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D:\Data Analysis\Excel Project\SALES TRACKER\"/>
    </mc:Choice>
  </mc:AlternateContent>
  <xr:revisionPtr revIDLastSave="0" documentId="13_ncr:1_{482210A6-B8F1-49D6-9258-988E2A6F0482}" xr6:coauthVersionLast="47" xr6:coauthVersionMax="47" xr10:uidLastSave="{00000000-0000-0000-0000-000000000000}"/>
  <bookViews>
    <workbookView xWindow="-108" yWindow="-108" windowWidth="23256" windowHeight="12456" xr2:uid="{81B131B8-40DA-4A81-A236-8E00830B305E}"/>
  </bookViews>
  <sheets>
    <sheet name="Dashboard" sheetId="2" r:id="rId1"/>
    <sheet name="Data Table" sheetId="1" r:id="rId2"/>
    <sheet name="Pivot" sheetId="3" r:id="rId3"/>
  </sheets>
  <definedNames>
    <definedName name="_xlnm._FilterDatabase" localSheetId="1" hidden="1">'Data Table'!$A$4:$N$154</definedName>
    <definedName name="Slicer_Customer_Type">#N/A</definedName>
    <definedName name="Slicer_Payment_Method">#N/A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10" i="3" l="1"/>
  <c r="AA10" i="3"/>
  <c r="AB10" i="3"/>
  <c r="Z11" i="3"/>
  <c r="AA11" i="3"/>
  <c r="AB11" i="3"/>
  <c r="Z12" i="3"/>
  <c r="AA12" i="3"/>
  <c r="AB12" i="3"/>
  <c r="AA9" i="3"/>
  <c r="AB9" i="3"/>
  <c r="Z9" i="3"/>
  <c r="V17" i="3"/>
  <c r="W17" i="3" s="1"/>
  <c r="V16" i="3"/>
  <c r="W16" i="3" s="1"/>
  <c r="V15" i="3"/>
  <c r="W15" i="3" s="1"/>
  <c r="V14" i="3"/>
  <c r="W14" i="3" s="1"/>
  <c r="V13" i="3"/>
  <c r="W13" i="3" s="1"/>
  <c r="V12" i="3"/>
  <c r="W12" i="3" s="1"/>
  <c r="R31" i="3"/>
  <c r="S31" i="3" s="1"/>
  <c r="R20" i="3"/>
  <c r="S20" i="3" s="1"/>
  <c r="R21" i="3"/>
  <c r="S21" i="3" s="1"/>
  <c r="R22" i="3"/>
  <c r="S22" i="3" s="1"/>
  <c r="R23" i="3"/>
  <c r="S23" i="3" s="1"/>
  <c r="R24" i="3"/>
  <c r="S24" i="3" s="1"/>
  <c r="R25" i="3"/>
  <c r="S25" i="3" s="1"/>
  <c r="R26" i="3"/>
  <c r="S26" i="3" s="1"/>
  <c r="R27" i="3"/>
  <c r="S27" i="3" s="1"/>
  <c r="R28" i="3"/>
  <c r="S28" i="3" s="1"/>
  <c r="R29" i="3"/>
  <c r="S29" i="3" s="1"/>
  <c r="R30" i="3"/>
  <c r="S30" i="3" s="1"/>
  <c r="R19" i="3"/>
  <c r="S19" i="3" s="1"/>
  <c r="N16" i="3"/>
  <c r="O16" i="3" s="1"/>
  <c r="N15" i="3"/>
  <c r="O15" i="3" s="1"/>
  <c r="N14" i="3"/>
  <c r="O14" i="3" s="1"/>
  <c r="N13" i="3"/>
  <c r="O13" i="3" s="1"/>
  <c r="N12" i="3"/>
  <c r="O12" i="3" s="1"/>
  <c r="J16" i="3"/>
  <c r="K16" i="3" s="1"/>
  <c r="J15" i="3"/>
  <c r="K15" i="3" s="1"/>
  <c r="J14" i="3"/>
  <c r="K14" i="3" s="1"/>
  <c r="J13" i="3"/>
  <c r="K13" i="3" s="1"/>
  <c r="J12" i="3"/>
  <c r="K12" i="3" s="1"/>
  <c r="F17" i="3"/>
  <c r="G17" i="3" s="1"/>
  <c r="F16" i="3"/>
  <c r="G16" i="3" s="1"/>
  <c r="F15" i="3"/>
  <c r="G15" i="3" s="1"/>
  <c r="F14" i="3"/>
  <c r="G14" i="3" s="1"/>
  <c r="F13" i="3"/>
  <c r="G13" i="3" s="1"/>
  <c r="F12" i="3"/>
  <c r="G12" i="3" s="1"/>
  <c r="A1" i="3"/>
  <c r="B13" i="3"/>
  <c r="C13" i="3" s="1"/>
  <c r="B14" i="3"/>
  <c r="C14" i="3" s="1"/>
  <c r="B15" i="3"/>
  <c r="C15" i="3" s="1"/>
  <c r="B16" i="3"/>
  <c r="C16" i="3" s="1"/>
  <c r="B12" i="3"/>
  <c r="C12" i="3" s="1"/>
</calcChain>
</file>

<file path=xl/sharedStrings.xml><?xml version="1.0" encoding="utf-8"?>
<sst xmlns="http://schemas.openxmlformats.org/spreadsheetml/2006/main" count="1280" uniqueCount="85">
  <si>
    <t>Date</t>
  </si>
  <si>
    <t>Product Name</t>
  </si>
  <si>
    <t>Category</t>
  </si>
  <si>
    <t>Sales Representative</t>
  </si>
  <si>
    <t>Region</t>
  </si>
  <si>
    <t>Quantity Sold</t>
  </si>
  <si>
    <t>Unit Price</t>
  </si>
  <si>
    <t>Total Sale</t>
  </si>
  <si>
    <t>Cost Price</t>
  </si>
  <si>
    <t>Profit</t>
  </si>
  <si>
    <t>Payment Method</t>
  </si>
  <si>
    <t>Order Status</t>
  </si>
  <si>
    <t>Region Manager</t>
  </si>
  <si>
    <t>Customer Type</t>
  </si>
  <si>
    <t>Table</t>
  </si>
  <si>
    <t>Home Goods</t>
  </si>
  <si>
    <t>Charlie</t>
  </si>
  <si>
    <t>West</t>
  </si>
  <si>
    <t>Credit Card</t>
  </si>
  <si>
    <t>Completed</t>
  </si>
  <si>
    <t>Lisa White</t>
  </si>
  <si>
    <t>Regular</t>
  </si>
  <si>
    <t>Curtains</t>
  </si>
  <si>
    <t>Bob</t>
  </si>
  <si>
    <t>East</t>
  </si>
  <si>
    <t>Cash</t>
  </si>
  <si>
    <t>Pending</t>
  </si>
  <si>
    <t>Tom Brown</t>
  </si>
  <si>
    <t>VIP</t>
  </si>
  <si>
    <t>Sneakers</t>
  </si>
  <si>
    <t>Clothing</t>
  </si>
  <si>
    <t>South</t>
  </si>
  <si>
    <t>Online Transfer</t>
  </si>
  <si>
    <t>Cancelled</t>
  </si>
  <si>
    <t>Mark Davis</t>
  </si>
  <si>
    <t>New</t>
  </si>
  <si>
    <t>Chair</t>
  </si>
  <si>
    <t>Sarah Johnson</t>
  </si>
  <si>
    <t>Lamp</t>
  </si>
  <si>
    <t>Laptop</t>
  </si>
  <si>
    <t>Electronics</t>
  </si>
  <si>
    <t>T-Shirt</t>
  </si>
  <si>
    <t>Alice</t>
  </si>
  <si>
    <t>Yoga Mat</t>
  </si>
  <si>
    <t>Sports</t>
  </si>
  <si>
    <t>Tennis Racket</t>
  </si>
  <si>
    <t>North</t>
  </si>
  <si>
    <t>Dumbbells</t>
  </si>
  <si>
    <t>Eve</t>
  </si>
  <si>
    <t>Diana</t>
  </si>
  <si>
    <t>Smartphone</t>
  </si>
  <si>
    <t>Perfume</t>
  </si>
  <si>
    <t>Beauty</t>
  </si>
  <si>
    <t>Camera</t>
  </si>
  <si>
    <t>Headphones</t>
  </si>
  <si>
    <t>Football</t>
  </si>
  <si>
    <t>Shampoo</t>
  </si>
  <si>
    <t>Jeans</t>
  </si>
  <si>
    <t>Face Cream</t>
  </si>
  <si>
    <t>Jacket</t>
  </si>
  <si>
    <t>Lipstick</t>
  </si>
  <si>
    <t>Row Labels</t>
  </si>
  <si>
    <t>Grand Total</t>
  </si>
  <si>
    <t>Sum of Profit</t>
  </si>
  <si>
    <t>Profit per Region</t>
  </si>
  <si>
    <t>Sum of Total Sale</t>
  </si>
  <si>
    <t>Sales per Category</t>
  </si>
  <si>
    <t>Sales by Month</t>
  </si>
  <si>
    <t>Jan</t>
  </si>
  <si>
    <t>Feb</t>
  </si>
  <si>
    <t>Mar</t>
  </si>
  <si>
    <t>Apr</t>
  </si>
  <si>
    <t>May</t>
  </si>
  <si>
    <t>Jun</t>
  </si>
  <si>
    <t>Jul</t>
  </si>
  <si>
    <t>Aug</t>
  </si>
  <si>
    <t>Sep</t>
  </si>
  <si>
    <t>Oct</t>
  </si>
  <si>
    <t>Nov</t>
  </si>
  <si>
    <t>Dec</t>
  </si>
  <si>
    <t>Sales per Regions Managers</t>
  </si>
  <si>
    <t>Sales per Sellers</t>
  </si>
  <si>
    <t>Sum of Quantity Sold</t>
  </si>
  <si>
    <t>Count of Product Name</t>
  </si>
  <si>
    <t>Sales per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</si>
</sst>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 #,##0.00_ ;_ * \-#,##0.00_ ;_ * &quot;-&quot;??_ ;_ @_ "/>
    <numFmt numFmtId="164" formatCode="_-[$$-409]* #,##0_ ;_-[$$-409]* \-#,##0\ ;_-[$$-409]* &quot;-&quot;??_ ;_-@_ "/>
    <numFmt numFmtId="165" formatCode="[$-F800]dddd\,\ mmmm\ dd\,\ yyyy"/>
    <numFmt numFmtId="166" formatCode="[$-14009]dddd\,\ d\ mmmm\,\ yyyy;@"/>
    <numFmt numFmtId="167" formatCode="_-[$$-409]* #,##0.00_ ;_-[$$-409]* \-#,##0.00\ ;_-[$$-409]* &quot;-&quot;??_ ;_-@_ "/>
  </numFmts>
  <fonts count="6">
    <font>
      <sz val="11"/>
      <color theme="1"/>
      <name val="Aptos Narrow"/>
      <family val="2"/>
      <scheme val="minor"/>
    </font>
    <font>
      <sz val="11"/>
      <color theme="1"/>
      <name val="Kulim Park"/>
    </font>
    <font>
      <sz val="11"/>
      <color theme="1"/>
      <name val="Aptos Narrow"/>
      <family val="2"/>
      <scheme val="minor"/>
    </font>
    <font>
      <sz val="11"/>
      <color theme="0"/>
      <name val="Aptos Narrow"/>
      <family val="2"/>
      <scheme val="minor"/>
    </font>
    <font>
      <b/>
      <sz val="10"/>
      <color theme="0"/>
      <name val="Kulim Park"/>
    </font>
    <font>
      <sz val="10"/>
      <color theme="1"/>
      <name val="Kulim Park"/>
    </font>
  </fonts>
  <fills count="7">
    <fill>
      <patternFill patternType="none"/>
    </fill>
    <fill>
      <patternFill patternType="gray125"/>
    </fill>
    <fill>
      <patternFill patternType="solid">
        <fgColor rgb="FFECECEC"/>
        <bgColor indexed="64"/>
      </patternFill>
    </fill>
    <fill>
      <patternFill patternType="solid">
        <fgColor theme="1" tint="0.14999847407452621"/>
        <bgColor indexed="64"/>
      </patternFill>
    </fill>
    <fill>
      <patternFill patternType="solid">
        <fgColor theme="1"/>
        <bgColor indexed="64"/>
      </patternFill>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rgb="FFABABAB"/>
      </left>
      <right/>
      <top style="thin">
        <color rgb="FFABABAB"/>
      </top>
      <bottom/>
      <diagonal/>
    </border>
    <border>
      <left style="thin">
        <color rgb="FFABABAB"/>
      </left>
      <right/>
      <top style="thin">
        <color indexed="65"/>
      </top>
      <bottom/>
      <diagonal/>
    </border>
    <border>
      <left style="thin">
        <color rgb="FFABABAB"/>
      </left>
      <right style="thin">
        <color rgb="FFABABAB"/>
      </right>
      <top style="thin">
        <color rgb="FFABABAB"/>
      </top>
      <bottom/>
      <diagonal/>
    </border>
    <border>
      <left style="thin">
        <color rgb="FFABABAB"/>
      </left>
      <right style="thin">
        <color rgb="FFABABAB"/>
      </right>
      <top style="thin">
        <color indexed="65"/>
      </top>
      <bottom/>
      <diagonal/>
    </border>
    <border>
      <left style="thin">
        <color rgb="FFABABAB"/>
      </left>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
      <left/>
      <right style="thin">
        <color rgb="FFABABAB"/>
      </right>
      <top style="thin">
        <color rgb="FFABABAB"/>
      </top>
      <bottom/>
      <diagonal/>
    </border>
    <border>
      <left/>
      <right style="thin">
        <color rgb="FFABABAB"/>
      </right>
      <top style="thin">
        <color indexed="65"/>
      </top>
      <bottom/>
      <diagonal/>
    </border>
    <border>
      <left/>
      <right style="thin">
        <color rgb="FFABABAB"/>
      </right>
      <top style="thin">
        <color rgb="FFABABAB"/>
      </top>
      <bottom style="thin">
        <color rgb="FFABABAB"/>
      </bottom>
      <diagonal/>
    </border>
  </borders>
  <cellStyleXfs count="2">
    <xf numFmtId="0" fontId="0" fillId="0" borderId="0"/>
    <xf numFmtId="43" fontId="2" fillId="0" borderId="0" applyFont="0" applyFill="0" applyBorder="0" applyAlignment="0" applyProtection="0"/>
  </cellStyleXfs>
  <cellXfs count="31">
    <xf numFmtId="0" fontId="0" fillId="0" borderId="0" xfId="0"/>
    <xf numFmtId="0" fontId="0" fillId="2" borderId="0" xfId="0" applyFill="1"/>
    <xf numFmtId="0" fontId="0" fillId="0" borderId="1" xfId="0" pivotButton="1" applyBorder="1"/>
    <xf numFmtId="0" fontId="0" fillId="0" borderId="1" xfId="0" applyBorder="1" applyAlignment="1">
      <alignment horizontal="left"/>
    </xf>
    <xf numFmtId="0" fontId="0" fillId="0" borderId="2" xfId="0" applyBorder="1" applyAlignment="1">
      <alignment horizontal="left"/>
    </xf>
    <xf numFmtId="0" fontId="0" fillId="0" borderId="5" xfId="0" applyBorder="1" applyAlignment="1">
      <alignment horizontal="left"/>
    </xf>
    <xf numFmtId="164" fontId="0" fillId="0" borderId="0" xfId="1" applyNumberFormat="1" applyFont="1"/>
    <xf numFmtId="165" fontId="0" fillId="0" borderId="0" xfId="0" applyNumberFormat="1"/>
    <xf numFmtId="166" fontId="0" fillId="0" borderId="0" xfId="0" applyNumberFormat="1"/>
    <xf numFmtId="164" fontId="0" fillId="0" borderId="3" xfId="0" applyNumberFormat="1" applyBorder="1"/>
    <xf numFmtId="164" fontId="0" fillId="0" borderId="4" xfId="0" applyNumberFormat="1" applyBorder="1"/>
    <xf numFmtId="164" fontId="0" fillId="0" borderId="6" xfId="0" applyNumberFormat="1" applyBorder="1"/>
    <xf numFmtId="164" fontId="0" fillId="0" borderId="0" xfId="0" applyNumberFormat="1"/>
    <xf numFmtId="0" fontId="0" fillId="0" borderId="0" xfId="1" applyNumberFormat="1" applyFont="1"/>
    <xf numFmtId="14" fontId="4" fillId="4" borderId="0" xfId="0" applyNumberFormat="1" applyFont="1" applyFill="1" applyAlignment="1">
      <alignment horizontal="center" vertical="center"/>
    </xf>
    <xf numFmtId="0" fontId="4" fillId="4" borderId="0" xfId="0" applyFont="1" applyFill="1" applyAlignment="1">
      <alignment horizontal="center" vertical="center"/>
    </xf>
    <xf numFmtId="0" fontId="5" fillId="5" borderId="0" xfId="0" applyFont="1" applyFill="1" applyAlignment="1">
      <alignment horizontal="center" vertical="center"/>
    </xf>
    <xf numFmtId="14" fontId="1" fillId="5" borderId="0" xfId="0" applyNumberFormat="1" applyFont="1" applyFill="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14" fontId="1" fillId="6" borderId="0" xfId="0" applyNumberFormat="1" applyFont="1" applyFill="1" applyAlignment="1">
      <alignment horizontal="center" vertical="center"/>
    </xf>
    <xf numFmtId="167" fontId="1" fillId="6" borderId="0" xfId="0" applyNumberFormat="1" applyFont="1" applyFill="1" applyAlignment="1">
      <alignment horizontal="left" vertical="center"/>
    </xf>
    <xf numFmtId="167" fontId="4" fillId="4" borderId="0" xfId="0" applyNumberFormat="1" applyFont="1" applyFill="1" applyAlignment="1">
      <alignment horizontal="left" vertical="center"/>
    </xf>
    <xf numFmtId="167" fontId="1" fillId="5" borderId="0" xfId="0" applyNumberFormat="1" applyFont="1" applyFill="1" applyAlignment="1">
      <alignment horizontal="left" vertical="center"/>
    </xf>
    <xf numFmtId="0" fontId="3" fillId="3" borderId="0" xfId="0" applyFont="1" applyFill="1" applyAlignment="1">
      <alignment horizontal="center"/>
    </xf>
    <xf numFmtId="0" fontId="0" fillId="0" borderId="1" xfId="0" applyNumberFormat="1" applyBorder="1"/>
    <xf numFmtId="0" fontId="0" fillId="0" borderId="7" xfId="0" applyNumberFormat="1" applyBorder="1"/>
    <xf numFmtId="0" fontId="0" fillId="0" borderId="2" xfId="0" applyNumberFormat="1" applyBorder="1"/>
    <xf numFmtId="0" fontId="0" fillId="0" borderId="8" xfId="0" applyNumberFormat="1" applyBorder="1"/>
    <xf numFmtId="0" fontId="0" fillId="0" borderId="5" xfId="0" applyNumberFormat="1" applyBorder="1"/>
    <xf numFmtId="0" fontId="0" fillId="0" borderId="9" xfId="0" applyNumberFormat="1" applyBorder="1"/>
  </cellXfs>
  <cellStyles count="2">
    <cellStyle name="Comma" xfId="1" builtinId="3"/>
    <cellStyle name="Normal" xfId="0" builtinId="0"/>
  </cellStyles>
  <dxfs count="20">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0" formatCode="General"/>
    </dxf>
    <dxf>
      <numFmt numFmtId="0" formatCode="General"/>
    </dxf>
    <dxf>
      <numFmt numFmtId="0" formatCode="General"/>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font>
        <b/>
        <i val="0"/>
      </font>
    </dxf>
    <dxf>
      <font>
        <sz val="10"/>
        <color theme="0"/>
      </font>
      <fill>
        <patternFill patternType="solid">
          <bgColor theme="1" tint="0.14996795556505021"/>
        </patternFill>
      </fill>
      <border diagonalUp="0" diagonalDown="0">
        <left/>
        <right/>
        <top/>
        <bottom/>
        <vertical/>
        <horizontal/>
      </border>
    </dxf>
  </dxfs>
  <tableStyles count="1" defaultTableStyle="TableStyleMedium2" defaultPivotStyle="PivotStyleLight16">
    <tableStyle name="Style 1" pivot="0" table="0" count="10" xr9:uid="{2E35E3EC-B312-43BE-A376-5BB5C47B989E}">
      <tableStyleElement type="wholeTable" dxfId="19"/>
      <tableStyleElement type="headerRow" dxfId="18"/>
    </tableStyle>
  </tableStyles>
  <colors>
    <mruColors>
      <color rgb="FFD8D9C7"/>
      <color rgb="FF821900"/>
      <color rgb="FFECECEC"/>
    </mruColors>
  </colors>
  <extLst>
    <ext xmlns:x14="http://schemas.microsoft.com/office/spreadsheetml/2009/9/main" uri="{46F421CA-312F-682f-3DD2-61675219B42D}">
      <x14:dxfs count="8">
        <dxf>
          <font>
            <b/>
            <i val="0"/>
            <sz val="12"/>
          </font>
          <fill>
            <patternFill patternType="none">
              <bgColor auto="1"/>
            </patternFill>
          </fill>
        </dxf>
        <dxf>
          <font>
            <b/>
            <i val="0"/>
            <sz val="12"/>
          </font>
          <fill>
            <patternFill patternType="none">
              <bgColor auto="1"/>
            </patternFill>
          </fill>
        </dxf>
        <dxf>
          <font>
            <b/>
            <i val="0"/>
            <sz val="12"/>
          </font>
          <fill>
            <patternFill patternType="none">
              <bgColor auto="1"/>
            </patternFill>
          </fill>
        </dxf>
        <dxf>
          <font>
            <b/>
            <i val="0"/>
            <sz val="12"/>
          </font>
          <fill>
            <patternFill patternType="none">
              <bgColor auto="1"/>
            </patternFill>
          </fill>
        </dxf>
        <dxf>
          <font>
            <b/>
            <i val="0"/>
            <sz val="14"/>
          </font>
          <fill>
            <patternFill patternType="none">
              <bgColor auto="1"/>
            </patternFill>
          </fill>
        </dxf>
        <dxf>
          <font>
            <b/>
            <i val="0"/>
            <sz val="14"/>
          </font>
          <fill>
            <patternFill patternType="none">
              <bgColor auto="1"/>
            </patternFill>
          </fill>
          <border diagonalUp="0" diagonalDown="0">
            <left style="thick">
              <color rgb="FF92D050"/>
            </left>
            <right/>
            <top/>
            <bottom/>
            <vertical/>
            <horizontal/>
          </border>
        </dxf>
        <dxf>
          <font>
            <sz val="10"/>
          </font>
          <fill>
            <patternFill patternType="none">
              <bgColor auto="1"/>
            </patternFill>
          </fill>
        </dxf>
        <dxf>
          <font>
            <sz val="10"/>
          </font>
        </dxf>
      </x14:dxfs>
    </ext>
    <ext xmlns:x14="http://schemas.microsoft.com/office/spreadsheetml/2009/9/main" uri="{EB79DEF2-80B8-43e5-95BD-54CBDDF9020C}">
      <x14:slicerStyles defaultSlicerStyle="SlicerStyleLight1">
        <x14:slicerStyle name="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TRACKER.xlsx]Pivot!Sales per Region</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71829167741694"/>
          <c:y val="0.19683659378176796"/>
          <c:w val="0.75749851479358465"/>
          <c:h val="0.53861917584039198"/>
        </c:manualLayout>
      </c:layout>
      <c:barChart>
        <c:barDir val="bar"/>
        <c:grouping val="clustered"/>
        <c:varyColors val="0"/>
        <c:ser>
          <c:idx val="0"/>
          <c:order val="0"/>
          <c:tx>
            <c:strRef>
              <c:f>Pivot!$K$3</c:f>
              <c:strCache>
                <c:ptCount val="1"/>
                <c:pt idx="0">
                  <c:v>Total</c:v>
                </c:pt>
              </c:strCache>
            </c:strRef>
          </c:tx>
          <c:spPr>
            <a:solidFill>
              <a:schemeClr val="tx1"/>
            </a:solidFill>
            <a:ln>
              <a:noFill/>
            </a:ln>
            <a:effectLst/>
          </c:spPr>
          <c:invertIfNegative val="0"/>
          <c:cat>
            <c:strRef>
              <c:f>Pivot!$J$4:$J$8</c:f>
              <c:strCache>
                <c:ptCount val="4"/>
                <c:pt idx="0">
                  <c:v>East</c:v>
                </c:pt>
                <c:pt idx="1">
                  <c:v>North</c:v>
                </c:pt>
                <c:pt idx="2">
                  <c:v>South</c:v>
                </c:pt>
                <c:pt idx="3">
                  <c:v>West</c:v>
                </c:pt>
              </c:strCache>
            </c:strRef>
          </c:cat>
          <c:val>
            <c:numRef>
              <c:f>Pivot!$K$4:$K$8</c:f>
              <c:numCache>
                <c:formatCode>_-[$$-409]* #,##0_ ;_-[$$-409]* \-#,##0\ ;_-[$$-409]* "-"??_ ;_-@_ </c:formatCode>
                <c:ptCount val="4"/>
                <c:pt idx="0">
                  <c:v>60100.989999999983</c:v>
                </c:pt>
                <c:pt idx="1">
                  <c:v>50329.01</c:v>
                </c:pt>
                <c:pt idx="2">
                  <c:v>67158.789999999994</c:v>
                </c:pt>
                <c:pt idx="3">
                  <c:v>31182.520000000004</c:v>
                </c:pt>
              </c:numCache>
            </c:numRef>
          </c:val>
          <c:extLst>
            <c:ext xmlns:c16="http://schemas.microsoft.com/office/drawing/2014/chart" uri="{C3380CC4-5D6E-409C-BE32-E72D297353CC}">
              <c16:uniqueId val="{00000000-CD0F-4145-BF63-417CA1493ADA}"/>
            </c:ext>
          </c:extLst>
        </c:ser>
        <c:dLbls>
          <c:showLegendKey val="0"/>
          <c:showVal val="0"/>
          <c:showCatName val="0"/>
          <c:showSerName val="0"/>
          <c:showPercent val="0"/>
          <c:showBubbleSize val="0"/>
        </c:dLbls>
        <c:gapWidth val="71"/>
        <c:axId val="939657903"/>
        <c:axId val="939659823"/>
      </c:barChart>
      <c:catAx>
        <c:axId val="93965790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39659823"/>
        <c:crosses val="autoZero"/>
        <c:auto val="1"/>
        <c:lblAlgn val="ctr"/>
        <c:lblOffset val="100"/>
        <c:noMultiLvlLbl val="0"/>
      </c:catAx>
      <c:valAx>
        <c:axId val="939659823"/>
        <c:scaling>
          <c:orientation val="minMax"/>
          <c:max val="75000"/>
          <c:min val="0"/>
        </c:scaling>
        <c:delete val="0"/>
        <c:axPos val="b"/>
        <c:majorGridlines>
          <c:spPr>
            <a:ln w="9525" cap="flat" cmpd="sng" algn="ctr">
              <a:solidFill>
                <a:schemeClr val="tx1">
                  <a:lumMod val="15000"/>
                  <a:lumOff val="85000"/>
                </a:schemeClr>
              </a:solidFill>
              <a:prstDash val="sysDash"/>
              <a:round/>
            </a:ln>
            <a:effectLst/>
          </c:spPr>
        </c:majorGridlines>
        <c:numFmt formatCode="[$$-409]#,##0" sourceLinked="0"/>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939657903"/>
        <c:crosses val="autoZero"/>
        <c:crossBetween val="between"/>
        <c:majorUnit val="15000"/>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TRACKER.xlsx]Pivot!Sales by Month</c:name>
    <c:fmtId val="11"/>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09156741520784"/>
          <c:y val="6.7543850318572962E-2"/>
          <c:w val="0.86745143749612075"/>
          <c:h val="0.79050189383866643"/>
        </c:manualLayout>
      </c:layout>
      <c:lineChart>
        <c:grouping val="standard"/>
        <c:varyColors val="0"/>
        <c:ser>
          <c:idx val="0"/>
          <c:order val="0"/>
          <c:tx>
            <c:strRef>
              <c:f>Pivot!$S$3</c:f>
              <c:strCache>
                <c:ptCount val="1"/>
                <c:pt idx="0">
                  <c:v>Total</c:v>
                </c:pt>
              </c:strCache>
            </c:strRef>
          </c:tx>
          <c:spPr>
            <a:ln w="28575" cap="rnd">
              <a:solidFill>
                <a:srgbClr val="92D050"/>
              </a:solidFill>
              <a:round/>
            </a:ln>
            <a:effectLst/>
          </c:spPr>
          <c:marker>
            <c:symbol val="none"/>
          </c:marker>
          <c:cat>
            <c:strRef>
              <c:f>Pivot!$R$4:$R$16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Pivot!$S$4:$S$16</c:f>
              <c:numCache>
                <c:formatCode>_-[$$-409]* #,##0_ ;_-[$$-409]* \-#,##0\ ;_-[$$-409]* "-"??_ ;_-@_ </c:formatCode>
                <c:ptCount val="12"/>
                <c:pt idx="0">
                  <c:v>24528.94</c:v>
                </c:pt>
                <c:pt idx="1">
                  <c:v>15451.27</c:v>
                </c:pt>
                <c:pt idx="2">
                  <c:v>17672.21</c:v>
                </c:pt>
                <c:pt idx="3">
                  <c:v>25578.950000000004</c:v>
                </c:pt>
                <c:pt idx="4">
                  <c:v>20630.37</c:v>
                </c:pt>
                <c:pt idx="5">
                  <c:v>17614.050000000003</c:v>
                </c:pt>
                <c:pt idx="6">
                  <c:v>15549.45</c:v>
                </c:pt>
                <c:pt idx="7">
                  <c:v>13249.36</c:v>
                </c:pt>
                <c:pt idx="8">
                  <c:v>33596.710000000006</c:v>
                </c:pt>
                <c:pt idx="9">
                  <c:v>10508.74</c:v>
                </c:pt>
                <c:pt idx="10">
                  <c:v>9270.7799999999988</c:v>
                </c:pt>
                <c:pt idx="11">
                  <c:v>5120.4799999999996</c:v>
                </c:pt>
              </c:numCache>
            </c:numRef>
          </c:val>
          <c:smooth val="1"/>
          <c:extLst>
            <c:ext xmlns:c16="http://schemas.microsoft.com/office/drawing/2014/chart" uri="{C3380CC4-5D6E-409C-BE32-E72D297353CC}">
              <c16:uniqueId val="{00000000-D755-4FB6-9FAE-8F8B74F7C01E}"/>
            </c:ext>
          </c:extLst>
        </c:ser>
        <c:dLbls>
          <c:showLegendKey val="0"/>
          <c:showVal val="0"/>
          <c:showCatName val="0"/>
          <c:showSerName val="0"/>
          <c:showPercent val="0"/>
          <c:showBubbleSize val="0"/>
        </c:dLbls>
        <c:smooth val="0"/>
        <c:axId val="1048136912"/>
        <c:axId val="1048154672"/>
      </c:lineChart>
      <c:catAx>
        <c:axId val="1048136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48154672"/>
        <c:crosses val="autoZero"/>
        <c:auto val="1"/>
        <c:lblAlgn val="ctr"/>
        <c:lblOffset val="100"/>
        <c:noMultiLvlLbl val="0"/>
      </c:catAx>
      <c:valAx>
        <c:axId val="1048154672"/>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136912"/>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06205876903415"/>
          <c:y val="0.14755257330117952"/>
          <c:w val="0.71186459904937993"/>
          <c:h val="0.56187323910032938"/>
        </c:manualLayout>
      </c:layout>
      <c:doughnutChart>
        <c:varyColors val="1"/>
        <c:ser>
          <c:idx val="0"/>
          <c:order val="0"/>
          <c:spPr>
            <a:ln>
              <a:noFill/>
            </a:ln>
          </c:spPr>
          <c:dPt>
            <c:idx val="0"/>
            <c:bubble3D val="0"/>
            <c:spPr>
              <a:solidFill>
                <a:schemeClr val="tx1">
                  <a:lumMod val="85000"/>
                  <a:lumOff val="15000"/>
                </a:schemeClr>
              </a:solidFill>
              <a:ln w="19050">
                <a:noFill/>
              </a:ln>
              <a:effectLst/>
            </c:spPr>
            <c:extLst>
              <c:ext xmlns:c16="http://schemas.microsoft.com/office/drawing/2014/chart" uri="{C3380CC4-5D6E-409C-BE32-E72D297353CC}">
                <c16:uniqueId val="{00000001-7F4F-4FFA-82AA-44FA5DEEFD3A}"/>
              </c:ext>
            </c:extLst>
          </c:dPt>
          <c:dPt>
            <c:idx val="1"/>
            <c:bubble3D val="0"/>
            <c:spPr>
              <a:solidFill>
                <a:srgbClr val="92D050"/>
              </a:solidFill>
              <a:ln w="19050">
                <a:noFill/>
              </a:ln>
              <a:effectLst/>
            </c:spPr>
            <c:extLst>
              <c:ext xmlns:c16="http://schemas.microsoft.com/office/drawing/2014/chart" uri="{C3380CC4-5D6E-409C-BE32-E72D297353CC}">
                <c16:uniqueId val="{00000003-7F4F-4FFA-82AA-44FA5DEEFD3A}"/>
              </c:ext>
            </c:extLst>
          </c:dPt>
          <c:dPt>
            <c:idx val="2"/>
            <c:bubble3D val="0"/>
            <c:spPr>
              <a:solidFill>
                <a:schemeClr val="bg1">
                  <a:lumMod val="65000"/>
                </a:schemeClr>
              </a:solidFill>
              <a:ln w="19050">
                <a:noFill/>
              </a:ln>
              <a:effectLst/>
            </c:spPr>
            <c:extLst>
              <c:ext xmlns:c16="http://schemas.microsoft.com/office/drawing/2014/chart" uri="{C3380CC4-5D6E-409C-BE32-E72D297353CC}">
                <c16:uniqueId val="{00000005-7F4F-4FFA-82AA-44FA5DEEFD3A}"/>
              </c:ext>
            </c:extLst>
          </c:dPt>
          <c:dLbls>
            <c:dLbl>
              <c:idx val="0"/>
              <c:layout>
                <c:manualLayout>
                  <c:x val="0.16207616303472383"/>
                  <c:y val="-9.002226493481688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F4F-4FFA-82AA-44FA5DEEFD3A}"/>
                </c:ext>
              </c:extLst>
            </c:dLbl>
            <c:dLbl>
              <c:idx val="1"/>
              <c:layout>
                <c:manualLayout>
                  <c:x val="0.24611565497865454"/>
                  <c:y val="9.4760278878753719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F4F-4FFA-82AA-44FA5DEEFD3A}"/>
                </c:ext>
              </c:extLst>
            </c:dLbl>
            <c:dLbl>
              <c:idx val="2"/>
              <c:layout>
                <c:manualLayout>
                  <c:x val="-0.1140535962096204"/>
                  <c:y val="-9.0022264934816867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F4F-4FFA-82AA-44FA5DEEFD3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Pivot!$Z$9:$Z$11</c:f>
              <c:strCache>
                <c:ptCount val="3"/>
                <c:pt idx="0">
                  <c:v>Cancelled</c:v>
                </c:pt>
                <c:pt idx="1">
                  <c:v>Completed</c:v>
                </c:pt>
                <c:pt idx="2">
                  <c:v>Pending</c:v>
                </c:pt>
              </c:strCache>
            </c:strRef>
          </c:cat>
          <c:val>
            <c:numRef>
              <c:f>Pivot!$AA$9:$AA$11</c:f>
              <c:numCache>
                <c:formatCode>General</c:formatCode>
                <c:ptCount val="3"/>
                <c:pt idx="0">
                  <c:v>37</c:v>
                </c:pt>
                <c:pt idx="1">
                  <c:v>71</c:v>
                </c:pt>
                <c:pt idx="2">
                  <c:v>42</c:v>
                </c:pt>
              </c:numCache>
            </c:numRef>
          </c:val>
          <c:extLst>
            <c:ext xmlns:c16="http://schemas.microsoft.com/office/drawing/2014/chart" uri="{C3380CC4-5D6E-409C-BE32-E72D297353CC}">
              <c16:uniqueId val="{00000006-7F4F-4FFA-82AA-44FA5DEEFD3A}"/>
            </c:ext>
          </c:extLst>
        </c:ser>
        <c:dLbls>
          <c:showLegendKey val="0"/>
          <c:showVal val="1"/>
          <c:showCatName val="0"/>
          <c:showSerName val="0"/>
          <c:showPercent val="0"/>
          <c:showBubbleSize val="0"/>
          <c:showLeaderLines val="1"/>
        </c:dLbls>
        <c:firstSliceAng val="0"/>
        <c:holeSize val="7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chart" Target="../charts/chart2.xml"/><Relationship Id="rId12" Type="http://schemas.openxmlformats.org/officeDocument/2006/relationships/image" Target="../media/image8.sv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xml"/><Relationship Id="rId11" Type="http://schemas.openxmlformats.org/officeDocument/2006/relationships/image" Target="../media/image7.png"/><Relationship Id="rId5" Type="http://schemas.openxmlformats.org/officeDocument/2006/relationships/image" Target="../media/image5.png"/><Relationship Id="rId10" Type="http://schemas.openxmlformats.org/officeDocument/2006/relationships/image" Target="../media/image6.png"/><Relationship Id="rId4" Type="http://schemas.openxmlformats.org/officeDocument/2006/relationships/image" Target="../media/image4.png"/><Relationship Id="rId9" Type="http://schemas.openxmlformats.org/officeDocument/2006/relationships/hyperlink" Target="#'Data Table'!A1"/></Relationships>
</file>

<file path=xl/drawings/_rels/drawing2.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image" Target="../media/image9.png"/><Relationship Id="rId1" Type="http://schemas.openxmlformats.org/officeDocument/2006/relationships/hyperlink" Target="#'Data Table'!A1"/></Relationships>
</file>

<file path=xl/drawings/drawing1.xml><?xml version="1.0" encoding="utf-8"?>
<xdr:wsDr xmlns:xdr="http://schemas.openxmlformats.org/drawingml/2006/spreadsheetDrawing" xmlns:a="http://schemas.openxmlformats.org/drawingml/2006/main">
  <xdr:twoCellAnchor>
    <xdr:from>
      <xdr:col>0</xdr:col>
      <xdr:colOff>40433</xdr:colOff>
      <xdr:row>0</xdr:row>
      <xdr:rowOff>6996</xdr:rowOff>
    </xdr:from>
    <xdr:to>
      <xdr:col>22</xdr:col>
      <xdr:colOff>25193</xdr:colOff>
      <xdr:row>36</xdr:row>
      <xdr:rowOff>26894</xdr:rowOff>
    </xdr:to>
    <xdr:sp macro="" textlink="">
      <xdr:nvSpPr>
        <xdr:cNvPr id="2" name="Rectangle: Rounded Corners 1">
          <a:extLst>
            <a:ext uri="{FF2B5EF4-FFF2-40B4-BE49-F238E27FC236}">
              <a16:creationId xmlns:a16="http://schemas.microsoft.com/office/drawing/2014/main" id="{0B17F4B6-2973-85AF-CA09-A34A0A19A8F7}"/>
            </a:ext>
          </a:extLst>
        </xdr:cNvPr>
        <xdr:cNvSpPr/>
      </xdr:nvSpPr>
      <xdr:spPr>
        <a:xfrm>
          <a:off x="40433" y="6996"/>
          <a:ext cx="13395960" cy="6474486"/>
        </a:xfrm>
        <a:prstGeom prst="roundRect">
          <a:avLst>
            <a:gd name="adj" fmla="val 2349"/>
          </a:avLst>
        </a:prstGeom>
        <a:solidFill>
          <a:schemeClr val="bg1"/>
        </a:solidFill>
        <a:ln>
          <a:noFill/>
        </a:ln>
        <a:effectLst>
          <a:outerShdw blurRad="266700" sx="102000" sy="102000" algn="ctr" rotWithShape="0">
            <a:prstClr val="black">
              <a:alpha val="1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32657</xdr:colOff>
      <xdr:row>0</xdr:row>
      <xdr:rowOff>48664</xdr:rowOff>
    </xdr:from>
    <xdr:to>
      <xdr:col>2</xdr:col>
      <xdr:colOff>402772</xdr:colOff>
      <xdr:row>36</xdr:row>
      <xdr:rowOff>44823</xdr:rowOff>
    </xdr:to>
    <xdr:sp macro="" textlink="">
      <xdr:nvSpPr>
        <xdr:cNvPr id="3" name="Rectangle: Top Corners Rounded 2">
          <a:extLst>
            <a:ext uri="{FF2B5EF4-FFF2-40B4-BE49-F238E27FC236}">
              <a16:creationId xmlns:a16="http://schemas.microsoft.com/office/drawing/2014/main" id="{94BE0BC7-F851-6669-9C33-EDE1C4EAA1D9}"/>
            </a:ext>
          </a:extLst>
        </xdr:cNvPr>
        <xdr:cNvSpPr/>
      </xdr:nvSpPr>
      <xdr:spPr>
        <a:xfrm rot="16200000">
          <a:off x="-2398059" y="2479380"/>
          <a:ext cx="6450747" cy="1589315"/>
        </a:xfrm>
        <a:prstGeom prst="round2SameRect">
          <a:avLst>
            <a:gd name="adj1" fmla="val 10606"/>
            <a:gd name="adj2" fmla="val 0"/>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570953</xdr:colOff>
      <xdr:row>5</xdr:row>
      <xdr:rowOff>157849</xdr:rowOff>
    </xdr:from>
    <xdr:to>
      <xdr:col>5</xdr:col>
      <xdr:colOff>570953</xdr:colOff>
      <xdr:row>12</xdr:row>
      <xdr:rowOff>141521</xdr:rowOff>
    </xdr:to>
    <xdr:grpSp>
      <xdr:nvGrpSpPr>
        <xdr:cNvPr id="47" name="Group 46">
          <a:extLst>
            <a:ext uri="{FF2B5EF4-FFF2-40B4-BE49-F238E27FC236}">
              <a16:creationId xmlns:a16="http://schemas.microsoft.com/office/drawing/2014/main" id="{CCDCE69A-D0EC-A651-4A38-A90D260A1F60}"/>
            </a:ext>
          </a:extLst>
        </xdr:cNvPr>
        <xdr:cNvGrpSpPr/>
      </xdr:nvGrpSpPr>
      <xdr:grpSpPr>
        <a:xfrm>
          <a:off x="1783933" y="1090910"/>
          <a:ext cx="1819469" cy="1289958"/>
          <a:chOff x="1817913" y="832757"/>
          <a:chExt cx="1828800" cy="1279072"/>
        </a:xfrm>
      </xdr:grpSpPr>
      <xdr:sp macro="" textlink="">
        <xdr:nvSpPr>
          <xdr:cNvPr id="4" name="Rectangle: Rounded Corners 3">
            <a:extLst>
              <a:ext uri="{FF2B5EF4-FFF2-40B4-BE49-F238E27FC236}">
                <a16:creationId xmlns:a16="http://schemas.microsoft.com/office/drawing/2014/main" id="{4A9DE2AD-6E9B-6F60-38AA-B336D444002A}"/>
              </a:ext>
            </a:extLst>
          </xdr:cNvPr>
          <xdr:cNvSpPr/>
        </xdr:nvSpPr>
        <xdr:spPr>
          <a:xfrm>
            <a:off x="1817914" y="832757"/>
            <a:ext cx="1828799" cy="1279072"/>
          </a:xfrm>
          <a:prstGeom prst="roundRect">
            <a:avLst>
              <a:gd name="adj" fmla="val 8775"/>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C16">
        <xdr:nvSpPr>
          <xdr:cNvPr id="9" name="TextBox 8">
            <a:extLst>
              <a:ext uri="{FF2B5EF4-FFF2-40B4-BE49-F238E27FC236}">
                <a16:creationId xmlns:a16="http://schemas.microsoft.com/office/drawing/2014/main" id="{2650E9C4-F3C0-C6AD-4E4A-496291A3F602}"/>
              </a:ext>
            </a:extLst>
          </xdr:cNvPr>
          <xdr:cNvSpPr txBox="1"/>
        </xdr:nvSpPr>
        <xdr:spPr>
          <a:xfrm>
            <a:off x="1817913" y="1295400"/>
            <a:ext cx="1482329" cy="5932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346BB4F5-CCF6-4129-B3EC-C243799FA1C7}" type="TxLink">
              <a:rPr lang="en-US" sz="3200" b="1" i="0" u="none" strike="noStrike">
                <a:solidFill>
                  <a:schemeClr val="bg1"/>
                </a:solidFill>
                <a:latin typeface="Aptos Narrow"/>
              </a:rPr>
              <a:pPr/>
              <a:t> $8,037 </a:t>
            </a:fld>
            <a:endParaRPr lang="en-IN" sz="3200" b="1">
              <a:solidFill>
                <a:schemeClr val="bg1"/>
              </a:solidFill>
            </a:endParaRPr>
          </a:p>
        </xdr:txBody>
      </xdr:sp>
      <xdr:sp macro="" textlink="">
        <xdr:nvSpPr>
          <xdr:cNvPr id="22" name="TextBox 21">
            <a:extLst>
              <a:ext uri="{FF2B5EF4-FFF2-40B4-BE49-F238E27FC236}">
                <a16:creationId xmlns:a16="http://schemas.microsoft.com/office/drawing/2014/main" id="{5B30F5F9-04F4-F76E-0899-74BC570F93DA}"/>
              </a:ext>
            </a:extLst>
          </xdr:cNvPr>
          <xdr:cNvSpPr txBox="1"/>
        </xdr:nvSpPr>
        <xdr:spPr>
          <a:xfrm>
            <a:off x="2166256" y="892629"/>
            <a:ext cx="74199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a:solidFill>
                  <a:schemeClr val="bg1"/>
                </a:solidFill>
              </a:rPr>
              <a:t>OnTime</a:t>
            </a:r>
          </a:p>
        </xdr:txBody>
      </xdr:sp>
      <xdr:sp macro="" textlink="">
        <xdr:nvSpPr>
          <xdr:cNvPr id="23" name="TextBox 22">
            <a:extLst>
              <a:ext uri="{FF2B5EF4-FFF2-40B4-BE49-F238E27FC236}">
                <a16:creationId xmlns:a16="http://schemas.microsoft.com/office/drawing/2014/main" id="{72171357-DB94-5F29-212F-AD9B36FA3F02}"/>
              </a:ext>
            </a:extLst>
          </xdr:cNvPr>
          <xdr:cNvSpPr txBox="1"/>
        </xdr:nvSpPr>
        <xdr:spPr>
          <a:xfrm>
            <a:off x="1905001" y="1719943"/>
            <a:ext cx="1066061" cy="342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a:solidFill>
                  <a:schemeClr val="bg1"/>
                </a:solidFill>
              </a:rPr>
              <a:t>Total Profit</a:t>
            </a:r>
          </a:p>
        </xdr:txBody>
      </xdr:sp>
      <xdr:sp macro="" textlink="">
        <xdr:nvSpPr>
          <xdr:cNvPr id="24" name="Oval 23">
            <a:extLst>
              <a:ext uri="{FF2B5EF4-FFF2-40B4-BE49-F238E27FC236}">
                <a16:creationId xmlns:a16="http://schemas.microsoft.com/office/drawing/2014/main" id="{959F94A5-571C-13D8-9637-0DAF8132F37A}"/>
              </a:ext>
            </a:extLst>
          </xdr:cNvPr>
          <xdr:cNvSpPr/>
        </xdr:nvSpPr>
        <xdr:spPr>
          <a:xfrm>
            <a:off x="2024743" y="936172"/>
            <a:ext cx="206828" cy="195943"/>
          </a:xfrm>
          <a:prstGeom prst="ellipse">
            <a:avLst/>
          </a:prstGeom>
          <a:solidFill>
            <a:srgbClr val="8219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A1">
        <xdr:nvSpPr>
          <xdr:cNvPr id="26" name="TextBox 25">
            <a:extLst>
              <a:ext uri="{FF2B5EF4-FFF2-40B4-BE49-F238E27FC236}">
                <a16:creationId xmlns:a16="http://schemas.microsoft.com/office/drawing/2014/main" id="{40648835-B561-2804-9E8E-2E1A25497954}"/>
              </a:ext>
            </a:extLst>
          </xdr:cNvPr>
          <xdr:cNvSpPr txBox="1"/>
        </xdr:nvSpPr>
        <xdr:spPr>
          <a:xfrm>
            <a:off x="1926771" y="1121228"/>
            <a:ext cx="150592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7741265D-1026-47CF-86E1-C316B87D7AB3}" type="TxLink">
              <a:rPr lang="en-US" sz="1100" b="0" i="0" u="none" strike="noStrike">
                <a:solidFill>
                  <a:schemeClr val="bg1">
                    <a:lumMod val="85000"/>
                  </a:schemeClr>
                </a:solidFill>
                <a:latin typeface="Aptos Narrow"/>
              </a:rPr>
              <a:pPr/>
              <a:t>Thursday, 15 May, 2025</a:t>
            </a:fld>
            <a:endParaRPr lang="en-IN" sz="1100">
              <a:solidFill>
                <a:schemeClr val="bg1">
                  <a:lumMod val="85000"/>
                </a:schemeClr>
              </a:solidFill>
            </a:endParaRPr>
          </a:p>
        </xdr:txBody>
      </xdr:sp>
    </xdr:grpSp>
    <xdr:clientData/>
  </xdr:twoCellAnchor>
  <xdr:twoCellAnchor>
    <xdr:from>
      <xdr:col>6</xdr:col>
      <xdr:colOff>26893</xdr:colOff>
      <xdr:row>5</xdr:row>
      <xdr:rowOff>157849</xdr:rowOff>
    </xdr:from>
    <xdr:to>
      <xdr:col>8</xdr:col>
      <xdr:colOff>528918</xdr:colOff>
      <xdr:row>12</xdr:row>
      <xdr:rowOff>141521</xdr:rowOff>
    </xdr:to>
    <xdr:grpSp>
      <xdr:nvGrpSpPr>
        <xdr:cNvPr id="48" name="Group 47">
          <a:extLst>
            <a:ext uri="{FF2B5EF4-FFF2-40B4-BE49-F238E27FC236}">
              <a16:creationId xmlns:a16="http://schemas.microsoft.com/office/drawing/2014/main" id="{D30BE6E1-EC92-1618-98EF-A049F20833CD}"/>
            </a:ext>
          </a:extLst>
        </xdr:cNvPr>
        <xdr:cNvGrpSpPr/>
      </xdr:nvGrpSpPr>
      <xdr:grpSpPr>
        <a:xfrm>
          <a:off x="3665832" y="1090910"/>
          <a:ext cx="1715004" cy="1289958"/>
          <a:chOff x="3853543" y="832757"/>
          <a:chExt cx="1855468" cy="1279072"/>
        </a:xfrm>
      </xdr:grpSpPr>
      <xdr:sp macro="" textlink="">
        <xdr:nvSpPr>
          <xdr:cNvPr id="10" name="Rectangle: Rounded Corners 9">
            <a:extLst>
              <a:ext uri="{FF2B5EF4-FFF2-40B4-BE49-F238E27FC236}">
                <a16:creationId xmlns:a16="http://schemas.microsoft.com/office/drawing/2014/main" id="{D4A432B5-18AE-43F8-8CEC-447D13D79483}"/>
              </a:ext>
            </a:extLst>
          </xdr:cNvPr>
          <xdr:cNvSpPr/>
        </xdr:nvSpPr>
        <xdr:spPr>
          <a:xfrm>
            <a:off x="3880212" y="832757"/>
            <a:ext cx="1828799" cy="1279072"/>
          </a:xfrm>
          <a:prstGeom prst="roundRect">
            <a:avLst>
              <a:gd name="adj" fmla="val 6802"/>
            </a:avLst>
          </a:prstGeom>
          <a:solidFill>
            <a:schemeClr val="bg1"/>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lumMod val="85000"/>
                </a:schemeClr>
              </a:solidFill>
            </a:endParaRPr>
          </a:p>
        </xdr:txBody>
      </xdr:sp>
      <xdr:sp macro="" textlink="Pivot!C4">
        <xdr:nvSpPr>
          <xdr:cNvPr id="27" name="TextBox 26">
            <a:extLst>
              <a:ext uri="{FF2B5EF4-FFF2-40B4-BE49-F238E27FC236}">
                <a16:creationId xmlns:a16="http://schemas.microsoft.com/office/drawing/2014/main" id="{66AE32DF-0D98-40F4-87B2-94D7D31A7FBA}"/>
              </a:ext>
            </a:extLst>
          </xdr:cNvPr>
          <xdr:cNvSpPr txBox="1"/>
        </xdr:nvSpPr>
        <xdr:spPr>
          <a:xfrm>
            <a:off x="3853543" y="1284515"/>
            <a:ext cx="1482330" cy="5932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11AE7A26-5A5C-40BF-B295-FD4EF6E64CCF}" type="TxLink">
              <a:rPr lang="en-US" sz="3200" b="1" i="0" u="none" strike="noStrike">
                <a:solidFill>
                  <a:schemeClr val="tx1"/>
                </a:solidFill>
                <a:latin typeface="Aptos Narrow"/>
                <a:ea typeface="+mn-ea"/>
                <a:cs typeface="+mn-cs"/>
              </a:rPr>
              <a:pPr marL="0" indent="0"/>
              <a:t> $2,101 </a:t>
            </a:fld>
            <a:endParaRPr lang="en-IN" sz="3200" b="1" i="0" u="none" strike="noStrike">
              <a:solidFill>
                <a:schemeClr val="tx1"/>
              </a:solidFill>
              <a:latin typeface="Aptos Narrow"/>
              <a:ea typeface="+mn-ea"/>
              <a:cs typeface="+mn-cs"/>
            </a:endParaRPr>
          </a:p>
        </xdr:txBody>
      </xdr:sp>
      <xdr:sp macro="" textlink="">
        <xdr:nvSpPr>
          <xdr:cNvPr id="28" name="TextBox 27">
            <a:extLst>
              <a:ext uri="{FF2B5EF4-FFF2-40B4-BE49-F238E27FC236}">
                <a16:creationId xmlns:a16="http://schemas.microsoft.com/office/drawing/2014/main" id="{2DB53DE5-1B5A-4CAE-99D0-B7794A32F387}"/>
              </a:ext>
            </a:extLst>
          </xdr:cNvPr>
          <xdr:cNvSpPr txBox="1"/>
        </xdr:nvSpPr>
        <xdr:spPr>
          <a:xfrm>
            <a:off x="4136570" y="881743"/>
            <a:ext cx="74199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a:solidFill>
                  <a:schemeClr val="tx1"/>
                </a:solidFill>
              </a:rPr>
              <a:t>OnTime</a:t>
            </a:r>
          </a:p>
        </xdr:txBody>
      </xdr:sp>
      <xdr:sp macro="" textlink="">
        <xdr:nvSpPr>
          <xdr:cNvPr id="29" name="TextBox 28">
            <a:extLst>
              <a:ext uri="{FF2B5EF4-FFF2-40B4-BE49-F238E27FC236}">
                <a16:creationId xmlns:a16="http://schemas.microsoft.com/office/drawing/2014/main" id="{57532D19-B3CB-41CC-95E8-F8ED7CF8EB36}"/>
              </a:ext>
            </a:extLst>
          </xdr:cNvPr>
          <xdr:cNvSpPr txBox="1"/>
        </xdr:nvSpPr>
        <xdr:spPr>
          <a:xfrm>
            <a:off x="3951515" y="1709057"/>
            <a:ext cx="1138517" cy="342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a:solidFill>
                  <a:schemeClr val="tx1"/>
                </a:solidFill>
              </a:rPr>
              <a:t>East</a:t>
            </a:r>
            <a:r>
              <a:rPr lang="en-IN" sz="1600" baseline="0">
                <a:solidFill>
                  <a:schemeClr val="tx1"/>
                </a:solidFill>
              </a:rPr>
              <a:t> Region</a:t>
            </a:r>
            <a:endParaRPr lang="en-IN" sz="1600">
              <a:solidFill>
                <a:schemeClr val="tx1"/>
              </a:solidFill>
            </a:endParaRPr>
          </a:p>
        </xdr:txBody>
      </xdr:sp>
      <xdr:sp macro="" textlink="">
        <xdr:nvSpPr>
          <xdr:cNvPr id="30" name="Oval 29">
            <a:extLst>
              <a:ext uri="{FF2B5EF4-FFF2-40B4-BE49-F238E27FC236}">
                <a16:creationId xmlns:a16="http://schemas.microsoft.com/office/drawing/2014/main" id="{B05EFFD5-238E-43D1-A9C4-E341719FC0C2}"/>
              </a:ext>
            </a:extLst>
          </xdr:cNvPr>
          <xdr:cNvSpPr/>
        </xdr:nvSpPr>
        <xdr:spPr>
          <a:xfrm>
            <a:off x="4049485" y="968830"/>
            <a:ext cx="144000" cy="144000"/>
          </a:xfrm>
          <a:prstGeom prst="ellipse">
            <a:avLst/>
          </a:prstGeom>
          <a:solidFill>
            <a:srgbClr val="8219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clientData/>
  </xdr:twoCellAnchor>
  <xdr:twoCellAnchor>
    <xdr:from>
      <xdr:col>9</xdr:col>
      <xdr:colOff>23334</xdr:colOff>
      <xdr:row>5</xdr:row>
      <xdr:rowOff>157849</xdr:rowOff>
    </xdr:from>
    <xdr:to>
      <xdr:col>11</xdr:col>
      <xdr:colOff>524934</xdr:colOff>
      <xdr:row>12</xdr:row>
      <xdr:rowOff>141521</xdr:rowOff>
    </xdr:to>
    <xdr:grpSp>
      <xdr:nvGrpSpPr>
        <xdr:cNvPr id="49" name="Group 48">
          <a:extLst>
            <a:ext uri="{FF2B5EF4-FFF2-40B4-BE49-F238E27FC236}">
              <a16:creationId xmlns:a16="http://schemas.microsoft.com/office/drawing/2014/main" id="{38754FCD-4A65-131E-9F66-B5AC70071F90}"/>
            </a:ext>
          </a:extLst>
        </xdr:cNvPr>
        <xdr:cNvGrpSpPr/>
      </xdr:nvGrpSpPr>
      <xdr:grpSpPr>
        <a:xfrm>
          <a:off x="5481742" y="1090910"/>
          <a:ext cx="1714580" cy="1289958"/>
          <a:chOff x="5889172" y="832757"/>
          <a:chExt cx="1882137" cy="1279072"/>
        </a:xfrm>
      </xdr:grpSpPr>
      <xdr:sp macro="" textlink="">
        <xdr:nvSpPr>
          <xdr:cNvPr id="11" name="Rectangle: Rounded Corners 10">
            <a:extLst>
              <a:ext uri="{FF2B5EF4-FFF2-40B4-BE49-F238E27FC236}">
                <a16:creationId xmlns:a16="http://schemas.microsoft.com/office/drawing/2014/main" id="{5A6C790D-7A72-462C-899A-BCFA8F41372B}"/>
              </a:ext>
            </a:extLst>
          </xdr:cNvPr>
          <xdr:cNvSpPr/>
        </xdr:nvSpPr>
        <xdr:spPr>
          <a:xfrm>
            <a:off x="5942510" y="832757"/>
            <a:ext cx="1828799" cy="1279072"/>
          </a:xfrm>
          <a:prstGeom prst="roundRect">
            <a:avLst>
              <a:gd name="adj" fmla="val 5486"/>
            </a:avLst>
          </a:prstGeom>
          <a:solidFill>
            <a:schemeClr val="bg1"/>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lumMod val="85000"/>
                </a:schemeClr>
              </a:solidFill>
            </a:endParaRPr>
          </a:p>
        </xdr:txBody>
      </xdr:sp>
      <xdr:sp macro="" textlink="Pivot!C5">
        <xdr:nvSpPr>
          <xdr:cNvPr id="31" name="TextBox 30">
            <a:extLst>
              <a:ext uri="{FF2B5EF4-FFF2-40B4-BE49-F238E27FC236}">
                <a16:creationId xmlns:a16="http://schemas.microsoft.com/office/drawing/2014/main" id="{68A3D63B-8778-4863-B599-9FF5A43D769C}"/>
              </a:ext>
            </a:extLst>
          </xdr:cNvPr>
          <xdr:cNvSpPr txBox="1"/>
        </xdr:nvSpPr>
        <xdr:spPr>
          <a:xfrm>
            <a:off x="5889172" y="1251857"/>
            <a:ext cx="1482329" cy="5932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85B13A52-AD66-4B66-BFB6-5DF3917E63BB}" type="TxLink">
              <a:rPr lang="en-US" sz="3200" b="1" i="0" u="none" strike="noStrike">
                <a:solidFill>
                  <a:schemeClr val="tx1"/>
                </a:solidFill>
                <a:latin typeface="Aptos Narrow"/>
                <a:ea typeface="+mn-ea"/>
                <a:cs typeface="+mn-cs"/>
              </a:rPr>
              <a:pPr marL="0" indent="0"/>
              <a:t> $2,145 </a:t>
            </a:fld>
            <a:endParaRPr lang="en-IN" sz="3200" b="1" i="0" u="none" strike="noStrike">
              <a:solidFill>
                <a:schemeClr val="tx1"/>
              </a:solidFill>
              <a:latin typeface="Aptos Narrow"/>
              <a:ea typeface="+mn-ea"/>
              <a:cs typeface="+mn-cs"/>
            </a:endParaRPr>
          </a:p>
        </xdr:txBody>
      </xdr:sp>
      <xdr:sp macro="" textlink="">
        <xdr:nvSpPr>
          <xdr:cNvPr id="32" name="TextBox 31">
            <a:extLst>
              <a:ext uri="{FF2B5EF4-FFF2-40B4-BE49-F238E27FC236}">
                <a16:creationId xmlns:a16="http://schemas.microsoft.com/office/drawing/2014/main" id="{D29BC17F-A998-4CFA-8538-B3C5861AC123}"/>
              </a:ext>
            </a:extLst>
          </xdr:cNvPr>
          <xdr:cNvSpPr txBox="1"/>
        </xdr:nvSpPr>
        <xdr:spPr>
          <a:xfrm>
            <a:off x="6172199" y="849086"/>
            <a:ext cx="74199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a:solidFill>
                  <a:schemeClr val="tx1"/>
                </a:solidFill>
              </a:rPr>
              <a:t>OnTime</a:t>
            </a:r>
          </a:p>
        </xdr:txBody>
      </xdr:sp>
      <xdr:sp macro="" textlink="">
        <xdr:nvSpPr>
          <xdr:cNvPr id="33" name="TextBox 32">
            <a:extLst>
              <a:ext uri="{FF2B5EF4-FFF2-40B4-BE49-F238E27FC236}">
                <a16:creationId xmlns:a16="http://schemas.microsoft.com/office/drawing/2014/main" id="{2A831DA3-A488-44C3-B070-2FB179BBC561}"/>
              </a:ext>
            </a:extLst>
          </xdr:cNvPr>
          <xdr:cNvSpPr txBox="1"/>
        </xdr:nvSpPr>
        <xdr:spPr>
          <a:xfrm>
            <a:off x="5987144" y="1676400"/>
            <a:ext cx="1246495" cy="342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aseline="0">
                <a:solidFill>
                  <a:schemeClr val="tx1"/>
                </a:solidFill>
              </a:rPr>
              <a:t>North Region</a:t>
            </a:r>
            <a:endParaRPr lang="en-IN" sz="1600">
              <a:solidFill>
                <a:schemeClr val="tx1"/>
              </a:solidFill>
            </a:endParaRPr>
          </a:p>
        </xdr:txBody>
      </xdr:sp>
      <xdr:sp macro="" textlink="">
        <xdr:nvSpPr>
          <xdr:cNvPr id="34" name="Oval 33">
            <a:extLst>
              <a:ext uri="{FF2B5EF4-FFF2-40B4-BE49-F238E27FC236}">
                <a16:creationId xmlns:a16="http://schemas.microsoft.com/office/drawing/2014/main" id="{A9F21F21-16D4-4987-BC75-042C147FB716}"/>
              </a:ext>
            </a:extLst>
          </xdr:cNvPr>
          <xdr:cNvSpPr/>
        </xdr:nvSpPr>
        <xdr:spPr>
          <a:xfrm>
            <a:off x="6085114" y="936173"/>
            <a:ext cx="144000" cy="144000"/>
          </a:xfrm>
          <a:prstGeom prst="ellipse">
            <a:avLst/>
          </a:prstGeom>
          <a:solidFill>
            <a:srgbClr val="8219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clientData/>
  </xdr:twoCellAnchor>
  <xdr:twoCellAnchor>
    <xdr:from>
      <xdr:col>12</xdr:col>
      <xdr:colOff>19350</xdr:colOff>
      <xdr:row>5</xdr:row>
      <xdr:rowOff>157849</xdr:rowOff>
    </xdr:from>
    <xdr:to>
      <xdr:col>14</xdr:col>
      <xdr:colOff>520950</xdr:colOff>
      <xdr:row>12</xdr:row>
      <xdr:rowOff>141521</xdr:rowOff>
    </xdr:to>
    <xdr:grpSp>
      <xdr:nvGrpSpPr>
        <xdr:cNvPr id="50" name="Group 49">
          <a:extLst>
            <a:ext uri="{FF2B5EF4-FFF2-40B4-BE49-F238E27FC236}">
              <a16:creationId xmlns:a16="http://schemas.microsoft.com/office/drawing/2014/main" id="{CFD2BAD6-4C8B-0E83-55BB-289DCEB80C59}"/>
            </a:ext>
          </a:extLst>
        </xdr:cNvPr>
        <xdr:cNvGrpSpPr/>
      </xdr:nvGrpSpPr>
      <xdr:grpSpPr>
        <a:xfrm>
          <a:off x="7297228" y="1090910"/>
          <a:ext cx="1714579" cy="1289958"/>
          <a:chOff x="7957457" y="832757"/>
          <a:chExt cx="1876150" cy="1279072"/>
        </a:xfrm>
      </xdr:grpSpPr>
      <xdr:sp macro="" textlink="">
        <xdr:nvSpPr>
          <xdr:cNvPr id="12" name="Rectangle: Rounded Corners 11">
            <a:extLst>
              <a:ext uri="{FF2B5EF4-FFF2-40B4-BE49-F238E27FC236}">
                <a16:creationId xmlns:a16="http://schemas.microsoft.com/office/drawing/2014/main" id="{EC846FC7-515A-4050-B479-326D0C2C0F78}"/>
              </a:ext>
            </a:extLst>
          </xdr:cNvPr>
          <xdr:cNvSpPr/>
        </xdr:nvSpPr>
        <xdr:spPr>
          <a:xfrm>
            <a:off x="8004808" y="832757"/>
            <a:ext cx="1828799" cy="1279072"/>
          </a:xfrm>
          <a:prstGeom prst="roundRect">
            <a:avLst>
              <a:gd name="adj" fmla="val 6144"/>
            </a:avLst>
          </a:prstGeom>
          <a:solidFill>
            <a:schemeClr val="bg1"/>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lumMod val="85000"/>
                </a:schemeClr>
              </a:solidFill>
            </a:endParaRPr>
          </a:p>
        </xdr:txBody>
      </xdr:sp>
      <xdr:sp macro="" textlink="Pivot!C6">
        <xdr:nvSpPr>
          <xdr:cNvPr id="35" name="TextBox 34">
            <a:extLst>
              <a:ext uri="{FF2B5EF4-FFF2-40B4-BE49-F238E27FC236}">
                <a16:creationId xmlns:a16="http://schemas.microsoft.com/office/drawing/2014/main" id="{E4547AC8-FA9F-4C82-B634-58C47A85601A}"/>
              </a:ext>
            </a:extLst>
          </xdr:cNvPr>
          <xdr:cNvSpPr txBox="1"/>
        </xdr:nvSpPr>
        <xdr:spPr>
          <a:xfrm>
            <a:off x="7957457" y="1273628"/>
            <a:ext cx="1482329" cy="5932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47E62377-E658-428B-AA65-9410008904BF}" type="TxLink">
              <a:rPr lang="en-US" sz="3200" b="1" i="0" u="none" strike="noStrike">
                <a:solidFill>
                  <a:schemeClr val="tx1"/>
                </a:solidFill>
                <a:latin typeface="Aptos Narrow"/>
                <a:ea typeface="+mn-ea"/>
                <a:cs typeface="+mn-cs"/>
              </a:rPr>
              <a:pPr marL="0" indent="0"/>
              <a:t> $2,167 </a:t>
            </a:fld>
            <a:endParaRPr lang="en-IN" sz="3200" b="1" i="0" u="none" strike="noStrike">
              <a:solidFill>
                <a:schemeClr val="tx1"/>
              </a:solidFill>
              <a:latin typeface="Aptos Narrow"/>
              <a:ea typeface="+mn-ea"/>
              <a:cs typeface="+mn-cs"/>
            </a:endParaRPr>
          </a:p>
        </xdr:txBody>
      </xdr:sp>
      <xdr:sp macro="" textlink="">
        <xdr:nvSpPr>
          <xdr:cNvPr id="36" name="TextBox 35">
            <a:extLst>
              <a:ext uri="{FF2B5EF4-FFF2-40B4-BE49-F238E27FC236}">
                <a16:creationId xmlns:a16="http://schemas.microsoft.com/office/drawing/2014/main" id="{5E95BF32-A099-4397-A42F-4A96BC52118A}"/>
              </a:ext>
            </a:extLst>
          </xdr:cNvPr>
          <xdr:cNvSpPr txBox="1"/>
        </xdr:nvSpPr>
        <xdr:spPr>
          <a:xfrm>
            <a:off x="8240484" y="870857"/>
            <a:ext cx="74199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a:solidFill>
                  <a:schemeClr val="tx1"/>
                </a:solidFill>
              </a:rPr>
              <a:t>OnTime</a:t>
            </a:r>
          </a:p>
        </xdr:txBody>
      </xdr:sp>
      <xdr:sp macro="" textlink="">
        <xdr:nvSpPr>
          <xdr:cNvPr id="37" name="TextBox 36">
            <a:extLst>
              <a:ext uri="{FF2B5EF4-FFF2-40B4-BE49-F238E27FC236}">
                <a16:creationId xmlns:a16="http://schemas.microsoft.com/office/drawing/2014/main" id="{F4A4A5EC-0640-458A-B894-5270AA7A544A}"/>
              </a:ext>
            </a:extLst>
          </xdr:cNvPr>
          <xdr:cNvSpPr txBox="1"/>
        </xdr:nvSpPr>
        <xdr:spPr>
          <a:xfrm>
            <a:off x="8055429" y="1698171"/>
            <a:ext cx="1262012" cy="342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aseline="0">
                <a:solidFill>
                  <a:schemeClr val="tx1"/>
                </a:solidFill>
              </a:rPr>
              <a:t>South Region</a:t>
            </a:r>
            <a:endParaRPr lang="en-IN" sz="1600">
              <a:solidFill>
                <a:schemeClr val="tx1"/>
              </a:solidFill>
            </a:endParaRPr>
          </a:p>
        </xdr:txBody>
      </xdr:sp>
      <xdr:sp macro="" textlink="">
        <xdr:nvSpPr>
          <xdr:cNvPr id="38" name="Oval 37">
            <a:extLst>
              <a:ext uri="{FF2B5EF4-FFF2-40B4-BE49-F238E27FC236}">
                <a16:creationId xmlns:a16="http://schemas.microsoft.com/office/drawing/2014/main" id="{D8E020A9-D250-47C7-A5CE-4517C4D00323}"/>
              </a:ext>
            </a:extLst>
          </xdr:cNvPr>
          <xdr:cNvSpPr/>
        </xdr:nvSpPr>
        <xdr:spPr>
          <a:xfrm>
            <a:off x="8153399" y="957944"/>
            <a:ext cx="144000" cy="144000"/>
          </a:xfrm>
          <a:prstGeom prst="ellipse">
            <a:avLst/>
          </a:prstGeom>
          <a:solidFill>
            <a:srgbClr val="8219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clientData/>
  </xdr:twoCellAnchor>
  <xdr:twoCellAnchor>
    <xdr:from>
      <xdr:col>15</xdr:col>
      <xdr:colOff>15367</xdr:colOff>
      <xdr:row>5</xdr:row>
      <xdr:rowOff>157849</xdr:rowOff>
    </xdr:from>
    <xdr:to>
      <xdr:col>17</xdr:col>
      <xdr:colOff>516967</xdr:colOff>
      <xdr:row>12</xdr:row>
      <xdr:rowOff>141521</xdr:rowOff>
    </xdr:to>
    <xdr:grpSp>
      <xdr:nvGrpSpPr>
        <xdr:cNvPr id="51" name="Group 50">
          <a:extLst>
            <a:ext uri="{FF2B5EF4-FFF2-40B4-BE49-F238E27FC236}">
              <a16:creationId xmlns:a16="http://schemas.microsoft.com/office/drawing/2014/main" id="{9151D5F3-AE66-D7B1-DF83-248D04301ECA}"/>
            </a:ext>
          </a:extLst>
        </xdr:cNvPr>
        <xdr:cNvGrpSpPr/>
      </xdr:nvGrpSpPr>
      <xdr:grpSpPr>
        <a:xfrm>
          <a:off x="9112714" y="1090910"/>
          <a:ext cx="1714580" cy="1289958"/>
          <a:chOff x="10025742" y="832757"/>
          <a:chExt cx="1870165" cy="1279072"/>
        </a:xfrm>
      </xdr:grpSpPr>
      <xdr:sp macro="" textlink="">
        <xdr:nvSpPr>
          <xdr:cNvPr id="15" name="Rectangle: Rounded Corners 14">
            <a:extLst>
              <a:ext uri="{FF2B5EF4-FFF2-40B4-BE49-F238E27FC236}">
                <a16:creationId xmlns:a16="http://schemas.microsoft.com/office/drawing/2014/main" id="{242EBEE6-748C-4BD7-A194-FEA7EFE18F31}"/>
              </a:ext>
            </a:extLst>
          </xdr:cNvPr>
          <xdr:cNvSpPr/>
        </xdr:nvSpPr>
        <xdr:spPr>
          <a:xfrm>
            <a:off x="10067108" y="832757"/>
            <a:ext cx="1828799" cy="1279072"/>
          </a:xfrm>
          <a:prstGeom prst="roundRect">
            <a:avLst>
              <a:gd name="adj" fmla="val 7460"/>
            </a:avLst>
          </a:prstGeom>
          <a:solidFill>
            <a:schemeClr val="bg1"/>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lumMod val="85000"/>
                </a:schemeClr>
              </a:solidFill>
            </a:endParaRPr>
          </a:p>
        </xdr:txBody>
      </xdr:sp>
      <xdr:sp macro="" textlink="Pivot!C7">
        <xdr:nvSpPr>
          <xdr:cNvPr id="39" name="TextBox 38">
            <a:extLst>
              <a:ext uri="{FF2B5EF4-FFF2-40B4-BE49-F238E27FC236}">
                <a16:creationId xmlns:a16="http://schemas.microsoft.com/office/drawing/2014/main" id="{094D9197-8D07-4C74-9285-6C2C8F415E6B}"/>
              </a:ext>
            </a:extLst>
          </xdr:cNvPr>
          <xdr:cNvSpPr txBox="1"/>
        </xdr:nvSpPr>
        <xdr:spPr>
          <a:xfrm>
            <a:off x="10025742" y="1284514"/>
            <a:ext cx="1482329" cy="5932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FEC3D535-4EA0-4824-A644-F999B3EBF7B8}" type="TxLink">
              <a:rPr lang="en-US" sz="3200" b="1" i="0" u="none" strike="noStrike">
                <a:solidFill>
                  <a:schemeClr val="tx1"/>
                </a:solidFill>
                <a:latin typeface="Aptos Narrow"/>
                <a:ea typeface="+mn-ea"/>
                <a:cs typeface="+mn-cs"/>
              </a:rPr>
              <a:pPr marL="0" indent="0"/>
              <a:t> $1,624 </a:t>
            </a:fld>
            <a:endParaRPr lang="en-IN" sz="3200" b="1" i="0" u="none" strike="noStrike">
              <a:solidFill>
                <a:schemeClr val="tx1"/>
              </a:solidFill>
              <a:latin typeface="Aptos Narrow"/>
              <a:ea typeface="+mn-ea"/>
              <a:cs typeface="+mn-cs"/>
            </a:endParaRPr>
          </a:p>
        </xdr:txBody>
      </xdr:sp>
      <xdr:sp macro="" textlink="">
        <xdr:nvSpPr>
          <xdr:cNvPr id="40" name="TextBox 39">
            <a:extLst>
              <a:ext uri="{FF2B5EF4-FFF2-40B4-BE49-F238E27FC236}">
                <a16:creationId xmlns:a16="http://schemas.microsoft.com/office/drawing/2014/main" id="{DBF979FC-2068-47A9-8C62-1CB79026D4F9}"/>
              </a:ext>
            </a:extLst>
          </xdr:cNvPr>
          <xdr:cNvSpPr txBox="1"/>
        </xdr:nvSpPr>
        <xdr:spPr>
          <a:xfrm>
            <a:off x="10308769" y="881743"/>
            <a:ext cx="74199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a:solidFill>
                  <a:schemeClr val="tx1"/>
                </a:solidFill>
              </a:rPr>
              <a:t>OnTime</a:t>
            </a:r>
          </a:p>
        </xdr:txBody>
      </xdr:sp>
      <xdr:sp macro="" textlink="">
        <xdr:nvSpPr>
          <xdr:cNvPr id="41" name="TextBox 40">
            <a:extLst>
              <a:ext uri="{FF2B5EF4-FFF2-40B4-BE49-F238E27FC236}">
                <a16:creationId xmlns:a16="http://schemas.microsoft.com/office/drawing/2014/main" id="{72FC8D0E-934B-4842-8AA6-7C1BE806EE66}"/>
              </a:ext>
            </a:extLst>
          </xdr:cNvPr>
          <xdr:cNvSpPr txBox="1"/>
        </xdr:nvSpPr>
        <xdr:spPr>
          <a:xfrm>
            <a:off x="10123714" y="1709057"/>
            <a:ext cx="1200457" cy="342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aseline="0">
                <a:solidFill>
                  <a:schemeClr val="tx1"/>
                </a:solidFill>
              </a:rPr>
              <a:t>West Region</a:t>
            </a:r>
            <a:endParaRPr lang="en-IN" sz="1600">
              <a:solidFill>
                <a:schemeClr val="tx1"/>
              </a:solidFill>
            </a:endParaRPr>
          </a:p>
        </xdr:txBody>
      </xdr:sp>
      <xdr:sp macro="" textlink="">
        <xdr:nvSpPr>
          <xdr:cNvPr id="42" name="Oval 41">
            <a:extLst>
              <a:ext uri="{FF2B5EF4-FFF2-40B4-BE49-F238E27FC236}">
                <a16:creationId xmlns:a16="http://schemas.microsoft.com/office/drawing/2014/main" id="{35C840BC-0841-4E94-95F0-E00A244B0B59}"/>
              </a:ext>
            </a:extLst>
          </xdr:cNvPr>
          <xdr:cNvSpPr/>
        </xdr:nvSpPr>
        <xdr:spPr>
          <a:xfrm>
            <a:off x="10221684" y="968830"/>
            <a:ext cx="144000" cy="144000"/>
          </a:xfrm>
          <a:prstGeom prst="ellipse">
            <a:avLst/>
          </a:prstGeom>
          <a:solidFill>
            <a:srgbClr val="8219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clientData/>
  </xdr:twoCellAnchor>
  <xdr:oneCellAnchor>
    <xdr:from>
      <xdr:col>2</xdr:col>
      <xdr:colOff>522514</xdr:colOff>
      <xdr:row>0</xdr:row>
      <xdr:rowOff>43543</xdr:rowOff>
    </xdr:from>
    <xdr:ext cx="2034147" cy="550472"/>
    <xdr:sp macro="" textlink="">
      <xdr:nvSpPr>
        <xdr:cNvPr id="43" name="TextBox 42">
          <a:extLst>
            <a:ext uri="{FF2B5EF4-FFF2-40B4-BE49-F238E27FC236}">
              <a16:creationId xmlns:a16="http://schemas.microsoft.com/office/drawing/2014/main" id="{6AA48106-01B5-64F6-1934-836C0E281255}"/>
            </a:ext>
          </a:extLst>
        </xdr:cNvPr>
        <xdr:cNvSpPr txBox="1"/>
      </xdr:nvSpPr>
      <xdr:spPr>
        <a:xfrm>
          <a:off x="1745063" y="43543"/>
          <a:ext cx="2034147" cy="5504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800" b="1">
              <a:latin typeface="Bahnschrift Condensed" panose="020B0502040204020203" pitchFamily="34" charset="0"/>
            </a:rPr>
            <a:t>SALES</a:t>
          </a:r>
          <a:r>
            <a:rPr lang="en-IN" sz="2800"/>
            <a:t> </a:t>
          </a:r>
          <a:r>
            <a:rPr lang="en-IN" sz="2800" b="1">
              <a:latin typeface="Bahnschrift Condensed" panose="020B0502040204020203" pitchFamily="34" charset="0"/>
            </a:rPr>
            <a:t>TRACKER</a:t>
          </a:r>
        </a:p>
      </xdr:txBody>
    </xdr:sp>
    <xdr:clientData/>
  </xdr:oneCellAnchor>
  <xdr:twoCellAnchor>
    <xdr:from>
      <xdr:col>2</xdr:col>
      <xdr:colOff>402771</xdr:colOff>
      <xdr:row>2</xdr:row>
      <xdr:rowOff>152398</xdr:rowOff>
    </xdr:from>
    <xdr:to>
      <xdr:col>22</xdr:col>
      <xdr:colOff>21771</xdr:colOff>
      <xdr:row>3</xdr:row>
      <xdr:rowOff>5761</xdr:rowOff>
    </xdr:to>
    <xdr:cxnSp macro="">
      <xdr:nvCxnSpPr>
        <xdr:cNvPr id="45" name="Straight Connector 44">
          <a:extLst>
            <a:ext uri="{FF2B5EF4-FFF2-40B4-BE49-F238E27FC236}">
              <a16:creationId xmlns:a16="http://schemas.microsoft.com/office/drawing/2014/main" id="{14326281-6221-37CE-CA52-FC352EBC9643}"/>
            </a:ext>
          </a:extLst>
        </xdr:cNvPr>
        <xdr:cNvCxnSpPr/>
      </xdr:nvCxnSpPr>
      <xdr:spPr>
        <a:xfrm flipV="1">
          <a:off x="1621971" y="510986"/>
          <a:ext cx="11811000" cy="32657"/>
        </a:xfrm>
        <a:prstGeom prst="line">
          <a:avLst/>
        </a:prstGeom>
        <a:ln>
          <a:solidFill>
            <a:schemeClr val="bg1">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522514</xdr:colOff>
      <xdr:row>2</xdr:row>
      <xdr:rowOff>174172</xdr:rowOff>
    </xdr:from>
    <xdr:ext cx="1392754" cy="461729"/>
    <xdr:sp macro="" textlink="">
      <xdr:nvSpPr>
        <xdr:cNvPr id="53" name="TextBox 52">
          <a:extLst>
            <a:ext uri="{FF2B5EF4-FFF2-40B4-BE49-F238E27FC236}">
              <a16:creationId xmlns:a16="http://schemas.microsoft.com/office/drawing/2014/main" id="{8AB19F85-0732-4B99-B632-AF23325A0AE1}"/>
            </a:ext>
          </a:extLst>
        </xdr:cNvPr>
        <xdr:cNvSpPr txBox="1"/>
      </xdr:nvSpPr>
      <xdr:spPr>
        <a:xfrm>
          <a:off x="1741714" y="544286"/>
          <a:ext cx="1392754" cy="4617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400" b="1">
              <a:solidFill>
                <a:schemeClr val="tx1">
                  <a:lumMod val="85000"/>
                  <a:lumOff val="15000"/>
                </a:schemeClr>
              </a:solidFill>
              <a:latin typeface="Bahnschrift Condensed" panose="020B0502040204020203" pitchFamily="34" charset="0"/>
            </a:rPr>
            <a:t>DASHBOARD</a:t>
          </a:r>
          <a:endParaRPr lang="en-IN" sz="2800" b="1">
            <a:solidFill>
              <a:schemeClr val="tx1">
                <a:lumMod val="85000"/>
                <a:lumOff val="15000"/>
              </a:schemeClr>
            </a:solidFill>
            <a:latin typeface="Bahnschrift Condensed" panose="020B0502040204020203" pitchFamily="34" charset="0"/>
          </a:endParaRPr>
        </a:p>
      </xdr:txBody>
    </xdr:sp>
    <xdr:clientData/>
  </xdr:oneCellAnchor>
  <xdr:twoCellAnchor>
    <xdr:from>
      <xdr:col>2</xdr:col>
      <xdr:colOff>570955</xdr:colOff>
      <xdr:row>13</xdr:row>
      <xdr:rowOff>54429</xdr:rowOff>
    </xdr:from>
    <xdr:to>
      <xdr:col>6</xdr:col>
      <xdr:colOff>430307</xdr:colOff>
      <xdr:row>18</xdr:row>
      <xdr:rowOff>97971</xdr:rowOff>
    </xdr:to>
    <xdr:sp macro="" textlink="">
      <xdr:nvSpPr>
        <xdr:cNvPr id="55" name="Rectangle: Rounded Corners 54">
          <a:extLst>
            <a:ext uri="{FF2B5EF4-FFF2-40B4-BE49-F238E27FC236}">
              <a16:creationId xmlns:a16="http://schemas.microsoft.com/office/drawing/2014/main" id="{8532C5AE-A946-C55C-FB5B-7DF0ED4315C6}"/>
            </a:ext>
          </a:extLst>
        </xdr:cNvPr>
        <xdr:cNvSpPr/>
      </xdr:nvSpPr>
      <xdr:spPr>
        <a:xfrm>
          <a:off x="1790155" y="2385253"/>
          <a:ext cx="2297752" cy="940012"/>
        </a:xfrm>
        <a:prstGeom prst="roundRect">
          <a:avLst>
            <a:gd name="adj" fmla="val 9501"/>
          </a:avLst>
        </a:prstGeom>
        <a:solidFill>
          <a:schemeClr val="bg1"/>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lumMod val="85000"/>
              </a:schemeClr>
            </a:solidFill>
          </a:endParaRPr>
        </a:p>
      </xdr:txBody>
    </xdr:sp>
    <xdr:clientData/>
  </xdr:twoCellAnchor>
  <xdr:twoCellAnchor>
    <xdr:from>
      <xdr:col>2</xdr:col>
      <xdr:colOff>601273</xdr:colOff>
      <xdr:row>15</xdr:row>
      <xdr:rowOff>108863</xdr:rowOff>
    </xdr:from>
    <xdr:to>
      <xdr:col>3</xdr:col>
      <xdr:colOff>526307</xdr:colOff>
      <xdr:row>19</xdr:row>
      <xdr:rowOff>17930</xdr:rowOff>
    </xdr:to>
    <xdr:sp macro="" textlink="Pivot!C4">
      <xdr:nvSpPr>
        <xdr:cNvPr id="56" name="TextBox 55">
          <a:extLst>
            <a:ext uri="{FF2B5EF4-FFF2-40B4-BE49-F238E27FC236}">
              <a16:creationId xmlns:a16="http://schemas.microsoft.com/office/drawing/2014/main" id="{310942A4-E838-66C4-FBF7-2C2964D32BC2}"/>
            </a:ext>
          </a:extLst>
        </xdr:cNvPr>
        <xdr:cNvSpPr txBox="1"/>
      </xdr:nvSpPr>
      <xdr:spPr>
        <a:xfrm>
          <a:off x="1820473" y="2798275"/>
          <a:ext cx="534634" cy="6262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r>
            <a:rPr lang="en-IN" sz="1200" b="1" i="0" u="none" strike="noStrike">
              <a:solidFill>
                <a:schemeClr val="tx1"/>
              </a:solidFill>
              <a:latin typeface="Aptos Narrow"/>
              <a:ea typeface="+mn-ea"/>
              <a:cs typeface="+mn-cs"/>
            </a:rPr>
            <a:t>Total</a:t>
          </a:r>
        </a:p>
        <a:p>
          <a:pPr marL="0" indent="0"/>
          <a:r>
            <a:rPr lang="en-IN" sz="1200" b="1" i="0" u="none" strike="noStrike">
              <a:solidFill>
                <a:schemeClr val="tx1"/>
              </a:solidFill>
              <a:latin typeface="Aptos Narrow"/>
              <a:ea typeface="+mn-ea"/>
              <a:cs typeface="+mn-cs"/>
            </a:rPr>
            <a:t>Sales</a:t>
          </a:r>
        </a:p>
      </xdr:txBody>
    </xdr:sp>
    <xdr:clientData/>
  </xdr:twoCellAnchor>
  <xdr:twoCellAnchor>
    <xdr:from>
      <xdr:col>3</xdr:col>
      <xdr:colOff>217712</xdr:colOff>
      <xdr:row>13</xdr:row>
      <xdr:rowOff>65320</xdr:rowOff>
    </xdr:from>
    <xdr:to>
      <xdr:col>4</xdr:col>
      <xdr:colOff>350110</xdr:colOff>
      <xdr:row>15</xdr:row>
      <xdr:rowOff>6702</xdr:rowOff>
    </xdr:to>
    <xdr:sp macro="" textlink="">
      <xdr:nvSpPr>
        <xdr:cNvPr id="57" name="TextBox 56">
          <a:extLst>
            <a:ext uri="{FF2B5EF4-FFF2-40B4-BE49-F238E27FC236}">
              <a16:creationId xmlns:a16="http://schemas.microsoft.com/office/drawing/2014/main" id="{0BDF0F79-0D53-D985-1BDA-A2C3A34B5DCC}"/>
            </a:ext>
          </a:extLst>
        </xdr:cNvPr>
        <xdr:cNvSpPr txBox="1"/>
      </xdr:nvSpPr>
      <xdr:spPr>
        <a:xfrm>
          <a:off x="2046512" y="2471063"/>
          <a:ext cx="74199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400">
              <a:solidFill>
                <a:schemeClr val="tx1"/>
              </a:solidFill>
            </a:rPr>
            <a:t>OnTime</a:t>
          </a:r>
        </a:p>
      </xdr:txBody>
    </xdr:sp>
    <xdr:clientData/>
  </xdr:twoCellAnchor>
  <xdr:twoCellAnchor>
    <xdr:from>
      <xdr:col>3</xdr:col>
      <xdr:colOff>130627</xdr:colOff>
      <xdr:row>13</xdr:row>
      <xdr:rowOff>152407</xdr:rowOff>
    </xdr:from>
    <xdr:to>
      <xdr:col>3</xdr:col>
      <xdr:colOff>274627</xdr:colOff>
      <xdr:row>14</xdr:row>
      <xdr:rowOff>111350</xdr:rowOff>
    </xdr:to>
    <xdr:sp macro="" textlink="">
      <xdr:nvSpPr>
        <xdr:cNvPr id="59" name="Oval 58">
          <a:extLst>
            <a:ext uri="{FF2B5EF4-FFF2-40B4-BE49-F238E27FC236}">
              <a16:creationId xmlns:a16="http://schemas.microsoft.com/office/drawing/2014/main" id="{557A9EED-DF62-B850-8183-B3F140E44674}"/>
            </a:ext>
          </a:extLst>
        </xdr:cNvPr>
        <xdr:cNvSpPr/>
      </xdr:nvSpPr>
      <xdr:spPr>
        <a:xfrm>
          <a:off x="1959427" y="2558150"/>
          <a:ext cx="144000" cy="144000"/>
        </a:xfrm>
        <a:prstGeom prst="ellipse">
          <a:avLst/>
        </a:prstGeom>
        <a:solidFill>
          <a:srgbClr val="8219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3</xdr:col>
      <xdr:colOff>350004</xdr:colOff>
      <xdr:row>15</xdr:row>
      <xdr:rowOff>16329</xdr:rowOff>
    </xdr:from>
    <xdr:to>
      <xdr:col>6</xdr:col>
      <xdr:colOff>428381</xdr:colOff>
      <xdr:row>18</xdr:row>
      <xdr:rowOff>54396</xdr:rowOff>
    </xdr:to>
    <xdr:sp macro="" textlink="Pivot!G17">
      <xdr:nvSpPr>
        <xdr:cNvPr id="60" name="TextBox 59">
          <a:extLst>
            <a:ext uri="{FF2B5EF4-FFF2-40B4-BE49-F238E27FC236}">
              <a16:creationId xmlns:a16="http://schemas.microsoft.com/office/drawing/2014/main" id="{6D5236AB-7ED7-4DD1-84C0-89B687A64106}"/>
            </a:ext>
          </a:extLst>
        </xdr:cNvPr>
        <xdr:cNvSpPr txBox="1"/>
      </xdr:nvSpPr>
      <xdr:spPr>
        <a:xfrm>
          <a:off x="2178804" y="2705741"/>
          <a:ext cx="1907177" cy="5759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fld id="{1BDF71DE-9F7B-4C93-B83A-AA531D5970B9}" type="TxLink">
            <a:rPr lang="en-US" sz="3200" b="1" i="0" u="none" strike="noStrike">
              <a:solidFill>
                <a:srgbClr val="000000"/>
              </a:solidFill>
              <a:latin typeface="Aptos Narrow"/>
              <a:ea typeface="+mn-ea"/>
              <a:cs typeface="+mn-cs"/>
            </a:rPr>
            <a:pPr marL="0" indent="0"/>
            <a:t> $2,08,771 </a:t>
          </a:fld>
          <a:endParaRPr lang="en-IN" sz="3200" b="1" i="0" u="none" strike="noStrike">
            <a:solidFill>
              <a:schemeClr val="tx1"/>
            </a:solidFill>
            <a:latin typeface="Aptos Narrow"/>
            <a:ea typeface="+mn-ea"/>
            <a:cs typeface="+mn-cs"/>
          </a:endParaRPr>
        </a:p>
      </xdr:txBody>
    </xdr:sp>
    <xdr:clientData/>
  </xdr:twoCellAnchor>
  <xdr:twoCellAnchor>
    <xdr:from>
      <xdr:col>2</xdr:col>
      <xdr:colOff>577174</xdr:colOff>
      <xdr:row>18</xdr:row>
      <xdr:rowOff>174173</xdr:rowOff>
    </xdr:from>
    <xdr:to>
      <xdr:col>6</xdr:col>
      <xdr:colOff>421341</xdr:colOff>
      <xdr:row>35</xdr:row>
      <xdr:rowOff>143435</xdr:rowOff>
    </xdr:to>
    <xdr:sp macro="" textlink="">
      <xdr:nvSpPr>
        <xdr:cNvPr id="61" name="Rectangle: Rounded Corners 60">
          <a:extLst>
            <a:ext uri="{FF2B5EF4-FFF2-40B4-BE49-F238E27FC236}">
              <a16:creationId xmlns:a16="http://schemas.microsoft.com/office/drawing/2014/main" id="{F1A9CE72-D666-4A2E-B61E-55ED30ED3CA1}"/>
            </a:ext>
          </a:extLst>
        </xdr:cNvPr>
        <xdr:cNvSpPr/>
      </xdr:nvSpPr>
      <xdr:spPr>
        <a:xfrm>
          <a:off x="1796374" y="3401467"/>
          <a:ext cx="2282567" cy="3017262"/>
        </a:xfrm>
        <a:prstGeom prst="roundRect">
          <a:avLst>
            <a:gd name="adj" fmla="val 3377"/>
          </a:avLst>
        </a:prstGeom>
        <a:solidFill>
          <a:schemeClr val="bg1"/>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lumMod val="85000"/>
              </a:schemeClr>
            </a:solidFill>
          </a:endParaRPr>
        </a:p>
      </xdr:txBody>
    </xdr:sp>
    <xdr:clientData/>
  </xdr:twoCellAnchor>
  <xdr:twoCellAnchor>
    <xdr:from>
      <xdr:col>3</xdr:col>
      <xdr:colOff>0</xdr:colOff>
      <xdr:row>18</xdr:row>
      <xdr:rowOff>181176</xdr:rowOff>
    </xdr:from>
    <xdr:to>
      <xdr:col>5</xdr:col>
      <xdr:colOff>217714</xdr:colOff>
      <xdr:row>22</xdr:row>
      <xdr:rowOff>69980</xdr:rowOff>
    </xdr:to>
    <xdr:sp macro="" textlink="">
      <xdr:nvSpPr>
        <xdr:cNvPr id="62" name="TextBox 61">
          <a:extLst>
            <a:ext uri="{FF2B5EF4-FFF2-40B4-BE49-F238E27FC236}">
              <a16:creationId xmlns:a16="http://schemas.microsoft.com/office/drawing/2014/main" id="{895D7F5C-DBF4-4F65-8ABC-89E97F94A71A}"/>
            </a:ext>
          </a:extLst>
        </xdr:cNvPr>
        <xdr:cNvSpPr txBox="1"/>
      </xdr:nvSpPr>
      <xdr:spPr>
        <a:xfrm>
          <a:off x="1819469" y="3540196"/>
          <a:ext cx="1430694" cy="6352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600">
              <a:solidFill>
                <a:schemeClr val="tx1"/>
              </a:solidFill>
              <a:latin typeface="+mn-lt"/>
            </a:rPr>
            <a:t>Total</a:t>
          </a:r>
          <a:r>
            <a:rPr lang="en-IN" sz="1600" baseline="0">
              <a:solidFill>
                <a:schemeClr val="tx1"/>
              </a:solidFill>
              <a:latin typeface="+mn-lt"/>
            </a:rPr>
            <a:t> Sales By</a:t>
          </a:r>
        </a:p>
        <a:p>
          <a:r>
            <a:rPr lang="en-IN" sz="1600" baseline="0">
              <a:solidFill>
                <a:schemeClr val="tx1"/>
              </a:solidFill>
              <a:latin typeface="+mn-lt"/>
            </a:rPr>
            <a:t>Categories</a:t>
          </a:r>
          <a:endParaRPr lang="en-IN" sz="1600">
            <a:solidFill>
              <a:schemeClr val="tx1"/>
            </a:solidFill>
            <a:latin typeface="+mn-lt"/>
          </a:endParaRPr>
        </a:p>
      </xdr:txBody>
    </xdr:sp>
    <xdr:clientData/>
  </xdr:twoCellAnchor>
  <xdr:twoCellAnchor>
    <xdr:from>
      <xdr:col>3</xdr:col>
      <xdr:colOff>321907</xdr:colOff>
      <xdr:row>22</xdr:row>
      <xdr:rowOff>64543</xdr:rowOff>
    </xdr:from>
    <xdr:to>
      <xdr:col>5</xdr:col>
      <xdr:colOff>111969</xdr:colOff>
      <xdr:row>23</xdr:row>
      <xdr:rowOff>171061</xdr:rowOff>
    </xdr:to>
    <xdr:sp macro="" textlink="Pivot!F12">
      <xdr:nvSpPr>
        <xdr:cNvPr id="63" name="TextBox 62">
          <a:extLst>
            <a:ext uri="{FF2B5EF4-FFF2-40B4-BE49-F238E27FC236}">
              <a16:creationId xmlns:a16="http://schemas.microsoft.com/office/drawing/2014/main" id="{CA15C623-8822-4F3A-9D0C-71085C318B4A}"/>
            </a:ext>
          </a:extLst>
        </xdr:cNvPr>
        <xdr:cNvSpPr txBox="1"/>
      </xdr:nvSpPr>
      <xdr:spPr>
        <a:xfrm>
          <a:off x="2141376" y="4170012"/>
          <a:ext cx="1003042" cy="2931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850C5A39-E867-418C-A7C2-48D4197891EC}" type="TxLink">
            <a:rPr lang="en-US" sz="1200" b="0" i="0" u="none" strike="noStrike">
              <a:solidFill>
                <a:srgbClr val="000000"/>
              </a:solidFill>
              <a:latin typeface="Aptos Narrow"/>
            </a:rPr>
            <a:pPr algn="l"/>
            <a:t>Beauty</a:t>
          </a:fld>
          <a:endParaRPr lang="en-IN" sz="1800">
            <a:solidFill>
              <a:schemeClr val="tx1"/>
            </a:solidFill>
          </a:endParaRPr>
        </a:p>
      </xdr:txBody>
    </xdr:sp>
    <xdr:clientData/>
  </xdr:twoCellAnchor>
  <xdr:twoCellAnchor>
    <xdr:from>
      <xdr:col>3</xdr:col>
      <xdr:colOff>321907</xdr:colOff>
      <xdr:row>25</xdr:row>
      <xdr:rowOff>54822</xdr:rowOff>
    </xdr:from>
    <xdr:to>
      <xdr:col>5</xdr:col>
      <xdr:colOff>111969</xdr:colOff>
      <xdr:row>26</xdr:row>
      <xdr:rowOff>161341</xdr:rowOff>
    </xdr:to>
    <xdr:sp macro="" textlink="Pivot!F13">
      <xdr:nvSpPr>
        <xdr:cNvPr id="64" name="TextBox 63">
          <a:extLst>
            <a:ext uri="{FF2B5EF4-FFF2-40B4-BE49-F238E27FC236}">
              <a16:creationId xmlns:a16="http://schemas.microsoft.com/office/drawing/2014/main" id="{E793FD60-91B7-4F93-A402-32D297C156B1}"/>
            </a:ext>
          </a:extLst>
        </xdr:cNvPr>
        <xdr:cNvSpPr txBox="1"/>
      </xdr:nvSpPr>
      <xdr:spPr>
        <a:xfrm>
          <a:off x="2141376" y="4720128"/>
          <a:ext cx="1003042" cy="2931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C5072A2A-4F15-42FE-8CF1-B59B9D3207FE}" type="TxLink">
            <a:rPr lang="en-US" sz="1100" b="0" i="0" u="none" strike="noStrike">
              <a:solidFill>
                <a:srgbClr val="000000"/>
              </a:solidFill>
              <a:latin typeface="Aptos Narrow"/>
            </a:rPr>
            <a:pPr algn="l"/>
            <a:t>Clothing</a:t>
          </a:fld>
          <a:endParaRPr lang="en-IN" sz="1800">
            <a:solidFill>
              <a:schemeClr val="tx1"/>
            </a:solidFill>
          </a:endParaRPr>
        </a:p>
      </xdr:txBody>
    </xdr:sp>
    <xdr:clientData/>
  </xdr:twoCellAnchor>
  <xdr:twoCellAnchor>
    <xdr:from>
      <xdr:col>3</xdr:col>
      <xdr:colOff>321907</xdr:colOff>
      <xdr:row>28</xdr:row>
      <xdr:rowOff>45101</xdr:rowOff>
    </xdr:from>
    <xdr:to>
      <xdr:col>5</xdr:col>
      <xdr:colOff>111969</xdr:colOff>
      <xdr:row>29</xdr:row>
      <xdr:rowOff>151620</xdr:rowOff>
    </xdr:to>
    <xdr:sp macro="" textlink="Pivot!F14">
      <xdr:nvSpPr>
        <xdr:cNvPr id="65" name="TextBox 64">
          <a:extLst>
            <a:ext uri="{FF2B5EF4-FFF2-40B4-BE49-F238E27FC236}">
              <a16:creationId xmlns:a16="http://schemas.microsoft.com/office/drawing/2014/main" id="{C985D4D3-68AB-4ECF-BEEF-AAB6EFC58D2B}"/>
            </a:ext>
          </a:extLst>
        </xdr:cNvPr>
        <xdr:cNvSpPr txBox="1"/>
      </xdr:nvSpPr>
      <xdr:spPr>
        <a:xfrm>
          <a:off x="2141376" y="5270244"/>
          <a:ext cx="1003042" cy="2931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026A1F51-AC80-498B-BC4B-9737D90614F9}" type="TxLink">
            <a:rPr lang="en-US" sz="1100" b="0" i="0" u="none" strike="noStrike">
              <a:solidFill>
                <a:srgbClr val="000000"/>
              </a:solidFill>
              <a:latin typeface="Aptos Narrow"/>
            </a:rPr>
            <a:pPr algn="l"/>
            <a:t>Electronics</a:t>
          </a:fld>
          <a:endParaRPr lang="en-IN" sz="1800">
            <a:solidFill>
              <a:schemeClr val="tx1"/>
            </a:solidFill>
          </a:endParaRPr>
        </a:p>
      </xdr:txBody>
    </xdr:sp>
    <xdr:clientData/>
  </xdr:twoCellAnchor>
  <xdr:twoCellAnchor>
    <xdr:from>
      <xdr:col>3</xdr:col>
      <xdr:colOff>321907</xdr:colOff>
      <xdr:row>31</xdr:row>
      <xdr:rowOff>35380</xdr:rowOff>
    </xdr:from>
    <xdr:to>
      <xdr:col>5</xdr:col>
      <xdr:colOff>111969</xdr:colOff>
      <xdr:row>32</xdr:row>
      <xdr:rowOff>141899</xdr:rowOff>
    </xdr:to>
    <xdr:sp macro="" textlink="Pivot!F15">
      <xdr:nvSpPr>
        <xdr:cNvPr id="66" name="TextBox 65">
          <a:extLst>
            <a:ext uri="{FF2B5EF4-FFF2-40B4-BE49-F238E27FC236}">
              <a16:creationId xmlns:a16="http://schemas.microsoft.com/office/drawing/2014/main" id="{4582F822-92F0-4CDE-9FC7-05C3D5C9D32A}"/>
            </a:ext>
          </a:extLst>
        </xdr:cNvPr>
        <xdr:cNvSpPr txBox="1"/>
      </xdr:nvSpPr>
      <xdr:spPr>
        <a:xfrm>
          <a:off x="2141376" y="5820360"/>
          <a:ext cx="1003042" cy="2931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C9DE1399-9770-4CEF-B80F-02164B308091}" type="TxLink">
            <a:rPr lang="en-US" sz="1100" b="0" i="0" u="none" strike="noStrike">
              <a:solidFill>
                <a:srgbClr val="000000"/>
              </a:solidFill>
              <a:latin typeface="Aptos Narrow"/>
            </a:rPr>
            <a:pPr algn="l"/>
            <a:t>Home Goods</a:t>
          </a:fld>
          <a:endParaRPr lang="en-IN" sz="1800">
            <a:solidFill>
              <a:schemeClr val="tx1"/>
            </a:solidFill>
          </a:endParaRPr>
        </a:p>
      </xdr:txBody>
    </xdr:sp>
    <xdr:clientData/>
  </xdr:twoCellAnchor>
  <xdr:twoCellAnchor>
    <xdr:from>
      <xdr:col>3</xdr:col>
      <xdr:colOff>321907</xdr:colOff>
      <xdr:row>34</xdr:row>
      <xdr:rowOff>25660</xdr:rowOff>
    </xdr:from>
    <xdr:to>
      <xdr:col>5</xdr:col>
      <xdr:colOff>111969</xdr:colOff>
      <xdr:row>35</xdr:row>
      <xdr:rowOff>132178</xdr:rowOff>
    </xdr:to>
    <xdr:sp macro="" textlink="Pivot!F16">
      <xdr:nvSpPr>
        <xdr:cNvPr id="67" name="TextBox 66">
          <a:extLst>
            <a:ext uri="{FF2B5EF4-FFF2-40B4-BE49-F238E27FC236}">
              <a16:creationId xmlns:a16="http://schemas.microsoft.com/office/drawing/2014/main" id="{18CA468D-A88C-4DAB-B471-172BDA4EEE48}"/>
            </a:ext>
          </a:extLst>
        </xdr:cNvPr>
        <xdr:cNvSpPr txBox="1"/>
      </xdr:nvSpPr>
      <xdr:spPr>
        <a:xfrm>
          <a:off x="2141376" y="6370476"/>
          <a:ext cx="1003042" cy="2931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1325EA9C-B96A-4189-B27C-E2B5C78164BD}" type="TxLink">
            <a:rPr lang="en-US" sz="1100" b="0" i="0" u="none" strike="noStrike">
              <a:solidFill>
                <a:srgbClr val="000000"/>
              </a:solidFill>
              <a:latin typeface="Aptos Narrow"/>
            </a:rPr>
            <a:pPr algn="l"/>
            <a:t>Sports</a:t>
          </a:fld>
          <a:endParaRPr lang="en-IN" sz="1800">
            <a:solidFill>
              <a:schemeClr val="tx1"/>
            </a:solidFill>
          </a:endParaRPr>
        </a:p>
      </xdr:txBody>
    </xdr:sp>
    <xdr:clientData/>
  </xdr:twoCellAnchor>
  <xdr:twoCellAnchor>
    <xdr:from>
      <xdr:col>5</xdr:col>
      <xdr:colOff>93306</xdr:colOff>
      <xdr:row>22</xdr:row>
      <xdr:rowOff>64543</xdr:rowOff>
    </xdr:from>
    <xdr:to>
      <xdr:col>6</xdr:col>
      <xdr:colOff>489858</xdr:colOff>
      <xdr:row>23</xdr:row>
      <xdr:rowOff>171061</xdr:rowOff>
    </xdr:to>
    <xdr:sp macro="" textlink="Pivot!G12">
      <xdr:nvSpPr>
        <xdr:cNvPr id="68" name="TextBox 67">
          <a:extLst>
            <a:ext uri="{FF2B5EF4-FFF2-40B4-BE49-F238E27FC236}">
              <a16:creationId xmlns:a16="http://schemas.microsoft.com/office/drawing/2014/main" id="{C02B1F8D-250B-4F20-810F-424132C281C6}"/>
            </a:ext>
          </a:extLst>
        </xdr:cNvPr>
        <xdr:cNvSpPr txBox="1"/>
      </xdr:nvSpPr>
      <xdr:spPr>
        <a:xfrm>
          <a:off x="3125755" y="4170012"/>
          <a:ext cx="1003042" cy="2931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01C40906-31D1-4F7C-871B-C4A2F270839A}" type="TxLink">
            <a:rPr lang="en-US" sz="1100" b="0" i="0" u="none" strike="noStrike">
              <a:solidFill>
                <a:srgbClr val="000000"/>
              </a:solidFill>
              <a:latin typeface="Aptos Narrow"/>
            </a:rPr>
            <a:pPr algn="ctr"/>
            <a:t> $29,182 </a:t>
          </a:fld>
          <a:endParaRPr lang="en-IN" sz="1800">
            <a:solidFill>
              <a:schemeClr val="tx1"/>
            </a:solidFill>
          </a:endParaRPr>
        </a:p>
      </xdr:txBody>
    </xdr:sp>
    <xdr:clientData/>
  </xdr:twoCellAnchor>
  <xdr:twoCellAnchor>
    <xdr:from>
      <xdr:col>5</xdr:col>
      <xdr:colOff>93306</xdr:colOff>
      <xdr:row>25</xdr:row>
      <xdr:rowOff>54822</xdr:rowOff>
    </xdr:from>
    <xdr:to>
      <xdr:col>6</xdr:col>
      <xdr:colOff>489858</xdr:colOff>
      <xdr:row>26</xdr:row>
      <xdr:rowOff>161341</xdr:rowOff>
    </xdr:to>
    <xdr:sp macro="" textlink="Pivot!G13">
      <xdr:nvSpPr>
        <xdr:cNvPr id="69" name="TextBox 68">
          <a:extLst>
            <a:ext uri="{FF2B5EF4-FFF2-40B4-BE49-F238E27FC236}">
              <a16:creationId xmlns:a16="http://schemas.microsoft.com/office/drawing/2014/main" id="{B3F1E6DE-2973-4836-B220-BE995489EB05}"/>
            </a:ext>
          </a:extLst>
        </xdr:cNvPr>
        <xdr:cNvSpPr txBox="1"/>
      </xdr:nvSpPr>
      <xdr:spPr>
        <a:xfrm>
          <a:off x="3125755" y="4720128"/>
          <a:ext cx="1003042" cy="2931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C3474140-8E4F-4CB7-851D-3FC676ACD6A1}" type="TxLink">
            <a:rPr lang="en-US" sz="1100" b="0" i="0" u="none" strike="noStrike">
              <a:solidFill>
                <a:srgbClr val="000000"/>
              </a:solidFill>
              <a:latin typeface="Aptos Narrow"/>
            </a:rPr>
            <a:pPr algn="ctr"/>
            <a:t> $27,014 </a:t>
          </a:fld>
          <a:endParaRPr lang="en-IN" sz="1800">
            <a:solidFill>
              <a:schemeClr val="tx1"/>
            </a:solidFill>
          </a:endParaRPr>
        </a:p>
      </xdr:txBody>
    </xdr:sp>
    <xdr:clientData/>
  </xdr:twoCellAnchor>
  <xdr:twoCellAnchor>
    <xdr:from>
      <xdr:col>5</xdr:col>
      <xdr:colOff>93306</xdr:colOff>
      <xdr:row>28</xdr:row>
      <xdr:rowOff>45101</xdr:rowOff>
    </xdr:from>
    <xdr:to>
      <xdr:col>6</xdr:col>
      <xdr:colOff>489858</xdr:colOff>
      <xdr:row>29</xdr:row>
      <xdr:rowOff>151620</xdr:rowOff>
    </xdr:to>
    <xdr:sp macro="" textlink="Pivot!G14">
      <xdr:nvSpPr>
        <xdr:cNvPr id="70" name="TextBox 69">
          <a:extLst>
            <a:ext uri="{FF2B5EF4-FFF2-40B4-BE49-F238E27FC236}">
              <a16:creationId xmlns:a16="http://schemas.microsoft.com/office/drawing/2014/main" id="{2CD39B19-B3D5-45C0-A3CE-857C69FFE888}"/>
            </a:ext>
          </a:extLst>
        </xdr:cNvPr>
        <xdr:cNvSpPr txBox="1"/>
      </xdr:nvSpPr>
      <xdr:spPr>
        <a:xfrm>
          <a:off x="3125755" y="5270244"/>
          <a:ext cx="1003042" cy="2931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785D0C85-4521-4CEF-9D6A-B4EA45FB3EE6}" type="TxLink">
            <a:rPr lang="en-US" sz="1100" b="0" i="0" u="none" strike="noStrike">
              <a:solidFill>
                <a:srgbClr val="000000"/>
              </a:solidFill>
              <a:latin typeface="Aptos Narrow"/>
            </a:rPr>
            <a:pPr algn="ctr"/>
            <a:t> $39,310 </a:t>
          </a:fld>
          <a:endParaRPr lang="en-IN" sz="1800">
            <a:solidFill>
              <a:schemeClr val="tx1"/>
            </a:solidFill>
          </a:endParaRPr>
        </a:p>
      </xdr:txBody>
    </xdr:sp>
    <xdr:clientData/>
  </xdr:twoCellAnchor>
  <xdr:twoCellAnchor>
    <xdr:from>
      <xdr:col>5</xdr:col>
      <xdr:colOff>93306</xdr:colOff>
      <xdr:row>31</xdr:row>
      <xdr:rowOff>35380</xdr:rowOff>
    </xdr:from>
    <xdr:to>
      <xdr:col>6</xdr:col>
      <xdr:colOff>489858</xdr:colOff>
      <xdr:row>32</xdr:row>
      <xdr:rowOff>141899</xdr:rowOff>
    </xdr:to>
    <xdr:sp macro="" textlink="Pivot!G15">
      <xdr:nvSpPr>
        <xdr:cNvPr id="71" name="TextBox 70">
          <a:extLst>
            <a:ext uri="{FF2B5EF4-FFF2-40B4-BE49-F238E27FC236}">
              <a16:creationId xmlns:a16="http://schemas.microsoft.com/office/drawing/2014/main" id="{DA3108A8-9FF3-4B83-991B-59C6F8E45543}"/>
            </a:ext>
          </a:extLst>
        </xdr:cNvPr>
        <xdr:cNvSpPr txBox="1"/>
      </xdr:nvSpPr>
      <xdr:spPr>
        <a:xfrm>
          <a:off x="3125755" y="5820360"/>
          <a:ext cx="1003042" cy="2931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88F67159-6D08-4E46-B22C-02D53F838B77}" type="TxLink">
            <a:rPr lang="en-US" sz="1100" b="0" i="0" u="none" strike="noStrike">
              <a:solidFill>
                <a:srgbClr val="000000"/>
              </a:solidFill>
              <a:latin typeface="Aptos Narrow"/>
            </a:rPr>
            <a:pPr algn="ctr"/>
            <a:t> $51,360 </a:t>
          </a:fld>
          <a:endParaRPr lang="en-IN" sz="1800">
            <a:solidFill>
              <a:schemeClr val="tx1"/>
            </a:solidFill>
          </a:endParaRPr>
        </a:p>
      </xdr:txBody>
    </xdr:sp>
    <xdr:clientData/>
  </xdr:twoCellAnchor>
  <xdr:twoCellAnchor>
    <xdr:from>
      <xdr:col>5</xdr:col>
      <xdr:colOff>93306</xdr:colOff>
      <xdr:row>34</xdr:row>
      <xdr:rowOff>25660</xdr:rowOff>
    </xdr:from>
    <xdr:to>
      <xdr:col>6</xdr:col>
      <xdr:colOff>489858</xdr:colOff>
      <xdr:row>35</xdr:row>
      <xdr:rowOff>132178</xdr:rowOff>
    </xdr:to>
    <xdr:sp macro="" textlink="Pivot!G16">
      <xdr:nvSpPr>
        <xdr:cNvPr id="72" name="TextBox 71">
          <a:extLst>
            <a:ext uri="{FF2B5EF4-FFF2-40B4-BE49-F238E27FC236}">
              <a16:creationId xmlns:a16="http://schemas.microsoft.com/office/drawing/2014/main" id="{2CD5B79F-CDB4-4E8D-8D4E-35F48C87B68F}"/>
            </a:ext>
          </a:extLst>
        </xdr:cNvPr>
        <xdr:cNvSpPr txBox="1"/>
      </xdr:nvSpPr>
      <xdr:spPr>
        <a:xfrm>
          <a:off x="3125755" y="6370476"/>
          <a:ext cx="1003042" cy="2931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57CA43D1-E5EA-4128-AAA3-194F538A3F0C}" type="TxLink">
            <a:rPr lang="en-US" sz="1100" b="0" i="0" u="none" strike="noStrike">
              <a:solidFill>
                <a:srgbClr val="000000"/>
              </a:solidFill>
              <a:latin typeface="Aptos Narrow"/>
            </a:rPr>
            <a:pPr algn="ctr"/>
            <a:t> $61,905 </a:t>
          </a:fld>
          <a:endParaRPr lang="en-IN" sz="1800">
            <a:solidFill>
              <a:schemeClr val="tx1"/>
            </a:solidFill>
          </a:endParaRPr>
        </a:p>
      </xdr:txBody>
    </xdr:sp>
    <xdr:clientData/>
  </xdr:twoCellAnchor>
  <xdr:twoCellAnchor editAs="oneCell">
    <xdr:from>
      <xdr:col>3</xdr:col>
      <xdr:colOff>36405</xdr:colOff>
      <xdr:row>33</xdr:row>
      <xdr:rowOff>92915</xdr:rowOff>
    </xdr:from>
    <xdr:to>
      <xdr:col>3</xdr:col>
      <xdr:colOff>364781</xdr:colOff>
      <xdr:row>35</xdr:row>
      <xdr:rowOff>46801</xdr:rowOff>
    </xdr:to>
    <xdr:pic>
      <xdr:nvPicPr>
        <xdr:cNvPr id="81" name="Picture 80">
          <a:extLst>
            <a:ext uri="{FF2B5EF4-FFF2-40B4-BE49-F238E27FC236}">
              <a16:creationId xmlns:a16="http://schemas.microsoft.com/office/drawing/2014/main" id="{5DF41AC5-D271-FD89-7E83-484E2D0C587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65205" y="6199801"/>
          <a:ext cx="328376" cy="324000"/>
        </a:xfrm>
        <a:prstGeom prst="rect">
          <a:avLst/>
        </a:prstGeom>
      </xdr:spPr>
    </xdr:pic>
    <xdr:clientData/>
  </xdr:twoCellAnchor>
  <xdr:twoCellAnchor editAs="oneCell">
    <xdr:from>
      <xdr:col>3</xdr:col>
      <xdr:colOff>36670</xdr:colOff>
      <xdr:row>30</xdr:row>
      <xdr:rowOff>119286</xdr:rowOff>
    </xdr:from>
    <xdr:to>
      <xdr:col>3</xdr:col>
      <xdr:colOff>364781</xdr:colOff>
      <xdr:row>32</xdr:row>
      <xdr:rowOff>73171</xdr:rowOff>
    </xdr:to>
    <xdr:pic>
      <xdr:nvPicPr>
        <xdr:cNvPr id="83" name="Picture 82">
          <a:extLst>
            <a:ext uri="{FF2B5EF4-FFF2-40B4-BE49-F238E27FC236}">
              <a16:creationId xmlns:a16="http://schemas.microsoft.com/office/drawing/2014/main" id="{6E3D206A-F7A7-6836-653A-5E9772E64CB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865470" y="5671000"/>
          <a:ext cx="328111" cy="324000"/>
        </a:xfrm>
        <a:prstGeom prst="rect">
          <a:avLst/>
        </a:prstGeom>
      </xdr:spPr>
    </xdr:pic>
    <xdr:clientData/>
  </xdr:twoCellAnchor>
  <xdr:twoCellAnchor editAs="oneCell">
    <xdr:from>
      <xdr:col>3</xdr:col>
      <xdr:colOff>36326</xdr:colOff>
      <xdr:row>27</xdr:row>
      <xdr:rowOff>145656</xdr:rowOff>
    </xdr:from>
    <xdr:to>
      <xdr:col>3</xdr:col>
      <xdr:colOff>364781</xdr:colOff>
      <xdr:row>29</xdr:row>
      <xdr:rowOff>99542</xdr:rowOff>
    </xdr:to>
    <xdr:pic>
      <xdr:nvPicPr>
        <xdr:cNvPr id="85" name="Picture 84">
          <a:extLst>
            <a:ext uri="{FF2B5EF4-FFF2-40B4-BE49-F238E27FC236}">
              <a16:creationId xmlns:a16="http://schemas.microsoft.com/office/drawing/2014/main" id="{AAD7F41B-D6AD-B5D5-941A-F71504C0B2C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865126" y="5142199"/>
          <a:ext cx="328455" cy="324000"/>
        </a:xfrm>
        <a:prstGeom prst="rect">
          <a:avLst/>
        </a:prstGeom>
      </xdr:spPr>
    </xdr:pic>
    <xdr:clientData/>
  </xdr:twoCellAnchor>
  <xdr:twoCellAnchor editAs="oneCell">
    <xdr:from>
      <xdr:col>3</xdr:col>
      <xdr:colOff>41578</xdr:colOff>
      <xdr:row>24</xdr:row>
      <xdr:rowOff>173580</xdr:rowOff>
    </xdr:from>
    <xdr:to>
      <xdr:col>3</xdr:col>
      <xdr:colOff>364781</xdr:colOff>
      <xdr:row>26</xdr:row>
      <xdr:rowOff>127465</xdr:rowOff>
    </xdr:to>
    <xdr:pic>
      <xdr:nvPicPr>
        <xdr:cNvPr id="87" name="Picture 86">
          <a:extLst>
            <a:ext uri="{FF2B5EF4-FFF2-40B4-BE49-F238E27FC236}">
              <a16:creationId xmlns:a16="http://schemas.microsoft.com/office/drawing/2014/main" id="{EE22AB9B-BFE5-0FBA-DB6E-3DBB9B9AA4D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870378" y="4614951"/>
          <a:ext cx="323203" cy="324000"/>
        </a:xfrm>
        <a:prstGeom prst="rect">
          <a:avLst/>
        </a:prstGeom>
      </xdr:spPr>
    </xdr:pic>
    <xdr:clientData/>
  </xdr:twoCellAnchor>
  <xdr:twoCellAnchor editAs="oneCell">
    <xdr:from>
      <xdr:col>3</xdr:col>
      <xdr:colOff>36936</xdr:colOff>
      <xdr:row>22</xdr:row>
      <xdr:rowOff>13337</xdr:rowOff>
    </xdr:from>
    <xdr:to>
      <xdr:col>3</xdr:col>
      <xdr:colOff>364781</xdr:colOff>
      <xdr:row>23</xdr:row>
      <xdr:rowOff>152280</xdr:rowOff>
    </xdr:to>
    <xdr:pic>
      <xdr:nvPicPr>
        <xdr:cNvPr id="89" name="Picture 88">
          <a:extLst>
            <a:ext uri="{FF2B5EF4-FFF2-40B4-BE49-F238E27FC236}">
              <a16:creationId xmlns:a16="http://schemas.microsoft.com/office/drawing/2014/main" id="{7596E3C2-FC77-E16C-C20F-6627C0DCC99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865736" y="4084594"/>
          <a:ext cx="327845" cy="324000"/>
        </a:xfrm>
        <a:prstGeom prst="rect">
          <a:avLst/>
        </a:prstGeom>
      </xdr:spPr>
    </xdr:pic>
    <xdr:clientData/>
  </xdr:twoCellAnchor>
  <xdr:twoCellAnchor>
    <xdr:from>
      <xdr:col>6</xdr:col>
      <xdr:colOff>532533</xdr:colOff>
      <xdr:row>13</xdr:row>
      <xdr:rowOff>60650</xdr:rowOff>
    </xdr:from>
    <xdr:to>
      <xdr:col>12</xdr:col>
      <xdr:colOff>152400</xdr:colOff>
      <xdr:row>23</xdr:row>
      <xdr:rowOff>152400</xdr:rowOff>
    </xdr:to>
    <xdr:sp macro="" textlink="">
      <xdr:nvSpPr>
        <xdr:cNvPr id="91" name="Rectangle: Rounded Corners 90">
          <a:extLst>
            <a:ext uri="{FF2B5EF4-FFF2-40B4-BE49-F238E27FC236}">
              <a16:creationId xmlns:a16="http://schemas.microsoft.com/office/drawing/2014/main" id="{44A8EBA1-CAE3-4F87-9C13-FE5BE7F39BA3}"/>
            </a:ext>
          </a:extLst>
        </xdr:cNvPr>
        <xdr:cNvSpPr/>
      </xdr:nvSpPr>
      <xdr:spPr>
        <a:xfrm>
          <a:off x="4190133" y="2391474"/>
          <a:ext cx="3277467" cy="1884691"/>
        </a:xfrm>
        <a:prstGeom prst="roundRect">
          <a:avLst>
            <a:gd name="adj" fmla="val 3377"/>
          </a:avLst>
        </a:prstGeom>
        <a:solidFill>
          <a:schemeClr val="bg1"/>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lumMod val="85000"/>
              </a:schemeClr>
            </a:solidFill>
          </a:endParaRPr>
        </a:p>
      </xdr:txBody>
    </xdr:sp>
    <xdr:clientData/>
  </xdr:twoCellAnchor>
  <xdr:twoCellAnchor>
    <xdr:from>
      <xdr:col>7</xdr:col>
      <xdr:colOff>26894</xdr:colOff>
      <xdr:row>13</xdr:row>
      <xdr:rowOff>83736</xdr:rowOff>
    </xdr:from>
    <xdr:to>
      <xdr:col>12</xdr:col>
      <xdr:colOff>424543</xdr:colOff>
      <xdr:row>24</xdr:row>
      <xdr:rowOff>32658</xdr:rowOff>
    </xdr:to>
    <xdr:graphicFrame macro="">
      <xdr:nvGraphicFramePr>
        <xdr:cNvPr id="90" name="Chart 89">
          <a:extLst>
            <a:ext uri="{FF2B5EF4-FFF2-40B4-BE49-F238E27FC236}">
              <a16:creationId xmlns:a16="http://schemas.microsoft.com/office/drawing/2014/main" id="{14041FF9-FB29-4791-B5AE-92A06215A6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542265</xdr:colOff>
      <xdr:row>13</xdr:row>
      <xdr:rowOff>65739</xdr:rowOff>
    </xdr:from>
    <xdr:to>
      <xdr:col>9</xdr:col>
      <xdr:colOff>12215</xdr:colOff>
      <xdr:row>16</xdr:row>
      <xdr:rowOff>16748</xdr:rowOff>
    </xdr:to>
    <xdr:sp macro="" textlink="">
      <xdr:nvSpPr>
        <xdr:cNvPr id="92" name="TextBox 91">
          <a:extLst>
            <a:ext uri="{FF2B5EF4-FFF2-40B4-BE49-F238E27FC236}">
              <a16:creationId xmlns:a16="http://schemas.microsoft.com/office/drawing/2014/main" id="{09B90F0F-0150-4D62-8F5F-409526582653}"/>
            </a:ext>
          </a:extLst>
        </xdr:cNvPr>
        <xdr:cNvSpPr txBox="1"/>
      </xdr:nvSpPr>
      <xdr:spPr>
        <a:xfrm>
          <a:off x="4199865" y="2396563"/>
          <a:ext cx="1298750" cy="4888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100">
              <a:solidFill>
                <a:schemeClr val="tx1"/>
              </a:solidFill>
            </a:rPr>
            <a:t>Sales By</a:t>
          </a:r>
          <a:r>
            <a:rPr lang="en-IN" sz="1100" baseline="0">
              <a:solidFill>
                <a:schemeClr val="tx1"/>
              </a:solidFill>
            </a:rPr>
            <a:t> </a:t>
          </a:r>
        </a:p>
        <a:p>
          <a:r>
            <a:rPr lang="en-IN" sz="1100" baseline="0">
              <a:solidFill>
                <a:schemeClr val="tx1"/>
              </a:solidFill>
            </a:rPr>
            <a:t>Regions</a:t>
          </a:r>
          <a:endParaRPr lang="en-IN" sz="1100">
            <a:solidFill>
              <a:schemeClr val="tx1"/>
            </a:solidFill>
          </a:endParaRPr>
        </a:p>
      </xdr:txBody>
    </xdr:sp>
    <xdr:clientData/>
  </xdr:twoCellAnchor>
  <xdr:twoCellAnchor>
    <xdr:from>
      <xdr:col>12</xdr:col>
      <xdr:colOff>251012</xdr:colOff>
      <xdr:row>13</xdr:row>
      <xdr:rowOff>68005</xdr:rowOff>
    </xdr:from>
    <xdr:to>
      <xdr:col>17</xdr:col>
      <xdr:colOff>538917</xdr:colOff>
      <xdr:row>23</xdr:row>
      <xdr:rowOff>161365</xdr:rowOff>
    </xdr:to>
    <xdr:grpSp>
      <xdr:nvGrpSpPr>
        <xdr:cNvPr id="132" name="Group 131">
          <a:extLst>
            <a:ext uri="{FF2B5EF4-FFF2-40B4-BE49-F238E27FC236}">
              <a16:creationId xmlns:a16="http://schemas.microsoft.com/office/drawing/2014/main" id="{28ADF61B-962A-74C6-D361-FBC1367EA3C3}"/>
            </a:ext>
          </a:extLst>
        </xdr:cNvPr>
        <xdr:cNvGrpSpPr/>
      </xdr:nvGrpSpPr>
      <xdr:grpSpPr>
        <a:xfrm>
          <a:off x="7528890" y="2493964"/>
          <a:ext cx="3320354" cy="1959483"/>
          <a:chOff x="8499103" y="2389864"/>
          <a:chExt cx="3335343" cy="1886301"/>
        </a:xfrm>
      </xdr:grpSpPr>
      <xdr:sp macro="" textlink="">
        <xdr:nvSpPr>
          <xdr:cNvPr id="93" name="Rectangle: Rounded Corners 92">
            <a:extLst>
              <a:ext uri="{FF2B5EF4-FFF2-40B4-BE49-F238E27FC236}">
                <a16:creationId xmlns:a16="http://schemas.microsoft.com/office/drawing/2014/main" id="{B222B71E-64DF-4CDF-ACF1-528784B53445}"/>
              </a:ext>
            </a:extLst>
          </xdr:cNvPr>
          <xdr:cNvSpPr/>
        </xdr:nvSpPr>
        <xdr:spPr>
          <a:xfrm>
            <a:off x="8499103" y="2391474"/>
            <a:ext cx="3335343" cy="1884691"/>
          </a:xfrm>
          <a:prstGeom prst="roundRect">
            <a:avLst>
              <a:gd name="adj" fmla="val 3377"/>
            </a:avLst>
          </a:prstGeom>
          <a:solidFill>
            <a:schemeClr val="bg1"/>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lumMod val="85000"/>
                </a:schemeClr>
              </a:solidFill>
            </a:endParaRPr>
          </a:p>
        </xdr:txBody>
      </xdr:sp>
      <xdr:sp macro="" textlink="">
        <xdr:nvSpPr>
          <xdr:cNvPr id="94" name="TextBox 93">
            <a:extLst>
              <a:ext uri="{FF2B5EF4-FFF2-40B4-BE49-F238E27FC236}">
                <a16:creationId xmlns:a16="http://schemas.microsoft.com/office/drawing/2014/main" id="{DC06039E-F26C-4F2D-BCE8-80874867E2F5}"/>
              </a:ext>
            </a:extLst>
          </xdr:cNvPr>
          <xdr:cNvSpPr txBox="1"/>
        </xdr:nvSpPr>
        <xdr:spPr>
          <a:xfrm>
            <a:off x="8548635" y="2389864"/>
            <a:ext cx="1298750" cy="5123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100" baseline="0">
                <a:solidFill>
                  <a:schemeClr val="tx1"/>
                </a:solidFill>
              </a:rPr>
              <a:t>Ranking Regions </a:t>
            </a:r>
          </a:p>
          <a:p>
            <a:r>
              <a:rPr lang="en-IN" sz="1100" baseline="0">
                <a:solidFill>
                  <a:schemeClr val="tx1"/>
                </a:solidFill>
              </a:rPr>
              <a:t>By Managers</a:t>
            </a:r>
            <a:endParaRPr lang="en-IN" sz="1100">
              <a:solidFill>
                <a:schemeClr val="tx1"/>
              </a:solidFill>
            </a:endParaRPr>
          </a:p>
        </xdr:txBody>
      </xdr:sp>
      <xdr:sp macro="" textlink="Pivot!N12">
        <xdr:nvSpPr>
          <xdr:cNvPr id="5" name="TextBox 4">
            <a:extLst>
              <a:ext uri="{FF2B5EF4-FFF2-40B4-BE49-F238E27FC236}">
                <a16:creationId xmlns:a16="http://schemas.microsoft.com/office/drawing/2014/main" id="{6BE82DA5-D473-4324-A91F-92CC4F4811A8}"/>
              </a:ext>
            </a:extLst>
          </xdr:cNvPr>
          <xdr:cNvSpPr txBox="1"/>
        </xdr:nvSpPr>
        <xdr:spPr>
          <a:xfrm>
            <a:off x="8989329" y="2766396"/>
            <a:ext cx="1009262" cy="2858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469D8148-291B-44E8-8505-73B155159C2B}" type="TxLink">
              <a:rPr lang="en-US" sz="1100" b="0" i="0" u="none" strike="noStrike">
                <a:solidFill>
                  <a:srgbClr val="000000"/>
                </a:solidFill>
                <a:latin typeface="Aptos Narrow"/>
              </a:rPr>
              <a:pPr algn="l"/>
              <a:t>Lisa White</a:t>
            </a:fld>
            <a:endParaRPr lang="en-IN" sz="1800">
              <a:solidFill>
                <a:schemeClr val="tx1"/>
              </a:solidFill>
            </a:endParaRPr>
          </a:p>
        </xdr:txBody>
      </xdr:sp>
      <xdr:sp macro="" textlink="Pivot!F13">
        <xdr:nvSpPr>
          <xdr:cNvPr id="6" name="TextBox 5">
            <a:extLst>
              <a:ext uri="{FF2B5EF4-FFF2-40B4-BE49-F238E27FC236}">
                <a16:creationId xmlns:a16="http://schemas.microsoft.com/office/drawing/2014/main" id="{702B780F-4F4C-42ED-A849-B0A98CDC8B4B}"/>
              </a:ext>
            </a:extLst>
          </xdr:cNvPr>
          <xdr:cNvSpPr txBox="1"/>
        </xdr:nvSpPr>
        <xdr:spPr>
          <a:xfrm>
            <a:off x="8989329" y="3131683"/>
            <a:ext cx="1009262" cy="2808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61BFE8F6-5CC2-4B26-9B4B-145169A2E5C6}" type="TxLink">
              <a:rPr lang="en-US" sz="1100" b="0" i="0" u="none" strike="noStrike">
                <a:solidFill>
                  <a:srgbClr val="000000"/>
                </a:solidFill>
                <a:latin typeface="Aptos Narrow"/>
              </a:rPr>
              <a:pPr algn="l"/>
              <a:t>Clothing</a:t>
            </a:fld>
            <a:endParaRPr lang="en-IN" sz="1800">
              <a:solidFill>
                <a:schemeClr val="tx1"/>
              </a:solidFill>
            </a:endParaRPr>
          </a:p>
        </xdr:txBody>
      </xdr:sp>
      <xdr:sp macro="" textlink="Pivot!F14">
        <xdr:nvSpPr>
          <xdr:cNvPr id="7" name="TextBox 6">
            <a:extLst>
              <a:ext uri="{FF2B5EF4-FFF2-40B4-BE49-F238E27FC236}">
                <a16:creationId xmlns:a16="http://schemas.microsoft.com/office/drawing/2014/main" id="{3E0BCE19-5A05-49DA-87B0-FE3E8A0A3B8F}"/>
              </a:ext>
            </a:extLst>
          </xdr:cNvPr>
          <xdr:cNvSpPr txBox="1"/>
        </xdr:nvSpPr>
        <xdr:spPr>
          <a:xfrm>
            <a:off x="8989329" y="3496969"/>
            <a:ext cx="1009262" cy="2808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C40557DA-60A7-4CBA-88EA-7DDCA64143B6}" type="TxLink">
              <a:rPr lang="en-US" sz="1100" b="0" i="0" u="none" strike="noStrike">
                <a:solidFill>
                  <a:srgbClr val="000000"/>
                </a:solidFill>
                <a:latin typeface="Aptos Narrow"/>
              </a:rPr>
              <a:pPr algn="l"/>
              <a:t>Electronics</a:t>
            </a:fld>
            <a:endParaRPr lang="en-IN" sz="1800">
              <a:solidFill>
                <a:schemeClr val="tx1"/>
              </a:solidFill>
            </a:endParaRPr>
          </a:p>
        </xdr:txBody>
      </xdr:sp>
      <xdr:sp macro="" textlink="Pivot!F15">
        <xdr:nvSpPr>
          <xdr:cNvPr id="8" name="TextBox 7">
            <a:extLst>
              <a:ext uri="{FF2B5EF4-FFF2-40B4-BE49-F238E27FC236}">
                <a16:creationId xmlns:a16="http://schemas.microsoft.com/office/drawing/2014/main" id="{C8451786-A268-4D0F-8B1C-B666EB42302D}"/>
              </a:ext>
            </a:extLst>
          </xdr:cNvPr>
          <xdr:cNvSpPr txBox="1"/>
        </xdr:nvSpPr>
        <xdr:spPr>
          <a:xfrm>
            <a:off x="8989329" y="3862256"/>
            <a:ext cx="1009262" cy="2808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86FB6929-0066-4A12-92E3-CE59290E25F4}" type="TxLink">
              <a:rPr lang="en-US" sz="1100" b="0" i="0" u="none" strike="noStrike">
                <a:solidFill>
                  <a:srgbClr val="000000"/>
                </a:solidFill>
                <a:latin typeface="Aptos Narrow"/>
              </a:rPr>
              <a:pPr algn="l"/>
              <a:t>Home Goods</a:t>
            </a:fld>
            <a:endParaRPr lang="en-IN" sz="1800">
              <a:solidFill>
                <a:schemeClr val="tx1"/>
              </a:solidFill>
            </a:endParaRPr>
          </a:p>
        </xdr:txBody>
      </xdr:sp>
      <xdr:sp macro="" textlink="Pivot!O12">
        <xdr:nvSpPr>
          <xdr:cNvPr id="14" name="TextBox 13">
            <a:extLst>
              <a:ext uri="{FF2B5EF4-FFF2-40B4-BE49-F238E27FC236}">
                <a16:creationId xmlns:a16="http://schemas.microsoft.com/office/drawing/2014/main" id="{F63332FD-8244-4B6F-9482-62D1C5DDA51B}"/>
              </a:ext>
            </a:extLst>
          </xdr:cNvPr>
          <xdr:cNvSpPr txBox="1"/>
        </xdr:nvSpPr>
        <xdr:spPr>
          <a:xfrm>
            <a:off x="10618837" y="2766396"/>
            <a:ext cx="1009262" cy="2858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FE807A97-3A86-4736-8E16-48DEEF3B1C47}" type="TxLink">
              <a:rPr lang="en-US" sz="1400" b="1" i="0" u="none" strike="noStrike">
                <a:solidFill>
                  <a:srgbClr val="000000"/>
                </a:solidFill>
                <a:latin typeface="Aptos Narrow"/>
              </a:rPr>
              <a:pPr algn="l"/>
              <a:t> $48,099 </a:t>
            </a:fld>
            <a:endParaRPr lang="en-IN" sz="2400" b="1">
              <a:solidFill>
                <a:schemeClr val="tx1"/>
              </a:solidFill>
            </a:endParaRPr>
          </a:p>
        </xdr:txBody>
      </xdr:sp>
      <xdr:sp macro="" textlink="Pivot!O13">
        <xdr:nvSpPr>
          <xdr:cNvPr id="16" name="TextBox 15">
            <a:extLst>
              <a:ext uri="{FF2B5EF4-FFF2-40B4-BE49-F238E27FC236}">
                <a16:creationId xmlns:a16="http://schemas.microsoft.com/office/drawing/2014/main" id="{D8D43FBB-1752-4C98-946A-189BEACE291D}"/>
              </a:ext>
            </a:extLst>
          </xdr:cNvPr>
          <xdr:cNvSpPr txBox="1"/>
        </xdr:nvSpPr>
        <xdr:spPr>
          <a:xfrm>
            <a:off x="10618837" y="3131683"/>
            <a:ext cx="1009262" cy="2808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65BED0B3-C7FE-4277-8002-9FC571C7A901}" type="TxLink">
              <a:rPr lang="en-US" sz="1400" b="1" i="0" u="none" strike="noStrike">
                <a:solidFill>
                  <a:srgbClr val="000000"/>
                </a:solidFill>
                <a:latin typeface="Aptos Narrow"/>
              </a:rPr>
              <a:pPr algn="l"/>
              <a:t> $43,680 </a:t>
            </a:fld>
            <a:endParaRPr lang="en-IN" sz="2400" b="1">
              <a:solidFill>
                <a:schemeClr val="tx1"/>
              </a:solidFill>
            </a:endParaRPr>
          </a:p>
        </xdr:txBody>
      </xdr:sp>
      <xdr:sp macro="" textlink="Pivot!O14">
        <xdr:nvSpPr>
          <xdr:cNvPr id="17" name="TextBox 16">
            <a:extLst>
              <a:ext uri="{FF2B5EF4-FFF2-40B4-BE49-F238E27FC236}">
                <a16:creationId xmlns:a16="http://schemas.microsoft.com/office/drawing/2014/main" id="{002FA384-9825-4712-99FB-9132CEB5C8C9}"/>
              </a:ext>
            </a:extLst>
          </xdr:cNvPr>
          <xdr:cNvSpPr txBox="1"/>
        </xdr:nvSpPr>
        <xdr:spPr>
          <a:xfrm>
            <a:off x="10618837" y="3496969"/>
            <a:ext cx="1009262" cy="2808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BD624BBD-4421-42E8-A6A6-CFDE06C297A9}" type="TxLink">
              <a:rPr lang="en-US" sz="1400" b="1" i="0" u="none" strike="noStrike">
                <a:solidFill>
                  <a:srgbClr val="000000"/>
                </a:solidFill>
                <a:latin typeface="Aptos Narrow"/>
              </a:rPr>
              <a:pPr algn="l"/>
              <a:t> $52,442 </a:t>
            </a:fld>
            <a:endParaRPr lang="en-IN" sz="2400" b="1">
              <a:solidFill>
                <a:schemeClr val="tx1"/>
              </a:solidFill>
            </a:endParaRPr>
          </a:p>
        </xdr:txBody>
      </xdr:sp>
      <xdr:sp macro="" textlink="Pivot!O15">
        <xdr:nvSpPr>
          <xdr:cNvPr id="18" name="TextBox 17">
            <a:extLst>
              <a:ext uri="{FF2B5EF4-FFF2-40B4-BE49-F238E27FC236}">
                <a16:creationId xmlns:a16="http://schemas.microsoft.com/office/drawing/2014/main" id="{9147A5B0-3679-4AD8-9EBE-0EF157DB1A37}"/>
              </a:ext>
            </a:extLst>
          </xdr:cNvPr>
          <xdr:cNvSpPr txBox="1"/>
        </xdr:nvSpPr>
        <xdr:spPr>
          <a:xfrm>
            <a:off x="10618837" y="3862256"/>
            <a:ext cx="1009262" cy="2808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BC3AF7AC-0D79-4858-A295-1C6BD7CE1A90}" type="TxLink">
              <a:rPr lang="en-US" sz="1400" b="1" i="0" u="none" strike="noStrike">
                <a:solidFill>
                  <a:srgbClr val="000000"/>
                </a:solidFill>
                <a:latin typeface="Aptos Narrow"/>
              </a:rPr>
              <a:pPr algn="l"/>
              <a:t> $64,551 </a:t>
            </a:fld>
            <a:endParaRPr lang="en-IN" sz="2400" b="1">
              <a:solidFill>
                <a:schemeClr val="tx1"/>
              </a:solidFill>
            </a:endParaRPr>
          </a:p>
        </xdr:txBody>
      </xdr:sp>
      <xdr:sp macro="" textlink="">
        <xdr:nvSpPr>
          <xdr:cNvPr id="19" name="Flowchart: Connector 18">
            <a:extLst>
              <a:ext uri="{FF2B5EF4-FFF2-40B4-BE49-F238E27FC236}">
                <a16:creationId xmlns:a16="http://schemas.microsoft.com/office/drawing/2014/main" id="{546B12A0-FC34-48C9-DBC9-66DF78EEA97F}"/>
              </a:ext>
            </a:extLst>
          </xdr:cNvPr>
          <xdr:cNvSpPr/>
        </xdr:nvSpPr>
        <xdr:spPr>
          <a:xfrm>
            <a:off x="8799006" y="2815016"/>
            <a:ext cx="180000" cy="175075"/>
          </a:xfrm>
          <a:prstGeom prst="flowChartConnector">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bg1"/>
                </a:solidFill>
              </a:rPr>
              <a:t>1</a:t>
            </a:r>
          </a:p>
        </xdr:txBody>
      </xdr:sp>
      <xdr:sp macro="" textlink="">
        <xdr:nvSpPr>
          <xdr:cNvPr id="20" name="Flowchart: Connector 19">
            <a:extLst>
              <a:ext uri="{FF2B5EF4-FFF2-40B4-BE49-F238E27FC236}">
                <a16:creationId xmlns:a16="http://schemas.microsoft.com/office/drawing/2014/main" id="{C1E8647C-C095-4BA6-8AB6-8A81833058F8}"/>
              </a:ext>
            </a:extLst>
          </xdr:cNvPr>
          <xdr:cNvSpPr/>
        </xdr:nvSpPr>
        <xdr:spPr>
          <a:xfrm>
            <a:off x="8799006" y="3178071"/>
            <a:ext cx="180000" cy="175074"/>
          </a:xfrm>
          <a:prstGeom prst="flowChartConnector">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bg1"/>
                </a:solidFill>
              </a:rPr>
              <a:t>2</a:t>
            </a:r>
          </a:p>
        </xdr:txBody>
      </xdr:sp>
      <xdr:sp macro="" textlink="">
        <xdr:nvSpPr>
          <xdr:cNvPr id="21" name="Flowchart: Connector 20">
            <a:extLst>
              <a:ext uri="{FF2B5EF4-FFF2-40B4-BE49-F238E27FC236}">
                <a16:creationId xmlns:a16="http://schemas.microsoft.com/office/drawing/2014/main" id="{F0E9C02A-123F-46E8-B933-B7495F4D834F}"/>
              </a:ext>
            </a:extLst>
          </xdr:cNvPr>
          <xdr:cNvSpPr/>
        </xdr:nvSpPr>
        <xdr:spPr>
          <a:xfrm>
            <a:off x="8799006" y="3541125"/>
            <a:ext cx="180000" cy="175074"/>
          </a:xfrm>
          <a:prstGeom prst="flowChartConnector">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bg1"/>
                </a:solidFill>
              </a:rPr>
              <a:t>3</a:t>
            </a:r>
          </a:p>
        </xdr:txBody>
      </xdr:sp>
      <xdr:sp macro="" textlink="">
        <xdr:nvSpPr>
          <xdr:cNvPr id="25" name="Flowchart: Connector 24">
            <a:extLst>
              <a:ext uri="{FF2B5EF4-FFF2-40B4-BE49-F238E27FC236}">
                <a16:creationId xmlns:a16="http://schemas.microsoft.com/office/drawing/2014/main" id="{7A84F089-81A9-45C1-92D7-9E999140E64D}"/>
              </a:ext>
            </a:extLst>
          </xdr:cNvPr>
          <xdr:cNvSpPr/>
        </xdr:nvSpPr>
        <xdr:spPr>
          <a:xfrm>
            <a:off x="8799006" y="3904179"/>
            <a:ext cx="180000" cy="175075"/>
          </a:xfrm>
          <a:prstGeom prst="flowChartConnector">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bg1"/>
                </a:solidFill>
              </a:rPr>
              <a:t>4</a:t>
            </a:r>
          </a:p>
        </xdr:txBody>
      </xdr:sp>
    </xdr:grpSp>
    <xdr:clientData/>
  </xdr:twoCellAnchor>
  <xdr:twoCellAnchor>
    <xdr:from>
      <xdr:col>6</xdr:col>
      <xdr:colOff>532533</xdr:colOff>
      <xdr:row>24</xdr:row>
      <xdr:rowOff>41868</xdr:rowOff>
    </xdr:from>
    <xdr:to>
      <xdr:col>14</xdr:col>
      <xdr:colOff>44824</xdr:colOff>
      <xdr:row>35</xdr:row>
      <xdr:rowOff>143435</xdr:rowOff>
    </xdr:to>
    <xdr:grpSp>
      <xdr:nvGrpSpPr>
        <xdr:cNvPr id="73" name="Group 72">
          <a:extLst>
            <a:ext uri="{FF2B5EF4-FFF2-40B4-BE49-F238E27FC236}">
              <a16:creationId xmlns:a16="http://schemas.microsoft.com/office/drawing/2014/main" id="{D984E14A-2252-FA24-EEAB-88E4A13A9E8A}"/>
            </a:ext>
          </a:extLst>
        </xdr:cNvPr>
        <xdr:cNvGrpSpPr/>
      </xdr:nvGrpSpPr>
      <xdr:grpSpPr>
        <a:xfrm>
          <a:off x="4171472" y="4520562"/>
          <a:ext cx="4364209" cy="2154302"/>
          <a:chOff x="4447942" y="4630615"/>
          <a:chExt cx="3791706" cy="2063262"/>
        </a:xfrm>
      </xdr:grpSpPr>
      <xdr:sp macro="" textlink="">
        <xdr:nvSpPr>
          <xdr:cNvPr id="54" name="Rectangle: Rounded Corners 53">
            <a:extLst>
              <a:ext uri="{FF2B5EF4-FFF2-40B4-BE49-F238E27FC236}">
                <a16:creationId xmlns:a16="http://schemas.microsoft.com/office/drawing/2014/main" id="{CB23A9F3-0CFF-48DB-9345-B299DFC85A3D}"/>
              </a:ext>
            </a:extLst>
          </xdr:cNvPr>
          <xdr:cNvSpPr/>
        </xdr:nvSpPr>
        <xdr:spPr>
          <a:xfrm>
            <a:off x="4447942" y="4630615"/>
            <a:ext cx="3791706" cy="2063262"/>
          </a:xfrm>
          <a:prstGeom prst="roundRect">
            <a:avLst>
              <a:gd name="adj" fmla="val 3377"/>
            </a:avLst>
          </a:prstGeom>
          <a:solidFill>
            <a:schemeClr val="bg1"/>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lumMod val="85000"/>
                </a:schemeClr>
              </a:solidFill>
            </a:endParaRPr>
          </a:p>
        </xdr:txBody>
      </xdr:sp>
      <xdr:graphicFrame macro="">
        <xdr:nvGraphicFramePr>
          <xdr:cNvPr id="58" name="Chart 57">
            <a:extLst>
              <a:ext uri="{FF2B5EF4-FFF2-40B4-BE49-F238E27FC236}">
                <a16:creationId xmlns:a16="http://schemas.microsoft.com/office/drawing/2014/main" id="{26B97359-C7C9-47B1-B4B8-5C22D885894A}"/>
              </a:ext>
            </a:extLst>
          </xdr:cNvPr>
          <xdr:cNvGraphicFramePr>
            <a:graphicFrameLocks/>
          </xdr:cNvGraphicFramePr>
        </xdr:nvGraphicFramePr>
        <xdr:xfrm>
          <a:off x="4471515" y="4987212"/>
          <a:ext cx="3684115" cy="1666248"/>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xdr:from>
      <xdr:col>7</xdr:col>
      <xdr:colOff>181707</xdr:colOff>
      <xdr:row>24</xdr:row>
      <xdr:rowOff>25545</xdr:rowOff>
    </xdr:from>
    <xdr:to>
      <xdr:col>9</xdr:col>
      <xdr:colOff>261257</xdr:colOff>
      <xdr:row>26</xdr:row>
      <xdr:rowOff>160774</xdr:rowOff>
    </xdr:to>
    <xdr:sp macro="" textlink="">
      <xdr:nvSpPr>
        <xdr:cNvPr id="74" name="TextBox 73">
          <a:extLst>
            <a:ext uri="{FF2B5EF4-FFF2-40B4-BE49-F238E27FC236}">
              <a16:creationId xmlns:a16="http://schemas.microsoft.com/office/drawing/2014/main" id="{14E0E686-CD35-40CB-A52E-3C4C2A6C5CDD}"/>
            </a:ext>
          </a:extLst>
        </xdr:cNvPr>
        <xdr:cNvSpPr txBox="1"/>
      </xdr:nvSpPr>
      <xdr:spPr>
        <a:xfrm>
          <a:off x="4460630" y="4446820"/>
          <a:ext cx="1302100" cy="5036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100">
              <a:solidFill>
                <a:schemeClr val="tx1"/>
              </a:solidFill>
            </a:rPr>
            <a:t>Total Sales By</a:t>
          </a:r>
          <a:r>
            <a:rPr lang="en-IN" sz="1100" baseline="0">
              <a:solidFill>
                <a:schemeClr val="tx1"/>
              </a:solidFill>
            </a:rPr>
            <a:t> </a:t>
          </a:r>
        </a:p>
        <a:p>
          <a:r>
            <a:rPr lang="en-IN" sz="1100">
              <a:solidFill>
                <a:schemeClr val="tx1"/>
              </a:solidFill>
            </a:rPr>
            <a:t>Month</a:t>
          </a:r>
        </a:p>
      </xdr:txBody>
    </xdr:sp>
    <xdr:clientData/>
  </xdr:twoCellAnchor>
  <xdr:twoCellAnchor>
    <xdr:from>
      <xdr:col>14</xdr:col>
      <xdr:colOff>195253</xdr:colOff>
      <xdr:row>24</xdr:row>
      <xdr:rowOff>43050</xdr:rowOff>
    </xdr:from>
    <xdr:to>
      <xdr:col>18</xdr:col>
      <xdr:colOff>51712</xdr:colOff>
      <xdr:row>35</xdr:row>
      <xdr:rowOff>152400</xdr:rowOff>
    </xdr:to>
    <xdr:grpSp>
      <xdr:nvGrpSpPr>
        <xdr:cNvPr id="133" name="Group 132">
          <a:extLst>
            <a:ext uri="{FF2B5EF4-FFF2-40B4-BE49-F238E27FC236}">
              <a16:creationId xmlns:a16="http://schemas.microsoft.com/office/drawing/2014/main" id="{ED49BDC7-AF6E-609B-E381-81F2FE08DB86}"/>
            </a:ext>
          </a:extLst>
        </xdr:cNvPr>
        <xdr:cNvGrpSpPr/>
      </xdr:nvGrpSpPr>
      <xdr:grpSpPr>
        <a:xfrm>
          <a:off x="8686110" y="4521744"/>
          <a:ext cx="2282418" cy="2162085"/>
          <a:chOff x="9679912" y="4328180"/>
          <a:chExt cx="2294859" cy="2176650"/>
        </a:xfrm>
      </xdr:grpSpPr>
      <xdr:sp macro="" textlink="">
        <xdr:nvSpPr>
          <xdr:cNvPr id="13" name="Rectangle: Rounded Corners 12">
            <a:extLst>
              <a:ext uri="{FF2B5EF4-FFF2-40B4-BE49-F238E27FC236}">
                <a16:creationId xmlns:a16="http://schemas.microsoft.com/office/drawing/2014/main" id="{FB2BE0FD-A13B-4C32-92B8-44F455D29DC0}"/>
              </a:ext>
            </a:extLst>
          </xdr:cNvPr>
          <xdr:cNvSpPr/>
        </xdr:nvSpPr>
        <xdr:spPr>
          <a:xfrm>
            <a:off x="9679912" y="4336553"/>
            <a:ext cx="2159559" cy="2168277"/>
          </a:xfrm>
          <a:prstGeom prst="roundRect">
            <a:avLst>
              <a:gd name="adj" fmla="val 3377"/>
            </a:avLst>
          </a:prstGeom>
          <a:solidFill>
            <a:schemeClr val="bg1"/>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lumMod val="85000"/>
                </a:schemeClr>
              </a:solidFill>
            </a:endParaRPr>
          </a:p>
        </xdr:txBody>
      </xdr:sp>
      <xdr:grpSp>
        <xdr:nvGrpSpPr>
          <xdr:cNvPr id="103" name="Group 102">
            <a:extLst>
              <a:ext uri="{FF2B5EF4-FFF2-40B4-BE49-F238E27FC236}">
                <a16:creationId xmlns:a16="http://schemas.microsoft.com/office/drawing/2014/main" id="{4F953007-C68F-42A6-372E-3BC05E6103E4}"/>
              </a:ext>
            </a:extLst>
          </xdr:cNvPr>
          <xdr:cNvGrpSpPr/>
        </xdr:nvGrpSpPr>
        <xdr:grpSpPr>
          <a:xfrm>
            <a:off x="9746900" y="4690063"/>
            <a:ext cx="2227871" cy="319308"/>
            <a:chOff x="9778720" y="4818130"/>
            <a:chExt cx="2234570" cy="324234"/>
          </a:xfrm>
        </xdr:grpSpPr>
        <xdr:sp macro="" textlink="Pivot!V12">
          <xdr:nvSpPr>
            <xdr:cNvPr id="44" name="TextBox 43">
              <a:extLst>
                <a:ext uri="{FF2B5EF4-FFF2-40B4-BE49-F238E27FC236}">
                  <a16:creationId xmlns:a16="http://schemas.microsoft.com/office/drawing/2014/main" id="{B52FEEB8-33E9-4D38-B2A9-818523AADC16}"/>
                </a:ext>
              </a:extLst>
            </xdr:cNvPr>
            <xdr:cNvSpPr txBox="1"/>
          </xdr:nvSpPr>
          <xdr:spPr>
            <a:xfrm>
              <a:off x="9969043" y="4851626"/>
              <a:ext cx="1012612" cy="2907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29433E8A-00F8-4A8F-8713-C2C455F71668}" type="TxLink">
                <a:rPr lang="en-US" sz="1100" b="0" i="0" u="none" strike="noStrike">
                  <a:solidFill>
                    <a:srgbClr val="000000"/>
                  </a:solidFill>
                  <a:latin typeface="Aptos Narrow"/>
                </a:rPr>
                <a:pPr algn="l"/>
                <a:t>Alice</a:t>
              </a:fld>
              <a:endParaRPr lang="en-IN" sz="1800">
                <a:solidFill>
                  <a:schemeClr val="tx1"/>
                </a:solidFill>
              </a:endParaRPr>
            </a:p>
          </xdr:txBody>
        </xdr:sp>
        <xdr:sp macro="" textlink="Pivot!W12">
          <xdr:nvSpPr>
            <xdr:cNvPr id="46" name="TextBox 45">
              <a:extLst>
                <a:ext uri="{FF2B5EF4-FFF2-40B4-BE49-F238E27FC236}">
                  <a16:creationId xmlns:a16="http://schemas.microsoft.com/office/drawing/2014/main" id="{CC13D30F-786B-420B-95B4-CBE91F1E3A88}"/>
                </a:ext>
              </a:extLst>
            </xdr:cNvPr>
            <xdr:cNvSpPr txBox="1"/>
          </xdr:nvSpPr>
          <xdr:spPr>
            <a:xfrm>
              <a:off x="11000678" y="4818130"/>
              <a:ext cx="1012612" cy="2907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5F9ECAF1-49B4-4C86-B110-C39114F6F1DD}" type="TxLink">
                <a:rPr lang="en-US" sz="1400" b="1" i="0" u="none" strike="noStrike">
                  <a:solidFill>
                    <a:srgbClr val="000000"/>
                  </a:solidFill>
                  <a:latin typeface="Aptos Narrow"/>
                </a:rPr>
                <a:pPr algn="l"/>
                <a:t> $45,223 </a:t>
              </a:fld>
              <a:endParaRPr lang="en-IN" sz="3200" b="1">
                <a:solidFill>
                  <a:schemeClr val="tx1"/>
                </a:solidFill>
              </a:endParaRPr>
            </a:p>
          </xdr:txBody>
        </xdr:sp>
        <xdr:sp macro="" textlink="">
          <xdr:nvSpPr>
            <xdr:cNvPr id="52" name="Flowchart: Connector 51">
              <a:extLst>
                <a:ext uri="{FF2B5EF4-FFF2-40B4-BE49-F238E27FC236}">
                  <a16:creationId xmlns:a16="http://schemas.microsoft.com/office/drawing/2014/main" id="{E03226A0-5FBA-476B-BB3B-9A957D0F4B3A}"/>
                </a:ext>
              </a:extLst>
            </xdr:cNvPr>
            <xdr:cNvSpPr/>
          </xdr:nvSpPr>
          <xdr:spPr>
            <a:xfrm>
              <a:off x="9778720" y="4900246"/>
              <a:ext cx="180000" cy="180000"/>
            </a:xfrm>
            <a:prstGeom prst="flowChartConnector">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bg1"/>
                  </a:solidFill>
                </a:rPr>
                <a:t>1</a:t>
              </a:r>
            </a:p>
          </xdr:txBody>
        </xdr:sp>
      </xdr:grpSp>
      <xdr:sp macro="" textlink="">
        <xdr:nvSpPr>
          <xdr:cNvPr id="75" name="TextBox 74">
            <a:extLst>
              <a:ext uri="{FF2B5EF4-FFF2-40B4-BE49-F238E27FC236}">
                <a16:creationId xmlns:a16="http://schemas.microsoft.com/office/drawing/2014/main" id="{3AA03D75-A512-4A2A-85A2-5AD630CA5B52}"/>
              </a:ext>
            </a:extLst>
          </xdr:cNvPr>
          <xdr:cNvSpPr txBox="1"/>
        </xdr:nvSpPr>
        <xdr:spPr>
          <a:xfrm>
            <a:off x="9696659" y="4328180"/>
            <a:ext cx="1297076" cy="4938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100">
                <a:solidFill>
                  <a:schemeClr val="tx1"/>
                </a:solidFill>
              </a:rPr>
              <a:t>Top 5</a:t>
            </a:r>
          </a:p>
          <a:p>
            <a:r>
              <a:rPr lang="en-IN" sz="1100">
                <a:solidFill>
                  <a:schemeClr val="tx1"/>
                </a:solidFill>
              </a:rPr>
              <a:t>Sellers</a:t>
            </a:r>
          </a:p>
        </xdr:txBody>
      </xdr:sp>
      <xdr:grpSp>
        <xdr:nvGrpSpPr>
          <xdr:cNvPr id="102" name="Group 101">
            <a:extLst>
              <a:ext uri="{FF2B5EF4-FFF2-40B4-BE49-F238E27FC236}">
                <a16:creationId xmlns:a16="http://schemas.microsoft.com/office/drawing/2014/main" id="{EC98A916-C6EF-158E-DF5A-485CBB161A77}"/>
              </a:ext>
            </a:extLst>
          </xdr:cNvPr>
          <xdr:cNvGrpSpPr/>
        </xdr:nvGrpSpPr>
        <xdr:grpSpPr>
          <a:xfrm>
            <a:off x="9746900" y="5029391"/>
            <a:ext cx="2227871" cy="319308"/>
            <a:chOff x="9772021" y="5138003"/>
            <a:chExt cx="2234570" cy="324234"/>
          </a:xfrm>
        </xdr:grpSpPr>
        <xdr:sp macro="" textlink="Pivot!V13">
          <xdr:nvSpPr>
            <xdr:cNvPr id="76" name="TextBox 75">
              <a:extLst>
                <a:ext uri="{FF2B5EF4-FFF2-40B4-BE49-F238E27FC236}">
                  <a16:creationId xmlns:a16="http://schemas.microsoft.com/office/drawing/2014/main" id="{2F5B0586-5368-497C-AB5B-4E61EADF7417}"/>
                </a:ext>
              </a:extLst>
            </xdr:cNvPr>
            <xdr:cNvSpPr txBox="1"/>
          </xdr:nvSpPr>
          <xdr:spPr>
            <a:xfrm>
              <a:off x="9962344" y="5171499"/>
              <a:ext cx="1012612" cy="2907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2C38F9E2-921D-40B0-874D-68C988554A78}" type="TxLink">
                <a:rPr lang="en-US" sz="1100" b="0" i="0" u="none" strike="noStrike">
                  <a:solidFill>
                    <a:srgbClr val="000000"/>
                  </a:solidFill>
                  <a:latin typeface="Aptos Narrow"/>
                </a:rPr>
                <a:pPr algn="l"/>
                <a:t>Bob</a:t>
              </a:fld>
              <a:endParaRPr lang="en-IN" sz="1800">
                <a:solidFill>
                  <a:schemeClr val="tx1"/>
                </a:solidFill>
              </a:endParaRPr>
            </a:p>
          </xdr:txBody>
        </xdr:sp>
        <xdr:sp macro="" textlink="Pivot!W13">
          <xdr:nvSpPr>
            <xdr:cNvPr id="77" name="TextBox 76">
              <a:extLst>
                <a:ext uri="{FF2B5EF4-FFF2-40B4-BE49-F238E27FC236}">
                  <a16:creationId xmlns:a16="http://schemas.microsoft.com/office/drawing/2014/main" id="{35CB9053-6F9F-4E04-9271-E5CB7B490BB7}"/>
                </a:ext>
              </a:extLst>
            </xdr:cNvPr>
            <xdr:cNvSpPr txBox="1"/>
          </xdr:nvSpPr>
          <xdr:spPr>
            <a:xfrm>
              <a:off x="10993979" y="5138003"/>
              <a:ext cx="1012612" cy="2907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F64AEE66-AE1F-4F2D-8879-0D645D67AC82}" type="TxLink">
                <a:rPr lang="en-US" sz="1400" b="1" i="0" u="none" strike="noStrike">
                  <a:solidFill>
                    <a:srgbClr val="000000"/>
                  </a:solidFill>
                  <a:latin typeface="Aptos Narrow"/>
                </a:rPr>
                <a:pPr algn="l"/>
                <a:t> $39,607 </a:t>
              </a:fld>
              <a:endParaRPr lang="en-IN" sz="3200" b="1">
                <a:solidFill>
                  <a:schemeClr val="tx1"/>
                </a:solidFill>
              </a:endParaRPr>
            </a:p>
          </xdr:txBody>
        </xdr:sp>
        <xdr:sp macro="" textlink="">
          <xdr:nvSpPr>
            <xdr:cNvPr id="78" name="Flowchart: Connector 77">
              <a:extLst>
                <a:ext uri="{FF2B5EF4-FFF2-40B4-BE49-F238E27FC236}">
                  <a16:creationId xmlns:a16="http://schemas.microsoft.com/office/drawing/2014/main" id="{B4BD8395-6F6B-411D-AE1F-DF0BB3742BF0}"/>
                </a:ext>
              </a:extLst>
            </xdr:cNvPr>
            <xdr:cNvSpPr/>
          </xdr:nvSpPr>
          <xdr:spPr>
            <a:xfrm>
              <a:off x="9772021" y="5220119"/>
              <a:ext cx="180000" cy="180000"/>
            </a:xfrm>
            <a:prstGeom prst="flowChartConnector">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bg1"/>
                  </a:solidFill>
                </a:rPr>
                <a:t>2</a:t>
              </a:r>
            </a:p>
          </xdr:txBody>
        </xdr:sp>
      </xdr:grpSp>
      <xdr:grpSp>
        <xdr:nvGrpSpPr>
          <xdr:cNvPr id="99" name="Group 98">
            <a:extLst>
              <a:ext uri="{FF2B5EF4-FFF2-40B4-BE49-F238E27FC236}">
                <a16:creationId xmlns:a16="http://schemas.microsoft.com/office/drawing/2014/main" id="{9C580A88-8CD1-2D98-941E-47C52D636CCD}"/>
              </a:ext>
            </a:extLst>
          </xdr:cNvPr>
          <xdr:cNvGrpSpPr/>
        </xdr:nvGrpSpPr>
        <xdr:grpSpPr>
          <a:xfrm>
            <a:off x="9746900" y="5373645"/>
            <a:ext cx="2227871" cy="314384"/>
            <a:chOff x="9773696" y="5474622"/>
            <a:chExt cx="2234570" cy="324234"/>
          </a:xfrm>
        </xdr:grpSpPr>
        <xdr:sp macro="" textlink="Pivot!V14">
          <xdr:nvSpPr>
            <xdr:cNvPr id="79" name="TextBox 78">
              <a:extLst>
                <a:ext uri="{FF2B5EF4-FFF2-40B4-BE49-F238E27FC236}">
                  <a16:creationId xmlns:a16="http://schemas.microsoft.com/office/drawing/2014/main" id="{AFBF2B5A-5951-4076-B605-0DACBA5A4A13}"/>
                </a:ext>
              </a:extLst>
            </xdr:cNvPr>
            <xdr:cNvSpPr txBox="1"/>
          </xdr:nvSpPr>
          <xdr:spPr>
            <a:xfrm>
              <a:off x="9964019" y="5508118"/>
              <a:ext cx="1012612" cy="2907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DA983A59-A5BD-42A7-86DD-A728D4ABA076}" type="TxLink">
                <a:rPr lang="en-US" sz="1100" b="0" i="0" u="none" strike="noStrike">
                  <a:solidFill>
                    <a:srgbClr val="000000"/>
                  </a:solidFill>
                  <a:latin typeface="Aptos Narrow"/>
                </a:rPr>
                <a:pPr algn="l"/>
                <a:t>Charlie</a:t>
              </a:fld>
              <a:endParaRPr lang="en-IN" sz="1800">
                <a:solidFill>
                  <a:schemeClr val="tx1"/>
                </a:solidFill>
              </a:endParaRPr>
            </a:p>
          </xdr:txBody>
        </xdr:sp>
        <xdr:sp macro="" textlink="Pivot!W14">
          <xdr:nvSpPr>
            <xdr:cNvPr id="80" name="TextBox 79">
              <a:extLst>
                <a:ext uri="{FF2B5EF4-FFF2-40B4-BE49-F238E27FC236}">
                  <a16:creationId xmlns:a16="http://schemas.microsoft.com/office/drawing/2014/main" id="{FB449738-23A6-4EA1-95D9-76981859F0AC}"/>
                </a:ext>
              </a:extLst>
            </xdr:cNvPr>
            <xdr:cNvSpPr txBox="1"/>
          </xdr:nvSpPr>
          <xdr:spPr>
            <a:xfrm>
              <a:off x="10995654" y="5474622"/>
              <a:ext cx="1012612" cy="2907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068BB1F8-3504-46DF-AD08-EF020C61F975}" type="TxLink">
                <a:rPr lang="en-US" sz="1400" b="1" i="0" u="none" strike="noStrike">
                  <a:solidFill>
                    <a:srgbClr val="000000"/>
                  </a:solidFill>
                  <a:latin typeface="Aptos Narrow"/>
                </a:rPr>
                <a:pPr algn="l"/>
                <a:t> $35,077 </a:t>
              </a:fld>
              <a:endParaRPr lang="en-IN" sz="3200" b="1">
                <a:solidFill>
                  <a:schemeClr val="tx1"/>
                </a:solidFill>
              </a:endParaRPr>
            </a:p>
          </xdr:txBody>
        </xdr:sp>
        <xdr:sp macro="" textlink="">
          <xdr:nvSpPr>
            <xdr:cNvPr id="82" name="Flowchart: Connector 81">
              <a:extLst>
                <a:ext uri="{FF2B5EF4-FFF2-40B4-BE49-F238E27FC236}">
                  <a16:creationId xmlns:a16="http://schemas.microsoft.com/office/drawing/2014/main" id="{00D0A9DB-49D8-469E-A11E-D48250DB979A}"/>
                </a:ext>
              </a:extLst>
            </xdr:cNvPr>
            <xdr:cNvSpPr/>
          </xdr:nvSpPr>
          <xdr:spPr>
            <a:xfrm>
              <a:off x="9773696" y="5556738"/>
              <a:ext cx="180000" cy="180000"/>
            </a:xfrm>
            <a:prstGeom prst="flowChartConnector">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bg1"/>
                  </a:solidFill>
                </a:rPr>
                <a:t>3</a:t>
              </a:r>
            </a:p>
          </xdr:txBody>
        </xdr:sp>
      </xdr:grpSp>
      <xdr:grpSp>
        <xdr:nvGrpSpPr>
          <xdr:cNvPr id="104" name="Group 103">
            <a:extLst>
              <a:ext uri="{FF2B5EF4-FFF2-40B4-BE49-F238E27FC236}">
                <a16:creationId xmlns:a16="http://schemas.microsoft.com/office/drawing/2014/main" id="{7EF2A3B8-8CE1-61E2-A318-8B7158407ED6}"/>
              </a:ext>
            </a:extLst>
          </xdr:cNvPr>
          <xdr:cNvGrpSpPr/>
        </xdr:nvGrpSpPr>
        <xdr:grpSpPr>
          <a:xfrm>
            <a:off x="9746900" y="5712975"/>
            <a:ext cx="2227871" cy="314382"/>
            <a:chOff x="9825612" y="5819616"/>
            <a:chExt cx="2234570" cy="324234"/>
          </a:xfrm>
        </xdr:grpSpPr>
        <xdr:sp macro="" textlink="Pivot!V15">
          <xdr:nvSpPr>
            <xdr:cNvPr id="84" name="TextBox 83">
              <a:extLst>
                <a:ext uri="{FF2B5EF4-FFF2-40B4-BE49-F238E27FC236}">
                  <a16:creationId xmlns:a16="http://schemas.microsoft.com/office/drawing/2014/main" id="{E05C07EC-891D-482C-AFCA-BBB13E865860}"/>
                </a:ext>
              </a:extLst>
            </xdr:cNvPr>
            <xdr:cNvSpPr txBox="1"/>
          </xdr:nvSpPr>
          <xdr:spPr>
            <a:xfrm>
              <a:off x="10015935" y="5853112"/>
              <a:ext cx="1012612" cy="2907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6EF4AA65-6645-4A0D-9393-1C0B42245775}" type="TxLink">
                <a:rPr lang="en-US" sz="1100" b="0" i="0" u="none" strike="noStrike">
                  <a:solidFill>
                    <a:srgbClr val="000000"/>
                  </a:solidFill>
                  <a:latin typeface="Aptos Narrow"/>
                </a:rPr>
                <a:pPr algn="l"/>
                <a:t>Diana</a:t>
              </a:fld>
              <a:endParaRPr lang="en-IN" sz="1800">
                <a:solidFill>
                  <a:schemeClr val="tx1"/>
                </a:solidFill>
              </a:endParaRPr>
            </a:p>
          </xdr:txBody>
        </xdr:sp>
        <xdr:sp macro="" textlink="Pivot!W15">
          <xdr:nvSpPr>
            <xdr:cNvPr id="86" name="TextBox 85">
              <a:extLst>
                <a:ext uri="{FF2B5EF4-FFF2-40B4-BE49-F238E27FC236}">
                  <a16:creationId xmlns:a16="http://schemas.microsoft.com/office/drawing/2014/main" id="{9036B3C9-63F9-4F95-8842-670510767B9B}"/>
                </a:ext>
              </a:extLst>
            </xdr:cNvPr>
            <xdr:cNvSpPr txBox="1"/>
          </xdr:nvSpPr>
          <xdr:spPr>
            <a:xfrm>
              <a:off x="11047570" y="5819616"/>
              <a:ext cx="1012612" cy="2907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5ACA4DBF-BC30-43A1-ADB4-3B215847E8BC}" type="TxLink">
                <a:rPr lang="en-US" sz="1400" b="1" i="0" u="none" strike="noStrike">
                  <a:solidFill>
                    <a:srgbClr val="000000"/>
                  </a:solidFill>
                  <a:latin typeface="Aptos Narrow"/>
                </a:rPr>
                <a:pPr algn="l"/>
                <a:t> $33,153 </a:t>
              </a:fld>
              <a:endParaRPr lang="en-IN" sz="3200" b="1">
                <a:solidFill>
                  <a:schemeClr val="tx1"/>
                </a:solidFill>
              </a:endParaRPr>
            </a:p>
          </xdr:txBody>
        </xdr:sp>
        <xdr:sp macro="" textlink="">
          <xdr:nvSpPr>
            <xdr:cNvPr id="88" name="Flowchart: Connector 87">
              <a:extLst>
                <a:ext uri="{FF2B5EF4-FFF2-40B4-BE49-F238E27FC236}">
                  <a16:creationId xmlns:a16="http://schemas.microsoft.com/office/drawing/2014/main" id="{45B1AC04-8D7C-49F0-A3D6-233E27062402}"/>
                </a:ext>
              </a:extLst>
            </xdr:cNvPr>
            <xdr:cNvSpPr/>
          </xdr:nvSpPr>
          <xdr:spPr>
            <a:xfrm>
              <a:off x="9825612" y="5901732"/>
              <a:ext cx="180000" cy="180000"/>
            </a:xfrm>
            <a:prstGeom prst="flowChartConnector">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bg1"/>
                  </a:solidFill>
                </a:rPr>
                <a:t>4</a:t>
              </a:r>
            </a:p>
          </xdr:txBody>
        </xdr:sp>
      </xdr:grpSp>
      <xdr:grpSp>
        <xdr:nvGrpSpPr>
          <xdr:cNvPr id="98" name="Group 97">
            <a:extLst>
              <a:ext uri="{FF2B5EF4-FFF2-40B4-BE49-F238E27FC236}">
                <a16:creationId xmlns:a16="http://schemas.microsoft.com/office/drawing/2014/main" id="{DD0956D6-EAAC-8D42-9E14-CD8C493E0F97}"/>
              </a:ext>
            </a:extLst>
          </xdr:cNvPr>
          <xdr:cNvGrpSpPr/>
        </xdr:nvGrpSpPr>
        <xdr:grpSpPr>
          <a:xfrm>
            <a:off x="9746900" y="6052304"/>
            <a:ext cx="2227871" cy="314383"/>
            <a:chOff x="9785418" y="6214851"/>
            <a:chExt cx="2234570" cy="324234"/>
          </a:xfrm>
        </xdr:grpSpPr>
        <xdr:sp macro="" textlink="Pivot!V16">
          <xdr:nvSpPr>
            <xdr:cNvPr id="95" name="TextBox 94">
              <a:extLst>
                <a:ext uri="{FF2B5EF4-FFF2-40B4-BE49-F238E27FC236}">
                  <a16:creationId xmlns:a16="http://schemas.microsoft.com/office/drawing/2014/main" id="{5DA44CF5-378A-4B4D-B829-3C184D21C814}"/>
                </a:ext>
              </a:extLst>
            </xdr:cNvPr>
            <xdr:cNvSpPr txBox="1"/>
          </xdr:nvSpPr>
          <xdr:spPr>
            <a:xfrm>
              <a:off x="9975741" y="6248347"/>
              <a:ext cx="1012612" cy="2907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6F87CB21-B062-470C-B1B3-B4155F28C342}" type="TxLink">
                <a:rPr lang="en-US" sz="1100" b="0" i="0" u="none" strike="noStrike">
                  <a:solidFill>
                    <a:srgbClr val="000000"/>
                  </a:solidFill>
                  <a:latin typeface="Aptos Narrow"/>
                </a:rPr>
                <a:pPr algn="l"/>
                <a:t>Eve</a:t>
              </a:fld>
              <a:endParaRPr lang="en-IN" sz="1800">
                <a:solidFill>
                  <a:schemeClr val="tx1"/>
                </a:solidFill>
              </a:endParaRPr>
            </a:p>
          </xdr:txBody>
        </xdr:sp>
        <xdr:sp macro="" textlink="Pivot!W16">
          <xdr:nvSpPr>
            <xdr:cNvPr id="96" name="TextBox 95">
              <a:extLst>
                <a:ext uri="{FF2B5EF4-FFF2-40B4-BE49-F238E27FC236}">
                  <a16:creationId xmlns:a16="http://schemas.microsoft.com/office/drawing/2014/main" id="{431269D6-6748-4E35-84ED-4E3669CCCBD5}"/>
                </a:ext>
              </a:extLst>
            </xdr:cNvPr>
            <xdr:cNvSpPr txBox="1"/>
          </xdr:nvSpPr>
          <xdr:spPr>
            <a:xfrm>
              <a:off x="11007376" y="6214851"/>
              <a:ext cx="1012612" cy="2907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9F388C3B-84E3-42E1-B71E-8A34FEA86276}" type="TxLink">
                <a:rPr lang="en-US" sz="1400" b="1" i="0" u="none" strike="noStrike">
                  <a:solidFill>
                    <a:srgbClr val="000000"/>
                  </a:solidFill>
                  <a:latin typeface="Aptos Narrow"/>
                </a:rPr>
                <a:pPr algn="l"/>
                <a:t> $55,711 </a:t>
              </a:fld>
              <a:endParaRPr lang="en-IN" sz="3200" b="1">
                <a:solidFill>
                  <a:schemeClr val="tx1"/>
                </a:solidFill>
              </a:endParaRPr>
            </a:p>
          </xdr:txBody>
        </xdr:sp>
        <xdr:sp macro="" textlink="">
          <xdr:nvSpPr>
            <xdr:cNvPr id="97" name="Flowchart: Connector 96">
              <a:extLst>
                <a:ext uri="{FF2B5EF4-FFF2-40B4-BE49-F238E27FC236}">
                  <a16:creationId xmlns:a16="http://schemas.microsoft.com/office/drawing/2014/main" id="{73E01D73-8299-4F89-BAD0-4836BD7C2D35}"/>
                </a:ext>
              </a:extLst>
            </xdr:cNvPr>
            <xdr:cNvSpPr/>
          </xdr:nvSpPr>
          <xdr:spPr>
            <a:xfrm>
              <a:off x="9785418" y="6296967"/>
              <a:ext cx="180000" cy="180000"/>
            </a:xfrm>
            <a:prstGeom prst="flowChartConnector">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bg1"/>
                  </a:solidFill>
                </a:rPr>
                <a:t>5</a:t>
              </a:r>
            </a:p>
          </xdr:txBody>
        </xdr:sp>
      </xdr:grpSp>
    </xdr:grpSp>
    <xdr:clientData/>
  </xdr:twoCellAnchor>
  <xdr:twoCellAnchor>
    <xdr:from>
      <xdr:col>18</xdr:col>
      <xdr:colOff>21771</xdr:colOff>
      <xdr:row>2</xdr:row>
      <xdr:rowOff>163286</xdr:rowOff>
    </xdr:from>
    <xdr:to>
      <xdr:col>18</xdr:col>
      <xdr:colOff>35859</xdr:colOff>
      <xdr:row>36</xdr:row>
      <xdr:rowOff>35859</xdr:rowOff>
    </xdr:to>
    <xdr:cxnSp macro="">
      <xdr:nvCxnSpPr>
        <xdr:cNvPr id="135" name="Straight Connector 134">
          <a:extLst>
            <a:ext uri="{FF2B5EF4-FFF2-40B4-BE49-F238E27FC236}">
              <a16:creationId xmlns:a16="http://schemas.microsoft.com/office/drawing/2014/main" id="{CABCE02D-A194-059D-DB53-2BBDFD8696BD}"/>
            </a:ext>
          </a:extLst>
        </xdr:cNvPr>
        <xdr:cNvCxnSpPr/>
      </xdr:nvCxnSpPr>
      <xdr:spPr>
        <a:xfrm>
          <a:off x="10994571" y="521874"/>
          <a:ext cx="14088" cy="5968573"/>
        </a:xfrm>
        <a:prstGeom prst="line">
          <a:avLst/>
        </a:prstGeom>
        <a:ln>
          <a:solidFill>
            <a:schemeClr val="bg1">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152400</xdr:colOff>
      <xdr:row>5</xdr:row>
      <xdr:rowOff>125505</xdr:rowOff>
    </xdr:from>
    <xdr:to>
      <xdr:col>21</xdr:col>
      <xdr:colOff>483159</xdr:colOff>
      <xdr:row>23</xdr:row>
      <xdr:rowOff>143435</xdr:rowOff>
    </xdr:to>
    <xdr:grpSp>
      <xdr:nvGrpSpPr>
        <xdr:cNvPr id="136" name="Group 135">
          <a:extLst>
            <a:ext uri="{FF2B5EF4-FFF2-40B4-BE49-F238E27FC236}">
              <a16:creationId xmlns:a16="http://schemas.microsoft.com/office/drawing/2014/main" id="{3E9E63D2-72C6-4564-8B68-93EC92EE3C3A}"/>
            </a:ext>
          </a:extLst>
        </xdr:cNvPr>
        <xdr:cNvGrpSpPr/>
      </xdr:nvGrpSpPr>
      <xdr:grpSpPr>
        <a:xfrm>
          <a:off x="11069216" y="1058566"/>
          <a:ext cx="2150229" cy="3376951"/>
          <a:chOff x="9679912" y="4336553"/>
          <a:chExt cx="2159559" cy="2168277"/>
        </a:xfrm>
      </xdr:grpSpPr>
      <xdr:sp macro="" textlink="">
        <xdr:nvSpPr>
          <xdr:cNvPr id="137" name="Rectangle: Rounded Corners 136">
            <a:extLst>
              <a:ext uri="{FF2B5EF4-FFF2-40B4-BE49-F238E27FC236}">
                <a16:creationId xmlns:a16="http://schemas.microsoft.com/office/drawing/2014/main" id="{E71A3DFF-C0CD-4D84-A7D9-CD0AFFB29042}"/>
              </a:ext>
            </a:extLst>
          </xdr:cNvPr>
          <xdr:cNvSpPr/>
        </xdr:nvSpPr>
        <xdr:spPr>
          <a:xfrm>
            <a:off x="9679912" y="4336553"/>
            <a:ext cx="2159559" cy="2168277"/>
          </a:xfrm>
          <a:prstGeom prst="roundRect">
            <a:avLst>
              <a:gd name="adj" fmla="val 3377"/>
            </a:avLst>
          </a:prstGeom>
          <a:solidFill>
            <a:schemeClr val="bg1"/>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lumMod val="85000"/>
                </a:schemeClr>
              </a:solidFill>
            </a:endParaRPr>
          </a:p>
        </xdr:txBody>
      </xdr:sp>
      <xdr:sp macro="" textlink="">
        <xdr:nvSpPr>
          <xdr:cNvPr id="139" name="TextBox 138">
            <a:extLst>
              <a:ext uri="{FF2B5EF4-FFF2-40B4-BE49-F238E27FC236}">
                <a16:creationId xmlns:a16="http://schemas.microsoft.com/office/drawing/2014/main" id="{51533768-9C9C-AD70-CF10-EBC25EBE38C9}"/>
              </a:ext>
            </a:extLst>
          </xdr:cNvPr>
          <xdr:cNvSpPr txBox="1"/>
        </xdr:nvSpPr>
        <xdr:spPr>
          <a:xfrm>
            <a:off x="10109035" y="4423192"/>
            <a:ext cx="1297076" cy="1751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IN" sz="1100">
                <a:solidFill>
                  <a:schemeClr val="tx1"/>
                </a:solidFill>
              </a:rPr>
              <a:t>Order Status</a:t>
            </a:r>
          </a:p>
        </xdr:txBody>
      </xdr:sp>
    </xdr:grpSp>
    <xdr:clientData/>
  </xdr:twoCellAnchor>
  <xdr:twoCellAnchor>
    <xdr:from>
      <xdr:col>18</xdr:col>
      <xdr:colOff>161365</xdr:colOff>
      <xdr:row>6</xdr:row>
      <xdr:rowOff>98610</xdr:rowOff>
    </xdr:from>
    <xdr:to>
      <xdr:col>21</xdr:col>
      <xdr:colOff>448237</xdr:colOff>
      <xdr:row>21</xdr:row>
      <xdr:rowOff>71718</xdr:rowOff>
    </xdr:to>
    <xdr:graphicFrame macro="">
      <xdr:nvGraphicFramePr>
        <xdr:cNvPr id="166" name="Chart 165">
          <a:extLst>
            <a:ext uri="{FF2B5EF4-FFF2-40B4-BE49-F238E27FC236}">
              <a16:creationId xmlns:a16="http://schemas.microsoft.com/office/drawing/2014/main" id="{993ED470-76F5-404F-8D43-453EC8ADC6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117962</xdr:colOff>
      <xdr:row>6</xdr:row>
      <xdr:rowOff>148884</xdr:rowOff>
    </xdr:from>
    <xdr:to>
      <xdr:col>19</xdr:col>
      <xdr:colOff>250038</xdr:colOff>
      <xdr:row>7</xdr:row>
      <xdr:rowOff>109048</xdr:rowOff>
    </xdr:to>
    <xdr:sp macro="" textlink="">
      <xdr:nvSpPr>
        <xdr:cNvPr id="159" name="Oval 158">
          <a:extLst>
            <a:ext uri="{FF2B5EF4-FFF2-40B4-BE49-F238E27FC236}">
              <a16:creationId xmlns:a16="http://schemas.microsoft.com/office/drawing/2014/main" id="{D755AC20-6380-42C1-8B28-9C27F7A0988D}"/>
            </a:ext>
          </a:extLst>
        </xdr:cNvPr>
        <xdr:cNvSpPr/>
      </xdr:nvSpPr>
      <xdr:spPr>
        <a:xfrm>
          <a:off x="11700362" y="1224649"/>
          <a:ext cx="132076" cy="139458"/>
        </a:xfrm>
        <a:prstGeom prst="ellipse">
          <a:avLst/>
        </a:prstGeom>
        <a:solidFill>
          <a:schemeClr val="accent6">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18</xdr:col>
      <xdr:colOff>322729</xdr:colOff>
      <xdr:row>7</xdr:row>
      <xdr:rowOff>170330</xdr:rowOff>
    </xdr:from>
    <xdr:to>
      <xdr:col>21</xdr:col>
      <xdr:colOff>322729</xdr:colOff>
      <xdr:row>7</xdr:row>
      <xdr:rowOff>170330</xdr:rowOff>
    </xdr:to>
    <xdr:cxnSp macro="">
      <xdr:nvCxnSpPr>
        <xdr:cNvPr id="160" name="Straight Connector 159">
          <a:extLst>
            <a:ext uri="{FF2B5EF4-FFF2-40B4-BE49-F238E27FC236}">
              <a16:creationId xmlns:a16="http://schemas.microsoft.com/office/drawing/2014/main" id="{EF6DA5CD-2FFC-49C2-847B-554C4803C694}"/>
            </a:ext>
          </a:extLst>
        </xdr:cNvPr>
        <xdr:cNvCxnSpPr/>
      </xdr:nvCxnSpPr>
      <xdr:spPr>
        <a:xfrm>
          <a:off x="11295529" y="1425389"/>
          <a:ext cx="1828800" cy="0"/>
        </a:xfrm>
        <a:prstGeom prst="line">
          <a:avLst/>
        </a:prstGeom>
        <a:ln>
          <a:solidFill>
            <a:schemeClr val="bg1">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537881</xdr:colOff>
      <xdr:row>17</xdr:row>
      <xdr:rowOff>71719</xdr:rowOff>
    </xdr:from>
    <xdr:to>
      <xdr:col>21</xdr:col>
      <xdr:colOff>116540</xdr:colOff>
      <xdr:row>19</xdr:row>
      <xdr:rowOff>161367</xdr:rowOff>
    </xdr:to>
    <xdr:sp macro="" textlink="">
      <xdr:nvSpPr>
        <xdr:cNvPr id="168" name="TextBox 167">
          <a:extLst>
            <a:ext uri="{FF2B5EF4-FFF2-40B4-BE49-F238E27FC236}">
              <a16:creationId xmlns:a16="http://schemas.microsoft.com/office/drawing/2014/main" id="{16B77928-8AB7-4E6E-B568-E16C8CDE7960}"/>
            </a:ext>
          </a:extLst>
        </xdr:cNvPr>
        <xdr:cNvSpPr txBox="1"/>
      </xdr:nvSpPr>
      <xdr:spPr>
        <a:xfrm>
          <a:off x="11510681" y="3119719"/>
          <a:ext cx="1407459" cy="4482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IN" sz="1100">
              <a:solidFill>
                <a:schemeClr val="bg1">
                  <a:lumMod val="65000"/>
                </a:schemeClr>
              </a:solidFill>
            </a:rPr>
            <a:t>Percentage of Orders </a:t>
          </a:r>
        </a:p>
        <a:p>
          <a:pPr algn="ctr"/>
          <a:r>
            <a:rPr lang="en-IN" sz="1100">
              <a:solidFill>
                <a:schemeClr val="bg1">
                  <a:lumMod val="65000"/>
                </a:schemeClr>
              </a:solidFill>
            </a:rPr>
            <a:t>based on the Status</a:t>
          </a:r>
        </a:p>
      </xdr:txBody>
    </xdr:sp>
    <xdr:clientData/>
  </xdr:twoCellAnchor>
  <xdr:twoCellAnchor>
    <xdr:from>
      <xdr:col>18</xdr:col>
      <xdr:colOff>322729</xdr:colOff>
      <xdr:row>19</xdr:row>
      <xdr:rowOff>161358</xdr:rowOff>
    </xdr:from>
    <xdr:to>
      <xdr:col>21</xdr:col>
      <xdr:colOff>322729</xdr:colOff>
      <xdr:row>19</xdr:row>
      <xdr:rowOff>161358</xdr:rowOff>
    </xdr:to>
    <xdr:cxnSp macro="">
      <xdr:nvCxnSpPr>
        <xdr:cNvPr id="169" name="Straight Connector 168">
          <a:extLst>
            <a:ext uri="{FF2B5EF4-FFF2-40B4-BE49-F238E27FC236}">
              <a16:creationId xmlns:a16="http://schemas.microsoft.com/office/drawing/2014/main" id="{C58D600A-7D66-4485-A6E3-4D08E71A3D4D}"/>
            </a:ext>
          </a:extLst>
        </xdr:cNvPr>
        <xdr:cNvCxnSpPr/>
      </xdr:nvCxnSpPr>
      <xdr:spPr>
        <a:xfrm>
          <a:off x="11295529" y="3567946"/>
          <a:ext cx="1828800" cy="0"/>
        </a:xfrm>
        <a:prstGeom prst="line">
          <a:avLst/>
        </a:prstGeom>
        <a:ln>
          <a:solidFill>
            <a:schemeClr val="bg1">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262536</xdr:colOff>
      <xdr:row>20</xdr:row>
      <xdr:rowOff>32670</xdr:rowOff>
    </xdr:from>
    <xdr:to>
      <xdr:col>19</xdr:col>
      <xdr:colOff>394934</xdr:colOff>
      <xdr:row>21</xdr:row>
      <xdr:rowOff>153346</xdr:rowOff>
    </xdr:to>
    <xdr:sp macro="" textlink="">
      <xdr:nvSpPr>
        <xdr:cNvPr id="171" name="TextBox 170">
          <a:extLst>
            <a:ext uri="{FF2B5EF4-FFF2-40B4-BE49-F238E27FC236}">
              <a16:creationId xmlns:a16="http://schemas.microsoft.com/office/drawing/2014/main" id="{0DACCFF0-DEDE-4077-8759-55013910EDFC}"/>
            </a:ext>
          </a:extLst>
        </xdr:cNvPr>
        <xdr:cNvSpPr txBox="1"/>
      </xdr:nvSpPr>
      <xdr:spPr>
        <a:xfrm>
          <a:off x="11235336" y="3618552"/>
          <a:ext cx="741998" cy="2999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100">
              <a:solidFill>
                <a:schemeClr val="tx1"/>
              </a:solidFill>
            </a:rPr>
            <a:t>Pending</a:t>
          </a:r>
        </a:p>
      </xdr:txBody>
    </xdr:sp>
    <xdr:clientData/>
  </xdr:twoCellAnchor>
  <xdr:twoCellAnchor>
    <xdr:from>
      <xdr:col>18</xdr:col>
      <xdr:colOff>193379</xdr:colOff>
      <xdr:row>20</xdr:row>
      <xdr:rowOff>105023</xdr:rowOff>
    </xdr:from>
    <xdr:to>
      <xdr:col>18</xdr:col>
      <xdr:colOff>337379</xdr:colOff>
      <xdr:row>21</xdr:row>
      <xdr:rowOff>63966</xdr:rowOff>
    </xdr:to>
    <xdr:sp macro="" textlink="">
      <xdr:nvSpPr>
        <xdr:cNvPr id="172" name="Oval 171">
          <a:extLst>
            <a:ext uri="{FF2B5EF4-FFF2-40B4-BE49-F238E27FC236}">
              <a16:creationId xmlns:a16="http://schemas.microsoft.com/office/drawing/2014/main" id="{ADF4DB04-696E-41B6-9B17-D60F1888A61C}"/>
            </a:ext>
          </a:extLst>
        </xdr:cNvPr>
        <xdr:cNvSpPr/>
      </xdr:nvSpPr>
      <xdr:spPr>
        <a:xfrm>
          <a:off x="11166179" y="3690905"/>
          <a:ext cx="144000" cy="138237"/>
        </a:xfrm>
        <a:prstGeom prst="ellipse">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19</xdr:col>
      <xdr:colOff>342824</xdr:colOff>
      <xdr:row>21</xdr:row>
      <xdr:rowOff>143440</xdr:rowOff>
    </xdr:from>
    <xdr:to>
      <xdr:col>20</xdr:col>
      <xdr:colOff>542610</xdr:colOff>
      <xdr:row>23</xdr:row>
      <xdr:rowOff>84821</xdr:rowOff>
    </xdr:to>
    <xdr:sp macro="" textlink="">
      <xdr:nvSpPr>
        <xdr:cNvPr id="173" name="TextBox 172">
          <a:extLst>
            <a:ext uri="{FF2B5EF4-FFF2-40B4-BE49-F238E27FC236}">
              <a16:creationId xmlns:a16="http://schemas.microsoft.com/office/drawing/2014/main" id="{C613103F-E1E3-4461-B704-FA197DC841AE}"/>
            </a:ext>
          </a:extLst>
        </xdr:cNvPr>
        <xdr:cNvSpPr txBox="1"/>
      </xdr:nvSpPr>
      <xdr:spPr>
        <a:xfrm>
          <a:off x="11925224" y="3908616"/>
          <a:ext cx="809386" cy="2999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100">
              <a:solidFill>
                <a:schemeClr val="tx1"/>
              </a:solidFill>
            </a:rPr>
            <a:t>Completed</a:t>
          </a:r>
        </a:p>
      </xdr:txBody>
    </xdr:sp>
    <xdr:clientData/>
  </xdr:twoCellAnchor>
  <xdr:twoCellAnchor>
    <xdr:from>
      <xdr:col>19</xdr:col>
      <xdr:colOff>253570</xdr:colOff>
      <xdr:row>22</xdr:row>
      <xdr:rowOff>33304</xdr:rowOff>
    </xdr:from>
    <xdr:to>
      <xdr:col>19</xdr:col>
      <xdr:colOff>397570</xdr:colOff>
      <xdr:row>22</xdr:row>
      <xdr:rowOff>171541</xdr:rowOff>
    </xdr:to>
    <xdr:sp macro="" textlink="">
      <xdr:nvSpPr>
        <xdr:cNvPr id="174" name="Oval 173">
          <a:extLst>
            <a:ext uri="{FF2B5EF4-FFF2-40B4-BE49-F238E27FC236}">
              <a16:creationId xmlns:a16="http://schemas.microsoft.com/office/drawing/2014/main" id="{D46A5327-802F-49CE-80AF-BAFA8B2516DF}"/>
            </a:ext>
          </a:extLst>
        </xdr:cNvPr>
        <xdr:cNvSpPr/>
      </xdr:nvSpPr>
      <xdr:spPr>
        <a:xfrm>
          <a:off x="11835970" y="3977775"/>
          <a:ext cx="144000" cy="138237"/>
        </a:xfrm>
        <a:prstGeom prst="ellipse">
          <a:avLst/>
        </a:prstGeom>
        <a:solidFill>
          <a:schemeClr val="accent6">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20</xdr:col>
      <xdr:colOff>293271</xdr:colOff>
      <xdr:row>20</xdr:row>
      <xdr:rowOff>35865</xdr:rowOff>
    </xdr:from>
    <xdr:to>
      <xdr:col>21</xdr:col>
      <xdr:colOff>425669</xdr:colOff>
      <xdr:row>21</xdr:row>
      <xdr:rowOff>156541</xdr:rowOff>
    </xdr:to>
    <xdr:sp macro="" textlink="">
      <xdr:nvSpPr>
        <xdr:cNvPr id="175" name="TextBox 174">
          <a:extLst>
            <a:ext uri="{FF2B5EF4-FFF2-40B4-BE49-F238E27FC236}">
              <a16:creationId xmlns:a16="http://schemas.microsoft.com/office/drawing/2014/main" id="{043E5B92-E4F2-41C1-8A20-F2BBFADFCEA3}"/>
            </a:ext>
          </a:extLst>
        </xdr:cNvPr>
        <xdr:cNvSpPr txBox="1"/>
      </xdr:nvSpPr>
      <xdr:spPr>
        <a:xfrm>
          <a:off x="12485271" y="3621747"/>
          <a:ext cx="741998" cy="2999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100">
              <a:solidFill>
                <a:schemeClr val="tx1"/>
              </a:solidFill>
            </a:rPr>
            <a:t>Cancelled</a:t>
          </a:r>
        </a:p>
      </xdr:txBody>
    </xdr:sp>
    <xdr:clientData/>
  </xdr:twoCellAnchor>
  <xdr:twoCellAnchor>
    <xdr:from>
      <xdr:col>20</xdr:col>
      <xdr:colOff>215149</xdr:colOff>
      <xdr:row>20</xdr:row>
      <xdr:rowOff>105023</xdr:rowOff>
    </xdr:from>
    <xdr:to>
      <xdr:col>20</xdr:col>
      <xdr:colOff>359149</xdr:colOff>
      <xdr:row>21</xdr:row>
      <xdr:rowOff>63966</xdr:rowOff>
    </xdr:to>
    <xdr:sp macro="" textlink="">
      <xdr:nvSpPr>
        <xdr:cNvPr id="176" name="Oval 175">
          <a:extLst>
            <a:ext uri="{FF2B5EF4-FFF2-40B4-BE49-F238E27FC236}">
              <a16:creationId xmlns:a16="http://schemas.microsoft.com/office/drawing/2014/main" id="{53DE7A40-3F20-4C60-81F5-9F5D24DC05F3}"/>
            </a:ext>
          </a:extLst>
        </xdr:cNvPr>
        <xdr:cNvSpPr/>
      </xdr:nvSpPr>
      <xdr:spPr>
        <a:xfrm>
          <a:off x="12407149" y="3690905"/>
          <a:ext cx="144000" cy="138237"/>
        </a:xfrm>
        <a:prstGeom prst="ellipse">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18</xdr:col>
      <xdr:colOff>170329</xdr:colOff>
      <xdr:row>24</xdr:row>
      <xdr:rowOff>71717</xdr:rowOff>
    </xdr:from>
    <xdr:to>
      <xdr:col>21</xdr:col>
      <xdr:colOff>501088</xdr:colOff>
      <xdr:row>35</xdr:row>
      <xdr:rowOff>125506</xdr:rowOff>
    </xdr:to>
    <xdr:grpSp>
      <xdr:nvGrpSpPr>
        <xdr:cNvPr id="177" name="Group 176">
          <a:extLst>
            <a:ext uri="{FF2B5EF4-FFF2-40B4-BE49-F238E27FC236}">
              <a16:creationId xmlns:a16="http://schemas.microsoft.com/office/drawing/2014/main" id="{A9F1BF79-F330-45BF-A96C-2C1562D33FDC}"/>
            </a:ext>
          </a:extLst>
        </xdr:cNvPr>
        <xdr:cNvGrpSpPr/>
      </xdr:nvGrpSpPr>
      <xdr:grpSpPr>
        <a:xfrm>
          <a:off x="11087145" y="4550411"/>
          <a:ext cx="2150229" cy="2106524"/>
          <a:chOff x="9679912" y="4336553"/>
          <a:chExt cx="2159559" cy="2168277"/>
        </a:xfrm>
        <a:solidFill>
          <a:srgbClr val="D8D9C7"/>
        </a:solidFill>
      </xdr:grpSpPr>
      <xdr:sp macro="" textlink="">
        <xdr:nvSpPr>
          <xdr:cNvPr id="178" name="Rectangle: Rounded Corners 177">
            <a:extLst>
              <a:ext uri="{FF2B5EF4-FFF2-40B4-BE49-F238E27FC236}">
                <a16:creationId xmlns:a16="http://schemas.microsoft.com/office/drawing/2014/main" id="{83A00A7A-5D74-9768-E3B8-C4D3601F83CA}"/>
              </a:ext>
            </a:extLst>
          </xdr:cNvPr>
          <xdr:cNvSpPr/>
        </xdr:nvSpPr>
        <xdr:spPr>
          <a:xfrm>
            <a:off x="9679912" y="4336553"/>
            <a:ext cx="2159559" cy="2168277"/>
          </a:xfrm>
          <a:prstGeom prst="roundRect">
            <a:avLst>
              <a:gd name="adj" fmla="val 3377"/>
            </a:avLst>
          </a:prstGeom>
          <a:grp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lumMod val="85000"/>
                </a:schemeClr>
              </a:solidFill>
            </a:endParaRPr>
          </a:p>
        </xdr:txBody>
      </xdr:sp>
      <xdr:sp macro="" textlink="">
        <xdr:nvSpPr>
          <xdr:cNvPr id="179" name="TextBox 178">
            <a:extLst>
              <a:ext uri="{FF2B5EF4-FFF2-40B4-BE49-F238E27FC236}">
                <a16:creationId xmlns:a16="http://schemas.microsoft.com/office/drawing/2014/main" id="{680E8545-F17D-0634-3E4D-E94B27E4A81C}"/>
              </a:ext>
            </a:extLst>
          </xdr:cNvPr>
          <xdr:cNvSpPr txBox="1"/>
        </xdr:nvSpPr>
        <xdr:spPr>
          <a:xfrm>
            <a:off x="9688877" y="4490148"/>
            <a:ext cx="1649506" cy="844196"/>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lang="en-IN" sz="2000" b="1">
                <a:solidFill>
                  <a:schemeClr val="tx1"/>
                </a:solidFill>
              </a:rPr>
              <a:t>Quantity of </a:t>
            </a:r>
          </a:p>
          <a:p>
            <a:pPr algn="l"/>
            <a:r>
              <a:rPr lang="en-IN" sz="2000" b="1">
                <a:solidFill>
                  <a:schemeClr val="tx1"/>
                </a:solidFill>
              </a:rPr>
              <a:t>Unit Sold</a:t>
            </a:r>
          </a:p>
        </xdr:txBody>
      </xdr:sp>
    </xdr:grpSp>
    <xdr:clientData/>
  </xdr:twoCellAnchor>
  <xdr:oneCellAnchor>
    <xdr:from>
      <xdr:col>18</xdr:col>
      <xdr:colOff>206188</xdr:colOff>
      <xdr:row>28</xdr:row>
      <xdr:rowOff>170329</xdr:rowOff>
    </xdr:from>
    <xdr:ext cx="1902957" cy="468077"/>
    <xdr:sp macro="" textlink="">
      <xdr:nvSpPr>
        <xdr:cNvPr id="180" name="TextBox 179">
          <a:extLst>
            <a:ext uri="{FF2B5EF4-FFF2-40B4-BE49-F238E27FC236}">
              <a16:creationId xmlns:a16="http://schemas.microsoft.com/office/drawing/2014/main" id="{F08D27FC-4BC4-C84A-72BE-47FC41BA57ED}"/>
            </a:ext>
          </a:extLst>
        </xdr:cNvPr>
        <xdr:cNvSpPr txBox="1"/>
      </xdr:nvSpPr>
      <xdr:spPr>
        <a:xfrm>
          <a:off x="11178988" y="5190564"/>
          <a:ext cx="1902957" cy="468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a:solidFill>
                <a:schemeClr val="bg1">
                  <a:lumMod val="50000"/>
                </a:schemeClr>
              </a:solidFill>
            </a:rPr>
            <a:t>Overall ontime quantity sold</a:t>
          </a:r>
        </a:p>
        <a:p>
          <a:r>
            <a:rPr lang="en-IN" sz="1200">
              <a:solidFill>
                <a:schemeClr val="bg1">
                  <a:lumMod val="50000"/>
                </a:schemeClr>
              </a:solidFill>
            </a:rPr>
            <a:t>across all regions</a:t>
          </a:r>
        </a:p>
      </xdr:txBody>
    </xdr:sp>
    <xdr:clientData/>
  </xdr:oneCellAnchor>
  <xdr:oneCellAnchor>
    <xdr:from>
      <xdr:col>19</xdr:col>
      <xdr:colOff>537882</xdr:colOff>
      <xdr:row>31</xdr:row>
      <xdr:rowOff>143432</xdr:rowOff>
    </xdr:from>
    <xdr:ext cx="1021059" cy="655949"/>
    <xdr:sp macro="" textlink="Pivot!AB12">
      <xdr:nvSpPr>
        <xdr:cNvPr id="181" name="TextBox 180">
          <a:extLst>
            <a:ext uri="{FF2B5EF4-FFF2-40B4-BE49-F238E27FC236}">
              <a16:creationId xmlns:a16="http://schemas.microsoft.com/office/drawing/2014/main" id="{FEF07C83-C255-A0CD-3361-506F40615560}"/>
            </a:ext>
          </a:extLst>
        </xdr:cNvPr>
        <xdr:cNvSpPr txBox="1"/>
      </xdr:nvSpPr>
      <xdr:spPr>
        <a:xfrm>
          <a:off x="12120282" y="5701550"/>
          <a:ext cx="1021059" cy="6559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BACADDB4-E9F0-4B61-BE15-E1230ED63592}" type="TxLink">
            <a:rPr lang="en-US" sz="3600" b="1" i="0" u="none" strike="noStrike">
              <a:solidFill>
                <a:srgbClr val="000000"/>
              </a:solidFill>
              <a:latin typeface="Aptos Narrow"/>
            </a:rPr>
            <a:pPr algn="ctr"/>
            <a:t>800</a:t>
          </a:fld>
          <a:endParaRPr lang="en-IN" sz="3600" b="1"/>
        </a:p>
      </xdr:txBody>
    </xdr:sp>
    <xdr:clientData/>
  </xdr:oneCellAnchor>
  <xdr:twoCellAnchor>
    <xdr:from>
      <xdr:col>19</xdr:col>
      <xdr:colOff>179294</xdr:colOff>
      <xdr:row>0</xdr:row>
      <xdr:rowOff>80682</xdr:rowOff>
    </xdr:from>
    <xdr:to>
      <xdr:col>21</xdr:col>
      <xdr:colOff>467577</xdr:colOff>
      <xdr:row>2</xdr:row>
      <xdr:rowOff>100024</xdr:rowOff>
    </xdr:to>
    <xdr:grpSp>
      <xdr:nvGrpSpPr>
        <xdr:cNvPr id="187" name="Group 186">
          <a:hlinkClick xmlns:r="http://schemas.openxmlformats.org/officeDocument/2006/relationships" r:id="rId9"/>
          <a:extLst>
            <a:ext uri="{FF2B5EF4-FFF2-40B4-BE49-F238E27FC236}">
              <a16:creationId xmlns:a16="http://schemas.microsoft.com/office/drawing/2014/main" id="{8A50E077-330C-2143-D01A-76E710EBE294}"/>
            </a:ext>
          </a:extLst>
        </xdr:cNvPr>
        <xdr:cNvGrpSpPr/>
      </xdr:nvGrpSpPr>
      <xdr:grpSpPr>
        <a:xfrm>
          <a:off x="11702600" y="80682"/>
          <a:ext cx="1501263" cy="392566"/>
          <a:chOff x="11761694" y="80682"/>
          <a:chExt cx="1507483" cy="377930"/>
        </a:xfrm>
      </xdr:grpSpPr>
      <xdr:sp macro="" textlink="">
        <xdr:nvSpPr>
          <xdr:cNvPr id="184" name="Rectangle: Rounded Corners 183">
            <a:extLst>
              <a:ext uri="{FF2B5EF4-FFF2-40B4-BE49-F238E27FC236}">
                <a16:creationId xmlns:a16="http://schemas.microsoft.com/office/drawing/2014/main" id="{BFCEFC4F-DD8C-F992-B46E-EB3321AAFAB1}"/>
              </a:ext>
            </a:extLst>
          </xdr:cNvPr>
          <xdr:cNvSpPr/>
        </xdr:nvSpPr>
        <xdr:spPr>
          <a:xfrm>
            <a:off x="11761694" y="98612"/>
            <a:ext cx="1416424" cy="349623"/>
          </a:xfrm>
          <a:prstGeom prst="roundRect">
            <a:avLst/>
          </a:prstGeom>
          <a:solidFill>
            <a:schemeClr val="bg1">
              <a:lumMod val="9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83" name="TextBox 182">
            <a:extLst>
              <a:ext uri="{FF2B5EF4-FFF2-40B4-BE49-F238E27FC236}">
                <a16:creationId xmlns:a16="http://schemas.microsoft.com/office/drawing/2014/main" id="{8EF9EB3C-6BFC-4C77-A9A5-7BFD11898D76}"/>
              </a:ext>
            </a:extLst>
          </xdr:cNvPr>
          <xdr:cNvSpPr txBox="1"/>
        </xdr:nvSpPr>
        <xdr:spPr>
          <a:xfrm>
            <a:off x="11809079" y="80682"/>
            <a:ext cx="1369039" cy="3585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800" b="1">
                <a:solidFill>
                  <a:schemeClr val="tx1">
                    <a:lumMod val="85000"/>
                    <a:lumOff val="15000"/>
                  </a:schemeClr>
                </a:solidFill>
                <a:latin typeface="Bahnschrift Condensed" panose="020B0502040204020203" pitchFamily="34" charset="0"/>
              </a:rPr>
              <a:t>Table</a:t>
            </a:r>
            <a:r>
              <a:rPr lang="en-IN" sz="1800" b="1" baseline="0">
                <a:solidFill>
                  <a:schemeClr val="tx1">
                    <a:lumMod val="85000"/>
                    <a:lumOff val="15000"/>
                  </a:schemeClr>
                </a:solidFill>
                <a:latin typeface="Bahnschrift Condensed" panose="020B0502040204020203" pitchFamily="34" charset="0"/>
              </a:rPr>
              <a:t> of Data</a:t>
            </a:r>
            <a:endParaRPr lang="en-IN" sz="2000" b="1">
              <a:solidFill>
                <a:schemeClr val="tx1">
                  <a:lumMod val="85000"/>
                  <a:lumOff val="15000"/>
                </a:schemeClr>
              </a:solidFill>
              <a:latin typeface="Bahnschrift Condensed" panose="020B0502040204020203" pitchFamily="34" charset="0"/>
            </a:endParaRPr>
          </a:p>
        </xdr:txBody>
      </xdr:sp>
      <xdr:pic>
        <xdr:nvPicPr>
          <xdr:cNvPr id="186" name="Picture 185">
            <a:extLst>
              <a:ext uri="{FF2B5EF4-FFF2-40B4-BE49-F238E27FC236}">
                <a16:creationId xmlns:a16="http://schemas.microsoft.com/office/drawing/2014/main" id="{BA7475BF-18DC-8734-05FA-245C43690A4C}"/>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2909177" y="98612"/>
            <a:ext cx="360000" cy="360000"/>
          </a:xfrm>
          <a:prstGeom prst="rect">
            <a:avLst/>
          </a:prstGeom>
        </xdr:spPr>
      </xdr:pic>
    </xdr:grpSp>
    <xdr:clientData/>
  </xdr:twoCellAnchor>
  <xdr:twoCellAnchor>
    <xdr:from>
      <xdr:col>18</xdr:col>
      <xdr:colOff>96418</xdr:colOff>
      <xdr:row>3</xdr:row>
      <xdr:rowOff>23379</xdr:rowOff>
    </xdr:from>
    <xdr:to>
      <xdr:col>21</xdr:col>
      <xdr:colOff>466163</xdr:colOff>
      <xdr:row>5</xdr:row>
      <xdr:rowOff>80682</xdr:rowOff>
    </xdr:to>
    <xdr:sp macro="" textlink="">
      <xdr:nvSpPr>
        <xdr:cNvPr id="191" name="Rectangle: Rounded Corners 190">
          <a:extLst>
            <a:ext uri="{FF2B5EF4-FFF2-40B4-BE49-F238E27FC236}">
              <a16:creationId xmlns:a16="http://schemas.microsoft.com/office/drawing/2014/main" id="{FB09B148-7541-CC60-F8F0-9B34B7CAB817}"/>
            </a:ext>
          </a:extLst>
        </xdr:cNvPr>
        <xdr:cNvSpPr/>
      </xdr:nvSpPr>
      <xdr:spPr>
        <a:xfrm>
          <a:off x="11069218" y="561261"/>
          <a:ext cx="2198545" cy="415892"/>
        </a:xfrm>
        <a:prstGeom prst="roundRect">
          <a:avLst>
            <a:gd name="adj" fmla="val 24886"/>
          </a:avLst>
        </a:prstGeom>
        <a:solidFill>
          <a:schemeClr val="bg1"/>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lumMod val="85000"/>
              </a:schemeClr>
            </a:solidFill>
          </a:endParaRPr>
        </a:p>
      </xdr:txBody>
    </xdr:sp>
    <xdr:clientData/>
  </xdr:twoCellAnchor>
  <xdr:twoCellAnchor editAs="oneCell">
    <xdr:from>
      <xdr:col>18</xdr:col>
      <xdr:colOff>125507</xdr:colOff>
      <xdr:row>3</xdr:row>
      <xdr:rowOff>35861</xdr:rowOff>
    </xdr:from>
    <xdr:to>
      <xdr:col>18</xdr:col>
      <xdr:colOff>485507</xdr:colOff>
      <xdr:row>5</xdr:row>
      <xdr:rowOff>24566</xdr:rowOff>
    </xdr:to>
    <xdr:pic>
      <xdr:nvPicPr>
        <xdr:cNvPr id="189" name="Graphic 188" descr="Daily calendar with solid fill">
          <a:extLst>
            <a:ext uri="{FF2B5EF4-FFF2-40B4-BE49-F238E27FC236}">
              <a16:creationId xmlns:a16="http://schemas.microsoft.com/office/drawing/2014/main" id="{4392515B-6A02-9E1C-40F7-6BFC989A5D6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1098307" y="573743"/>
          <a:ext cx="360000" cy="347294"/>
        </a:xfrm>
        <a:prstGeom prst="rect">
          <a:avLst/>
        </a:prstGeom>
      </xdr:spPr>
    </xdr:pic>
    <xdr:clientData/>
  </xdr:twoCellAnchor>
  <xdr:twoCellAnchor>
    <xdr:from>
      <xdr:col>18</xdr:col>
      <xdr:colOff>376518</xdr:colOff>
      <xdr:row>3</xdr:row>
      <xdr:rowOff>62753</xdr:rowOff>
    </xdr:from>
    <xdr:to>
      <xdr:col>21</xdr:col>
      <xdr:colOff>403411</xdr:colOff>
      <xdr:row>5</xdr:row>
      <xdr:rowOff>37860</xdr:rowOff>
    </xdr:to>
    <xdr:sp macro="" textlink="Pivot!A1">
      <xdr:nvSpPr>
        <xdr:cNvPr id="196" name="TextBox 195">
          <a:extLst>
            <a:ext uri="{FF2B5EF4-FFF2-40B4-BE49-F238E27FC236}">
              <a16:creationId xmlns:a16="http://schemas.microsoft.com/office/drawing/2014/main" id="{8FFF3BDB-D9B6-436B-A03A-86D57E8C02CF}"/>
            </a:ext>
          </a:extLst>
        </xdr:cNvPr>
        <xdr:cNvSpPr txBox="1"/>
      </xdr:nvSpPr>
      <xdr:spPr>
        <a:xfrm>
          <a:off x="11349318" y="600635"/>
          <a:ext cx="1855693" cy="3336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68FAC394-1108-4CD9-8980-B83849BC138B}" type="TxLink">
            <a:rPr lang="en-US" sz="1400" b="1" i="0" u="none" strike="noStrike">
              <a:solidFill>
                <a:schemeClr val="tx1">
                  <a:lumMod val="85000"/>
                  <a:lumOff val="15000"/>
                </a:schemeClr>
              </a:solidFill>
              <a:latin typeface="Aptos Narrow"/>
            </a:rPr>
            <a:pPr/>
            <a:t>Thursday, 15 May, 2025</a:t>
          </a:fld>
          <a:endParaRPr lang="en-IN" sz="1800" b="1">
            <a:solidFill>
              <a:schemeClr val="tx1">
                <a:lumMod val="85000"/>
                <a:lumOff val="15000"/>
              </a:schemeClr>
            </a:solidFill>
          </a:endParaRPr>
        </a:p>
      </xdr:txBody>
    </xdr:sp>
    <xdr:clientData/>
  </xdr:twoCellAnchor>
  <xdr:twoCellAnchor editAs="oneCell">
    <xdr:from>
      <xdr:col>0</xdr:col>
      <xdr:colOff>125506</xdr:colOff>
      <xdr:row>23</xdr:row>
      <xdr:rowOff>109824</xdr:rowOff>
    </xdr:from>
    <xdr:to>
      <xdr:col>2</xdr:col>
      <xdr:colOff>340659</xdr:colOff>
      <xdr:row>32</xdr:row>
      <xdr:rowOff>8969</xdr:rowOff>
    </xdr:to>
    <mc:AlternateContent xmlns:mc="http://schemas.openxmlformats.org/markup-compatibility/2006" xmlns:a14="http://schemas.microsoft.com/office/drawing/2010/main">
      <mc:Choice Requires="a14">
        <xdr:graphicFrame macro="">
          <xdr:nvGraphicFramePr>
            <xdr:cNvPr id="100" name="Region">
              <a:extLst>
                <a:ext uri="{FF2B5EF4-FFF2-40B4-BE49-F238E27FC236}">
                  <a16:creationId xmlns:a16="http://schemas.microsoft.com/office/drawing/2014/main" id="{576FDE7A-FDA8-40C8-B824-F305031E43E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5506" y="4401906"/>
              <a:ext cx="1428133" cy="15786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123713</xdr:colOff>
      <xdr:row>13</xdr:row>
      <xdr:rowOff>140747</xdr:rowOff>
    </xdr:from>
    <xdr:to>
      <xdr:col>2</xdr:col>
      <xdr:colOff>340659</xdr:colOff>
      <xdr:row>23</xdr:row>
      <xdr:rowOff>35861</xdr:rowOff>
    </xdr:to>
    <mc:AlternateContent xmlns:mc="http://schemas.openxmlformats.org/markup-compatibility/2006" xmlns:a14="http://schemas.microsoft.com/office/drawing/2010/main">
      <mc:Choice Requires="a14">
        <xdr:graphicFrame macro="">
          <xdr:nvGraphicFramePr>
            <xdr:cNvPr id="101" name="Payment Method">
              <a:extLst>
                <a:ext uri="{FF2B5EF4-FFF2-40B4-BE49-F238E27FC236}">
                  <a16:creationId xmlns:a16="http://schemas.microsoft.com/office/drawing/2014/main" id="{CD81228A-2CED-4015-8B56-8A55F6D2D8FE}"/>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123713" y="2566706"/>
              <a:ext cx="1429926" cy="17612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82027</xdr:colOff>
      <xdr:row>4</xdr:row>
      <xdr:rowOff>170333</xdr:rowOff>
    </xdr:from>
    <xdr:to>
      <xdr:col>2</xdr:col>
      <xdr:colOff>340659</xdr:colOff>
      <xdr:row>12</xdr:row>
      <xdr:rowOff>26896</xdr:rowOff>
    </xdr:to>
    <mc:AlternateContent xmlns:mc="http://schemas.openxmlformats.org/markup-compatibility/2006" xmlns:a14="http://schemas.microsoft.com/office/drawing/2010/main">
      <mc:Choice Requires="a14">
        <xdr:graphicFrame macro="">
          <xdr:nvGraphicFramePr>
            <xdr:cNvPr id="105" name="Customer Type">
              <a:extLst>
                <a:ext uri="{FF2B5EF4-FFF2-40B4-BE49-F238E27FC236}">
                  <a16:creationId xmlns:a16="http://schemas.microsoft.com/office/drawing/2014/main" id="{E0588D1D-E65B-4931-8D03-4B9459BF6088}"/>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82027" y="916782"/>
              <a:ext cx="1471612" cy="13494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95408</xdr:colOff>
      <xdr:row>0</xdr:row>
      <xdr:rowOff>120384</xdr:rowOff>
    </xdr:from>
    <xdr:to>
      <xdr:col>1</xdr:col>
      <xdr:colOff>519951</xdr:colOff>
      <xdr:row>3</xdr:row>
      <xdr:rowOff>35861</xdr:rowOff>
    </xdr:to>
    <xdr:sp macro="" textlink="">
      <xdr:nvSpPr>
        <xdr:cNvPr id="106" name="TextBox 105">
          <a:extLst>
            <a:ext uri="{FF2B5EF4-FFF2-40B4-BE49-F238E27FC236}">
              <a16:creationId xmlns:a16="http://schemas.microsoft.com/office/drawing/2014/main" id="{B3EAE88B-0CBD-4251-B2A3-06A2A8F3B200}"/>
            </a:ext>
          </a:extLst>
        </xdr:cNvPr>
        <xdr:cNvSpPr txBox="1"/>
      </xdr:nvSpPr>
      <xdr:spPr>
        <a:xfrm>
          <a:off x="95408" y="120384"/>
          <a:ext cx="1034143" cy="4533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2000" b="1">
              <a:solidFill>
                <a:schemeClr val="bg1"/>
              </a:solidFill>
            </a:rPr>
            <a:t>Filters</a:t>
          </a:r>
        </a:p>
      </xdr:txBody>
    </xdr:sp>
    <xdr:clientData/>
  </xdr:twoCellAnchor>
  <xdr:twoCellAnchor>
    <xdr:from>
      <xdr:col>0</xdr:col>
      <xdr:colOff>17929</xdr:colOff>
      <xdr:row>3</xdr:row>
      <xdr:rowOff>8963</xdr:rowOff>
    </xdr:from>
    <xdr:to>
      <xdr:col>2</xdr:col>
      <xdr:colOff>412376</xdr:colOff>
      <xdr:row>3</xdr:row>
      <xdr:rowOff>17928</xdr:rowOff>
    </xdr:to>
    <xdr:cxnSp macro="">
      <xdr:nvCxnSpPr>
        <xdr:cNvPr id="108" name="Straight Connector 107">
          <a:extLst>
            <a:ext uri="{FF2B5EF4-FFF2-40B4-BE49-F238E27FC236}">
              <a16:creationId xmlns:a16="http://schemas.microsoft.com/office/drawing/2014/main" id="{6C156F01-2B69-D982-F150-E023DE96BDE4}"/>
            </a:ext>
          </a:extLst>
        </xdr:cNvPr>
        <xdr:cNvCxnSpPr/>
      </xdr:nvCxnSpPr>
      <xdr:spPr>
        <a:xfrm flipV="1">
          <a:off x="17929" y="546845"/>
          <a:ext cx="1613647" cy="8965"/>
        </a:xfrm>
        <a:prstGeom prst="line">
          <a:avLst/>
        </a:prstGeom>
        <a:ln>
          <a:solidFill>
            <a:schemeClr val="bg1"/>
          </a:solidFill>
        </a:ln>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77478</xdr:colOff>
      <xdr:row>3</xdr:row>
      <xdr:rowOff>75564</xdr:rowOff>
    </xdr:from>
    <xdr:to>
      <xdr:col>2</xdr:col>
      <xdr:colOff>224117</xdr:colOff>
      <xdr:row>5</xdr:row>
      <xdr:rowOff>17933</xdr:rowOff>
    </xdr:to>
    <xdr:sp macro="" textlink="">
      <xdr:nvSpPr>
        <xdr:cNvPr id="109" name="TextBox 108">
          <a:extLst>
            <a:ext uri="{FF2B5EF4-FFF2-40B4-BE49-F238E27FC236}">
              <a16:creationId xmlns:a16="http://schemas.microsoft.com/office/drawing/2014/main" id="{915D4C6E-1222-4BF1-9274-809A1DC77333}"/>
            </a:ext>
          </a:extLst>
        </xdr:cNvPr>
        <xdr:cNvSpPr txBox="1"/>
      </xdr:nvSpPr>
      <xdr:spPr>
        <a:xfrm>
          <a:off x="77478" y="613446"/>
          <a:ext cx="1365839" cy="3009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400" b="1">
              <a:solidFill>
                <a:schemeClr val="bg1"/>
              </a:solidFill>
            </a:rPr>
            <a:t>Customer Type</a:t>
          </a:r>
        </a:p>
      </xdr:txBody>
    </xdr:sp>
    <xdr:clientData/>
  </xdr:twoCellAnchor>
  <xdr:twoCellAnchor>
    <xdr:from>
      <xdr:col>0</xdr:col>
      <xdr:colOff>116541</xdr:colOff>
      <xdr:row>11</xdr:row>
      <xdr:rowOff>125506</xdr:rowOff>
    </xdr:from>
    <xdr:to>
      <xdr:col>2</xdr:col>
      <xdr:colOff>304802</xdr:colOff>
      <xdr:row>11</xdr:row>
      <xdr:rowOff>143432</xdr:rowOff>
    </xdr:to>
    <xdr:cxnSp macro="">
      <xdr:nvCxnSpPr>
        <xdr:cNvPr id="110" name="Straight Connector 109">
          <a:extLst>
            <a:ext uri="{FF2B5EF4-FFF2-40B4-BE49-F238E27FC236}">
              <a16:creationId xmlns:a16="http://schemas.microsoft.com/office/drawing/2014/main" id="{30850B89-6094-41D5-A158-25B679B78977}"/>
            </a:ext>
          </a:extLst>
        </xdr:cNvPr>
        <xdr:cNvCxnSpPr/>
      </xdr:nvCxnSpPr>
      <xdr:spPr>
        <a:xfrm flipV="1">
          <a:off x="116541" y="2097741"/>
          <a:ext cx="1407461" cy="17926"/>
        </a:xfrm>
        <a:prstGeom prst="line">
          <a:avLst/>
        </a:prstGeom>
        <a:ln>
          <a:solidFill>
            <a:schemeClr val="bg1">
              <a:lumMod val="9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107574</xdr:colOff>
      <xdr:row>20</xdr:row>
      <xdr:rowOff>98615</xdr:rowOff>
    </xdr:from>
    <xdr:to>
      <xdr:col>2</xdr:col>
      <xdr:colOff>295835</xdr:colOff>
      <xdr:row>20</xdr:row>
      <xdr:rowOff>116541</xdr:rowOff>
    </xdr:to>
    <xdr:cxnSp macro="">
      <xdr:nvCxnSpPr>
        <xdr:cNvPr id="113" name="Straight Connector 112">
          <a:extLst>
            <a:ext uri="{FF2B5EF4-FFF2-40B4-BE49-F238E27FC236}">
              <a16:creationId xmlns:a16="http://schemas.microsoft.com/office/drawing/2014/main" id="{28D8B0F6-F3C0-45B7-B43D-042B361516DD}"/>
            </a:ext>
          </a:extLst>
        </xdr:cNvPr>
        <xdr:cNvCxnSpPr/>
      </xdr:nvCxnSpPr>
      <xdr:spPr>
        <a:xfrm flipV="1">
          <a:off x="107574" y="3684497"/>
          <a:ext cx="1407461" cy="17926"/>
        </a:xfrm>
        <a:prstGeom prst="line">
          <a:avLst/>
        </a:prstGeom>
        <a:ln>
          <a:solidFill>
            <a:schemeClr val="bg1">
              <a:lumMod val="9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89643</xdr:colOff>
      <xdr:row>32</xdr:row>
      <xdr:rowOff>89645</xdr:rowOff>
    </xdr:from>
    <xdr:to>
      <xdr:col>2</xdr:col>
      <xdr:colOff>277904</xdr:colOff>
      <xdr:row>32</xdr:row>
      <xdr:rowOff>107571</xdr:rowOff>
    </xdr:to>
    <xdr:cxnSp macro="">
      <xdr:nvCxnSpPr>
        <xdr:cNvPr id="115" name="Straight Connector 114">
          <a:extLst>
            <a:ext uri="{FF2B5EF4-FFF2-40B4-BE49-F238E27FC236}">
              <a16:creationId xmlns:a16="http://schemas.microsoft.com/office/drawing/2014/main" id="{2A620DAF-4577-4D01-B9A1-F08BDEACBEC6}"/>
            </a:ext>
          </a:extLst>
        </xdr:cNvPr>
        <xdr:cNvCxnSpPr/>
      </xdr:nvCxnSpPr>
      <xdr:spPr>
        <a:xfrm flipV="1">
          <a:off x="89643" y="5827057"/>
          <a:ext cx="1407461" cy="17926"/>
        </a:xfrm>
        <a:prstGeom prst="line">
          <a:avLst/>
        </a:prstGeom>
        <a:ln>
          <a:solidFill>
            <a:schemeClr val="bg1">
              <a:lumMod val="9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77479</xdr:colOff>
      <xdr:row>12</xdr:row>
      <xdr:rowOff>75565</xdr:rowOff>
    </xdr:from>
    <xdr:to>
      <xdr:col>2</xdr:col>
      <xdr:colOff>224118</xdr:colOff>
      <xdr:row>14</xdr:row>
      <xdr:rowOff>17934</xdr:rowOff>
    </xdr:to>
    <xdr:sp macro="" textlink="">
      <xdr:nvSpPr>
        <xdr:cNvPr id="116" name="TextBox 115">
          <a:extLst>
            <a:ext uri="{FF2B5EF4-FFF2-40B4-BE49-F238E27FC236}">
              <a16:creationId xmlns:a16="http://schemas.microsoft.com/office/drawing/2014/main" id="{71C01271-5E36-4B3C-8E18-D3128C3E3D47}"/>
            </a:ext>
          </a:extLst>
        </xdr:cNvPr>
        <xdr:cNvSpPr txBox="1"/>
      </xdr:nvSpPr>
      <xdr:spPr>
        <a:xfrm>
          <a:off x="77479" y="2227094"/>
          <a:ext cx="1365839" cy="3009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400" b="1">
              <a:solidFill>
                <a:schemeClr val="bg1"/>
              </a:solidFill>
            </a:rPr>
            <a:t>Payment</a:t>
          </a:r>
          <a:r>
            <a:rPr lang="en-IN" sz="1400" b="1" baseline="0">
              <a:solidFill>
                <a:schemeClr val="bg1"/>
              </a:solidFill>
            </a:rPr>
            <a:t> </a:t>
          </a:r>
          <a:r>
            <a:rPr lang="en-IN" sz="1400" b="1">
              <a:solidFill>
                <a:schemeClr val="bg1"/>
              </a:solidFill>
            </a:rPr>
            <a:t>Type</a:t>
          </a:r>
        </a:p>
      </xdr:txBody>
    </xdr:sp>
    <xdr:clientData/>
  </xdr:twoCellAnchor>
  <xdr:twoCellAnchor>
    <xdr:from>
      <xdr:col>0</xdr:col>
      <xdr:colOff>89647</xdr:colOff>
      <xdr:row>22</xdr:row>
      <xdr:rowOff>71722</xdr:rowOff>
    </xdr:from>
    <xdr:to>
      <xdr:col>2</xdr:col>
      <xdr:colOff>236286</xdr:colOff>
      <xdr:row>24</xdr:row>
      <xdr:rowOff>14092</xdr:rowOff>
    </xdr:to>
    <xdr:sp macro="" textlink="">
      <xdr:nvSpPr>
        <xdr:cNvPr id="117" name="TextBox 116">
          <a:extLst>
            <a:ext uri="{FF2B5EF4-FFF2-40B4-BE49-F238E27FC236}">
              <a16:creationId xmlns:a16="http://schemas.microsoft.com/office/drawing/2014/main" id="{E4C2C6C5-C660-4E4E-89A7-7045297F9EBF}"/>
            </a:ext>
          </a:extLst>
        </xdr:cNvPr>
        <xdr:cNvSpPr txBox="1"/>
      </xdr:nvSpPr>
      <xdr:spPr>
        <a:xfrm>
          <a:off x="89647" y="4016193"/>
          <a:ext cx="1365839" cy="3009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400" b="1">
              <a:solidFill>
                <a:schemeClr val="bg1"/>
              </a:solidFill>
            </a:rPr>
            <a:t>Region</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1110576</xdr:colOff>
      <xdr:row>0</xdr:row>
      <xdr:rowOff>0</xdr:rowOff>
    </xdr:from>
    <xdr:to>
      <xdr:col>14</xdr:col>
      <xdr:colOff>89172</xdr:colOff>
      <xdr:row>154</xdr:row>
      <xdr:rowOff>171638</xdr:rowOff>
    </xdr:to>
    <xdr:sp macro="" textlink="">
      <xdr:nvSpPr>
        <xdr:cNvPr id="9" name="Rectangle: Rounded Corners 8">
          <a:extLst>
            <a:ext uri="{FF2B5EF4-FFF2-40B4-BE49-F238E27FC236}">
              <a16:creationId xmlns:a16="http://schemas.microsoft.com/office/drawing/2014/main" id="{61F880A3-F576-B263-13B7-2C298CFBD02C}"/>
            </a:ext>
          </a:extLst>
        </xdr:cNvPr>
        <xdr:cNvSpPr/>
      </xdr:nvSpPr>
      <xdr:spPr>
        <a:xfrm>
          <a:off x="13237725" y="0"/>
          <a:ext cx="105383" cy="279360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8105</xdr:colOff>
      <xdr:row>154</xdr:row>
      <xdr:rowOff>81060</xdr:rowOff>
    </xdr:from>
    <xdr:to>
      <xdr:col>14</xdr:col>
      <xdr:colOff>74169</xdr:colOff>
      <xdr:row>154</xdr:row>
      <xdr:rowOff>169375</xdr:rowOff>
    </xdr:to>
    <xdr:sp macro="" textlink="">
      <xdr:nvSpPr>
        <xdr:cNvPr id="10" name="Rectangle: Rounded Corners 9">
          <a:extLst>
            <a:ext uri="{FF2B5EF4-FFF2-40B4-BE49-F238E27FC236}">
              <a16:creationId xmlns:a16="http://schemas.microsoft.com/office/drawing/2014/main" id="{6C6064E5-3EFC-45A5-B4DA-1CFEE4D30C69}"/>
            </a:ext>
          </a:extLst>
        </xdr:cNvPr>
        <xdr:cNvSpPr/>
      </xdr:nvSpPr>
      <xdr:spPr>
        <a:xfrm>
          <a:off x="8105" y="27845422"/>
          <a:ext cx="13320000" cy="8831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672830</xdr:colOff>
      <xdr:row>0</xdr:row>
      <xdr:rowOff>81064</xdr:rowOff>
    </xdr:from>
    <xdr:to>
      <xdr:col>13</xdr:col>
      <xdr:colOff>931928</xdr:colOff>
      <xdr:row>2</xdr:row>
      <xdr:rowOff>102313</xdr:rowOff>
    </xdr:to>
    <xdr:grpSp>
      <xdr:nvGrpSpPr>
        <xdr:cNvPr id="2" name="Group 1">
          <a:hlinkClick xmlns:r="http://schemas.openxmlformats.org/officeDocument/2006/relationships" r:id="rId1"/>
          <a:extLst>
            <a:ext uri="{FF2B5EF4-FFF2-40B4-BE49-F238E27FC236}">
              <a16:creationId xmlns:a16="http://schemas.microsoft.com/office/drawing/2014/main" id="{F584CC2A-C8A7-4827-9FEB-DE8471EDB10F}"/>
            </a:ext>
          </a:extLst>
        </xdr:cNvPr>
        <xdr:cNvGrpSpPr/>
      </xdr:nvGrpSpPr>
      <xdr:grpSpPr>
        <a:xfrm>
          <a:off x="11697511" y="81064"/>
          <a:ext cx="1548013" cy="377930"/>
          <a:chOff x="11761694" y="80682"/>
          <a:chExt cx="1418311" cy="377930"/>
        </a:xfrm>
      </xdr:grpSpPr>
      <xdr:sp macro="" textlink="">
        <xdr:nvSpPr>
          <xdr:cNvPr id="3" name="Rectangle: Rounded Corners 2">
            <a:extLst>
              <a:ext uri="{FF2B5EF4-FFF2-40B4-BE49-F238E27FC236}">
                <a16:creationId xmlns:a16="http://schemas.microsoft.com/office/drawing/2014/main" id="{02783D54-43E9-61C3-1274-FA0B5848BAC8}"/>
              </a:ext>
            </a:extLst>
          </xdr:cNvPr>
          <xdr:cNvSpPr/>
        </xdr:nvSpPr>
        <xdr:spPr>
          <a:xfrm>
            <a:off x="11761694" y="98612"/>
            <a:ext cx="1416424" cy="349623"/>
          </a:xfrm>
          <a:prstGeom prst="roundRect">
            <a:avLst/>
          </a:prstGeom>
          <a:solidFill>
            <a:schemeClr val="bg1">
              <a:lumMod val="9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5" name="Picture 4">
            <a:extLst>
              <a:ext uri="{FF2B5EF4-FFF2-40B4-BE49-F238E27FC236}">
                <a16:creationId xmlns:a16="http://schemas.microsoft.com/office/drawing/2014/main" id="{A8FEBBBD-CA80-408B-0F66-388828345C3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820005" y="98612"/>
            <a:ext cx="360000" cy="360000"/>
          </a:xfrm>
          <a:prstGeom prst="rect">
            <a:avLst/>
          </a:prstGeom>
        </xdr:spPr>
      </xdr:pic>
      <xdr:sp macro="" textlink="">
        <xdr:nvSpPr>
          <xdr:cNvPr id="4" name="TextBox 3">
            <a:hlinkClick xmlns:r="http://schemas.openxmlformats.org/officeDocument/2006/relationships" r:id="rId3"/>
            <a:extLst>
              <a:ext uri="{FF2B5EF4-FFF2-40B4-BE49-F238E27FC236}">
                <a16:creationId xmlns:a16="http://schemas.microsoft.com/office/drawing/2014/main" id="{E2852E5E-3F44-07DB-B8DD-081333E80816}"/>
              </a:ext>
            </a:extLst>
          </xdr:cNvPr>
          <xdr:cNvSpPr txBox="1"/>
        </xdr:nvSpPr>
        <xdr:spPr>
          <a:xfrm>
            <a:off x="11809079" y="80682"/>
            <a:ext cx="1369039" cy="3585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2000" b="1">
                <a:solidFill>
                  <a:schemeClr val="tx1">
                    <a:lumMod val="85000"/>
                    <a:lumOff val="15000"/>
                  </a:schemeClr>
                </a:solidFill>
                <a:latin typeface="Bahnschrift Condensed" panose="020B0502040204020203" pitchFamily="34" charset="0"/>
              </a:rPr>
              <a:t>Dashboard</a:t>
            </a:r>
          </a:p>
        </xdr:txBody>
      </xdr:sp>
    </xdr:grpSp>
    <xdr:clientData/>
  </xdr:twoCellAnchor>
  <xdr:oneCellAnchor>
    <xdr:from>
      <xdr:col>0</xdr:col>
      <xdr:colOff>0</xdr:colOff>
      <xdr:row>0</xdr:row>
      <xdr:rowOff>0</xdr:rowOff>
    </xdr:from>
    <xdr:ext cx="2034147" cy="550472"/>
    <xdr:sp macro="" textlink="">
      <xdr:nvSpPr>
        <xdr:cNvPr id="8" name="TextBox 7">
          <a:extLst>
            <a:ext uri="{FF2B5EF4-FFF2-40B4-BE49-F238E27FC236}">
              <a16:creationId xmlns:a16="http://schemas.microsoft.com/office/drawing/2014/main" id="{8C72F4FB-D62C-4665-A2A4-979018ED4C49}"/>
            </a:ext>
          </a:extLst>
        </xdr:cNvPr>
        <xdr:cNvSpPr txBox="1"/>
      </xdr:nvSpPr>
      <xdr:spPr>
        <a:xfrm>
          <a:off x="0" y="0"/>
          <a:ext cx="2034147" cy="5504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800" b="1">
              <a:latin typeface="Bahnschrift Condensed" panose="020B0502040204020203" pitchFamily="34" charset="0"/>
            </a:rPr>
            <a:t>SALES</a:t>
          </a:r>
          <a:r>
            <a:rPr lang="en-IN" sz="2800"/>
            <a:t> </a:t>
          </a:r>
          <a:r>
            <a:rPr lang="en-IN" sz="2800" b="1">
              <a:latin typeface="Bahnschrift Condensed" panose="020B0502040204020203" pitchFamily="34" charset="0"/>
            </a:rPr>
            <a:t>TRACKER</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tesh Gunjal" refreshedDate="45792.544096296297" createdVersion="8" refreshedVersion="8" minRefreshableVersion="3" recordCount="150" xr:uid="{1589FEE1-A177-4334-8DE3-3DEC340B9C5D}">
  <cacheSource type="worksheet">
    <worksheetSource ref="A4:N154" sheet="Data Table"/>
  </cacheSource>
  <cacheFields count="16">
    <cacheField name="Date" numFmtId="14">
      <sharedItems containsSemiMixedTypes="0" containsNonDate="0" containsDate="1" containsString="0" minDate="2024-01-04T00:00:00" maxDate="2024-12-11T00:00:00" count="119">
        <d v="2024-01-22T00:00:00"/>
        <d v="2024-10-06T00:00:00"/>
        <d v="2024-11-19T00:00:00"/>
        <d v="2024-08-26T00:00:00"/>
        <d v="2024-07-29T00:00:00"/>
        <d v="2024-12-07T00:00:00"/>
        <d v="2024-04-20T00:00:00"/>
        <d v="2024-11-18T00:00:00"/>
        <d v="2024-08-09T00:00:00"/>
        <d v="2024-11-01T00:00:00"/>
        <d v="2024-03-18T00:00:00"/>
        <d v="2024-01-27T00:00:00"/>
        <d v="2024-06-28T00:00:00"/>
        <d v="2024-10-22T00:00:00"/>
        <d v="2024-05-11T00:00:00"/>
        <d v="2024-01-31T00:00:00"/>
        <d v="2024-09-05T00:00:00"/>
        <d v="2024-06-18T00:00:00"/>
        <d v="2024-08-29T00:00:00"/>
        <d v="2024-03-06T00:00:00"/>
        <d v="2024-05-24T00:00:00"/>
        <d v="2024-10-13T00:00:00"/>
        <d v="2024-03-14T00:00:00"/>
        <d v="2024-09-24T00:00:00"/>
        <d v="2024-01-12T00:00:00"/>
        <d v="2024-09-10T00:00:00"/>
        <d v="2024-07-17T00:00:00"/>
        <d v="2024-03-20T00:00:00"/>
        <d v="2024-09-30T00:00:00"/>
        <d v="2024-03-22T00:00:00"/>
        <d v="2024-02-06T00:00:00"/>
        <d v="2024-04-05T00:00:00"/>
        <d v="2024-04-26T00:00:00"/>
        <d v="2024-10-04T00:00:00"/>
        <d v="2024-04-14T00:00:00"/>
        <d v="2024-05-13T00:00:00"/>
        <d v="2024-06-17T00:00:00"/>
        <d v="2024-08-04T00:00:00"/>
        <d v="2024-04-24T00:00:00"/>
        <d v="2024-05-30T00:00:00"/>
        <d v="2024-08-23T00:00:00"/>
        <d v="2024-08-07T00:00:00"/>
        <d v="2024-03-31T00:00:00"/>
        <d v="2024-06-01T00:00:00"/>
        <d v="2024-04-07T00:00:00"/>
        <d v="2024-04-11T00:00:00"/>
        <d v="2024-01-23T00:00:00"/>
        <d v="2024-01-15T00:00:00"/>
        <d v="2024-02-08T00:00:00"/>
        <d v="2024-07-28T00:00:00"/>
        <d v="2024-09-01T00:00:00"/>
        <d v="2024-08-06T00:00:00"/>
        <d v="2024-09-08T00:00:00"/>
        <d v="2024-02-10T00:00:00"/>
        <d v="2024-09-02T00:00:00"/>
        <d v="2024-02-03T00:00:00"/>
        <d v="2024-02-19T00:00:00"/>
        <d v="2024-05-25T00:00:00"/>
        <d v="2024-04-17T00:00:00"/>
        <d v="2024-09-28T00:00:00"/>
        <d v="2024-05-18T00:00:00"/>
        <d v="2024-01-04T00:00:00"/>
        <d v="2024-04-02T00:00:00"/>
        <d v="2024-05-04T00:00:00"/>
        <d v="2024-07-13T00:00:00"/>
        <d v="2024-02-29T00:00:00"/>
        <d v="2024-06-30T00:00:00"/>
        <d v="2024-09-23T00:00:00"/>
        <d v="2024-01-18T00:00:00"/>
        <d v="2024-05-09T00:00:00"/>
        <d v="2024-06-26T00:00:00"/>
        <d v="2024-09-14T00:00:00"/>
        <d v="2024-07-11T00:00:00"/>
        <d v="2024-06-07T00:00:00"/>
        <d v="2024-07-18T00:00:00"/>
        <d v="2024-07-16T00:00:00"/>
        <d v="2024-10-01T00:00:00"/>
        <d v="2024-03-08T00:00:00"/>
        <d v="2024-09-26T00:00:00"/>
        <d v="2024-04-21T00:00:00"/>
        <d v="2024-01-30T00:00:00"/>
        <d v="2024-01-20T00:00:00"/>
        <d v="2024-09-17T00:00:00"/>
        <d v="2024-09-03T00:00:00"/>
        <d v="2024-08-28T00:00:00"/>
        <d v="2024-04-27T00:00:00"/>
        <d v="2024-03-13T00:00:00"/>
        <d v="2024-04-13T00:00:00"/>
        <d v="2024-06-23T00:00:00"/>
        <d v="2024-12-01T00:00:00"/>
        <d v="2024-03-29T00:00:00"/>
        <d v="2024-01-13T00:00:00"/>
        <d v="2024-12-10T00:00:00"/>
        <d v="2024-11-09T00:00:00"/>
        <d v="2024-03-21T00:00:00"/>
        <d v="2024-02-07T00:00:00"/>
        <d v="2024-06-06T00:00:00"/>
        <d v="2024-10-30T00:00:00"/>
        <d v="2024-02-24T00:00:00"/>
        <d v="2024-11-04T00:00:00"/>
        <d v="2024-01-14T00:00:00"/>
        <d v="2024-08-10T00:00:00"/>
        <d v="2024-03-16T00:00:00"/>
        <d v="2024-06-19T00:00:00"/>
        <d v="2024-06-09T00:00:00"/>
        <d v="2024-05-19T00:00:00"/>
        <d v="2024-04-30T00:00:00"/>
        <d v="2024-07-10T00:00:00"/>
        <d v="2024-10-14T00:00:00"/>
        <d v="2024-09-09T00:00:00"/>
        <d v="2024-05-26T00:00:00"/>
        <d v="2024-07-24T00:00:00"/>
        <d v="2024-11-21T00:00:00"/>
        <d v="2024-08-25T00:00:00"/>
        <d v="2024-02-12T00:00:00"/>
        <d v="2024-03-05T00:00:00"/>
        <d v="2024-09-20T00:00:00"/>
        <d v="2024-11-14T00:00:00"/>
        <d v="2024-11-08T00:00:00"/>
      </sharedItems>
      <fieldGroup par="15"/>
    </cacheField>
    <cacheField name="Product Name" numFmtId="0">
      <sharedItems/>
    </cacheField>
    <cacheField name="Category" numFmtId="0">
      <sharedItems count="5">
        <s v="Home Goods"/>
        <s v="Clothing"/>
        <s v="Electronics"/>
        <s v="Sports"/>
        <s v="Beauty"/>
      </sharedItems>
    </cacheField>
    <cacheField name="Sales Representative" numFmtId="0">
      <sharedItems count="5">
        <s v="Charlie"/>
        <s v="Bob"/>
        <s v="Alice"/>
        <s v="Eve"/>
        <s v="Diana"/>
      </sharedItems>
    </cacheField>
    <cacheField name="Region" numFmtId="0">
      <sharedItems count="4">
        <s v="West"/>
        <s v="East"/>
        <s v="South"/>
        <s v="North"/>
      </sharedItems>
    </cacheField>
    <cacheField name="Quantity Sold" numFmtId="0">
      <sharedItems containsSemiMixedTypes="0" containsString="0" containsNumber="1" containsInteger="1" minValue="1" maxValue="10"/>
    </cacheField>
    <cacheField name="Unit Price" numFmtId="0">
      <sharedItems containsSemiMixedTypes="0" containsString="0" containsNumber="1" minValue="22.62" maxValue="495.03"/>
    </cacheField>
    <cacheField name="Total Sale" numFmtId="0">
      <sharedItems containsSemiMixedTypes="0" containsString="0" containsNumber="1" minValue="55.02" maxValue="4930.5"/>
    </cacheField>
    <cacheField name="Cost Price" numFmtId="0">
      <sharedItems containsSemiMixedTypes="0" containsString="0" containsNumber="1" minValue="-4.9799999999999969" maxValue="4870.5"/>
    </cacheField>
    <cacheField name="Profit" numFmtId="0">
      <sharedItems containsSemiMixedTypes="0" containsString="0" containsNumber="1" minValue="40" maxValue="65.5"/>
    </cacheField>
    <cacheField name="Payment Method" numFmtId="0">
      <sharedItems count="3">
        <s v="Credit Card"/>
        <s v="Cash"/>
        <s v="Online Transfer"/>
      </sharedItems>
    </cacheField>
    <cacheField name="Order Status" numFmtId="0">
      <sharedItems count="3">
        <s v="Completed"/>
        <s v="Pending"/>
        <s v="Cancelled"/>
      </sharedItems>
    </cacheField>
    <cacheField name="Region Manager" numFmtId="0">
      <sharedItems count="4">
        <s v="Lisa White"/>
        <s v="Tom Brown"/>
        <s v="Mark Davis"/>
        <s v="Sarah Johnson"/>
      </sharedItems>
    </cacheField>
    <cacheField name="Customer Type" numFmtId="0">
      <sharedItems count="3">
        <s v="Regular"/>
        <s v="VIP"/>
        <s v="New"/>
      </sharedItems>
    </cacheField>
    <cacheField name="Days (Date)" numFmtId="0" databaseField="0">
      <fieldGroup base="0">
        <rangePr groupBy="days" startDate="2024-01-04T00:00:00" endDate="2024-12-11T00:00:00"/>
        <groupItems count="368">
          <s v="&lt;04-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1-12-2024"/>
        </groupItems>
      </fieldGroup>
    </cacheField>
    <cacheField name="Months (Date)" numFmtId="0" databaseField="0">
      <fieldGroup base="0">
        <rangePr groupBy="months" startDate="2024-01-04T00:00:00" endDate="2024-12-11T00:00:00"/>
        <groupItems count="14">
          <s v="&lt;04-01-2024"/>
          <s v="Jan"/>
          <s v="Feb"/>
          <s v="Mar"/>
          <s v="Apr"/>
          <s v="May"/>
          <s v="Jun"/>
          <s v="Jul"/>
          <s v="Aug"/>
          <s v="Sep"/>
          <s v="Oct"/>
          <s v="Nov"/>
          <s v="Dec"/>
          <s v="&gt;11-12-2024"/>
        </groupItems>
      </fieldGroup>
    </cacheField>
  </cacheFields>
  <extLst>
    <ext xmlns:x14="http://schemas.microsoft.com/office/spreadsheetml/2009/9/main" uri="{725AE2AE-9491-48be-B2B4-4EB974FC3084}">
      <x14:pivotCacheDefinition pivotCacheId="20516361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x v="0"/>
    <s v="Table"/>
    <x v="0"/>
    <x v="0"/>
    <x v="0"/>
    <n v="1"/>
    <n v="91.81"/>
    <n v="91.81"/>
    <n v="51.81"/>
    <n v="40"/>
    <x v="0"/>
    <x v="0"/>
    <x v="0"/>
    <x v="0"/>
  </r>
  <r>
    <x v="1"/>
    <s v="Curtains"/>
    <x v="0"/>
    <x v="1"/>
    <x v="1"/>
    <n v="9"/>
    <n v="462.17"/>
    <n v="4159.53"/>
    <n v="4099.53"/>
    <n v="60"/>
    <x v="1"/>
    <x v="1"/>
    <x v="1"/>
    <x v="1"/>
  </r>
  <r>
    <x v="2"/>
    <s v="Sneakers"/>
    <x v="1"/>
    <x v="1"/>
    <x v="2"/>
    <n v="7"/>
    <n v="198.67"/>
    <n v="1390.69"/>
    <n v="1325.19"/>
    <n v="65.5"/>
    <x v="2"/>
    <x v="2"/>
    <x v="2"/>
    <x v="2"/>
  </r>
  <r>
    <x v="3"/>
    <s v="Chair"/>
    <x v="0"/>
    <x v="1"/>
    <x v="2"/>
    <n v="6"/>
    <n v="125.67"/>
    <n v="754.02"/>
    <n v="705.02"/>
    <n v="49"/>
    <x v="0"/>
    <x v="0"/>
    <x v="3"/>
    <x v="0"/>
  </r>
  <r>
    <x v="4"/>
    <s v="Lamp"/>
    <x v="0"/>
    <x v="1"/>
    <x v="1"/>
    <n v="5"/>
    <n v="244.72"/>
    <n v="1223.5999999999999"/>
    <n v="1183.5999999999999"/>
    <n v="40"/>
    <x v="1"/>
    <x v="1"/>
    <x v="0"/>
    <x v="1"/>
  </r>
  <r>
    <x v="5"/>
    <s v="Laptop"/>
    <x v="2"/>
    <x v="1"/>
    <x v="1"/>
    <n v="3"/>
    <n v="117.66"/>
    <n v="352.98"/>
    <n v="292.98"/>
    <n v="60"/>
    <x v="2"/>
    <x v="0"/>
    <x v="1"/>
    <x v="2"/>
  </r>
  <r>
    <x v="6"/>
    <s v="T-Shirt"/>
    <x v="1"/>
    <x v="2"/>
    <x v="2"/>
    <n v="5"/>
    <n v="249.15"/>
    <n v="1245.75"/>
    <n v="1180.25"/>
    <n v="65.5"/>
    <x v="0"/>
    <x v="2"/>
    <x v="2"/>
    <x v="0"/>
  </r>
  <r>
    <x v="7"/>
    <s v="Yoga Mat"/>
    <x v="3"/>
    <x v="1"/>
    <x v="1"/>
    <n v="5"/>
    <n v="337.68"/>
    <n v="1688.4"/>
    <n v="1639.4"/>
    <n v="49"/>
    <x v="1"/>
    <x v="0"/>
    <x v="3"/>
    <x v="1"/>
  </r>
  <r>
    <x v="8"/>
    <s v="Tennis Racket"/>
    <x v="3"/>
    <x v="2"/>
    <x v="3"/>
    <n v="5"/>
    <n v="491.3"/>
    <n v="2456.5"/>
    <n v="2416.5"/>
    <n v="40"/>
    <x v="2"/>
    <x v="1"/>
    <x v="0"/>
    <x v="2"/>
  </r>
  <r>
    <x v="9"/>
    <s v="Chair"/>
    <x v="0"/>
    <x v="1"/>
    <x v="2"/>
    <n v="4"/>
    <n v="394.42"/>
    <n v="1577.68"/>
    <n v="1517.68"/>
    <n v="60"/>
    <x v="0"/>
    <x v="0"/>
    <x v="1"/>
    <x v="0"/>
  </r>
  <r>
    <x v="10"/>
    <s v="Dumbbells"/>
    <x v="3"/>
    <x v="0"/>
    <x v="3"/>
    <n v="2"/>
    <n v="216.4"/>
    <n v="432.8"/>
    <n v="367.3"/>
    <n v="65.5"/>
    <x v="1"/>
    <x v="1"/>
    <x v="2"/>
    <x v="1"/>
  </r>
  <r>
    <x v="11"/>
    <s v="Yoga Mat"/>
    <x v="3"/>
    <x v="3"/>
    <x v="2"/>
    <n v="6"/>
    <n v="457.22"/>
    <n v="2743.32"/>
    <n v="2694.32"/>
    <n v="49"/>
    <x v="2"/>
    <x v="2"/>
    <x v="3"/>
    <x v="2"/>
  </r>
  <r>
    <x v="12"/>
    <s v="Table"/>
    <x v="0"/>
    <x v="2"/>
    <x v="1"/>
    <n v="8"/>
    <n v="438.33"/>
    <n v="3506.64"/>
    <n v="3466.64"/>
    <n v="40"/>
    <x v="0"/>
    <x v="0"/>
    <x v="0"/>
    <x v="0"/>
  </r>
  <r>
    <x v="13"/>
    <s v="Chair"/>
    <x v="0"/>
    <x v="4"/>
    <x v="2"/>
    <n v="2"/>
    <n v="56.98"/>
    <n v="113.96"/>
    <n v="53.959999999999994"/>
    <n v="60"/>
    <x v="1"/>
    <x v="0"/>
    <x v="1"/>
    <x v="1"/>
  </r>
  <r>
    <x v="14"/>
    <s v="Dumbbells"/>
    <x v="3"/>
    <x v="4"/>
    <x v="3"/>
    <n v="1"/>
    <n v="313.14"/>
    <n v="313.14"/>
    <n v="247.64"/>
    <n v="65.5"/>
    <x v="2"/>
    <x v="2"/>
    <x v="2"/>
    <x v="2"/>
  </r>
  <r>
    <x v="15"/>
    <s v="Lamp"/>
    <x v="0"/>
    <x v="0"/>
    <x v="1"/>
    <n v="4"/>
    <n v="53.03"/>
    <n v="212.12"/>
    <n v="163.12"/>
    <n v="49"/>
    <x v="0"/>
    <x v="1"/>
    <x v="3"/>
    <x v="0"/>
  </r>
  <r>
    <x v="16"/>
    <s v="Smartphone"/>
    <x v="2"/>
    <x v="2"/>
    <x v="3"/>
    <n v="10"/>
    <n v="152.37"/>
    <n v="1523.7"/>
    <n v="1483.7"/>
    <n v="40"/>
    <x v="1"/>
    <x v="0"/>
    <x v="0"/>
    <x v="1"/>
  </r>
  <r>
    <x v="17"/>
    <s v="Chair"/>
    <x v="0"/>
    <x v="3"/>
    <x v="3"/>
    <n v="6"/>
    <n v="132.59"/>
    <n v="795.54"/>
    <n v="735.54"/>
    <n v="60"/>
    <x v="2"/>
    <x v="0"/>
    <x v="1"/>
    <x v="2"/>
  </r>
  <r>
    <x v="18"/>
    <s v="T-Shirt"/>
    <x v="1"/>
    <x v="4"/>
    <x v="0"/>
    <n v="5"/>
    <n v="265.92"/>
    <n v="1329.6"/>
    <n v="1264.0999999999999"/>
    <n v="65.5"/>
    <x v="0"/>
    <x v="1"/>
    <x v="2"/>
    <x v="0"/>
  </r>
  <r>
    <x v="17"/>
    <s v="Chair"/>
    <x v="0"/>
    <x v="4"/>
    <x v="3"/>
    <n v="1"/>
    <n v="492.81"/>
    <n v="492.81"/>
    <n v="443.81"/>
    <n v="49"/>
    <x v="1"/>
    <x v="2"/>
    <x v="3"/>
    <x v="1"/>
  </r>
  <r>
    <x v="19"/>
    <s v="Lamp"/>
    <x v="0"/>
    <x v="4"/>
    <x v="3"/>
    <n v="1"/>
    <n v="434.04"/>
    <n v="434.04"/>
    <n v="394.04"/>
    <n v="40"/>
    <x v="2"/>
    <x v="0"/>
    <x v="0"/>
    <x v="2"/>
  </r>
  <r>
    <x v="20"/>
    <s v="Sneakers"/>
    <x v="1"/>
    <x v="2"/>
    <x v="0"/>
    <n v="10"/>
    <n v="462.7"/>
    <n v="4627"/>
    <n v="4567"/>
    <n v="60"/>
    <x v="0"/>
    <x v="2"/>
    <x v="1"/>
    <x v="0"/>
  </r>
  <r>
    <x v="14"/>
    <s v="Chair"/>
    <x v="0"/>
    <x v="3"/>
    <x v="1"/>
    <n v="2"/>
    <n v="336.04"/>
    <n v="672.08"/>
    <n v="606.58000000000004"/>
    <n v="65.5"/>
    <x v="1"/>
    <x v="0"/>
    <x v="2"/>
    <x v="1"/>
  </r>
  <r>
    <x v="21"/>
    <s v="Perfume"/>
    <x v="4"/>
    <x v="4"/>
    <x v="1"/>
    <n v="7"/>
    <n v="349.53"/>
    <n v="2446.71"/>
    <n v="2397.71"/>
    <n v="49"/>
    <x v="2"/>
    <x v="1"/>
    <x v="3"/>
    <x v="2"/>
  </r>
  <r>
    <x v="22"/>
    <s v="Lamp"/>
    <x v="0"/>
    <x v="1"/>
    <x v="3"/>
    <n v="5"/>
    <n v="178.39"/>
    <n v="891.95"/>
    <n v="851.95"/>
    <n v="40"/>
    <x v="0"/>
    <x v="1"/>
    <x v="0"/>
    <x v="0"/>
  </r>
  <r>
    <x v="23"/>
    <s v="Camera"/>
    <x v="2"/>
    <x v="0"/>
    <x v="2"/>
    <n v="9"/>
    <n v="479.97"/>
    <n v="4319.7299999999996"/>
    <n v="4259.7299999999996"/>
    <n v="60"/>
    <x v="1"/>
    <x v="2"/>
    <x v="1"/>
    <x v="1"/>
  </r>
  <r>
    <x v="24"/>
    <s v="Camera"/>
    <x v="2"/>
    <x v="2"/>
    <x v="0"/>
    <n v="1"/>
    <n v="226.32"/>
    <n v="226.32"/>
    <n v="160.82"/>
    <n v="65.5"/>
    <x v="2"/>
    <x v="0"/>
    <x v="2"/>
    <x v="2"/>
  </r>
  <r>
    <x v="25"/>
    <s v="Camera"/>
    <x v="2"/>
    <x v="1"/>
    <x v="2"/>
    <n v="6"/>
    <n v="430.69"/>
    <n v="2584.14"/>
    <n v="2535.14"/>
    <n v="49"/>
    <x v="0"/>
    <x v="0"/>
    <x v="3"/>
    <x v="0"/>
  </r>
  <r>
    <x v="26"/>
    <s v="T-Shirt"/>
    <x v="1"/>
    <x v="1"/>
    <x v="3"/>
    <n v="3"/>
    <n v="393.27"/>
    <n v="1179.81"/>
    <n v="1139.81"/>
    <n v="40"/>
    <x v="1"/>
    <x v="1"/>
    <x v="0"/>
    <x v="1"/>
  </r>
  <r>
    <x v="27"/>
    <s v="Curtains"/>
    <x v="0"/>
    <x v="0"/>
    <x v="1"/>
    <n v="9"/>
    <n v="475.63"/>
    <n v="4280.67"/>
    <n v="4220.67"/>
    <n v="60"/>
    <x v="2"/>
    <x v="2"/>
    <x v="1"/>
    <x v="2"/>
  </r>
  <r>
    <x v="28"/>
    <s v="Curtains"/>
    <x v="0"/>
    <x v="0"/>
    <x v="0"/>
    <n v="1"/>
    <n v="286.63"/>
    <n v="286.63"/>
    <n v="221.13"/>
    <n v="65.5"/>
    <x v="0"/>
    <x v="0"/>
    <x v="2"/>
    <x v="0"/>
  </r>
  <r>
    <x v="25"/>
    <s v="Sneakers"/>
    <x v="1"/>
    <x v="1"/>
    <x v="2"/>
    <n v="6"/>
    <n v="66.28"/>
    <n v="397.68"/>
    <n v="348.68"/>
    <n v="49"/>
    <x v="1"/>
    <x v="1"/>
    <x v="3"/>
    <x v="1"/>
  </r>
  <r>
    <x v="29"/>
    <s v="Headphones"/>
    <x v="2"/>
    <x v="4"/>
    <x v="0"/>
    <n v="1"/>
    <n v="188.02"/>
    <n v="188.02"/>
    <n v="148.02000000000001"/>
    <n v="40"/>
    <x v="2"/>
    <x v="0"/>
    <x v="0"/>
    <x v="2"/>
  </r>
  <r>
    <x v="30"/>
    <s v="Sneakers"/>
    <x v="1"/>
    <x v="0"/>
    <x v="2"/>
    <n v="2"/>
    <n v="163.61000000000001"/>
    <n v="327.22000000000003"/>
    <n v="267.22000000000003"/>
    <n v="60"/>
    <x v="0"/>
    <x v="2"/>
    <x v="1"/>
    <x v="0"/>
  </r>
  <r>
    <x v="31"/>
    <s v="Smartphone"/>
    <x v="2"/>
    <x v="1"/>
    <x v="1"/>
    <n v="5"/>
    <n v="235.55"/>
    <n v="1177.75"/>
    <n v="1112.25"/>
    <n v="65.5"/>
    <x v="1"/>
    <x v="1"/>
    <x v="2"/>
    <x v="1"/>
  </r>
  <r>
    <x v="32"/>
    <s v="Laptop"/>
    <x v="2"/>
    <x v="3"/>
    <x v="1"/>
    <n v="9"/>
    <n v="342.15"/>
    <n v="3079.35"/>
    <n v="3030.35"/>
    <n v="49"/>
    <x v="2"/>
    <x v="0"/>
    <x v="3"/>
    <x v="2"/>
  </r>
  <r>
    <x v="33"/>
    <s v="Football"/>
    <x v="3"/>
    <x v="1"/>
    <x v="3"/>
    <n v="4"/>
    <n v="117.1"/>
    <n v="468.4"/>
    <n v="428.4"/>
    <n v="40"/>
    <x v="0"/>
    <x v="2"/>
    <x v="0"/>
    <x v="0"/>
  </r>
  <r>
    <x v="34"/>
    <s v="Shampoo"/>
    <x v="4"/>
    <x v="1"/>
    <x v="2"/>
    <n v="2"/>
    <n v="416.69"/>
    <n v="833.38"/>
    <n v="773.38"/>
    <n v="60"/>
    <x v="1"/>
    <x v="0"/>
    <x v="1"/>
    <x v="1"/>
  </r>
  <r>
    <x v="35"/>
    <s v="Table"/>
    <x v="0"/>
    <x v="4"/>
    <x v="0"/>
    <n v="8"/>
    <n v="341.07"/>
    <n v="2728.56"/>
    <n v="2663.06"/>
    <n v="65.5"/>
    <x v="2"/>
    <x v="1"/>
    <x v="2"/>
    <x v="2"/>
  </r>
  <r>
    <x v="36"/>
    <s v="Jeans"/>
    <x v="1"/>
    <x v="0"/>
    <x v="2"/>
    <n v="7"/>
    <n v="76.53"/>
    <n v="535.71"/>
    <n v="486.71000000000004"/>
    <n v="49"/>
    <x v="0"/>
    <x v="2"/>
    <x v="3"/>
    <x v="0"/>
  </r>
  <r>
    <x v="37"/>
    <s v="Chair"/>
    <x v="0"/>
    <x v="4"/>
    <x v="3"/>
    <n v="5"/>
    <n v="302.08"/>
    <n v="1510.4"/>
    <n v="1470.4"/>
    <n v="40"/>
    <x v="1"/>
    <x v="0"/>
    <x v="0"/>
    <x v="1"/>
  </r>
  <r>
    <x v="38"/>
    <s v="Shampoo"/>
    <x v="4"/>
    <x v="2"/>
    <x v="1"/>
    <n v="6"/>
    <n v="343.96"/>
    <n v="2063.7600000000002"/>
    <n v="2003.7600000000002"/>
    <n v="60"/>
    <x v="2"/>
    <x v="1"/>
    <x v="1"/>
    <x v="2"/>
  </r>
  <r>
    <x v="39"/>
    <s v="Chair"/>
    <x v="0"/>
    <x v="2"/>
    <x v="2"/>
    <n v="3"/>
    <n v="334.52"/>
    <n v="1003.56"/>
    <n v="938.06"/>
    <n v="65.5"/>
    <x v="0"/>
    <x v="2"/>
    <x v="2"/>
    <x v="0"/>
  </r>
  <r>
    <x v="40"/>
    <s v="Chair"/>
    <x v="0"/>
    <x v="4"/>
    <x v="0"/>
    <n v="6"/>
    <n v="108.38"/>
    <n v="650.28"/>
    <n v="601.28"/>
    <n v="49"/>
    <x v="1"/>
    <x v="0"/>
    <x v="3"/>
    <x v="1"/>
  </r>
  <r>
    <x v="41"/>
    <s v="Yoga Mat"/>
    <x v="3"/>
    <x v="0"/>
    <x v="0"/>
    <n v="6"/>
    <n v="135.08000000000001"/>
    <n v="810.48"/>
    <n v="770.48"/>
    <n v="40"/>
    <x v="2"/>
    <x v="0"/>
    <x v="0"/>
    <x v="2"/>
  </r>
  <r>
    <x v="42"/>
    <s v="Lamp"/>
    <x v="0"/>
    <x v="4"/>
    <x v="3"/>
    <n v="8"/>
    <n v="217.97"/>
    <n v="1743.76"/>
    <n v="1683.76"/>
    <n v="60"/>
    <x v="0"/>
    <x v="2"/>
    <x v="1"/>
    <x v="0"/>
  </r>
  <r>
    <x v="11"/>
    <s v="Lamp"/>
    <x v="0"/>
    <x v="2"/>
    <x v="2"/>
    <n v="10"/>
    <n v="315.7"/>
    <n v="3157"/>
    <n v="3091.5"/>
    <n v="65.5"/>
    <x v="1"/>
    <x v="0"/>
    <x v="2"/>
    <x v="1"/>
  </r>
  <r>
    <x v="43"/>
    <s v="Camera"/>
    <x v="2"/>
    <x v="2"/>
    <x v="2"/>
    <n v="4"/>
    <n v="275.02999999999997"/>
    <n v="1100.1199999999999"/>
    <n v="1051.1199999999999"/>
    <n v="49"/>
    <x v="2"/>
    <x v="1"/>
    <x v="3"/>
    <x v="2"/>
  </r>
  <r>
    <x v="44"/>
    <s v="Headphones"/>
    <x v="2"/>
    <x v="1"/>
    <x v="3"/>
    <n v="2"/>
    <n v="333.53"/>
    <n v="667.06"/>
    <n v="627.05999999999995"/>
    <n v="40"/>
    <x v="0"/>
    <x v="0"/>
    <x v="0"/>
    <x v="0"/>
  </r>
  <r>
    <x v="45"/>
    <s v="Tennis Racket"/>
    <x v="3"/>
    <x v="1"/>
    <x v="2"/>
    <n v="10"/>
    <n v="493.05"/>
    <n v="4930.5"/>
    <n v="4870.5"/>
    <n v="60"/>
    <x v="1"/>
    <x v="2"/>
    <x v="1"/>
    <x v="1"/>
  </r>
  <r>
    <x v="46"/>
    <s v="Smartphone"/>
    <x v="2"/>
    <x v="0"/>
    <x v="1"/>
    <n v="2"/>
    <n v="154.16"/>
    <n v="308.32"/>
    <n v="242.82"/>
    <n v="65.5"/>
    <x v="2"/>
    <x v="1"/>
    <x v="2"/>
    <x v="2"/>
  </r>
  <r>
    <x v="47"/>
    <s v="Face Cream"/>
    <x v="4"/>
    <x v="3"/>
    <x v="2"/>
    <n v="10"/>
    <n v="294.19"/>
    <n v="2941.9"/>
    <n v="2892.9"/>
    <n v="49"/>
    <x v="0"/>
    <x v="0"/>
    <x v="3"/>
    <x v="0"/>
  </r>
  <r>
    <x v="48"/>
    <s v="Sneakers"/>
    <x v="1"/>
    <x v="0"/>
    <x v="0"/>
    <n v="8"/>
    <n v="307.88"/>
    <n v="2463.04"/>
    <n v="2423.04"/>
    <n v="40"/>
    <x v="1"/>
    <x v="2"/>
    <x v="0"/>
    <x v="1"/>
  </r>
  <r>
    <x v="29"/>
    <s v="Football"/>
    <x v="3"/>
    <x v="3"/>
    <x v="0"/>
    <n v="10"/>
    <n v="223.77"/>
    <n v="2237.6999999999998"/>
    <n v="2177.6999999999998"/>
    <n v="60"/>
    <x v="2"/>
    <x v="0"/>
    <x v="1"/>
    <x v="2"/>
  </r>
  <r>
    <x v="10"/>
    <s v="Jacket"/>
    <x v="1"/>
    <x v="1"/>
    <x v="3"/>
    <n v="5"/>
    <n v="83.92"/>
    <n v="419.6"/>
    <n v="354.1"/>
    <n v="65.5"/>
    <x v="0"/>
    <x v="1"/>
    <x v="2"/>
    <x v="0"/>
  </r>
  <r>
    <x v="49"/>
    <s v="Smartphone"/>
    <x v="2"/>
    <x v="4"/>
    <x v="0"/>
    <n v="3"/>
    <n v="191.55"/>
    <n v="574.65"/>
    <n v="525.65"/>
    <n v="49"/>
    <x v="1"/>
    <x v="2"/>
    <x v="3"/>
    <x v="1"/>
  </r>
  <r>
    <x v="50"/>
    <s v="Table"/>
    <x v="0"/>
    <x v="3"/>
    <x v="2"/>
    <n v="5"/>
    <n v="290.39"/>
    <n v="1451.95"/>
    <n v="1411.95"/>
    <n v="40"/>
    <x v="2"/>
    <x v="0"/>
    <x v="0"/>
    <x v="2"/>
  </r>
  <r>
    <x v="51"/>
    <s v="Headphones"/>
    <x v="2"/>
    <x v="0"/>
    <x v="0"/>
    <n v="8"/>
    <n v="89.62"/>
    <n v="716.96"/>
    <n v="656.96"/>
    <n v="60"/>
    <x v="0"/>
    <x v="1"/>
    <x v="1"/>
    <x v="0"/>
  </r>
  <r>
    <x v="52"/>
    <s v="Jacket"/>
    <x v="1"/>
    <x v="4"/>
    <x v="1"/>
    <n v="7"/>
    <n v="252.53"/>
    <n v="1767.71"/>
    <n v="1702.21"/>
    <n v="65.5"/>
    <x v="1"/>
    <x v="0"/>
    <x v="2"/>
    <x v="1"/>
  </r>
  <r>
    <x v="53"/>
    <s v="Yoga Mat"/>
    <x v="3"/>
    <x v="2"/>
    <x v="1"/>
    <n v="9"/>
    <n v="127.33"/>
    <n v="1145.97"/>
    <n v="1096.97"/>
    <n v="49"/>
    <x v="2"/>
    <x v="2"/>
    <x v="3"/>
    <x v="2"/>
  </r>
  <r>
    <x v="54"/>
    <s v="Camera"/>
    <x v="2"/>
    <x v="4"/>
    <x v="0"/>
    <n v="4"/>
    <n v="165.21"/>
    <n v="660.84"/>
    <n v="620.84"/>
    <n v="40"/>
    <x v="0"/>
    <x v="0"/>
    <x v="0"/>
    <x v="0"/>
  </r>
  <r>
    <x v="55"/>
    <s v="Lamp"/>
    <x v="0"/>
    <x v="0"/>
    <x v="0"/>
    <n v="8"/>
    <n v="292.8"/>
    <n v="2342.4"/>
    <n v="2282.4"/>
    <n v="60"/>
    <x v="1"/>
    <x v="1"/>
    <x v="1"/>
    <x v="1"/>
  </r>
  <r>
    <x v="56"/>
    <s v="Sneakers"/>
    <x v="1"/>
    <x v="2"/>
    <x v="1"/>
    <n v="1"/>
    <n v="327.33"/>
    <n v="327.33"/>
    <n v="261.83"/>
    <n v="65.5"/>
    <x v="2"/>
    <x v="0"/>
    <x v="2"/>
    <x v="2"/>
  </r>
  <r>
    <x v="57"/>
    <s v="Curtains"/>
    <x v="0"/>
    <x v="3"/>
    <x v="3"/>
    <n v="6"/>
    <n v="201.52"/>
    <n v="1209.1199999999999"/>
    <n v="1160.1199999999999"/>
    <n v="49"/>
    <x v="0"/>
    <x v="2"/>
    <x v="3"/>
    <x v="0"/>
  </r>
  <r>
    <x v="58"/>
    <s v="Table"/>
    <x v="0"/>
    <x v="3"/>
    <x v="2"/>
    <n v="3"/>
    <n v="487.82"/>
    <n v="1463.46"/>
    <n v="1423.46"/>
    <n v="40"/>
    <x v="1"/>
    <x v="0"/>
    <x v="0"/>
    <x v="1"/>
  </r>
  <r>
    <x v="59"/>
    <s v="Yoga Mat"/>
    <x v="3"/>
    <x v="3"/>
    <x v="3"/>
    <n v="9"/>
    <n v="334.1"/>
    <n v="3006.9"/>
    <n v="2946.9"/>
    <n v="60"/>
    <x v="2"/>
    <x v="1"/>
    <x v="1"/>
    <x v="2"/>
  </r>
  <r>
    <x v="30"/>
    <s v="Chair"/>
    <x v="0"/>
    <x v="4"/>
    <x v="2"/>
    <n v="10"/>
    <n v="88.48"/>
    <n v="884.8"/>
    <n v="819.3"/>
    <n v="65.5"/>
    <x v="0"/>
    <x v="0"/>
    <x v="2"/>
    <x v="0"/>
  </r>
  <r>
    <x v="27"/>
    <s v="Lamp"/>
    <x v="0"/>
    <x v="1"/>
    <x v="3"/>
    <n v="2"/>
    <n v="115.48"/>
    <n v="230.96"/>
    <n v="181.96"/>
    <n v="49"/>
    <x v="1"/>
    <x v="2"/>
    <x v="3"/>
    <x v="1"/>
  </r>
  <r>
    <x v="35"/>
    <s v="Lamp"/>
    <x v="0"/>
    <x v="4"/>
    <x v="1"/>
    <n v="1"/>
    <n v="187.15"/>
    <n v="187.15"/>
    <n v="147.15"/>
    <n v="40"/>
    <x v="2"/>
    <x v="1"/>
    <x v="0"/>
    <x v="2"/>
  </r>
  <r>
    <x v="60"/>
    <s v="Tennis Racket"/>
    <x v="3"/>
    <x v="3"/>
    <x v="2"/>
    <n v="8"/>
    <n v="300.43"/>
    <n v="2403.44"/>
    <n v="2343.44"/>
    <n v="60"/>
    <x v="0"/>
    <x v="0"/>
    <x v="1"/>
    <x v="0"/>
  </r>
  <r>
    <x v="61"/>
    <s v="Camera"/>
    <x v="2"/>
    <x v="2"/>
    <x v="2"/>
    <n v="3"/>
    <n v="22.62"/>
    <n v="67.86"/>
    <n v="2.3599999999999994"/>
    <n v="65.5"/>
    <x v="1"/>
    <x v="0"/>
    <x v="2"/>
    <x v="1"/>
  </r>
  <r>
    <x v="62"/>
    <s v="Dumbbells"/>
    <x v="3"/>
    <x v="4"/>
    <x v="3"/>
    <n v="3"/>
    <n v="295.91000000000003"/>
    <n v="887.73"/>
    <n v="838.73"/>
    <n v="49"/>
    <x v="2"/>
    <x v="2"/>
    <x v="3"/>
    <x v="2"/>
  </r>
  <r>
    <x v="33"/>
    <s v="Yoga Mat"/>
    <x v="3"/>
    <x v="2"/>
    <x v="0"/>
    <n v="3"/>
    <n v="183.7"/>
    <n v="551.1"/>
    <n v="511.1"/>
    <n v="40"/>
    <x v="0"/>
    <x v="1"/>
    <x v="0"/>
    <x v="0"/>
  </r>
  <r>
    <x v="63"/>
    <s v="Dumbbells"/>
    <x v="3"/>
    <x v="3"/>
    <x v="1"/>
    <n v="3"/>
    <n v="269.45999999999998"/>
    <n v="808.38"/>
    <n v="748.38"/>
    <n v="60"/>
    <x v="1"/>
    <x v="0"/>
    <x v="1"/>
    <x v="1"/>
  </r>
  <r>
    <x v="64"/>
    <s v="Dumbbells"/>
    <x v="3"/>
    <x v="1"/>
    <x v="0"/>
    <n v="4"/>
    <n v="211.28"/>
    <n v="845.12"/>
    <n v="779.62"/>
    <n v="65.5"/>
    <x v="2"/>
    <x v="1"/>
    <x v="2"/>
    <x v="2"/>
  </r>
  <r>
    <x v="26"/>
    <s v="Curtains"/>
    <x v="0"/>
    <x v="2"/>
    <x v="1"/>
    <n v="5"/>
    <n v="362.47"/>
    <n v="1812.35"/>
    <n v="1763.35"/>
    <n v="49"/>
    <x v="0"/>
    <x v="0"/>
    <x v="3"/>
    <x v="0"/>
  </r>
  <r>
    <x v="11"/>
    <s v="Perfume"/>
    <x v="4"/>
    <x v="3"/>
    <x v="3"/>
    <n v="8"/>
    <n v="259.56"/>
    <n v="2076.48"/>
    <n v="2036.48"/>
    <n v="40"/>
    <x v="1"/>
    <x v="0"/>
    <x v="0"/>
    <x v="1"/>
  </r>
  <r>
    <x v="48"/>
    <s v="Curtains"/>
    <x v="0"/>
    <x v="2"/>
    <x v="3"/>
    <n v="1"/>
    <n v="134.63"/>
    <n v="134.63"/>
    <n v="74.63"/>
    <n v="60"/>
    <x v="2"/>
    <x v="2"/>
    <x v="1"/>
    <x v="2"/>
  </r>
  <r>
    <x v="65"/>
    <s v="Dumbbells"/>
    <x v="3"/>
    <x v="3"/>
    <x v="1"/>
    <n v="10"/>
    <n v="272.01"/>
    <n v="2720.1"/>
    <n v="2654.6"/>
    <n v="65.5"/>
    <x v="0"/>
    <x v="1"/>
    <x v="2"/>
    <x v="0"/>
  </r>
  <r>
    <x v="66"/>
    <s v="Laptop"/>
    <x v="2"/>
    <x v="3"/>
    <x v="3"/>
    <n v="4"/>
    <n v="265.89"/>
    <n v="1063.56"/>
    <n v="1014.56"/>
    <n v="49"/>
    <x v="1"/>
    <x v="0"/>
    <x v="3"/>
    <x v="1"/>
  </r>
  <r>
    <x v="67"/>
    <s v="Yoga Mat"/>
    <x v="3"/>
    <x v="0"/>
    <x v="1"/>
    <n v="4"/>
    <n v="327.41000000000003"/>
    <n v="1309.6400000000001"/>
    <n v="1269.6400000000001"/>
    <n v="40"/>
    <x v="2"/>
    <x v="0"/>
    <x v="0"/>
    <x v="2"/>
  </r>
  <r>
    <x v="68"/>
    <s v="T-Shirt"/>
    <x v="1"/>
    <x v="0"/>
    <x v="0"/>
    <n v="2"/>
    <n v="395.91"/>
    <n v="791.82"/>
    <n v="731.82"/>
    <n v="60"/>
    <x v="0"/>
    <x v="2"/>
    <x v="1"/>
    <x v="0"/>
  </r>
  <r>
    <x v="69"/>
    <s v="Tennis Racket"/>
    <x v="3"/>
    <x v="1"/>
    <x v="1"/>
    <n v="10"/>
    <n v="66.56"/>
    <n v="665.6"/>
    <n v="600.1"/>
    <n v="65.5"/>
    <x v="1"/>
    <x v="1"/>
    <x v="2"/>
    <x v="1"/>
  </r>
  <r>
    <x v="70"/>
    <s v="Laptop"/>
    <x v="2"/>
    <x v="3"/>
    <x v="2"/>
    <n v="5"/>
    <n v="432.3"/>
    <n v="2161.5"/>
    <n v="2112.5"/>
    <n v="49"/>
    <x v="2"/>
    <x v="0"/>
    <x v="3"/>
    <x v="2"/>
  </r>
  <r>
    <x v="71"/>
    <s v="Lamp"/>
    <x v="0"/>
    <x v="2"/>
    <x v="2"/>
    <n v="7"/>
    <n v="272.05"/>
    <n v="1904.35"/>
    <n v="1864.35"/>
    <n v="40"/>
    <x v="0"/>
    <x v="0"/>
    <x v="0"/>
    <x v="0"/>
  </r>
  <r>
    <x v="72"/>
    <s v="T-Shirt"/>
    <x v="1"/>
    <x v="3"/>
    <x v="3"/>
    <n v="7"/>
    <n v="301.27999999999997"/>
    <n v="2108.96"/>
    <n v="2048.96"/>
    <n v="60"/>
    <x v="1"/>
    <x v="2"/>
    <x v="1"/>
    <x v="1"/>
  </r>
  <r>
    <x v="73"/>
    <s v="Lamp"/>
    <x v="0"/>
    <x v="2"/>
    <x v="0"/>
    <n v="9"/>
    <n v="23.52"/>
    <n v="211.68"/>
    <n v="146.18"/>
    <n v="65.5"/>
    <x v="2"/>
    <x v="0"/>
    <x v="2"/>
    <x v="2"/>
  </r>
  <r>
    <x v="74"/>
    <s v="Face Cream"/>
    <x v="4"/>
    <x v="1"/>
    <x v="0"/>
    <n v="6"/>
    <n v="281.85000000000002"/>
    <n v="1691.1"/>
    <n v="1642.1"/>
    <n v="49"/>
    <x v="0"/>
    <x v="1"/>
    <x v="3"/>
    <x v="0"/>
  </r>
  <r>
    <x v="75"/>
    <s v="Table"/>
    <x v="0"/>
    <x v="3"/>
    <x v="2"/>
    <n v="6"/>
    <n v="157.88"/>
    <n v="947.28"/>
    <n v="907.28"/>
    <n v="40"/>
    <x v="1"/>
    <x v="2"/>
    <x v="0"/>
    <x v="1"/>
  </r>
  <r>
    <x v="76"/>
    <s v="Face Cream"/>
    <x v="4"/>
    <x v="1"/>
    <x v="0"/>
    <n v="7"/>
    <n v="98.66"/>
    <n v="690.62"/>
    <n v="630.62"/>
    <n v="60"/>
    <x v="2"/>
    <x v="0"/>
    <x v="1"/>
    <x v="2"/>
  </r>
  <r>
    <x v="77"/>
    <s v="Face Cream"/>
    <x v="4"/>
    <x v="2"/>
    <x v="2"/>
    <n v="2"/>
    <n v="37.119999999999997"/>
    <n v="74.239999999999995"/>
    <n v="8.7399999999999949"/>
    <n v="65.5"/>
    <x v="0"/>
    <x v="1"/>
    <x v="2"/>
    <x v="0"/>
  </r>
  <r>
    <x v="78"/>
    <s v="Camera"/>
    <x v="2"/>
    <x v="2"/>
    <x v="0"/>
    <n v="9"/>
    <n v="191.38"/>
    <n v="1722.42"/>
    <n v="1673.42"/>
    <n v="49"/>
    <x v="1"/>
    <x v="2"/>
    <x v="3"/>
    <x v="1"/>
  </r>
  <r>
    <x v="79"/>
    <s v="Smartphone"/>
    <x v="2"/>
    <x v="3"/>
    <x v="1"/>
    <n v="2"/>
    <n v="301.12"/>
    <n v="602.24"/>
    <n v="562.24"/>
    <n v="40"/>
    <x v="2"/>
    <x v="0"/>
    <x v="0"/>
    <x v="2"/>
  </r>
  <r>
    <x v="54"/>
    <s v="Shampoo"/>
    <x v="4"/>
    <x v="4"/>
    <x v="3"/>
    <n v="4"/>
    <n v="415.24"/>
    <n v="1660.96"/>
    <n v="1600.96"/>
    <n v="60"/>
    <x v="0"/>
    <x v="0"/>
    <x v="1"/>
    <x v="0"/>
  </r>
  <r>
    <x v="80"/>
    <s v="Smartphone"/>
    <x v="2"/>
    <x v="2"/>
    <x v="0"/>
    <n v="3"/>
    <n v="115.83"/>
    <n v="347.49"/>
    <n v="281.99"/>
    <n v="65.5"/>
    <x v="1"/>
    <x v="1"/>
    <x v="2"/>
    <x v="1"/>
  </r>
  <r>
    <x v="81"/>
    <s v="Jacket"/>
    <x v="1"/>
    <x v="2"/>
    <x v="3"/>
    <n v="6"/>
    <n v="229.86"/>
    <n v="1379.16"/>
    <n v="1330.16"/>
    <n v="49"/>
    <x v="2"/>
    <x v="0"/>
    <x v="3"/>
    <x v="2"/>
  </r>
  <r>
    <x v="82"/>
    <s v="Tennis Racket"/>
    <x v="3"/>
    <x v="3"/>
    <x v="2"/>
    <n v="10"/>
    <n v="98.84"/>
    <n v="988.4"/>
    <n v="948.4"/>
    <n v="40"/>
    <x v="0"/>
    <x v="2"/>
    <x v="0"/>
    <x v="0"/>
  </r>
  <r>
    <x v="83"/>
    <s v="Lipstick"/>
    <x v="4"/>
    <x v="3"/>
    <x v="1"/>
    <n v="10"/>
    <n v="200.83"/>
    <n v="2008.3"/>
    <n v="1948.3"/>
    <n v="60"/>
    <x v="1"/>
    <x v="1"/>
    <x v="1"/>
    <x v="1"/>
  </r>
  <r>
    <x v="5"/>
    <s v="Lamp"/>
    <x v="0"/>
    <x v="1"/>
    <x v="3"/>
    <n v="1"/>
    <n v="310.54000000000002"/>
    <n v="310.54000000000002"/>
    <n v="245.04000000000002"/>
    <n v="65.5"/>
    <x v="2"/>
    <x v="0"/>
    <x v="2"/>
    <x v="2"/>
  </r>
  <r>
    <x v="43"/>
    <s v="Laptop"/>
    <x v="2"/>
    <x v="3"/>
    <x v="1"/>
    <n v="8"/>
    <n v="228.57"/>
    <n v="1828.56"/>
    <n v="1779.56"/>
    <n v="49"/>
    <x v="0"/>
    <x v="2"/>
    <x v="3"/>
    <x v="0"/>
  </r>
  <r>
    <x v="84"/>
    <s v="Yoga Mat"/>
    <x v="3"/>
    <x v="4"/>
    <x v="2"/>
    <n v="2"/>
    <n v="495.03"/>
    <n v="990.06"/>
    <n v="950.06"/>
    <n v="40"/>
    <x v="1"/>
    <x v="0"/>
    <x v="0"/>
    <x v="1"/>
  </r>
  <r>
    <x v="85"/>
    <s v="Jacket"/>
    <x v="1"/>
    <x v="3"/>
    <x v="3"/>
    <n v="7"/>
    <n v="75.27"/>
    <n v="526.89"/>
    <n v="466.89"/>
    <n v="60"/>
    <x v="2"/>
    <x v="1"/>
    <x v="1"/>
    <x v="2"/>
  </r>
  <r>
    <x v="86"/>
    <s v="Sneakers"/>
    <x v="1"/>
    <x v="1"/>
    <x v="0"/>
    <n v="6"/>
    <n v="156.28"/>
    <n v="937.68"/>
    <n v="872.18"/>
    <n v="65.5"/>
    <x v="0"/>
    <x v="0"/>
    <x v="2"/>
    <x v="0"/>
  </r>
  <r>
    <x v="50"/>
    <s v="Laptop"/>
    <x v="2"/>
    <x v="2"/>
    <x v="3"/>
    <n v="5"/>
    <n v="273.58"/>
    <n v="1367.9"/>
    <n v="1318.9"/>
    <n v="49"/>
    <x v="1"/>
    <x v="2"/>
    <x v="3"/>
    <x v="1"/>
  </r>
  <r>
    <x v="87"/>
    <s v="Table"/>
    <x v="0"/>
    <x v="3"/>
    <x v="1"/>
    <n v="9"/>
    <n v="393.82"/>
    <n v="3544.38"/>
    <n v="3504.38"/>
    <n v="40"/>
    <x v="2"/>
    <x v="0"/>
    <x v="0"/>
    <x v="2"/>
  </r>
  <r>
    <x v="75"/>
    <s v="Dumbbells"/>
    <x v="3"/>
    <x v="4"/>
    <x v="2"/>
    <n v="5"/>
    <n v="439.15"/>
    <n v="2195.75"/>
    <n v="2135.75"/>
    <n v="60"/>
    <x v="0"/>
    <x v="1"/>
    <x v="1"/>
    <x v="0"/>
  </r>
  <r>
    <x v="46"/>
    <s v="Dumbbells"/>
    <x v="3"/>
    <x v="4"/>
    <x v="2"/>
    <n v="5"/>
    <n v="417.04"/>
    <n v="2085.1999999999998"/>
    <n v="2019.6999999999998"/>
    <n v="65.5"/>
    <x v="1"/>
    <x v="0"/>
    <x v="2"/>
    <x v="1"/>
  </r>
  <r>
    <x v="11"/>
    <s v="Dumbbells"/>
    <x v="3"/>
    <x v="2"/>
    <x v="1"/>
    <n v="7"/>
    <n v="178.61"/>
    <n v="1250.27"/>
    <n v="1201.27"/>
    <n v="49"/>
    <x v="2"/>
    <x v="2"/>
    <x v="3"/>
    <x v="2"/>
  </r>
  <r>
    <x v="88"/>
    <s v="Shampoo"/>
    <x v="4"/>
    <x v="2"/>
    <x v="0"/>
    <n v="7"/>
    <n v="161.06"/>
    <n v="1127.42"/>
    <n v="1087.42"/>
    <n v="40"/>
    <x v="0"/>
    <x v="0"/>
    <x v="0"/>
    <x v="0"/>
  </r>
  <r>
    <x v="89"/>
    <s v="Tennis Racket"/>
    <x v="3"/>
    <x v="1"/>
    <x v="3"/>
    <n v="4"/>
    <n v="23.62"/>
    <n v="94.48"/>
    <n v="34.480000000000004"/>
    <n v="60"/>
    <x v="1"/>
    <x v="1"/>
    <x v="1"/>
    <x v="1"/>
  </r>
  <r>
    <x v="29"/>
    <s v="Laptop"/>
    <x v="2"/>
    <x v="0"/>
    <x v="1"/>
    <n v="1"/>
    <n v="340.59"/>
    <n v="340.59"/>
    <n v="275.08999999999997"/>
    <n v="65.5"/>
    <x v="2"/>
    <x v="2"/>
    <x v="2"/>
    <x v="2"/>
  </r>
  <r>
    <x v="44"/>
    <s v="Camera"/>
    <x v="2"/>
    <x v="0"/>
    <x v="0"/>
    <n v="2"/>
    <n v="362.31"/>
    <n v="724.62"/>
    <n v="675.62"/>
    <n v="49"/>
    <x v="0"/>
    <x v="0"/>
    <x v="3"/>
    <x v="0"/>
  </r>
  <r>
    <x v="90"/>
    <s v="Football"/>
    <x v="3"/>
    <x v="2"/>
    <x v="2"/>
    <n v="8"/>
    <n v="418.71"/>
    <n v="3349.68"/>
    <n v="3309.68"/>
    <n v="40"/>
    <x v="1"/>
    <x v="1"/>
    <x v="0"/>
    <x v="1"/>
  </r>
  <r>
    <x v="91"/>
    <s v="Sneakers"/>
    <x v="1"/>
    <x v="0"/>
    <x v="3"/>
    <n v="6"/>
    <n v="111.13"/>
    <n v="666.78"/>
    <n v="606.78"/>
    <n v="60"/>
    <x v="2"/>
    <x v="0"/>
    <x v="1"/>
    <x v="2"/>
  </r>
  <r>
    <x v="92"/>
    <s v="Football"/>
    <x v="3"/>
    <x v="2"/>
    <x v="2"/>
    <n v="9"/>
    <n v="484.72"/>
    <n v="4362.4799999999996"/>
    <n v="4296.9799999999996"/>
    <n v="65.5"/>
    <x v="0"/>
    <x v="0"/>
    <x v="2"/>
    <x v="0"/>
  </r>
  <r>
    <x v="93"/>
    <s v="T-Shirt"/>
    <x v="1"/>
    <x v="2"/>
    <x v="1"/>
    <n v="1"/>
    <n v="67.53"/>
    <n v="67.53"/>
    <n v="18.53"/>
    <n v="49"/>
    <x v="1"/>
    <x v="1"/>
    <x v="3"/>
    <x v="1"/>
  </r>
  <r>
    <x v="90"/>
    <s v="Headphones"/>
    <x v="2"/>
    <x v="2"/>
    <x v="1"/>
    <n v="2"/>
    <n v="368.03"/>
    <n v="736.06"/>
    <n v="696.06"/>
    <n v="40"/>
    <x v="2"/>
    <x v="0"/>
    <x v="0"/>
    <x v="2"/>
  </r>
  <r>
    <x v="94"/>
    <s v="Lamp"/>
    <x v="0"/>
    <x v="4"/>
    <x v="1"/>
    <n v="1"/>
    <n v="372.87"/>
    <n v="372.87"/>
    <n v="312.87"/>
    <n v="60"/>
    <x v="0"/>
    <x v="2"/>
    <x v="1"/>
    <x v="0"/>
  </r>
  <r>
    <x v="95"/>
    <s v="Table"/>
    <x v="0"/>
    <x v="2"/>
    <x v="3"/>
    <n v="10"/>
    <n v="51.96"/>
    <n v="519.6"/>
    <n v="454.1"/>
    <n v="65.5"/>
    <x v="1"/>
    <x v="1"/>
    <x v="2"/>
    <x v="1"/>
  </r>
  <r>
    <x v="96"/>
    <s v="Shampoo"/>
    <x v="4"/>
    <x v="3"/>
    <x v="1"/>
    <n v="8"/>
    <n v="434.36"/>
    <n v="3474.88"/>
    <n v="3425.88"/>
    <n v="49"/>
    <x v="2"/>
    <x v="0"/>
    <x v="3"/>
    <x v="2"/>
  </r>
  <r>
    <x v="14"/>
    <s v="Jeans"/>
    <x v="1"/>
    <x v="1"/>
    <x v="2"/>
    <n v="3"/>
    <n v="400.96"/>
    <n v="1202.8800000000001"/>
    <n v="1162.8800000000001"/>
    <n v="40"/>
    <x v="0"/>
    <x v="1"/>
    <x v="0"/>
    <x v="0"/>
  </r>
  <r>
    <x v="44"/>
    <s v="Shampoo"/>
    <x v="4"/>
    <x v="4"/>
    <x v="1"/>
    <n v="1"/>
    <n v="55.02"/>
    <n v="55.02"/>
    <n v="-4.9799999999999969"/>
    <n v="60"/>
    <x v="1"/>
    <x v="0"/>
    <x v="1"/>
    <x v="1"/>
  </r>
  <r>
    <x v="97"/>
    <s v="Camera"/>
    <x v="2"/>
    <x v="0"/>
    <x v="2"/>
    <n v="5"/>
    <n v="187.23"/>
    <n v="936.15"/>
    <n v="870.65"/>
    <n v="65.5"/>
    <x v="2"/>
    <x v="0"/>
    <x v="2"/>
    <x v="2"/>
  </r>
  <r>
    <x v="98"/>
    <s v="Headphones"/>
    <x v="2"/>
    <x v="3"/>
    <x v="1"/>
    <n v="9"/>
    <n v="202.72"/>
    <n v="1824.48"/>
    <n v="1775.48"/>
    <n v="49"/>
    <x v="0"/>
    <x v="1"/>
    <x v="3"/>
    <x v="0"/>
  </r>
  <r>
    <x v="99"/>
    <s v="Headphones"/>
    <x v="2"/>
    <x v="0"/>
    <x v="2"/>
    <n v="3"/>
    <n v="276.01"/>
    <n v="828.03"/>
    <n v="788.03"/>
    <n v="40"/>
    <x v="1"/>
    <x v="2"/>
    <x v="0"/>
    <x v="1"/>
  </r>
  <r>
    <x v="100"/>
    <s v="Tennis Racket"/>
    <x v="3"/>
    <x v="4"/>
    <x v="1"/>
    <n v="10"/>
    <n v="281.43"/>
    <n v="2814.3"/>
    <n v="2754.3"/>
    <n v="60"/>
    <x v="2"/>
    <x v="0"/>
    <x v="1"/>
    <x v="2"/>
  </r>
  <r>
    <x v="101"/>
    <s v="Shampoo"/>
    <x v="4"/>
    <x v="3"/>
    <x v="2"/>
    <n v="7"/>
    <n v="483.02"/>
    <n v="3381.14"/>
    <n v="3315.64"/>
    <n v="65.5"/>
    <x v="0"/>
    <x v="1"/>
    <x v="2"/>
    <x v="0"/>
  </r>
  <r>
    <x v="102"/>
    <s v="Football"/>
    <x v="3"/>
    <x v="3"/>
    <x v="0"/>
    <n v="10"/>
    <n v="84.68"/>
    <n v="846.8"/>
    <n v="797.8"/>
    <n v="49"/>
    <x v="1"/>
    <x v="0"/>
    <x v="3"/>
    <x v="1"/>
  </r>
  <r>
    <x v="103"/>
    <s v="Laptop"/>
    <x v="2"/>
    <x v="0"/>
    <x v="3"/>
    <n v="3"/>
    <n v="306.7"/>
    <n v="920.1"/>
    <n v="880.1"/>
    <n v="40"/>
    <x v="2"/>
    <x v="0"/>
    <x v="0"/>
    <x v="2"/>
  </r>
  <r>
    <x v="104"/>
    <s v="Laptop"/>
    <x v="2"/>
    <x v="3"/>
    <x v="2"/>
    <n v="2"/>
    <n v="68.94"/>
    <n v="137.88"/>
    <n v="77.88"/>
    <n v="60"/>
    <x v="0"/>
    <x v="2"/>
    <x v="1"/>
    <x v="0"/>
  </r>
  <r>
    <x v="105"/>
    <s v="Smartphone"/>
    <x v="2"/>
    <x v="0"/>
    <x v="3"/>
    <n v="7"/>
    <n v="483.1"/>
    <n v="3381.7"/>
    <n v="3316.2"/>
    <n v="65.5"/>
    <x v="1"/>
    <x v="0"/>
    <x v="2"/>
    <x v="1"/>
  </r>
  <r>
    <x v="106"/>
    <s v="Shampoo"/>
    <x v="4"/>
    <x v="3"/>
    <x v="1"/>
    <n v="2"/>
    <n v="439.62"/>
    <n v="879.24"/>
    <n v="830.24"/>
    <n v="49"/>
    <x v="2"/>
    <x v="1"/>
    <x v="3"/>
    <x v="2"/>
  </r>
  <r>
    <x v="58"/>
    <s v="Football"/>
    <x v="3"/>
    <x v="4"/>
    <x v="3"/>
    <n v="9"/>
    <n v="153.18"/>
    <n v="1378.62"/>
    <n v="1338.62"/>
    <n v="40"/>
    <x v="0"/>
    <x v="0"/>
    <x v="0"/>
    <x v="0"/>
  </r>
  <r>
    <x v="103"/>
    <s v="Tennis Racket"/>
    <x v="3"/>
    <x v="3"/>
    <x v="0"/>
    <n v="5"/>
    <n v="51.53"/>
    <n v="257.64999999999998"/>
    <n v="197.64999999999998"/>
    <n v="60"/>
    <x v="1"/>
    <x v="0"/>
    <x v="1"/>
    <x v="1"/>
  </r>
  <r>
    <x v="107"/>
    <s v="T-Shirt"/>
    <x v="1"/>
    <x v="2"/>
    <x v="3"/>
    <n v="4"/>
    <n v="231.62"/>
    <n v="926.48"/>
    <n v="860.98"/>
    <n v="65.5"/>
    <x v="2"/>
    <x v="1"/>
    <x v="2"/>
    <x v="2"/>
  </r>
  <r>
    <x v="87"/>
    <s v="Dumbbells"/>
    <x v="3"/>
    <x v="3"/>
    <x v="2"/>
    <n v="5"/>
    <n v="303.83999999999997"/>
    <n v="1519.2"/>
    <n v="1470.2"/>
    <n v="49"/>
    <x v="0"/>
    <x v="2"/>
    <x v="3"/>
    <x v="0"/>
  </r>
  <r>
    <x v="0"/>
    <s v="Dumbbells"/>
    <x v="3"/>
    <x v="4"/>
    <x v="3"/>
    <n v="9"/>
    <n v="374.31"/>
    <n v="3368.79"/>
    <n v="3328.79"/>
    <n v="40"/>
    <x v="1"/>
    <x v="0"/>
    <x v="0"/>
    <x v="1"/>
  </r>
  <r>
    <x v="108"/>
    <s v="Laptop"/>
    <x v="2"/>
    <x v="4"/>
    <x v="1"/>
    <n v="5"/>
    <n v="158.87"/>
    <n v="794.35"/>
    <n v="734.35"/>
    <n v="60"/>
    <x v="2"/>
    <x v="0"/>
    <x v="1"/>
    <x v="2"/>
  </r>
  <r>
    <x v="109"/>
    <s v="Jacket"/>
    <x v="1"/>
    <x v="4"/>
    <x v="3"/>
    <n v="3"/>
    <n v="174.34"/>
    <n v="523.02"/>
    <n v="457.52"/>
    <n v="65.5"/>
    <x v="0"/>
    <x v="0"/>
    <x v="2"/>
    <x v="0"/>
  </r>
  <r>
    <x v="110"/>
    <s v="Jeans"/>
    <x v="1"/>
    <x v="1"/>
    <x v="3"/>
    <n v="6"/>
    <n v="237.96"/>
    <n v="1427.76"/>
    <n v="1378.76"/>
    <n v="49"/>
    <x v="1"/>
    <x v="1"/>
    <x v="3"/>
    <x v="1"/>
  </r>
  <r>
    <x v="21"/>
    <s v="T-Shirt"/>
    <x v="1"/>
    <x v="0"/>
    <x v="0"/>
    <n v="1"/>
    <n v="347.92"/>
    <n v="347.92"/>
    <n v="307.92"/>
    <n v="40"/>
    <x v="2"/>
    <x v="2"/>
    <x v="0"/>
    <x v="2"/>
  </r>
  <r>
    <x v="111"/>
    <s v="Camera"/>
    <x v="2"/>
    <x v="0"/>
    <x v="3"/>
    <n v="9"/>
    <n v="227.15"/>
    <n v="2044.35"/>
    <n v="1984.35"/>
    <n v="60"/>
    <x v="0"/>
    <x v="0"/>
    <x v="1"/>
    <x v="0"/>
  </r>
  <r>
    <x v="78"/>
    <s v="Football"/>
    <x v="3"/>
    <x v="1"/>
    <x v="2"/>
    <n v="7"/>
    <n v="459.54"/>
    <n v="3216.78"/>
    <n v="3151.28"/>
    <n v="65.5"/>
    <x v="1"/>
    <x v="0"/>
    <x v="2"/>
    <x v="1"/>
  </r>
  <r>
    <x v="112"/>
    <s v="Shampoo"/>
    <x v="4"/>
    <x v="2"/>
    <x v="1"/>
    <n v="8"/>
    <n v="103.76"/>
    <n v="830.08"/>
    <n v="781.08"/>
    <n v="49"/>
    <x v="2"/>
    <x v="1"/>
    <x v="3"/>
    <x v="2"/>
  </r>
  <r>
    <x v="113"/>
    <s v="Lamp"/>
    <x v="0"/>
    <x v="1"/>
    <x v="2"/>
    <n v="4"/>
    <n v="162.47999999999999"/>
    <n v="649.91999999999996"/>
    <n v="609.91999999999996"/>
    <n v="40"/>
    <x v="0"/>
    <x v="0"/>
    <x v="0"/>
    <x v="0"/>
  </r>
  <r>
    <x v="114"/>
    <s v="Dumbbells"/>
    <x v="3"/>
    <x v="0"/>
    <x v="1"/>
    <n v="10"/>
    <n v="276.17"/>
    <n v="2761.7"/>
    <n v="2701.7"/>
    <n v="60"/>
    <x v="1"/>
    <x v="2"/>
    <x v="1"/>
    <x v="1"/>
  </r>
  <r>
    <x v="115"/>
    <s v="Lipstick"/>
    <x v="4"/>
    <x v="1"/>
    <x v="0"/>
    <n v="1"/>
    <n v="154.79"/>
    <n v="154.79"/>
    <n v="89.289999999999992"/>
    <n v="65.5"/>
    <x v="2"/>
    <x v="0"/>
    <x v="2"/>
    <x v="2"/>
  </r>
  <r>
    <x v="116"/>
    <s v="Table"/>
    <x v="0"/>
    <x v="0"/>
    <x v="3"/>
    <n v="6"/>
    <n v="482.61"/>
    <n v="2895.66"/>
    <n v="2846.66"/>
    <n v="49"/>
    <x v="0"/>
    <x v="1"/>
    <x v="3"/>
    <x v="0"/>
  </r>
  <r>
    <x v="117"/>
    <s v="Jacket"/>
    <x v="1"/>
    <x v="2"/>
    <x v="3"/>
    <n v="1"/>
    <n v="96.33"/>
    <n v="96.33"/>
    <n v="56.33"/>
    <n v="40"/>
    <x v="1"/>
    <x v="2"/>
    <x v="0"/>
    <x v="1"/>
  </r>
  <r>
    <x v="118"/>
    <s v="Lipstick"/>
    <x v="4"/>
    <x v="1"/>
    <x v="3"/>
    <n v="6"/>
    <n v="465.34"/>
    <n v="2792.04"/>
    <n v="2732.04"/>
    <n v="60"/>
    <x v="2"/>
    <x v="0"/>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6D0986-D175-4E3E-8ED4-6CAF65A81CBB}" name="Sales per Regions Manager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N3:O8" firstHeaderRow="1" firstDataRow="1" firstDataCol="1"/>
  <pivotFields count="16">
    <pivotField numFmtId="14"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showAll="0"/>
    <pivotField showAll="0">
      <items count="6">
        <item x="4"/>
        <item x="1"/>
        <item x="2"/>
        <item x="0"/>
        <item x="3"/>
        <item t="default"/>
      </items>
    </pivotField>
    <pivotField showAll="0"/>
    <pivotField showAll="0">
      <items count="5">
        <item x="1"/>
        <item x="3"/>
        <item x="2"/>
        <item x="0"/>
        <item t="default"/>
      </items>
    </pivotField>
    <pivotField showAll="0"/>
    <pivotField showAll="0"/>
    <pivotField dataField="1" showAll="0"/>
    <pivotField showAll="0"/>
    <pivotField showAll="0"/>
    <pivotField showAll="0">
      <items count="4">
        <item x="1"/>
        <item x="0"/>
        <item x="2"/>
        <item t="default"/>
      </items>
    </pivotField>
    <pivotField showAll="0"/>
    <pivotField axis="axisRow" showAll="0" sortType="ascending">
      <items count="5">
        <item x="0"/>
        <item x="2"/>
        <item x="3"/>
        <item x="1"/>
        <item t="default"/>
      </items>
    </pivotField>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2"/>
  </rowFields>
  <rowItems count="5">
    <i>
      <x/>
    </i>
    <i>
      <x v="1"/>
    </i>
    <i>
      <x v="2"/>
    </i>
    <i>
      <x v="3"/>
    </i>
    <i t="grand">
      <x/>
    </i>
  </rowItems>
  <colItems count="1">
    <i/>
  </colItems>
  <dataFields count="1">
    <dataField name="Sum of Total Sale" fld="7" baseField="0" baseItem="0"/>
  </dataFields>
  <formats count="2">
    <format dxfId="1">
      <pivotArea outline="0" collapsedLevelsAreSubtotals="1" fieldPosition="0"/>
    </format>
    <format dxfId="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68E304-A28F-4BA6-881D-B5EB3CED6527}" name="Sales per Catego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3:G9" firstHeaderRow="1" firstDataRow="1" firstDataCol="1"/>
  <pivotFields count="16">
    <pivotField numFmtId="14"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showAll="0"/>
    <pivotField axis="axisRow" showAll="0">
      <items count="6">
        <item x="4"/>
        <item x="1"/>
        <item x="2"/>
        <item x="0"/>
        <item x="3"/>
        <item t="default"/>
      </items>
    </pivotField>
    <pivotField showAll="0"/>
    <pivotField showAll="0">
      <items count="5">
        <item x="1"/>
        <item x="3"/>
        <item x="2"/>
        <item x="0"/>
        <item t="default"/>
      </items>
    </pivotField>
    <pivotField showAll="0"/>
    <pivotField showAll="0"/>
    <pivotField dataField="1" showAll="0"/>
    <pivotField showAll="0"/>
    <pivotField showAll="0"/>
    <pivotField showAll="0">
      <items count="4">
        <item x="1"/>
        <item x="0"/>
        <item x="2"/>
        <item t="default"/>
      </items>
    </pivotField>
    <pivotField showAll="0"/>
    <pivotField showAll="0"/>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6">
    <i>
      <x/>
    </i>
    <i>
      <x v="1"/>
    </i>
    <i>
      <x v="2"/>
    </i>
    <i>
      <x v="3"/>
    </i>
    <i>
      <x v="4"/>
    </i>
    <i t="grand">
      <x/>
    </i>
  </rowItems>
  <colItems count="1">
    <i/>
  </colItems>
  <dataFields count="1">
    <dataField name="Sum of Total Sale" fld="7" baseField="0" baseItem="0"/>
  </dataFields>
  <formats count="2">
    <format dxfId="3">
      <pivotArea outline="0" collapsedLevelsAreSubtotals="1" fieldPosition="0"/>
    </format>
    <format dxfId="2">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C8A4C8-6EAE-4FBE-8F21-DB72EB85945F}" name="Profit per Region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8" firstHeaderRow="1" firstDataRow="1" firstDataCol="1"/>
  <pivotFields count="16">
    <pivotField numFmtId="14"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showAll="0"/>
    <pivotField showAll="0"/>
    <pivotField showAll="0"/>
    <pivotField axis="axisRow" showAll="0">
      <items count="5">
        <item x="1"/>
        <item x="3"/>
        <item x="2"/>
        <item x="0"/>
        <item t="default"/>
      </items>
    </pivotField>
    <pivotField showAll="0"/>
    <pivotField showAll="0"/>
    <pivotField showAll="0"/>
    <pivotField showAll="0"/>
    <pivotField dataField="1" showAll="0"/>
    <pivotField showAll="0">
      <items count="4">
        <item x="1"/>
        <item x="0"/>
        <item x="2"/>
        <item t="default"/>
      </items>
    </pivotField>
    <pivotField showAll="0"/>
    <pivotField showAll="0"/>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5">
    <i>
      <x/>
    </i>
    <i>
      <x v="1"/>
    </i>
    <i>
      <x v="2"/>
    </i>
    <i>
      <x v="3"/>
    </i>
    <i t="grand">
      <x/>
    </i>
  </rowItems>
  <colItems count="1">
    <i/>
  </colItems>
  <dataFields count="1">
    <dataField name="Sum of Profit" fld="9" baseField="0" baseItem="0" numFmtId="164"/>
  </dataFields>
  <formats count="2">
    <format dxfId="5">
      <pivotArea outline="0" collapsedLevelsAreSubtotals="1" fieldPosition="0"/>
    </format>
    <format dxfId="4">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EFD115-31BF-4385-B347-5F1F54BD1E05}" name="Order Statu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Z3:AB7" firstHeaderRow="0" firstDataRow="1" firstDataCol="1"/>
  <pivotFields count="16">
    <pivotField numFmtId="14"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dataField="1" showAll="0"/>
    <pivotField showAll="0">
      <items count="6">
        <item x="4"/>
        <item x="1"/>
        <item x="2"/>
        <item x="0"/>
        <item x="3"/>
        <item t="default"/>
      </items>
    </pivotField>
    <pivotField showAll="0" sortType="ascending">
      <items count="6">
        <item x="2"/>
        <item x="1"/>
        <item x="0"/>
        <item x="4"/>
        <item x="3"/>
        <item t="default"/>
      </items>
    </pivotField>
    <pivotField showAll="0">
      <items count="5">
        <item x="1"/>
        <item x="3"/>
        <item x="2"/>
        <item x="0"/>
        <item t="default"/>
      </items>
    </pivotField>
    <pivotField dataField="1" showAll="0"/>
    <pivotField showAll="0"/>
    <pivotField showAll="0"/>
    <pivotField showAll="0"/>
    <pivotField showAll="0"/>
    <pivotField showAll="0">
      <items count="4">
        <item x="1"/>
        <item x="0"/>
        <item x="2"/>
        <item t="default"/>
      </items>
    </pivotField>
    <pivotField axis="axisRow" showAll="0">
      <items count="4">
        <item x="2"/>
        <item x="0"/>
        <item x="1"/>
        <item t="default"/>
      </items>
    </pivotField>
    <pivotField showAll="0" sortType="ascending">
      <items count="5">
        <item x="0"/>
        <item x="2"/>
        <item x="3"/>
        <item x="1"/>
        <item t="default"/>
      </items>
    </pivotField>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1"/>
  </rowFields>
  <rowItems count="4">
    <i>
      <x/>
    </i>
    <i>
      <x v="1"/>
    </i>
    <i>
      <x v="2"/>
    </i>
    <i t="grand">
      <x/>
    </i>
  </rowItems>
  <colFields count="1">
    <field x="-2"/>
  </colFields>
  <colItems count="2">
    <i>
      <x/>
    </i>
    <i i="1">
      <x v="1"/>
    </i>
  </colItems>
  <dataFields count="2">
    <dataField name="Count of Product Name" fld="1" subtotal="count" baseField="0" baseItem="0"/>
    <dataField name="Sum of Quantity Sold" fld="5" baseField="0" baseItem="0"/>
  </dataFields>
  <formats count="6">
    <format dxfId="11">
      <pivotArea outline="0" collapsedLevelsAreSubtotals="1" fieldPosition="0"/>
    </format>
    <format dxfId="10">
      <pivotArea dataOnly="0" labelOnly="1" outline="0" axis="axisValues" fieldPosition="0"/>
    </format>
    <format dxfId="9">
      <pivotArea outline="0" collapsedLevelsAreSubtotals="1" fieldPosition="0">
        <references count="1">
          <reference field="4294967294" count="1" selected="0">
            <x v="0"/>
          </reference>
        </references>
      </pivotArea>
    </format>
    <format dxfId="8">
      <pivotArea dataOnly="0" labelOnly="1" outline="0" fieldPosition="0">
        <references count="1">
          <reference field="4294967294" count="1">
            <x v="0"/>
          </reference>
        </references>
      </pivotArea>
    </format>
    <format dxfId="7">
      <pivotArea outline="0" collapsedLevelsAreSubtotals="1" fieldPosition="0">
        <references count="1">
          <reference field="4294967294" count="1" selected="0">
            <x v="1"/>
          </reference>
        </references>
      </pivotArea>
    </format>
    <format dxfId="6">
      <pivotArea dataOnly="0" labelOnly="1" outline="0" fieldPosition="0">
        <references count="1">
          <reference field="4294967294"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3D78B56-0E04-4934-8683-36476F03FB82}" name="Sales per Seller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V3:W9" firstHeaderRow="1" firstDataRow="1" firstDataCol="1"/>
  <pivotFields count="16">
    <pivotField numFmtId="14"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showAll="0"/>
    <pivotField showAll="0">
      <items count="6">
        <item x="4"/>
        <item x="1"/>
        <item x="2"/>
        <item x="0"/>
        <item x="3"/>
        <item t="default"/>
      </items>
    </pivotField>
    <pivotField axis="axisRow" showAll="0" sortType="ascending">
      <items count="6">
        <item x="2"/>
        <item x="1"/>
        <item x="0"/>
        <item x="4"/>
        <item x="3"/>
        <item t="default"/>
      </items>
    </pivotField>
    <pivotField showAll="0">
      <items count="5">
        <item x="1"/>
        <item x="3"/>
        <item x="2"/>
        <item x="0"/>
        <item t="default"/>
      </items>
    </pivotField>
    <pivotField showAll="0"/>
    <pivotField showAll="0"/>
    <pivotField dataField="1" showAll="0"/>
    <pivotField showAll="0"/>
    <pivotField showAll="0"/>
    <pivotField showAll="0">
      <items count="4">
        <item x="1"/>
        <item x="0"/>
        <item x="2"/>
        <item t="default"/>
      </items>
    </pivotField>
    <pivotField showAll="0"/>
    <pivotField showAll="0" sortType="ascending">
      <items count="5">
        <item x="0"/>
        <item x="2"/>
        <item x="3"/>
        <item x="1"/>
        <item t="default"/>
      </items>
    </pivotField>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Items count="1">
    <i/>
  </colItems>
  <dataFields count="1">
    <dataField name="Sum of Total Sale" fld="7" baseField="0" baseItem="0"/>
  </dataFields>
  <formats count="2">
    <format dxfId="13">
      <pivotArea outline="0" collapsedLevelsAreSubtotals="1" fieldPosition="0"/>
    </format>
    <format dxfId="1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0C59981-8107-4DA2-BA4B-133974228598}" name="Sales per Reg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J3:K8" firstHeaderRow="1" firstDataRow="1" firstDataCol="1"/>
  <pivotFields count="16">
    <pivotField numFmtId="14"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showAll="0"/>
    <pivotField showAll="0">
      <items count="6">
        <item x="4"/>
        <item x="1"/>
        <item x="2"/>
        <item x="0"/>
        <item x="3"/>
        <item t="default"/>
      </items>
    </pivotField>
    <pivotField showAll="0"/>
    <pivotField axis="axisRow" showAll="0">
      <items count="5">
        <item x="1"/>
        <item x="3"/>
        <item x="2"/>
        <item x="0"/>
        <item t="default"/>
      </items>
    </pivotField>
    <pivotField showAll="0"/>
    <pivotField showAll="0"/>
    <pivotField dataField="1" showAll="0"/>
    <pivotField showAll="0"/>
    <pivotField showAll="0"/>
    <pivotField showAll="0">
      <items count="4">
        <item x="1"/>
        <item x="0"/>
        <item x="2"/>
        <item t="default"/>
      </items>
    </pivotField>
    <pivotField showAll="0"/>
    <pivotField showAll="0"/>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5">
    <i>
      <x/>
    </i>
    <i>
      <x v="1"/>
    </i>
    <i>
      <x v="2"/>
    </i>
    <i>
      <x v="3"/>
    </i>
    <i t="grand">
      <x/>
    </i>
  </rowItems>
  <colItems count="1">
    <i/>
  </colItems>
  <dataFields count="1">
    <dataField name="Sum of Total Sale" fld="7" baseField="0" baseItem="0"/>
  </dataFields>
  <formats count="2">
    <format dxfId="15">
      <pivotArea outline="0" collapsedLevelsAreSubtotals="1" fieldPosition="0"/>
    </format>
    <format dxfId="14">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1E03AC2-4EDB-4F04-9D33-B3697AADDD1E}" name="Sales by Month"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R3:S16" firstHeaderRow="1" firstDataRow="1" firstDataCol="1"/>
  <pivotFields count="16">
    <pivotField numFmtId="14"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showAll="0"/>
    <pivotField showAll="0">
      <items count="6">
        <item x="4"/>
        <item x="1"/>
        <item x="2"/>
        <item x="0"/>
        <item x="3"/>
        <item t="default"/>
      </items>
    </pivotField>
    <pivotField showAll="0"/>
    <pivotField showAll="0">
      <items count="5">
        <item x="1"/>
        <item x="3"/>
        <item x="2"/>
        <item x="0"/>
        <item t="default"/>
      </items>
    </pivotField>
    <pivotField showAll="0"/>
    <pivotField showAll="0"/>
    <pivotField dataField="1" showAll="0"/>
    <pivotField showAll="0"/>
    <pivotField showAll="0"/>
    <pivotField showAll="0">
      <items count="4">
        <item x="1"/>
        <item x="0"/>
        <item x="2"/>
        <item t="default"/>
      </items>
    </pivotField>
    <pivotField showAll="0"/>
    <pivotField showAll="0" sortType="ascending">
      <items count="5">
        <item x="0"/>
        <item x="2"/>
        <item x="3"/>
        <item x="1"/>
        <item t="default"/>
      </items>
    </pivotField>
    <pivotField showAll="0">
      <items count="4">
        <item x="2"/>
        <item x="0"/>
        <item x="1"/>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13">
    <i>
      <x v="1"/>
    </i>
    <i>
      <x v="2"/>
    </i>
    <i>
      <x v="3"/>
    </i>
    <i>
      <x v="4"/>
    </i>
    <i>
      <x v="5"/>
    </i>
    <i>
      <x v="6"/>
    </i>
    <i>
      <x v="7"/>
    </i>
    <i>
      <x v="8"/>
    </i>
    <i>
      <x v="9"/>
    </i>
    <i>
      <x v="10"/>
    </i>
    <i>
      <x v="11"/>
    </i>
    <i>
      <x v="12"/>
    </i>
    <i t="grand">
      <x/>
    </i>
  </rowItems>
  <colItems count="1">
    <i/>
  </colItems>
  <dataFields count="1">
    <dataField name="Sum of Total Sale" fld="7" baseField="0" baseItem="0"/>
  </dataFields>
  <formats count="2">
    <format dxfId="17">
      <pivotArea outline="0" collapsedLevelsAreSubtotals="1" fieldPosition="0"/>
    </format>
    <format dxfId="16">
      <pivotArea dataOnly="0" labelOnly="1" outline="0" axis="axisValues" fieldPosition="0"/>
    </format>
  </formats>
  <chartFormats count="4">
    <chartFormat chart="7"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7C3216E-3EC3-4071-9322-EF43F4C23077}" sourceName="Region">
  <pivotTables>
    <pivotTable tabId="3" name="Sales per Regions Managers"/>
    <pivotTable tabId="3" name="Order Status"/>
    <pivotTable tabId="3" name="Profit per Regions"/>
    <pivotTable tabId="3" name="Sales by Month"/>
    <pivotTable tabId="3" name="Sales per Category"/>
    <pivotTable tabId="3" name="Sales per Sellers"/>
  </pivotTables>
  <data>
    <tabular pivotCacheId="2051636116">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E990659C-D343-4644-98D7-51DEA393B6FE}" sourceName="Payment Method">
  <pivotTables>
    <pivotTable tabId="3" name="Sales per Regions Managers"/>
    <pivotTable tabId="3" name="Order Status"/>
    <pivotTable tabId="3" name="Profit per Regions"/>
    <pivotTable tabId="3" name="Sales by Month"/>
    <pivotTable tabId="3" name="Sales per Category"/>
    <pivotTable tabId="3" name="Sales per Region"/>
    <pivotTable tabId="3" name="Sales per Sellers"/>
  </pivotTables>
  <data>
    <tabular pivotCacheId="2051636116">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1E1FAE63-528F-4166-8989-9FD1F6467ADF}" sourceName="Customer Type">
  <pivotTables>
    <pivotTable tabId="3" name="Sales per Regions Managers"/>
    <pivotTable tabId="3" name="Order Status"/>
    <pivotTable tabId="3" name="Profit per Regions"/>
    <pivotTable tabId="3" name="Sales by Month"/>
    <pivotTable tabId="3" name="Sales per Category"/>
    <pivotTable tabId="3" name="Sales per Region"/>
    <pivotTable tabId="3" name="Sales per Sellers"/>
  </pivotTables>
  <data>
    <tabular pivotCacheId="2051636116">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35B0B5F-163A-4199-9102-8D1C7FF8311F}" cache="Slicer_Region" style="Style 1" rowHeight="247650"/>
  <slicer name="Payment Method" xr10:uid="{9E26B112-0604-4B85-A2CD-F15477C4F095}" cache="Slicer_Payment_Method" style="Style 1" rowHeight="247650"/>
  <slicer name="Customer Type" xr10:uid="{2F2B64A3-074F-45D8-9680-07F5F57F359B}" cache="Slicer_Customer_Type" style="Style 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27BED-89C4-4430-B329-159022902F51}">
  <dimension ref="A1"/>
  <sheetViews>
    <sheetView tabSelected="1" zoomScale="98" zoomScaleNormal="98" workbookViewId="0">
      <selection activeCell="X8" sqref="X8"/>
    </sheetView>
  </sheetViews>
  <sheetFormatPr defaultRowHeight="14.4"/>
  <cols>
    <col min="1" max="16384" width="8.88671875" style="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2BC6C-74BD-4BF3-954A-E110503FBE73}">
  <dimension ref="A1:N154"/>
  <sheetViews>
    <sheetView showGridLines="0" zoomScale="94" zoomScaleNormal="94" workbookViewId="0"/>
  </sheetViews>
  <sheetFormatPr defaultColWidth="9.109375" defaultRowHeight="13.8"/>
  <cols>
    <col min="1" max="1" width="11.21875" style="17" bestFit="1" customWidth="1"/>
    <col min="2" max="2" width="14.88671875" style="18" bestFit="1" customWidth="1"/>
    <col min="3" max="3" width="14.109375" style="18" customWidth="1"/>
    <col min="4" max="4" width="22.5546875" style="18" customWidth="1"/>
    <col min="5" max="5" width="7.88671875" style="18" bestFit="1" customWidth="1"/>
    <col min="6" max="6" width="14.21875" style="18" bestFit="1" customWidth="1"/>
    <col min="7" max="7" width="10.44140625" style="23" bestFit="1" customWidth="1"/>
    <col min="8" max="8" width="11.109375" style="23" bestFit="1" customWidth="1"/>
    <col min="9" max="9" width="11" style="23" bestFit="1" customWidth="1"/>
    <col min="10" max="10" width="8.33203125" style="23" bestFit="1" customWidth="1"/>
    <col min="11" max="11" width="19.44140625" style="18" customWidth="1"/>
    <col min="12" max="12" width="15.44140625" style="18" customWidth="1"/>
    <col min="13" max="13" width="18.77734375" style="18" customWidth="1"/>
    <col min="14" max="14" width="16.44140625" style="18" customWidth="1"/>
    <col min="15" max="16384" width="9.109375" style="18"/>
  </cols>
  <sheetData>
    <row r="1" spans="1:14">
      <c r="A1" s="20"/>
      <c r="B1" s="19"/>
      <c r="C1" s="19"/>
      <c r="D1" s="19"/>
      <c r="E1" s="19"/>
      <c r="F1" s="19"/>
      <c r="G1" s="21"/>
      <c r="H1" s="21"/>
      <c r="I1" s="21"/>
      <c r="J1" s="21"/>
      <c r="K1" s="19"/>
      <c r="L1" s="19"/>
      <c r="M1" s="19"/>
      <c r="N1" s="19"/>
    </row>
    <row r="2" spans="1:14">
      <c r="A2" s="20"/>
      <c r="B2" s="19"/>
      <c r="C2" s="19"/>
      <c r="D2" s="19"/>
      <c r="E2" s="19"/>
      <c r="F2" s="19"/>
      <c r="G2" s="21"/>
      <c r="H2" s="21"/>
      <c r="I2" s="21"/>
      <c r="J2" s="21"/>
      <c r="K2" s="19"/>
      <c r="L2" s="19"/>
      <c r="M2" s="19"/>
      <c r="N2" s="19"/>
    </row>
    <row r="3" spans="1:14">
      <c r="A3" s="20"/>
      <c r="B3" s="19"/>
      <c r="C3" s="19"/>
      <c r="D3" s="19"/>
      <c r="E3" s="19"/>
      <c r="F3" s="19"/>
      <c r="G3" s="21"/>
      <c r="H3" s="21"/>
      <c r="I3" s="21"/>
      <c r="J3" s="21"/>
      <c r="K3" s="19"/>
      <c r="L3" s="19"/>
      <c r="M3" s="19"/>
      <c r="N3" s="19"/>
    </row>
    <row r="4" spans="1:14" s="16" customFormat="1" ht="38.25" customHeight="1">
      <c r="A4" s="14" t="s">
        <v>0</v>
      </c>
      <c r="B4" s="15" t="s">
        <v>1</v>
      </c>
      <c r="C4" s="15" t="s">
        <v>2</v>
      </c>
      <c r="D4" s="15" t="s">
        <v>3</v>
      </c>
      <c r="E4" s="15" t="s">
        <v>4</v>
      </c>
      <c r="F4" s="15" t="s">
        <v>5</v>
      </c>
      <c r="G4" s="22" t="s">
        <v>6</v>
      </c>
      <c r="H4" s="22" t="s">
        <v>7</v>
      </c>
      <c r="I4" s="22" t="s">
        <v>8</v>
      </c>
      <c r="J4" s="22" t="s">
        <v>9</v>
      </c>
      <c r="K4" s="15" t="s">
        <v>10</v>
      </c>
      <c r="L4" s="15" t="s">
        <v>11</v>
      </c>
      <c r="M4" s="15" t="s">
        <v>12</v>
      </c>
      <c r="N4" s="15" t="s">
        <v>13</v>
      </c>
    </row>
    <row r="5" spans="1:14">
      <c r="A5" s="20">
        <v>45313</v>
      </c>
      <c r="B5" s="19" t="s">
        <v>14</v>
      </c>
      <c r="C5" s="19" t="s">
        <v>15</v>
      </c>
      <c r="D5" s="19" t="s">
        <v>16</v>
      </c>
      <c r="E5" s="19" t="s">
        <v>17</v>
      </c>
      <c r="F5" s="19">
        <v>1</v>
      </c>
      <c r="G5" s="21">
        <v>91.81</v>
      </c>
      <c r="H5" s="21">
        <v>91.81</v>
      </c>
      <c r="I5" s="21">
        <v>51.81</v>
      </c>
      <c r="J5" s="21">
        <v>40</v>
      </c>
      <c r="K5" s="19" t="s">
        <v>18</v>
      </c>
      <c r="L5" s="19" t="s">
        <v>19</v>
      </c>
      <c r="M5" s="19" t="s">
        <v>20</v>
      </c>
      <c r="N5" s="19" t="s">
        <v>21</v>
      </c>
    </row>
    <row r="6" spans="1:14">
      <c r="A6" s="20">
        <v>45571</v>
      </c>
      <c r="B6" s="19" t="s">
        <v>22</v>
      </c>
      <c r="C6" s="19" t="s">
        <v>15</v>
      </c>
      <c r="D6" s="19" t="s">
        <v>23</v>
      </c>
      <c r="E6" s="19" t="s">
        <v>24</v>
      </c>
      <c r="F6" s="19">
        <v>9</v>
      </c>
      <c r="G6" s="21">
        <v>462.17</v>
      </c>
      <c r="H6" s="21">
        <v>4159.53</v>
      </c>
      <c r="I6" s="21">
        <v>4099.53</v>
      </c>
      <c r="J6" s="21">
        <v>60</v>
      </c>
      <c r="K6" s="19" t="s">
        <v>25</v>
      </c>
      <c r="L6" s="19" t="s">
        <v>26</v>
      </c>
      <c r="M6" s="19" t="s">
        <v>27</v>
      </c>
      <c r="N6" s="19" t="s">
        <v>28</v>
      </c>
    </row>
    <row r="7" spans="1:14">
      <c r="A7" s="20">
        <v>45615</v>
      </c>
      <c r="B7" s="19" t="s">
        <v>29</v>
      </c>
      <c r="C7" s="19" t="s">
        <v>30</v>
      </c>
      <c r="D7" s="19" t="s">
        <v>23</v>
      </c>
      <c r="E7" s="19" t="s">
        <v>31</v>
      </c>
      <c r="F7" s="19">
        <v>7</v>
      </c>
      <c r="G7" s="21">
        <v>198.67</v>
      </c>
      <c r="H7" s="21">
        <v>1390.69</v>
      </c>
      <c r="I7" s="21">
        <v>1325.19</v>
      </c>
      <c r="J7" s="21">
        <v>65.5</v>
      </c>
      <c r="K7" s="19" t="s">
        <v>32</v>
      </c>
      <c r="L7" s="19" t="s">
        <v>33</v>
      </c>
      <c r="M7" s="19" t="s">
        <v>34</v>
      </c>
      <c r="N7" s="19" t="s">
        <v>35</v>
      </c>
    </row>
    <row r="8" spans="1:14">
      <c r="A8" s="20">
        <v>45530</v>
      </c>
      <c r="B8" s="19" t="s">
        <v>36</v>
      </c>
      <c r="C8" s="19" t="s">
        <v>15</v>
      </c>
      <c r="D8" s="19" t="s">
        <v>23</v>
      </c>
      <c r="E8" s="19" t="s">
        <v>31</v>
      </c>
      <c r="F8" s="19">
        <v>6</v>
      </c>
      <c r="G8" s="21">
        <v>125.67</v>
      </c>
      <c r="H8" s="21">
        <v>754.02</v>
      </c>
      <c r="I8" s="21">
        <v>705.02</v>
      </c>
      <c r="J8" s="21">
        <v>49</v>
      </c>
      <c r="K8" s="19" t="s">
        <v>18</v>
      </c>
      <c r="L8" s="19" t="s">
        <v>19</v>
      </c>
      <c r="M8" s="19" t="s">
        <v>37</v>
      </c>
      <c r="N8" s="19" t="s">
        <v>21</v>
      </c>
    </row>
    <row r="9" spans="1:14">
      <c r="A9" s="20">
        <v>45502</v>
      </c>
      <c r="B9" s="19" t="s">
        <v>38</v>
      </c>
      <c r="C9" s="19" t="s">
        <v>15</v>
      </c>
      <c r="D9" s="19" t="s">
        <v>23</v>
      </c>
      <c r="E9" s="19" t="s">
        <v>24</v>
      </c>
      <c r="F9" s="19">
        <v>5</v>
      </c>
      <c r="G9" s="21">
        <v>244.72</v>
      </c>
      <c r="H9" s="21">
        <v>1223.5999999999999</v>
      </c>
      <c r="I9" s="21">
        <v>1183.5999999999999</v>
      </c>
      <c r="J9" s="21">
        <v>40</v>
      </c>
      <c r="K9" s="19" t="s">
        <v>25</v>
      </c>
      <c r="L9" s="19" t="s">
        <v>26</v>
      </c>
      <c r="M9" s="19" t="s">
        <v>20</v>
      </c>
      <c r="N9" s="19" t="s">
        <v>28</v>
      </c>
    </row>
    <row r="10" spans="1:14">
      <c r="A10" s="20">
        <v>45633</v>
      </c>
      <c r="B10" s="19" t="s">
        <v>39</v>
      </c>
      <c r="C10" s="19" t="s">
        <v>40</v>
      </c>
      <c r="D10" s="19" t="s">
        <v>23</v>
      </c>
      <c r="E10" s="19" t="s">
        <v>24</v>
      </c>
      <c r="F10" s="19">
        <v>3</v>
      </c>
      <c r="G10" s="21">
        <v>117.66</v>
      </c>
      <c r="H10" s="21">
        <v>352.98</v>
      </c>
      <c r="I10" s="21">
        <v>292.98</v>
      </c>
      <c r="J10" s="21">
        <v>60</v>
      </c>
      <c r="K10" s="19" t="s">
        <v>32</v>
      </c>
      <c r="L10" s="19" t="s">
        <v>19</v>
      </c>
      <c r="M10" s="19" t="s">
        <v>27</v>
      </c>
      <c r="N10" s="19" t="s">
        <v>35</v>
      </c>
    </row>
    <row r="11" spans="1:14">
      <c r="A11" s="20">
        <v>45402</v>
      </c>
      <c r="B11" s="19" t="s">
        <v>41</v>
      </c>
      <c r="C11" s="19" t="s">
        <v>30</v>
      </c>
      <c r="D11" s="19" t="s">
        <v>42</v>
      </c>
      <c r="E11" s="19" t="s">
        <v>31</v>
      </c>
      <c r="F11" s="19">
        <v>5</v>
      </c>
      <c r="G11" s="21">
        <v>249.15</v>
      </c>
      <c r="H11" s="21">
        <v>1245.75</v>
      </c>
      <c r="I11" s="21">
        <v>1180.25</v>
      </c>
      <c r="J11" s="21">
        <v>65.5</v>
      </c>
      <c r="K11" s="19" t="s">
        <v>18</v>
      </c>
      <c r="L11" s="19" t="s">
        <v>33</v>
      </c>
      <c r="M11" s="19" t="s">
        <v>34</v>
      </c>
      <c r="N11" s="19" t="s">
        <v>21</v>
      </c>
    </row>
    <row r="12" spans="1:14">
      <c r="A12" s="20">
        <v>45614</v>
      </c>
      <c r="B12" s="19" t="s">
        <v>43</v>
      </c>
      <c r="C12" s="19" t="s">
        <v>44</v>
      </c>
      <c r="D12" s="19" t="s">
        <v>23</v>
      </c>
      <c r="E12" s="19" t="s">
        <v>24</v>
      </c>
      <c r="F12" s="19">
        <v>5</v>
      </c>
      <c r="G12" s="21">
        <v>337.68</v>
      </c>
      <c r="H12" s="21">
        <v>1688.4</v>
      </c>
      <c r="I12" s="21">
        <v>1639.4</v>
      </c>
      <c r="J12" s="21">
        <v>49</v>
      </c>
      <c r="K12" s="19" t="s">
        <v>25</v>
      </c>
      <c r="L12" s="19" t="s">
        <v>19</v>
      </c>
      <c r="M12" s="19" t="s">
        <v>37</v>
      </c>
      <c r="N12" s="19" t="s">
        <v>28</v>
      </c>
    </row>
    <row r="13" spans="1:14">
      <c r="A13" s="20">
        <v>45513</v>
      </c>
      <c r="B13" s="19" t="s">
        <v>45</v>
      </c>
      <c r="C13" s="19" t="s">
        <v>44</v>
      </c>
      <c r="D13" s="19" t="s">
        <v>42</v>
      </c>
      <c r="E13" s="19" t="s">
        <v>46</v>
      </c>
      <c r="F13" s="19">
        <v>5</v>
      </c>
      <c r="G13" s="21">
        <v>491.3</v>
      </c>
      <c r="H13" s="21">
        <v>2456.5</v>
      </c>
      <c r="I13" s="21">
        <v>2416.5</v>
      </c>
      <c r="J13" s="21">
        <v>40</v>
      </c>
      <c r="K13" s="19" t="s">
        <v>32</v>
      </c>
      <c r="L13" s="19" t="s">
        <v>26</v>
      </c>
      <c r="M13" s="19" t="s">
        <v>20</v>
      </c>
      <c r="N13" s="19" t="s">
        <v>35</v>
      </c>
    </row>
    <row r="14" spans="1:14">
      <c r="A14" s="20">
        <v>45597</v>
      </c>
      <c r="B14" s="19" t="s">
        <v>36</v>
      </c>
      <c r="C14" s="19" t="s">
        <v>15</v>
      </c>
      <c r="D14" s="19" t="s">
        <v>23</v>
      </c>
      <c r="E14" s="19" t="s">
        <v>31</v>
      </c>
      <c r="F14" s="19">
        <v>4</v>
      </c>
      <c r="G14" s="21">
        <v>394.42</v>
      </c>
      <c r="H14" s="21">
        <v>1577.68</v>
      </c>
      <c r="I14" s="21">
        <v>1517.68</v>
      </c>
      <c r="J14" s="21">
        <v>60</v>
      </c>
      <c r="K14" s="19" t="s">
        <v>18</v>
      </c>
      <c r="L14" s="19" t="s">
        <v>19</v>
      </c>
      <c r="M14" s="19" t="s">
        <v>27</v>
      </c>
      <c r="N14" s="19" t="s">
        <v>21</v>
      </c>
    </row>
    <row r="15" spans="1:14">
      <c r="A15" s="20">
        <v>45369</v>
      </c>
      <c r="B15" s="19" t="s">
        <v>47</v>
      </c>
      <c r="C15" s="19" t="s">
        <v>44</v>
      </c>
      <c r="D15" s="19" t="s">
        <v>16</v>
      </c>
      <c r="E15" s="19" t="s">
        <v>46</v>
      </c>
      <c r="F15" s="19">
        <v>2</v>
      </c>
      <c r="G15" s="21">
        <v>216.4</v>
      </c>
      <c r="H15" s="21">
        <v>432.8</v>
      </c>
      <c r="I15" s="21">
        <v>367.3</v>
      </c>
      <c r="J15" s="21">
        <v>65.5</v>
      </c>
      <c r="K15" s="19" t="s">
        <v>25</v>
      </c>
      <c r="L15" s="19" t="s">
        <v>26</v>
      </c>
      <c r="M15" s="19" t="s">
        <v>34</v>
      </c>
      <c r="N15" s="19" t="s">
        <v>28</v>
      </c>
    </row>
    <row r="16" spans="1:14">
      <c r="A16" s="20">
        <v>45318</v>
      </c>
      <c r="B16" s="19" t="s">
        <v>43</v>
      </c>
      <c r="C16" s="19" t="s">
        <v>44</v>
      </c>
      <c r="D16" s="19" t="s">
        <v>48</v>
      </c>
      <c r="E16" s="19" t="s">
        <v>31</v>
      </c>
      <c r="F16" s="19">
        <v>6</v>
      </c>
      <c r="G16" s="21">
        <v>457.22</v>
      </c>
      <c r="H16" s="21">
        <v>2743.32</v>
      </c>
      <c r="I16" s="21">
        <v>2694.32</v>
      </c>
      <c r="J16" s="21">
        <v>49</v>
      </c>
      <c r="K16" s="19" t="s">
        <v>32</v>
      </c>
      <c r="L16" s="19" t="s">
        <v>33</v>
      </c>
      <c r="M16" s="19" t="s">
        <v>37</v>
      </c>
      <c r="N16" s="19" t="s">
        <v>35</v>
      </c>
    </row>
    <row r="17" spans="1:14">
      <c r="A17" s="20">
        <v>45471</v>
      </c>
      <c r="B17" s="19" t="s">
        <v>14</v>
      </c>
      <c r="C17" s="19" t="s">
        <v>15</v>
      </c>
      <c r="D17" s="19" t="s">
        <v>42</v>
      </c>
      <c r="E17" s="19" t="s">
        <v>24</v>
      </c>
      <c r="F17" s="19">
        <v>8</v>
      </c>
      <c r="G17" s="21">
        <v>438.33</v>
      </c>
      <c r="H17" s="21">
        <v>3506.64</v>
      </c>
      <c r="I17" s="21">
        <v>3466.64</v>
      </c>
      <c r="J17" s="21">
        <v>40</v>
      </c>
      <c r="K17" s="19" t="s">
        <v>18</v>
      </c>
      <c r="L17" s="19" t="s">
        <v>19</v>
      </c>
      <c r="M17" s="19" t="s">
        <v>20</v>
      </c>
      <c r="N17" s="19" t="s">
        <v>21</v>
      </c>
    </row>
    <row r="18" spans="1:14">
      <c r="A18" s="20">
        <v>45587</v>
      </c>
      <c r="B18" s="19" t="s">
        <v>36</v>
      </c>
      <c r="C18" s="19" t="s">
        <v>15</v>
      </c>
      <c r="D18" s="19" t="s">
        <v>49</v>
      </c>
      <c r="E18" s="19" t="s">
        <v>31</v>
      </c>
      <c r="F18" s="19">
        <v>2</v>
      </c>
      <c r="G18" s="21">
        <v>56.98</v>
      </c>
      <c r="H18" s="21">
        <v>113.96</v>
      </c>
      <c r="I18" s="21">
        <v>53.959999999999994</v>
      </c>
      <c r="J18" s="21">
        <v>60</v>
      </c>
      <c r="K18" s="19" t="s">
        <v>25</v>
      </c>
      <c r="L18" s="19" t="s">
        <v>19</v>
      </c>
      <c r="M18" s="19" t="s">
        <v>27</v>
      </c>
      <c r="N18" s="19" t="s">
        <v>28</v>
      </c>
    </row>
    <row r="19" spans="1:14">
      <c r="A19" s="20">
        <v>45423</v>
      </c>
      <c r="B19" s="19" t="s">
        <v>47</v>
      </c>
      <c r="C19" s="19" t="s">
        <v>44</v>
      </c>
      <c r="D19" s="19" t="s">
        <v>49</v>
      </c>
      <c r="E19" s="19" t="s">
        <v>46</v>
      </c>
      <c r="F19" s="19">
        <v>1</v>
      </c>
      <c r="G19" s="21">
        <v>313.14</v>
      </c>
      <c r="H19" s="21">
        <v>313.14</v>
      </c>
      <c r="I19" s="21">
        <v>247.64</v>
      </c>
      <c r="J19" s="21">
        <v>65.5</v>
      </c>
      <c r="K19" s="19" t="s">
        <v>32</v>
      </c>
      <c r="L19" s="19" t="s">
        <v>33</v>
      </c>
      <c r="M19" s="19" t="s">
        <v>34</v>
      </c>
      <c r="N19" s="19" t="s">
        <v>35</v>
      </c>
    </row>
    <row r="20" spans="1:14">
      <c r="A20" s="20">
        <v>45322</v>
      </c>
      <c r="B20" s="19" t="s">
        <v>38</v>
      </c>
      <c r="C20" s="19" t="s">
        <v>15</v>
      </c>
      <c r="D20" s="19" t="s">
        <v>16</v>
      </c>
      <c r="E20" s="19" t="s">
        <v>24</v>
      </c>
      <c r="F20" s="19">
        <v>4</v>
      </c>
      <c r="G20" s="21">
        <v>53.03</v>
      </c>
      <c r="H20" s="21">
        <v>212.12</v>
      </c>
      <c r="I20" s="21">
        <v>163.12</v>
      </c>
      <c r="J20" s="21">
        <v>49</v>
      </c>
      <c r="K20" s="19" t="s">
        <v>18</v>
      </c>
      <c r="L20" s="19" t="s">
        <v>26</v>
      </c>
      <c r="M20" s="19" t="s">
        <v>37</v>
      </c>
      <c r="N20" s="19" t="s">
        <v>21</v>
      </c>
    </row>
    <row r="21" spans="1:14">
      <c r="A21" s="20">
        <v>45540</v>
      </c>
      <c r="B21" s="19" t="s">
        <v>50</v>
      </c>
      <c r="C21" s="19" t="s">
        <v>40</v>
      </c>
      <c r="D21" s="19" t="s">
        <v>42</v>
      </c>
      <c r="E21" s="19" t="s">
        <v>46</v>
      </c>
      <c r="F21" s="19">
        <v>10</v>
      </c>
      <c r="G21" s="21">
        <v>152.37</v>
      </c>
      <c r="H21" s="21">
        <v>1523.7</v>
      </c>
      <c r="I21" s="21">
        <v>1483.7</v>
      </c>
      <c r="J21" s="21">
        <v>40</v>
      </c>
      <c r="K21" s="19" t="s">
        <v>25</v>
      </c>
      <c r="L21" s="19" t="s">
        <v>19</v>
      </c>
      <c r="M21" s="19" t="s">
        <v>20</v>
      </c>
      <c r="N21" s="19" t="s">
        <v>28</v>
      </c>
    </row>
    <row r="22" spans="1:14">
      <c r="A22" s="20">
        <v>45461</v>
      </c>
      <c r="B22" s="19" t="s">
        <v>36</v>
      </c>
      <c r="C22" s="19" t="s">
        <v>15</v>
      </c>
      <c r="D22" s="19" t="s">
        <v>48</v>
      </c>
      <c r="E22" s="19" t="s">
        <v>46</v>
      </c>
      <c r="F22" s="19">
        <v>6</v>
      </c>
      <c r="G22" s="21">
        <v>132.59</v>
      </c>
      <c r="H22" s="21">
        <v>795.54</v>
      </c>
      <c r="I22" s="21">
        <v>735.54</v>
      </c>
      <c r="J22" s="21">
        <v>60</v>
      </c>
      <c r="K22" s="19" t="s">
        <v>32</v>
      </c>
      <c r="L22" s="19" t="s">
        <v>19</v>
      </c>
      <c r="M22" s="19" t="s">
        <v>27</v>
      </c>
      <c r="N22" s="19" t="s">
        <v>35</v>
      </c>
    </row>
    <row r="23" spans="1:14">
      <c r="A23" s="20">
        <v>45533</v>
      </c>
      <c r="B23" s="19" t="s">
        <v>41</v>
      </c>
      <c r="C23" s="19" t="s">
        <v>30</v>
      </c>
      <c r="D23" s="19" t="s">
        <v>49</v>
      </c>
      <c r="E23" s="19" t="s">
        <v>17</v>
      </c>
      <c r="F23" s="19">
        <v>5</v>
      </c>
      <c r="G23" s="21">
        <v>265.92</v>
      </c>
      <c r="H23" s="21">
        <v>1329.6</v>
      </c>
      <c r="I23" s="21">
        <v>1264.0999999999999</v>
      </c>
      <c r="J23" s="21">
        <v>65.5</v>
      </c>
      <c r="K23" s="19" t="s">
        <v>18</v>
      </c>
      <c r="L23" s="19" t="s">
        <v>26</v>
      </c>
      <c r="M23" s="19" t="s">
        <v>34</v>
      </c>
      <c r="N23" s="19" t="s">
        <v>21</v>
      </c>
    </row>
    <row r="24" spans="1:14">
      <c r="A24" s="20">
        <v>45461</v>
      </c>
      <c r="B24" s="19" t="s">
        <v>36</v>
      </c>
      <c r="C24" s="19" t="s">
        <v>15</v>
      </c>
      <c r="D24" s="19" t="s">
        <v>49</v>
      </c>
      <c r="E24" s="19" t="s">
        <v>46</v>
      </c>
      <c r="F24" s="19">
        <v>1</v>
      </c>
      <c r="G24" s="21">
        <v>492.81</v>
      </c>
      <c r="H24" s="21">
        <v>492.81</v>
      </c>
      <c r="I24" s="21">
        <v>443.81</v>
      </c>
      <c r="J24" s="21">
        <v>49</v>
      </c>
      <c r="K24" s="19" t="s">
        <v>25</v>
      </c>
      <c r="L24" s="19" t="s">
        <v>33</v>
      </c>
      <c r="M24" s="19" t="s">
        <v>37</v>
      </c>
      <c r="N24" s="19" t="s">
        <v>28</v>
      </c>
    </row>
    <row r="25" spans="1:14">
      <c r="A25" s="20">
        <v>45357</v>
      </c>
      <c r="B25" s="19" t="s">
        <v>38</v>
      </c>
      <c r="C25" s="19" t="s">
        <v>15</v>
      </c>
      <c r="D25" s="19" t="s">
        <v>49</v>
      </c>
      <c r="E25" s="19" t="s">
        <v>46</v>
      </c>
      <c r="F25" s="19">
        <v>1</v>
      </c>
      <c r="G25" s="21">
        <v>434.04</v>
      </c>
      <c r="H25" s="21">
        <v>434.04</v>
      </c>
      <c r="I25" s="21">
        <v>394.04</v>
      </c>
      <c r="J25" s="21">
        <v>40</v>
      </c>
      <c r="K25" s="19" t="s">
        <v>32</v>
      </c>
      <c r="L25" s="19" t="s">
        <v>19</v>
      </c>
      <c r="M25" s="19" t="s">
        <v>20</v>
      </c>
      <c r="N25" s="19" t="s">
        <v>35</v>
      </c>
    </row>
    <row r="26" spans="1:14">
      <c r="A26" s="20">
        <v>45436</v>
      </c>
      <c r="B26" s="19" t="s">
        <v>29</v>
      </c>
      <c r="C26" s="19" t="s">
        <v>30</v>
      </c>
      <c r="D26" s="19" t="s">
        <v>42</v>
      </c>
      <c r="E26" s="19" t="s">
        <v>17</v>
      </c>
      <c r="F26" s="19">
        <v>10</v>
      </c>
      <c r="G26" s="21">
        <v>462.7</v>
      </c>
      <c r="H26" s="21">
        <v>4627</v>
      </c>
      <c r="I26" s="21">
        <v>4567</v>
      </c>
      <c r="J26" s="21">
        <v>60</v>
      </c>
      <c r="K26" s="19" t="s">
        <v>18</v>
      </c>
      <c r="L26" s="19" t="s">
        <v>33</v>
      </c>
      <c r="M26" s="19" t="s">
        <v>27</v>
      </c>
      <c r="N26" s="19" t="s">
        <v>21</v>
      </c>
    </row>
    <row r="27" spans="1:14">
      <c r="A27" s="20">
        <v>45423</v>
      </c>
      <c r="B27" s="19" t="s">
        <v>36</v>
      </c>
      <c r="C27" s="19" t="s">
        <v>15</v>
      </c>
      <c r="D27" s="19" t="s">
        <v>48</v>
      </c>
      <c r="E27" s="19" t="s">
        <v>24</v>
      </c>
      <c r="F27" s="19">
        <v>2</v>
      </c>
      <c r="G27" s="21">
        <v>336.04</v>
      </c>
      <c r="H27" s="21">
        <v>672.08</v>
      </c>
      <c r="I27" s="21">
        <v>606.58000000000004</v>
      </c>
      <c r="J27" s="21">
        <v>65.5</v>
      </c>
      <c r="K27" s="19" t="s">
        <v>25</v>
      </c>
      <c r="L27" s="19" t="s">
        <v>19</v>
      </c>
      <c r="M27" s="19" t="s">
        <v>34</v>
      </c>
      <c r="N27" s="19" t="s">
        <v>28</v>
      </c>
    </row>
    <row r="28" spans="1:14">
      <c r="A28" s="20">
        <v>45578</v>
      </c>
      <c r="B28" s="19" t="s">
        <v>51</v>
      </c>
      <c r="C28" s="19" t="s">
        <v>52</v>
      </c>
      <c r="D28" s="19" t="s">
        <v>49</v>
      </c>
      <c r="E28" s="19" t="s">
        <v>24</v>
      </c>
      <c r="F28" s="19">
        <v>7</v>
      </c>
      <c r="G28" s="21">
        <v>349.53</v>
      </c>
      <c r="H28" s="21">
        <v>2446.71</v>
      </c>
      <c r="I28" s="21">
        <v>2397.71</v>
      </c>
      <c r="J28" s="21">
        <v>49</v>
      </c>
      <c r="K28" s="19" t="s">
        <v>32</v>
      </c>
      <c r="L28" s="19" t="s">
        <v>26</v>
      </c>
      <c r="M28" s="19" t="s">
        <v>37</v>
      </c>
      <c r="N28" s="19" t="s">
        <v>35</v>
      </c>
    </row>
    <row r="29" spans="1:14">
      <c r="A29" s="20">
        <v>45365</v>
      </c>
      <c r="B29" s="19" t="s">
        <v>38</v>
      </c>
      <c r="C29" s="19" t="s">
        <v>15</v>
      </c>
      <c r="D29" s="19" t="s">
        <v>23</v>
      </c>
      <c r="E29" s="19" t="s">
        <v>46</v>
      </c>
      <c r="F29" s="19">
        <v>5</v>
      </c>
      <c r="G29" s="21">
        <v>178.39</v>
      </c>
      <c r="H29" s="21">
        <v>891.95</v>
      </c>
      <c r="I29" s="21">
        <v>851.95</v>
      </c>
      <c r="J29" s="21">
        <v>40</v>
      </c>
      <c r="K29" s="19" t="s">
        <v>18</v>
      </c>
      <c r="L29" s="19" t="s">
        <v>26</v>
      </c>
      <c r="M29" s="19" t="s">
        <v>20</v>
      </c>
      <c r="N29" s="19" t="s">
        <v>21</v>
      </c>
    </row>
    <row r="30" spans="1:14">
      <c r="A30" s="20">
        <v>45559</v>
      </c>
      <c r="B30" s="19" t="s">
        <v>53</v>
      </c>
      <c r="C30" s="19" t="s">
        <v>40</v>
      </c>
      <c r="D30" s="19" t="s">
        <v>16</v>
      </c>
      <c r="E30" s="19" t="s">
        <v>31</v>
      </c>
      <c r="F30" s="19">
        <v>9</v>
      </c>
      <c r="G30" s="21">
        <v>479.97</v>
      </c>
      <c r="H30" s="21">
        <v>4319.7299999999996</v>
      </c>
      <c r="I30" s="21">
        <v>4259.7299999999996</v>
      </c>
      <c r="J30" s="21">
        <v>60</v>
      </c>
      <c r="K30" s="19" t="s">
        <v>25</v>
      </c>
      <c r="L30" s="19" t="s">
        <v>33</v>
      </c>
      <c r="M30" s="19" t="s">
        <v>27</v>
      </c>
      <c r="N30" s="19" t="s">
        <v>28</v>
      </c>
    </row>
    <row r="31" spans="1:14">
      <c r="A31" s="20">
        <v>45303</v>
      </c>
      <c r="B31" s="19" t="s">
        <v>53</v>
      </c>
      <c r="C31" s="19" t="s">
        <v>40</v>
      </c>
      <c r="D31" s="19" t="s">
        <v>42</v>
      </c>
      <c r="E31" s="19" t="s">
        <v>17</v>
      </c>
      <c r="F31" s="19">
        <v>1</v>
      </c>
      <c r="G31" s="21">
        <v>226.32</v>
      </c>
      <c r="H31" s="21">
        <v>226.32</v>
      </c>
      <c r="I31" s="21">
        <v>160.82</v>
      </c>
      <c r="J31" s="21">
        <v>65.5</v>
      </c>
      <c r="K31" s="19" t="s">
        <v>32</v>
      </c>
      <c r="L31" s="19" t="s">
        <v>19</v>
      </c>
      <c r="M31" s="19" t="s">
        <v>34</v>
      </c>
      <c r="N31" s="19" t="s">
        <v>35</v>
      </c>
    </row>
    <row r="32" spans="1:14">
      <c r="A32" s="20">
        <v>45545</v>
      </c>
      <c r="B32" s="19" t="s">
        <v>53</v>
      </c>
      <c r="C32" s="19" t="s">
        <v>40</v>
      </c>
      <c r="D32" s="19" t="s">
        <v>23</v>
      </c>
      <c r="E32" s="19" t="s">
        <v>31</v>
      </c>
      <c r="F32" s="19">
        <v>6</v>
      </c>
      <c r="G32" s="21">
        <v>430.69</v>
      </c>
      <c r="H32" s="21">
        <v>2584.14</v>
      </c>
      <c r="I32" s="21">
        <v>2535.14</v>
      </c>
      <c r="J32" s="21">
        <v>49</v>
      </c>
      <c r="K32" s="19" t="s">
        <v>18</v>
      </c>
      <c r="L32" s="19" t="s">
        <v>19</v>
      </c>
      <c r="M32" s="19" t="s">
        <v>37</v>
      </c>
      <c r="N32" s="19" t="s">
        <v>21</v>
      </c>
    </row>
    <row r="33" spans="1:14">
      <c r="A33" s="20">
        <v>45490</v>
      </c>
      <c r="B33" s="19" t="s">
        <v>41</v>
      </c>
      <c r="C33" s="19" t="s">
        <v>30</v>
      </c>
      <c r="D33" s="19" t="s">
        <v>23</v>
      </c>
      <c r="E33" s="19" t="s">
        <v>46</v>
      </c>
      <c r="F33" s="19">
        <v>3</v>
      </c>
      <c r="G33" s="21">
        <v>393.27</v>
      </c>
      <c r="H33" s="21">
        <v>1179.81</v>
      </c>
      <c r="I33" s="21">
        <v>1139.81</v>
      </c>
      <c r="J33" s="21">
        <v>40</v>
      </c>
      <c r="K33" s="19" t="s">
        <v>25</v>
      </c>
      <c r="L33" s="19" t="s">
        <v>26</v>
      </c>
      <c r="M33" s="19" t="s">
        <v>20</v>
      </c>
      <c r="N33" s="19" t="s">
        <v>28</v>
      </c>
    </row>
    <row r="34" spans="1:14">
      <c r="A34" s="20">
        <v>45371</v>
      </c>
      <c r="B34" s="19" t="s">
        <v>22</v>
      </c>
      <c r="C34" s="19" t="s">
        <v>15</v>
      </c>
      <c r="D34" s="19" t="s">
        <v>16</v>
      </c>
      <c r="E34" s="19" t="s">
        <v>24</v>
      </c>
      <c r="F34" s="19">
        <v>9</v>
      </c>
      <c r="G34" s="21">
        <v>475.63</v>
      </c>
      <c r="H34" s="21">
        <v>4280.67</v>
      </c>
      <c r="I34" s="21">
        <v>4220.67</v>
      </c>
      <c r="J34" s="21">
        <v>60</v>
      </c>
      <c r="K34" s="19" t="s">
        <v>32</v>
      </c>
      <c r="L34" s="19" t="s">
        <v>33</v>
      </c>
      <c r="M34" s="19" t="s">
        <v>27</v>
      </c>
      <c r="N34" s="19" t="s">
        <v>35</v>
      </c>
    </row>
    <row r="35" spans="1:14">
      <c r="A35" s="20">
        <v>45565</v>
      </c>
      <c r="B35" s="19" t="s">
        <v>22</v>
      </c>
      <c r="C35" s="19" t="s">
        <v>15</v>
      </c>
      <c r="D35" s="19" t="s">
        <v>16</v>
      </c>
      <c r="E35" s="19" t="s">
        <v>17</v>
      </c>
      <c r="F35" s="19">
        <v>1</v>
      </c>
      <c r="G35" s="21">
        <v>286.63</v>
      </c>
      <c r="H35" s="21">
        <v>286.63</v>
      </c>
      <c r="I35" s="21">
        <v>221.13</v>
      </c>
      <c r="J35" s="21">
        <v>65.5</v>
      </c>
      <c r="K35" s="19" t="s">
        <v>18</v>
      </c>
      <c r="L35" s="19" t="s">
        <v>19</v>
      </c>
      <c r="M35" s="19" t="s">
        <v>34</v>
      </c>
      <c r="N35" s="19" t="s">
        <v>21</v>
      </c>
    </row>
    <row r="36" spans="1:14">
      <c r="A36" s="20">
        <v>45545</v>
      </c>
      <c r="B36" s="19" t="s">
        <v>29</v>
      </c>
      <c r="C36" s="19" t="s">
        <v>30</v>
      </c>
      <c r="D36" s="19" t="s">
        <v>23</v>
      </c>
      <c r="E36" s="19" t="s">
        <v>31</v>
      </c>
      <c r="F36" s="19">
        <v>6</v>
      </c>
      <c r="G36" s="21">
        <v>66.28</v>
      </c>
      <c r="H36" s="21">
        <v>397.68</v>
      </c>
      <c r="I36" s="21">
        <v>348.68</v>
      </c>
      <c r="J36" s="21">
        <v>49</v>
      </c>
      <c r="K36" s="19" t="s">
        <v>25</v>
      </c>
      <c r="L36" s="19" t="s">
        <v>26</v>
      </c>
      <c r="M36" s="19" t="s">
        <v>37</v>
      </c>
      <c r="N36" s="19" t="s">
        <v>28</v>
      </c>
    </row>
    <row r="37" spans="1:14">
      <c r="A37" s="20">
        <v>45373</v>
      </c>
      <c r="B37" s="19" t="s">
        <v>54</v>
      </c>
      <c r="C37" s="19" t="s">
        <v>40</v>
      </c>
      <c r="D37" s="19" t="s">
        <v>49</v>
      </c>
      <c r="E37" s="19" t="s">
        <v>17</v>
      </c>
      <c r="F37" s="19">
        <v>1</v>
      </c>
      <c r="G37" s="21">
        <v>188.02</v>
      </c>
      <c r="H37" s="21">
        <v>188.02</v>
      </c>
      <c r="I37" s="21">
        <v>148.02000000000001</v>
      </c>
      <c r="J37" s="21">
        <v>40</v>
      </c>
      <c r="K37" s="19" t="s">
        <v>32</v>
      </c>
      <c r="L37" s="19" t="s">
        <v>19</v>
      </c>
      <c r="M37" s="19" t="s">
        <v>20</v>
      </c>
      <c r="N37" s="19" t="s">
        <v>35</v>
      </c>
    </row>
    <row r="38" spans="1:14">
      <c r="A38" s="20">
        <v>45328</v>
      </c>
      <c r="B38" s="19" t="s">
        <v>29</v>
      </c>
      <c r="C38" s="19" t="s">
        <v>30</v>
      </c>
      <c r="D38" s="19" t="s">
        <v>16</v>
      </c>
      <c r="E38" s="19" t="s">
        <v>31</v>
      </c>
      <c r="F38" s="19">
        <v>2</v>
      </c>
      <c r="G38" s="21">
        <v>163.61000000000001</v>
      </c>
      <c r="H38" s="21">
        <v>327.22000000000003</v>
      </c>
      <c r="I38" s="21">
        <v>267.22000000000003</v>
      </c>
      <c r="J38" s="21">
        <v>60</v>
      </c>
      <c r="K38" s="19" t="s">
        <v>18</v>
      </c>
      <c r="L38" s="19" t="s">
        <v>33</v>
      </c>
      <c r="M38" s="19" t="s">
        <v>27</v>
      </c>
      <c r="N38" s="19" t="s">
        <v>21</v>
      </c>
    </row>
    <row r="39" spans="1:14">
      <c r="A39" s="20">
        <v>45387</v>
      </c>
      <c r="B39" s="19" t="s">
        <v>50</v>
      </c>
      <c r="C39" s="19" t="s">
        <v>40</v>
      </c>
      <c r="D39" s="19" t="s">
        <v>23</v>
      </c>
      <c r="E39" s="19" t="s">
        <v>24</v>
      </c>
      <c r="F39" s="19">
        <v>5</v>
      </c>
      <c r="G39" s="21">
        <v>235.55</v>
      </c>
      <c r="H39" s="21">
        <v>1177.75</v>
      </c>
      <c r="I39" s="21">
        <v>1112.25</v>
      </c>
      <c r="J39" s="21">
        <v>65.5</v>
      </c>
      <c r="K39" s="19" t="s">
        <v>25</v>
      </c>
      <c r="L39" s="19" t="s">
        <v>26</v>
      </c>
      <c r="M39" s="19" t="s">
        <v>34</v>
      </c>
      <c r="N39" s="19" t="s">
        <v>28</v>
      </c>
    </row>
    <row r="40" spans="1:14">
      <c r="A40" s="20">
        <v>45408</v>
      </c>
      <c r="B40" s="19" t="s">
        <v>39</v>
      </c>
      <c r="C40" s="19" t="s">
        <v>40</v>
      </c>
      <c r="D40" s="19" t="s">
        <v>48</v>
      </c>
      <c r="E40" s="19" t="s">
        <v>24</v>
      </c>
      <c r="F40" s="19">
        <v>9</v>
      </c>
      <c r="G40" s="21">
        <v>342.15</v>
      </c>
      <c r="H40" s="21">
        <v>3079.35</v>
      </c>
      <c r="I40" s="21">
        <v>3030.35</v>
      </c>
      <c r="J40" s="21">
        <v>49</v>
      </c>
      <c r="K40" s="19" t="s">
        <v>32</v>
      </c>
      <c r="L40" s="19" t="s">
        <v>19</v>
      </c>
      <c r="M40" s="19" t="s">
        <v>37</v>
      </c>
      <c r="N40" s="19" t="s">
        <v>35</v>
      </c>
    </row>
    <row r="41" spans="1:14">
      <c r="A41" s="20">
        <v>45569</v>
      </c>
      <c r="B41" s="19" t="s">
        <v>55</v>
      </c>
      <c r="C41" s="19" t="s">
        <v>44</v>
      </c>
      <c r="D41" s="19" t="s">
        <v>23</v>
      </c>
      <c r="E41" s="19" t="s">
        <v>46</v>
      </c>
      <c r="F41" s="19">
        <v>4</v>
      </c>
      <c r="G41" s="21">
        <v>117.1</v>
      </c>
      <c r="H41" s="21">
        <v>468.4</v>
      </c>
      <c r="I41" s="21">
        <v>428.4</v>
      </c>
      <c r="J41" s="21">
        <v>40</v>
      </c>
      <c r="K41" s="19" t="s">
        <v>18</v>
      </c>
      <c r="L41" s="19" t="s">
        <v>33</v>
      </c>
      <c r="M41" s="19" t="s">
        <v>20</v>
      </c>
      <c r="N41" s="19" t="s">
        <v>21</v>
      </c>
    </row>
    <row r="42" spans="1:14">
      <c r="A42" s="20">
        <v>45396</v>
      </c>
      <c r="B42" s="19" t="s">
        <v>56</v>
      </c>
      <c r="C42" s="19" t="s">
        <v>52</v>
      </c>
      <c r="D42" s="19" t="s">
        <v>23</v>
      </c>
      <c r="E42" s="19" t="s">
        <v>31</v>
      </c>
      <c r="F42" s="19">
        <v>2</v>
      </c>
      <c r="G42" s="21">
        <v>416.69</v>
      </c>
      <c r="H42" s="21">
        <v>833.38</v>
      </c>
      <c r="I42" s="21">
        <v>773.38</v>
      </c>
      <c r="J42" s="21">
        <v>60</v>
      </c>
      <c r="K42" s="19" t="s">
        <v>25</v>
      </c>
      <c r="L42" s="19" t="s">
        <v>19</v>
      </c>
      <c r="M42" s="19" t="s">
        <v>27</v>
      </c>
      <c r="N42" s="19" t="s">
        <v>28</v>
      </c>
    </row>
    <row r="43" spans="1:14">
      <c r="A43" s="20">
        <v>45425</v>
      </c>
      <c r="B43" s="19" t="s">
        <v>14</v>
      </c>
      <c r="C43" s="19" t="s">
        <v>15</v>
      </c>
      <c r="D43" s="19" t="s">
        <v>49</v>
      </c>
      <c r="E43" s="19" t="s">
        <v>17</v>
      </c>
      <c r="F43" s="19">
        <v>8</v>
      </c>
      <c r="G43" s="21">
        <v>341.07</v>
      </c>
      <c r="H43" s="21">
        <v>2728.56</v>
      </c>
      <c r="I43" s="21">
        <v>2663.06</v>
      </c>
      <c r="J43" s="21">
        <v>65.5</v>
      </c>
      <c r="K43" s="19" t="s">
        <v>32</v>
      </c>
      <c r="L43" s="19" t="s">
        <v>26</v>
      </c>
      <c r="M43" s="19" t="s">
        <v>34</v>
      </c>
      <c r="N43" s="19" t="s">
        <v>35</v>
      </c>
    </row>
    <row r="44" spans="1:14">
      <c r="A44" s="20">
        <v>45460</v>
      </c>
      <c r="B44" s="19" t="s">
        <v>57</v>
      </c>
      <c r="C44" s="19" t="s">
        <v>30</v>
      </c>
      <c r="D44" s="19" t="s">
        <v>16</v>
      </c>
      <c r="E44" s="19" t="s">
        <v>31</v>
      </c>
      <c r="F44" s="19">
        <v>7</v>
      </c>
      <c r="G44" s="21">
        <v>76.53</v>
      </c>
      <c r="H44" s="21">
        <v>535.71</v>
      </c>
      <c r="I44" s="21">
        <v>486.71000000000004</v>
      </c>
      <c r="J44" s="21">
        <v>49</v>
      </c>
      <c r="K44" s="19" t="s">
        <v>18</v>
      </c>
      <c r="L44" s="19" t="s">
        <v>33</v>
      </c>
      <c r="M44" s="19" t="s">
        <v>37</v>
      </c>
      <c r="N44" s="19" t="s">
        <v>21</v>
      </c>
    </row>
    <row r="45" spans="1:14">
      <c r="A45" s="20">
        <v>45508</v>
      </c>
      <c r="B45" s="19" t="s">
        <v>36</v>
      </c>
      <c r="C45" s="19" t="s">
        <v>15</v>
      </c>
      <c r="D45" s="19" t="s">
        <v>49</v>
      </c>
      <c r="E45" s="19" t="s">
        <v>46</v>
      </c>
      <c r="F45" s="19">
        <v>5</v>
      </c>
      <c r="G45" s="21">
        <v>302.08</v>
      </c>
      <c r="H45" s="21">
        <v>1510.4</v>
      </c>
      <c r="I45" s="21">
        <v>1470.4</v>
      </c>
      <c r="J45" s="21">
        <v>40</v>
      </c>
      <c r="K45" s="19" t="s">
        <v>25</v>
      </c>
      <c r="L45" s="19" t="s">
        <v>19</v>
      </c>
      <c r="M45" s="19" t="s">
        <v>20</v>
      </c>
      <c r="N45" s="19" t="s">
        <v>28</v>
      </c>
    </row>
    <row r="46" spans="1:14">
      <c r="A46" s="20">
        <v>45406</v>
      </c>
      <c r="B46" s="19" t="s">
        <v>56</v>
      </c>
      <c r="C46" s="19" t="s">
        <v>52</v>
      </c>
      <c r="D46" s="19" t="s">
        <v>42</v>
      </c>
      <c r="E46" s="19" t="s">
        <v>24</v>
      </c>
      <c r="F46" s="19">
        <v>6</v>
      </c>
      <c r="G46" s="21">
        <v>343.96</v>
      </c>
      <c r="H46" s="21">
        <v>2063.7600000000002</v>
      </c>
      <c r="I46" s="21">
        <v>2003.7600000000002</v>
      </c>
      <c r="J46" s="21">
        <v>60</v>
      </c>
      <c r="K46" s="19" t="s">
        <v>32</v>
      </c>
      <c r="L46" s="19" t="s">
        <v>26</v>
      </c>
      <c r="M46" s="19" t="s">
        <v>27</v>
      </c>
      <c r="N46" s="19" t="s">
        <v>35</v>
      </c>
    </row>
    <row r="47" spans="1:14">
      <c r="A47" s="20">
        <v>45442</v>
      </c>
      <c r="B47" s="19" t="s">
        <v>36</v>
      </c>
      <c r="C47" s="19" t="s">
        <v>15</v>
      </c>
      <c r="D47" s="19" t="s">
        <v>42</v>
      </c>
      <c r="E47" s="19" t="s">
        <v>31</v>
      </c>
      <c r="F47" s="19">
        <v>3</v>
      </c>
      <c r="G47" s="21">
        <v>334.52</v>
      </c>
      <c r="H47" s="21">
        <v>1003.56</v>
      </c>
      <c r="I47" s="21">
        <v>938.06</v>
      </c>
      <c r="J47" s="21">
        <v>65.5</v>
      </c>
      <c r="K47" s="19" t="s">
        <v>18</v>
      </c>
      <c r="L47" s="19" t="s">
        <v>33</v>
      </c>
      <c r="M47" s="19" t="s">
        <v>34</v>
      </c>
      <c r="N47" s="19" t="s">
        <v>21</v>
      </c>
    </row>
    <row r="48" spans="1:14">
      <c r="A48" s="20">
        <v>45527</v>
      </c>
      <c r="B48" s="19" t="s">
        <v>36</v>
      </c>
      <c r="C48" s="19" t="s">
        <v>15</v>
      </c>
      <c r="D48" s="19" t="s">
        <v>49</v>
      </c>
      <c r="E48" s="19" t="s">
        <v>17</v>
      </c>
      <c r="F48" s="19">
        <v>6</v>
      </c>
      <c r="G48" s="21">
        <v>108.38</v>
      </c>
      <c r="H48" s="21">
        <v>650.28</v>
      </c>
      <c r="I48" s="21">
        <v>601.28</v>
      </c>
      <c r="J48" s="21">
        <v>49</v>
      </c>
      <c r="K48" s="19" t="s">
        <v>25</v>
      </c>
      <c r="L48" s="19" t="s">
        <v>19</v>
      </c>
      <c r="M48" s="19" t="s">
        <v>37</v>
      </c>
      <c r="N48" s="19" t="s">
        <v>28</v>
      </c>
    </row>
    <row r="49" spans="1:14">
      <c r="A49" s="20">
        <v>45511</v>
      </c>
      <c r="B49" s="19" t="s">
        <v>43</v>
      </c>
      <c r="C49" s="19" t="s">
        <v>44</v>
      </c>
      <c r="D49" s="19" t="s">
        <v>16</v>
      </c>
      <c r="E49" s="19" t="s">
        <v>17</v>
      </c>
      <c r="F49" s="19">
        <v>6</v>
      </c>
      <c r="G49" s="21">
        <v>135.08000000000001</v>
      </c>
      <c r="H49" s="21">
        <v>810.48</v>
      </c>
      <c r="I49" s="21">
        <v>770.48</v>
      </c>
      <c r="J49" s="21">
        <v>40</v>
      </c>
      <c r="K49" s="19" t="s">
        <v>32</v>
      </c>
      <c r="L49" s="19" t="s">
        <v>19</v>
      </c>
      <c r="M49" s="19" t="s">
        <v>20</v>
      </c>
      <c r="N49" s="19" t="s">
        <v>35</v>
      </c>
    </row>
    <row r="50" spans="1:14">
      <c r="A50" s="20">
        <v>45382</v>
      </c>
      <c r="B50" s="19" t="s">
        <v>38</v>
      </c>
      <c r="C50" s="19" t="s">
        <v>15</v>
      </c>
      <c r="D50" s="19" t="s">
        <v>49</v>
      </c>
      <c r="E50" s="19" t="s">
        <v>46</v>
      </c>
      <c r="F50" s="19">
        <v>8</v>
      </c>
      <c r="G50" s="21">
        <v>217.97</v>
      </c>
      <c r="H50" s="21">
        <v>1743.76</v>
      </c>
      <c r="I50" s="21">
        <v>1683.76</v>
      </c>
      <c r="J50" s="21">
        <v>60</v>
      </c>
      <c r="K50" s="19" t="s">
        <v>18</v>
      </c>
      <c r="L50" s="19" t="s">
        <v>33</v>
      </c>
      <c r="M50" s="19" t="s">
        <v>27</v>
      </c>
      <c r="N50" s="19" t="s">
        <v>21</v>
      </c>
    </row>
    <row r="51" spans="1:14">
      <c r="A51" s="20">
        <v>45318</v>
      </c>
      <c r="B51" s="19" t="s">
        <v>38</v>
      </c>
      <c r="C51" s="19" t="s">
        <v>15</v>
      </c>
      <c r="D51" s="19" t="s">
        <v>42</v>
      </c>
      <c r="E51" s="19" t="s">
        <v>31</v>
      </c>
      <c r="F51" s="19">
        <v>10</v>
      </c>
      <c r="G51" s="21">
        <v>315.7</v>
      </c>
      <c r="H51" s="21">
        <v>3157</v>
      </c>
      <c r="I51" s="21">
        <v>3091.5</v>
      </c>
      <c r="J51" s="21">
        <v>65.5</v>
      </c>
      <c r="K51" s="19" t="s">
        <v>25</v>
      </c>
      <c r="L51" s="19" t="s">
        <v>19</v>
      </c>
      <c r="M51" s="19" t="s">
        <v>34</v>
      </c>
      <c r="N51" s="19" t="s">
        <v>28</v>
      </c>
    </row>
    <row r="52" spans="1:14">
      <c r="A52" s="20">
        <v>45444</v>
      </c>
      <c r="B52" s="19" t="s">
        <v>53</v>
      </c>
      <c r="C52" s="19" t="s">
        <v>40</v>
      </c>
      <c r="D52" s="19" t="s">
        <v>42</v>
      </c>
      <c r="E52" s="19" t="s">
        <v>31</v>
      </c>
      <c r="F52" s="19">
        <v>4</v>
      </c>
      <c r="G52" s="21">
        <v>275.02999999999997</v>
      </c>
      <c r="H52" s="21">
        <v>1100.1199999999999</v>
      </c>
      <c r="I52" s="21">
        <v>1051.1199999999999</v>
      </c>
      <c r="J52" s="21">
        <v>49</v>
      </c>
      <c r="K52" s="19" t="s">
        <v>32</v>
      </c>
      <c r="L52" s="19" t="s">
        <v>26</v>
      </c>
      <c r="M52" s="19" t="s">
        <v>37</v>
      </c>
      <c r="N52" s="19" t="s">
        <v>35</v>
      </c>
    </row>
    <row r="53" spans="1:14">
      <c r="A53" s="20">
        <v>45389</v>
      </c>
      <c r="B53" s="19" t="s">
        <v>54</v>
      </c>
      <c r="C53" s="19" t="s">
        <v>40</v>
      </c>
      <c r="D53" s="19" t="s">
        <v>23</v>
      </c>
      <c r="E53" s="19" t="s">
        <v>46</v>
      </c>
      <c r="F53" s="19">
        <v>2</v>
      </c>
      <c r="G53" s="21">
        <v>333.53</v>
      </c>
      <c r="H53" s="21">
        <v>667.06</v>
      </c>
      <c r="I53" s="21">
        <v>627.05999999999995</v>
      </c>
      <c r="J53" s="21">
        <v>40</v>
      </c>
      <c r="K53" s="19" t="s">
        <v>18</v>
      </c>
      <c r="L53" s="19" t="s">
        <v>19</v>
      </c>
      <c r="M53" s="19" t="s">
        <v>20</v>
      </c>
      <c r="N53" s="19" t="s">
        <v>21</v>
      </c>
    </row>
    <row r="54" spans="1:14">
      <c r="A54" s="20">
        <v>45393</v>
      </c>
      <c r="B54" s="19" t="s">
        <v>45</v>
      </c>
      <c r="C54" s="19" t="s">
        <v>44</v>
      </c>
      <c r="D54" s="19" t="s">
        <v>23</v>
      </c>
      <c r="E54" s="19" t="s">
        <v>31</v>
      </c>
      <c r="F54" s="19">
        <v>10</v>
      </c>
      <c r="G54" s="21">
        <v>493.05</v>
      </c>
      <c r="H54" s="21">
        <v>4930.5</v>
      </c>
      <c r="I54" s="21">
        <v>4870.5</v>
      </c>
      <c r="J54" s="21">
        <v>60</v>
      </c>
      <c r="K54" s="19" t="s">
        <v>25</v>
      </c>
      <c r="L54" s="19" t="s">
        <v>33</v>
      </c>
      <c r="M54" s="19" t="s">
        <v>27</v>
      </c>
      <c r="N54" s="19" t="s">
        <v>28</v>
      </c>
    </row>
    <row r="55" spans="1:14">
      <c r="A55" s="20">
        <v>45314</v>
      </c>
      <c r="B55" s="19" t="s">
        <v>50</v>
      </c>
      <c r="C55" s="19" t="s">
        <v>40</v>
      </c>
      <c r="D55" s="19" t="s">
        <v>16</v>
      </c>
      <c r="E55" s="19" t="s">
        <v>24</v>
      </c>
      <c r="F55" s="19">
        <v>2</v>
      </c>
      <c r="G55" s="21">
        <v>154.16</v>
      </c>
      <c r="H55" s="21">
        <v>308.32</v>
      </c>
      <c r="I55" s="21">
        <v>242.82</v>
      </c>
      <c r="J55" s="21">
        <v>65.5</v>
      </c>
      <c r="K55" s="19" t="s">
        <v>32</v>
      </c>
      <c r="L55" s="19" t="s">
        <v>26</v>
      </c>
      <c r="M55" s="19" t="s">
        <v>34</v>
      </c>
      <c r="N55" s="19" t="s">
        <v>35</v>
      </c>
    </row>
    <row r="56" spans="1:14">
      <c r="A56" s="20">
        <v>45306</v>
      </c>
      <c r="B56" s="19" t="s">
        <v>58</v>
      </c>
      <c r="C56" s="19" t="s">
        <v>52</v>
      </c>
      <c r="D56" s="19" t="s">
        <v>48</v>
      </c>
      <c r="E56" s="19" t="s">
        <v>31</v>
      </c>
      <c r="F56" s="19">
        <v>10</v>
      </c>
      <c r="G56" s="21">
        <v>294.19</v>
      </c>
      <c r="H56" s="21">
        <v>2941.9</v>
      </c>
      <c r="I56" s="21">
        <v>2892.9</v>
      </c>
      <c r="J56" s="21">
        <v>49</v>
      </c>
      <c r="K56" s="19" t="s">
        <v>18</v>
      </c>
      <c r="L56" s="19" t="s">
        <v>19</v>
      </c>
      <c r="M56" s="19" t="s">
        <v>37</v>
      </c>
      <c r="N56" s="19" t="s">
        <v>21</v>
      </c>
    </row>
    <row r="57" spans="1:14">
      <c r="A57" s="20">
        <v>45330</v>
      </c>
      <c r="B57" s="19" t="s">
        <v>29</v>
      </c>
      <c r="C57" s="19" t="s">
        <v>30</v>
      </c>
      <c r="D57" s="19" t="s">
        <v>16</v>
      </c>
      <c r="E57" s="19" t="s">
        <v>17</v>
      </c>
      <c r="F57" s="19">
        <v>8</v>
      </c>
      <c r="G57" s="21">
        <v>307.88</v>
      </c>
      <c r="H57" s="21">
        <v>2463.04</v>
      </c>
      <c r="I57" s="21">
        <v>2423.04</v>
      </c>
      <c r="J57" s="21">
        <v>40</v>
      </c>
      <c r="K57" s="19" t="s">
        <v>25</v>
      </c>
      <c r="L57" s="19" t="s">
        <v>33</v>
      </c>
      <c r="M57" s="19" t="s">
        <v>20</v>
      </c>
      <c r="N57" s="19" t="s">
        <v>28</v>
      </c>
    </row>
    <row r="58" spans="1:14">
      <c r="A58" s="20">
        <v>45373</v>
      </c>
      <c r="B58" s="19" t="s">
        <v>55</v>
      </c>
      <c r="C58" s="19" t="s">
        <v>44</v>
      </c>
      <c r="D58" s="19" t="s">
        <v>48</v>
      </c>
      <c r="E58" s="19" t="s">
        <v>17</v>
      </c>
      <c r="F58" s="19">
        <v>10</v>
      </c>
      <c r="G58" s="21">
        <v>223.77</v>
      </c>
      <c r="H58" s="21">
        <v>2237.6999999999998</v>
      </c>
      <c r="I58" s="21">
        <v>2177.6999999999998</v>
      </c>
      <c r="J58" s="21">
        <v>60</v>
      </c>
      <c r="K58" s="19" t="s">
        <v>32</v>
      </c>
      <c r="L58" s="19" t="s">
        <v>19</v>
      </c>
      <c r="M58" s="19" t="s">
        <v>27</v>
      </c>
      <c r="N58" s="19" t="s">
        <v>35</v>
      </c>
    </row>
    <row r="59" spans="1:14">
      <c r="A59" s="20">
        <v>45369</v>
      </c>
      <c r="B59" s="19" t="s">
        <v>59</v>
      </c>
      <c r="C59" s="19" t="s">
        <v>30</v>
      </c>
      <c r="D59" s="19" t="s">
        <v>23</v>
      </c>
      <c r="E59" s="19" t="s">
        <v>46</v>
      </c>
      <c r="F59" s="19">
        <v>5</v>
      </c>
      <c r="G59" s="21">
        <v>83.92</v>
      </c>
      <c r="H59" s="21">
        <v>419.6</v>
      </c>
      <c r="I59" s="21">
        <v>354.1</v>
      </c>
      <c r="J59" s="21">
        <v>65.5</v>
      </c>
      <c r="K59" s="19" t="s">
        <v>18</v>
      </c>
      <c r="L59" s="19" t="s">
        <v>26</v>
      </c>
      <c r="M59" s="19" t="s">
        <v>34</v>
      </c>
      <c r="N59" s="19" t="s">
        <v>21</v>
      </c>
    </row>
    <row r="60" spans="1:14">
      <c r="A60" s="20">
        <v>45501</v>
      </c>
      <c r="B60" s="19" t="s">
        <v>50</v>
      </c>
      <c r="C60" s="19" t="s">
        <v>40</v>
      </c>
      <c r="D60" s="19" t="s">
        <v>49</v>
      </c>
      <c r="E60" s="19" t="s">
        <v>17</v>
      </c>
      <c r="F60" s="19">
        <v>3</v>
      </c>
      <c r="G60" s="21">
        <v>191.55</v>
      </c>
      <c r="H60" s="21">
        <v>574.65</v>
      </c>
      <c r="I60" s="21">
        <v>525.65</v>
      </c>
      <c r="J60" s="21">
        <v>49</v>
      </c>
      <c r="K60" s="19" t="s">
        <v>25</v>
      </c>
      <c r="L60" s="19" t="s">
        <v>33</v>
      </c>
      <c r="M60" s="19" t="s">
        <v>37</v>
      </c>
      <c r="N60" s="19" t="s">
        <v>28</v>
      </c>
    </row>
    <row r="61" spans="1:14">
      <c r="A61" s="20">
        <v>45536</v>
      </c>
      <c r="B61" s="19" t="s">
        <v>14</v>
      </c>
      <c r="C61" s="19" t="s">
        <v>15</v>
      </c>
      <c r="D61" s="19" t="s">
        <v>48</v>
      </c>
      <c r="E61" s="19" t="s">
        <v>31</v>
      </c>
      <c r="F61" s="19">
        <v>5</v>
      </c>
      <c r="G61" s="21">
        <v>290.39</v>
      </c>
      <c r="H61" s="21">
        <v>1451.95</v>
      </c>
      <c r="I61" s="21">
        <v>1411.95</v>
      </c>
      <c r="J61" s="21">
        <v>40</v>
      </c>
      <c r="K61" s="19" t="s">
        <v>32</v>
      </c>
      <c r="L61" s="19" t="s">
        <v>19</v>
      </c>
      <c r="M61" s="19" t="s">
        <v>20</v>
      </c>
      <c r="N61" s="19" t="s">
        <v>35</v>
      </c>
    </row>
    <row r="62" spans="1:14">
      <c r="A62" s="20">
        <v>45510</v>
      </c>
      <c r="B62" s="19" t="s">
        <v>54</v>
      </c>
      <c r="C62" s="19" t="s">
        <v>40</v>
      </c>
      <c r="D62" s="19" t="s">
        <v>16</v>
      </c>
      <c r="E62" s="19" t="s">
        <v>17</v>
      </c>
      <c r="F62" s="19">
        <v>8</v>
      </c>
      <c r="G62" s="21">
        <v>89.62</v>
      </c>
      <c r="H62" s="21">
        <v>716.96</v>
      </c>
      <c r="I62" s="21">
        <v>656.96</v>
      </c>
      <c r="J62" s="21">
        <v>60</v>
      </c>
      <c r="K62" s="19" t="s">
        <v>18</v>
      </c>
      <c r="L62" s="19" t="s">
        <v>26</v>
      </c>
      <c r="M62" s="19" t="s">
        <v>27</v>
      </c>
      <c r="N62" s="19" t="s">
        <v>21</v>
      </c>
    </row>
    <row r="63" spans="1:14">
      <c r="A63" s="20">
        <v>45543</v>
      </c>
      <c r="B63" s="19" t="s">
        <v>59</v>
      </c>
      <c r="C63" s="19" t="s">
        <v>30</v>
      </c>
      <c r="D63" s="19" t="s">
        <v>49</v>
      </c>
      <c r="E63" s="19" t="s">
        <v>24</v>
      </c>
      <c r="F63" s="19">
        <v>7</v>
      </c>
      <c r="G63" s="21">
        <v>252.53</v>
      </c>
      <c r="H63" s="21">
        <v>1767.71</v>
      </c>
      <c r="I63" s="21">
        <v>1702.21</v>
      </c>
      <c r="J63" s="21">
        <v>65.5</v>
      </c>
      <c r="K63" s="19" t="s">
        <v>25</v>
      </c>
      <c r="L63" s="19" t="s">
        <v>19</v>
      </c>
      <c r="M63" s="19" t="s">
        <v>34</v>
      </c>
      <c r="N63" s="19" t="s">
        <v>28</v>
      </c>
    </row>
    <row r="64" spans="1:14">
      <c r="A64" s="20">
        <v>45332</v>
      </c>
      <c r="B64" s="19" t="s">
        <v>43</v>
      </c>
      <c r="C64" s="19" t="s">
        <v>44</v>
      </c>
      <c r="D64" s="19" t="s">
        <v>42</v>
      </c>
      <c r="E64" s="19" t="s">
        <v>24</v>
      </c>
      <c r="F64" s="19">
        <v>9</v>
      </c>
      <c r="G64" s="21">
        <v>127.33</v>
      </c>
      <c r="H64" s="21">
        <v>1145.97</v>
      </c>
      <c r="I64" s="21">
        <v>1096.97</v>
      </c>
      <c r="J64" s="21">
        <v>49</v>
      </c>
      <c r="K64" s="19" t="s">
        <v>32</v>
      </c>
      <c r="L64" s="19" t="s">
        <v>33</v>
      </c>
      <c r="M64" s="19" t="s">
        <v>37</v>
      </c>
      <c r="N64" s="19" t="s">
        <v>35</v>
      </c>
    </row>
    <row r="65" spans="1:14">
      <c r="A65" s="20">
        <v>45537</v>
      </c>
      <c r="B65" s="19" t="s">
        <v>53</v>
      </c>
      <c r="C65" s="19" t="s">
        <v>40</v>
      </c>
      <c r="D65" s="19" t="s">
        <v>49</v>
      </c>
      <c r="E65" s="19" t="s">
        <v>17</v>
      </c>
      <c r="F65" s="19">
        <v>4</v>
      </c>
      <c r="G65" s="21">
        <v>165.21</v>
      </c>
      <c r="H65" s="21">
        <v>660.84</v>
      </c>
      <c r="I65" s="21">
        <v>620.84</v>
      </c>
      <c r="J65" s="21">
        <v>40</v>
      </c>
      <c r="K65" s="19" t="s">
        <v>18</v>
      </c>
      <c r="L65" s="19" t="s">
        <v>19</v>
      </c>
      <c r="M65" s="19" t="s">
        <v>20</v>
      </c>
      <c r="N65" s="19" t="s">
        <v>21</v>
      </c>
    </row>
    <row r="66" spans="1:14">
      <c r="A66" s="20">
        <v>45325</v>
      </c>
      <c r="B66" s="19" t="s">
        <v>38</v>
      </c>
      <c r="C66" s="19" t="s">
        <v>15</v>
      </c>
      <c r="D66" s="19" t="s">
        <v>16</v>
      </c>
      <c r="E66" s="19" t="s">
        <v>17</v>
      </c>
      <c r="F66" s="19">
        <v>8</v>
      </c>
      <c r="G66" s="21">
        <v>292.8</v>
      </c>
      <c r="H66" s="21">
        <v>2342.4</v>
      </c>
      <c r="I66" s="21">
        <v>2282.4</v>
      </c>
      <c r="J66" s="21">
        <v>60</v>
      </c>
      <c r="K66" s="19" t="s">
        <v>25</v>
      </c>
      <c r="L66" s="19" t="s">
        <v>26</v>
      </c>
      <c r="M66" s="19" t="s">
        <v>27</v>
      </c>
      <c r="N66" s="19" t="s">
        <v>28</v>
      </c>
    </row>
    <row r="67" spans="1:14">
      <c r="A67" s="20">
        <v>45341</v>
      </c>
      <c r="B67" s="19" t="s">
        <v>29</v>
      </c>
      <c r="C67" s="19" t="s">
        <v>30</v>
      </c>
      <c r="D67" s="19" t="s">
        <v>42</v>
      </c>
      <c r="E67" s="19" t="s">
        <v>24</v>
      </c>
      <c r="F67" s="19">
        <v>1</v>
      </c>
      <c r="G67" s="21">
        <v>327.33</v>
      </c>
      <c r="H67" s="21">
        <v>327.33</v>
      </c>
      <c r="I67" s="21">
        <v>261.83</v>
      </c>
      <c r="J67" s="21">
        <v>65.5</v>
      </c>
      <c r="K67" s="19" t="s">
        <v>32</v>
      </c>
      <c r="L67" s="19" t="s">
        <v>19</v>
      </c>
      <c r="M67" s="19" t="s">
        <v>34</v>
      </c>
      <c r="N67" s="19" t="s">
        <v>35</v>
      </c>
    </row>
    <row r="68" spans="1:14">
      <c r="A68" s="20">
        <v>45437</v>
      </c>
      <c r="B68" s="19" t="s">
        <v>22</v>
      </c>
      <c r="C68" s="19" t="s">
        <v>15</v>
      </c>
      <c r="D68" s="19" t="s">
        <v>48</v>
      </c>
      <c r="E68" s="19" t="s">
        <v>46</v>
      </c>
      <c r="F68" s="19">
        <v>6</v>
      </c>
      <c r="G68" s="21">
        <v>201.52</v>
      </c>
      <c r="H68" s="21">
        <v>1209.1199999999999</v>
      </c>
      <c r="I68" s="21">
        <v>1160.1199999999999</v>
      </c>
      <c r="J68" s="21">
        <v>49</v>
      </c>
      <c r="K68" s="19" t="s">
        <v>18</v>
      </c>
      <c r="L68" s="19" t="s">
        <v>33</v>
      </c>
      <c r="M68" s="19" t="s">
        <v>37</v>
      </c>
      <c r="N68" s="19" t="s">
        <v>21</v>
      </c>
    </row>
    <row r="69" spans="1:14">
      <c r="A69" s="20">
        <v>45399</v>
      </c>
      <c r="B69" s="19" t="s">
        <v>14</v>
      </c>
      <c r="C69" s="19" t="s">
        <v>15</v>
      </c>
      <c r="D69" s="19" t="s">
        <v>48</v>
      </c>
      <c r="E69" s="19" t="s">
        <v>31</v>
      </c>
      <c r="F69" s="19">
        <v>3</v>
      </c>
      <c r="G69" s="21">
        <v>487.82</v>
      </c>
      <c r="H69" s="21">
        <v>1463.46</v>
      </c>
      <c r="I69" s="21">
        <v>1423.46</v>
      </c>
      <c r="J69" s="21">
        <v>40</v>
      </c>
      <c r="K69" s="19" t="s">
        <v>25</v>
      </c>
      <c r="L69" s="19" t="s">
        <v>19</v>
      </c>
      <c r="M69" s="19" t="s">
        <v>20</v>
      </c>
      <c r="N69" s="19" t="s">
        <v>28</v>
      </c>
    </row>
    <row r="70" spans="1:14">
      <c r="A70" s="20">
        <v>45563</v>
      </c>
      <c r="B70" s="19" t="s">
        <v>43</v>
      </c>
      <c r="C70" s="19" t="s">
        <v>44</v>
      </c>
      <c r="D70" s="19" t="s">
        <v>48</v>
      </c>
      <c r="E70" s="19" t="s">
        <v>46</v>
      </c>
      <c r="F70" s="19">
        <v>9</v>
      </c>
      <c r="G70" s="21">
        <v>334.1</v>
      </c>
      <c r="H70" s="21">
        <v>3006.9</v>
      </c>
      <c r="I70" s="21">
        <v>2946.9</v>
      </c>
      <c r="J70" s="21">
        <v>60</v>
      </c>
      <c r="K70" s="19" t="s">
        <v>32</v>
      </c>
      <c r="L70" s="19" t="s">
        <v>26</v>
      </c>
      <c r="M70" s="19" t="s">
        <v>27</v>
      </c>
      <c r="N70" s="19" t="s">
        <v>35</v>
      </c>
    </row>
    <row r="71" spans="1:14">
      <c r="A71" s="20">
        <v>45328</v>
      </c>
      <c r="B71" s="19" t="s">
        <v>36</v>
      </c>
      <c r="C71" s="19" t="s">
        <v>15</v>
      </c>
      <c r="D71" s="19" t="s">
        <v>49</v>
      </c>
      <c r="E71" s="19" t="s">
        <v>31</v>
      </c>
      <c r="F71" s="19">
        <v>10</v>
      </c>
      <c r="G71" s="21">
        <v>88.48</v>
      </c>
      <c r="H71" s="21">
        <v>884.8</v>
      </c>
      <c r="I71" s="21">
        <v>819.3</v>
      </c>
      <c r="J71" s="21">
        <v>65.5</v>
      </c>
      <c r="K71" s="19" t="s">
        <v>18</v>
      </c>
      <c r="L71" s="19" t="s">
        <v>19</v>
      </c>
      <c r="M71" s="19" t="s">
        <v>34</v>
      </c>
      <c r="N71" s="19" t="s">
        <v>21</v>
      </c>
    </row>
    <row r="72" spans="1:14">
      <c r="A72" s="20">
        <v>45371</v>
      </c>
      <c r="B72" s="19" t="s">
        <v>38</v>
      </c>
      <c r="C72" s="19" t="s">
        <v>15</v>
      </c>
      <c r="D72" s="19" t="s">
        <v>23</v>
      </c>
      <c r="E72" s="19" t="s">
        <v>46</v>
      </c>
      <c r="F72" s="19">
        <v>2</v>
      </c>
      <c r="G72" s="21">
        <v>115.48</v>
      </c>
      <c r="H72" s="21">
        <v>230.96</v>
      </c>
      <c r="I72" s="21">
        <v>181.96</v>
      </c>
      <c r="J72" s="21">
        <v>49</v>
      </c>
      <c r="K72" s="19" t="s">
        <v>25</v>
      </c>
      <c r="L72" s="19" t="s">
        <v>33</v>
      </c>
      <c r="M72" s="19" t="s">
        <v>37</v>
      </c>
      <c r="N72" s="19" t="s">
        <v>28</v>
      </c>
    </row>
    <row r="73" spans="1:14">
      <c r="A73" s="20">
        <v>45425</v>
      </c>
      <c r="B73" s="19" t="s">
        <v>38</v>
      </c>
      <c r="C73" s="19" t="s">
        <v>15</v>
      </c>
      <c r="D73" s="19" t="s">
        <v>49</v>
      </c>
      <c r="E73" s="19" t="s">
        <v>24</v>
      </c>
      <c r="F73" s="19">
        <v>1</v>
      </c>
      <c r="G73" s="21">
        <v>187.15</v>
      </c>
      <c r="H73" s="21">
        <v>187.15</v>
      </c>
      <c r="I73" s="21">
        <v>147.15</v>
      </c>
      <c r="J73" s="21">
        <v>40</v>
      </c>
      <c r="K73" s="19" t="s">
        <v>32</v>
      </c>
      <c r="L73" s="19" t="s">
        <v>26</v>
      </c>
      <c r="M73" s="19" t="s">
        <v>20</v>
      </c>
      <c r="N73" s="19" t="s">
        <v>35</v>
      </c>
    </row>
    <row r="74" spans="1:14">
      <c r="A74" s="20">
        <v>45430</v>
      </c>
      <c r="B74" s="19" t="s">
        <v>45</v>
      </c>
      <c r="C74" s="19" t="s">
        <v>44</v>
      </c>
      <c r="D74" s="19" t="s">
        <v>48</v>
      </c>
      <c r="E74" s="19" t="s">
        <v>31</v>
      </c>
      <c r="F74" s="19">
        <v>8</v>
      </c>
      <c r="G74" s="21">
        <v>300.43</v>
      </c>
      <c r="H74" s="21">
        <v>2403.44</v>
      </c>
      <c r="I74" s="21">
        <v>2343.44</v>
      </c>
      <c r="J74" s="21">
        <v>60</v>
      </c>
      <c r="K74" s="19" t="s">
        <v>18</v>
      </c>
      <c r="L74" s="19" t="s">
        <v>19</v>
      </c>
      <c r="M74" s="19" t="s">
        <v>27</v>
      </c>
      <c r="N74" s="19" t="s">
        <v>21</v>
      </c>
    </row>
    <row r="75" spans="1:14">
      <c r="A75" s="20">
        <v>45295</v>
      </c>
      <c r="B75" s="19" t="s">
        <v>53</v>
      </c>
      <c r="C75" s="19" t="s">
        <v>40</v>
      </c>
      <c r="D75" s="19" t="s">
        <v>42</v>
      </c>
      <c r="E75" s="19" t="s">
        <v>31</v>
      </c>
      <c r="F75" s="19">
        <v>3</v>
      </c>
      <c r="G75" s="21">
        <v>22.62</v>
      </c>
      <c r="H75" s="21">
        <v>67.86</v>
      </c>
      <c r="I75" s="21">
        <v>2.3599999999999994</v>
      </c>
      <c r="J75" s="21">
        <v>65.5</v>
      </c>
      <c r="K75" s="19" t="s">
        <v>25</v>
      </c>
      <c r="L75" s="19" t="s">
        <v>19</v>
      </c>
      <c r="M75" s="19" t="s">
        <v>34</v>
      </c>
      <c r="N75" s="19" t="s">
        <v>28</v>
      </c>
    </row>
    <row r="76" spans="1:14">
      <c r="A76" s="20">
        <v>45384</v>
      </c>
      <c r="B76" s="19" t="s">
        <v>47</v>
      </c>
      <c r="C76" s="19" t="s">
        <v>44</v>
      </c>
      <c r="D76" s="19" t="s">
        <v>49</v>
      </c>
      <c r="E76" s="19" t="s">
        <v>46</v>
      </c>
      <c r="F76" s="19">
        <v>3</v>
      </c>
      <c r="G76" s="21">
        <v>295.91000000000003</v>
      </c>
      <c r="H76" s="21">
        <v>887.73</v>
      </c>
      <c r="I76" s="21">
        <v>838.73</v>
      </c>
      <c r="J76" s="21">
        <v>49</v>
      </c>
      <c r="K76" s="19" t="s">
        <v>32</v>
      </c>
      <c r="L76" s="19" t="s">
        <v>33</v>
      </c>
      <c r="M76" s="19" t="s">
        <v>37</v>
      </c>
      <c r="N76" s="19" t="s">
        <v>35</v>
      </c>
    </row>
    <row r="77" spans="1:14">
      <c r="A77" s="20">
        <v>45569</v>
      </c>
      <c r="B77" s="19" t="s">
        <v>43</v>
      </c>
      <c r="C77" s="19" t="s">
        <v>44</v>
      </c>
      <c r="D77" s="19" t="s">
        <v>42</v>
      </c>
      <c r="E77" s="19" t="s">
        <v>17</v>
      </c>
      <c r="F77" s="19">
        <v>3</v>
      </c>
      <c r="G77" s="21">
        <v>183.7</v>
      </c>
      <c r="H77" s="21">
        <v>551.1</v>
      </c>
      <c r="I77" s="21">
        <v>511.1</v>
      </c>
      <c r="J77" s="21">
        <v>40</v>
      </c>
      <c r="K77" s="19" t="s">
        <v>18</v>
      </c>
      <c r="L77" s="19" t="s">
        <v>26</v>
      </c>
      <c r="M77" s="19" t="s">
        <v>20</v>
      </c>
      <c r="N77" s="19" t="s">
        <v>21</v>
      </c>
    </row>
    <row r="78" spans="1:14">
      <c r="A78" s="20">
        <v>45416</v>
      </c>
      <c r="B78" s="19" t="s">
        <v>47</v>
      </c>
      <c r="C78" s="19" t="s">
        <v>44</v>
      </c>
      <c r="D78" s="19" t="s">
        <v>48</v>
      </c>
      <c r="E78" s="19" t="s">
        <v>24</v>
      </c>
      <c r="F78" s="19">
        <v>3</v>
      </c>
      <c r="G78" s="21">
        <v>269.45999999999998</v>
      </c>
      <c r="H78" s="21">
        <v>808.38</v>
      </c>
      <c r="I78" s="21">
        <v>748.38</v>
      </c>
      <c r="J78" s="21">
        <v>60</v>
      </c>
      <c r="K78" s="19" t="s">
        <v>25</v>
      </c>
      <c r="L78" s="19" t="s">
        <v>19</v>
      </c>
      <c r="M78" s="19" t="s">
        <v>27</v>
      </c>
      <c r="N78" s="19" t="s">
        <v>28</v>
      </c>
    </row>
    <row r="79" spans="1:14">
      <c r="A79" s="20">
        <v>45486</v>
      </c>
      <c r="B79" s="19" t="s">
        <v>47</v>
      </c>
      <c r="C79" s="19" t="s">
        <v>44</v>
      </c>
      <c r="D79" s="19" t="s">
        <v>23</v>
      </c>
      <c r="E79" s="19" t="s">
        <v>17</v>
      </c>
      <c r="F79" s="19">
        <v>4</v>
      </c>
      <c r="G79" s="21">
        <v>211.28</v>
      </c>
      <c r="H79" s="21">
        <v>845.12</v>
      </c>
      <c r="I79" s="21">
        <v>779.62</v>
      </c>
      <c r="J79" s="21">
        <v>65.5</v>
      </c>
      <c r="K79" s="19" t="s">
        <v>32</v>
      </c>
      <c r="L79" s="19" t="s">
        <v>26</v>
      </c>
      <c r="M79" s="19" t="s">
        <v>34</v>
      </c>
      <c r="N79" s="19" t="s">
        <v>35</v>
      </c>
    </row>
    <row r="80" spans="1:14">
      <c r="A80" s="20">
        <v>45490</v>
      </c>
      <c r="B80" s="19" t="s">
        <v>22</v>
      </c>
      <c r="C80" s="19" t="s">
        <v>15</v>
      </c>
      <c r="D80" s="19" t="s">
        <v>42</v>
      </c>
      <c r="E80" s="19" t="s">
        <v>24</v>
      </c>
      <c r="F80" s="19">
        <v>5</v>
      </c>
      <c r="G80" s="21">
        <v>362.47</v>
      </c>
      <c r="H80" s="21">
        <v>1812.35</v>
      </c>
      <c r="I80" s="21">
        <v>1763.35</v>
      </c>
      <c r="J80" s="21">
        <v>49</v>
      </c>
      <c r="K80" s="19" t="s">
        <v>18</v>
      </c>
      <c r="L80" s="19" t="s">
        <v>19</v>
      </c>
      <c r="M80" s="19" t="s">
        <v>37</v>
      </c>
      <c r="N80" s="19" t="s">
        <v>21</v>
      </c>
    </row>
    <row r="81" spans="1:14">
      <c r="A81" s="20">
        <v>45318</v>
      </c>
      <c r="B81" s="19" t="s">
        <v>51</v>
      </c>
      <c r="C81" s="19" t="s">
        <v>52</v>
      </c>
      <c r="D81" s="19" t="s">
        <v>48</v>
      </c>
      <c r="E81" s="19" t="s">
        <v>46</v>
      </c>
      <c r="F81" s="19">
        <v>8</v>
      </c>
      <c r="G81" s="21">
        <v>259.56</v>
      </c>
      <c r="H81" s="21">
        <v>2076.48</v>
      </c>
      <c r="I81" s="21">
        <v>2036.48</v>
      </c>
      <c r="J81" s="21">
        <v>40</v>
      </c>
      <c r="K81" s="19" t="s">
        <v>25</v>
      </c>
      <c r="L81" s="19" t="s">
        <v>19</v>
      </c>
      <c r="M81" s="19" t="s">
        <v>20</v>
      </c>
      <c r="N81" s="19" t="s">
        <v>28</v>
      </c>
    </row>
    <row r="82" spans="1:14">
      <c r="A82" s="20">
        <v>45330</v>
      </c>
      <c r="B82" s="19" t="s">
        <v>22</v>
      </c>
      <c r="C82" s="19" t="s">
        <v>15</v>
      </c>
      <c r="D82" s="19" t="s">
        <v>42</v>
      </c>
      <c r="E82" s="19" t="s">
        <v>46</v>
      </c>
      <c r="F82" s="19">
        <v>1</v>
      </c>
      <c r="G82" s="21">
        <v>134.63</v>
      </c>
      <c r="H82" s="21">
        <v>134.63</v>
      </c>
      <c r="I82" s="21">
        <v>74.63</v>
      </c>
      <c r="J82" s="21">
        <v>60</v>
      </c>
      <c r="K82" s="19" t="s">
        <v>32</v>
      </c>
      <c r="L82" s="19" t="s">
        <v>33</v>
      </c>
      <c r="M82" s="19" t="s">
        <v>27</v>
      </c>
      <c r="N82" s="19" t="s">
        <v>35</v>
      </c>
    </row>
    <row r="83" spans="1:14">
      <c r="A83" s="20">
        <v>45351</v>
      </c>
      <c r="B83" s="19" t="s">
        <v>47</v>
      </c>
      <c r="C83" s="19" t="s">
        <v>44</v>
      </c>
      <c r="D83" s="19" t="s">
        <v>48</v>
      </c>
      <c r="E83" s="19" t="s">
        <v>24</v>
      </c>
      <c r="F83" s="19">
        <v>10</v>
      </c>
      <c r="G83" s="21">
        <v>272.01</v>
      </c>
      <c r="H83" s="21">
        <v>2720.1</v>
      </c>
      <c r="I83" s="21">
        <v>2654.6</v>
      </c>
      <c r="J83" s="21">
        <v>65.5</v>
      </c>
      <c r="K83" s="19" t="s">
        <v>18</v>
      </c>
      <c r="L83" s="19" t="s">
        <v>26</v>
      </c>
      <c r="M83" s="19" t="s">
        <v>34</v>
      </c>
      <c r="N83" s="19" t="s">
        <v>21</v>
      </c>
    </row>
    <row r="84" spans="1:14">
      <c r="A84" s="20">
        <v>45473</v>
      </c>
      <c r="B84" s="19" t="s">
        <v>39</v>
      </c>
      <c r="C84" s="19" t="s">
        <v>40</v>
      </c>
      <c r="D84" s="19" t="s">
        <v>48</v>
      </c>
      <c r="E84" s="19" t="s">
        <v>46</v>
      </c>
      <c r="F84" s="19">
        <v>4</v>
      </c>
      <c r="G84" s="21">
        <v>265.89</v>
      </c>
      <c r="H84" s="21">
        <v>1063.56</v>
      </c>
      <c r="I84" s="21">
        <v>1014.56</v>
      </c>
      <c r="J84" s="21">
        <v>49</v>
      </c>
      <c r="K84" s="19" t="s">
        <v>25</v>
      </c>
      <c r="L84" s="19" t="s">
        <v>19</v>
      </c>
      <c r="M84" s="19" t="s">
        <v>37</v>
      </c>
      <c r="N84" s="19" t="s">
        <v>28</v>
      </c>
    </row>
    <row r="85" spans="1:14">
      <c r="A85" s="20">
        <v>45558</v>
      </c>
      <c r="B85" s="19" t="s">
        <v>43</v>
      </c>
      <c r="C85" s="19" t="s">
        <v>44</v>
      </c>
      <c r="D85" s="19" t="s">
        <v>16</v>
      </c>
      <c r="E85" s="19" t="s">
        <v>24</v>
      </c>
      <c r="F85" s="19">
        <v>4</v>
      </c>
      <c r="G85" s="21">
        <v>327.41000000000003</v>
      </c>
      <c r="H85" s="21">
        <v>1309.6400000000001</v>
      </c>
      <c r="I85" s="21">
        <v>1269.6400000000001</v>
      </c>
      <c r="J85" s="21">
        <v>40</v>
      </c>
      <c r="K85" s="19" t="s">
        <v>32</v>
      </c>
      <c r="L85" s="19" t="s">
        <v>19</v>
      </c>
      <c r="M85" s="19" t="s">
        <v>20</v>
      </c>
      <c r="N85" s="19" t="s">
        <v>35</v>
      </c>
    </row>
    <row r="86" spans="1:14">
      <c r="A86" s="20">
        <v>45309</v>
      </c>
      <c r="B86" s="19" t="s">
        <v>41</v>
      </c>
      <c r="C86" s="19" t="s">
        <v>30</v>
      </c>
      <c r="D86" s="19" t="s">
        <v>16</v>
      </c>
      <c r="E86" s="19" t="s">
        <v>17</v>
      </c>
      <c r="F86" s="19">
        <v>2</v>
      </c>
      <c r="G86" s="21">
        <v>395.91</v>
      </c>
      <c r="H86" s="21">
        <v>791.82</v>
      </c>
      <c r="I86" s="21">
        <v>731.82</v>
      </c>
      <c r="J86" s="21">
        <v>60</v>
      </c>
      <c r="K86" s="19" t="s">
        <v>18</v>
      </c>
      <c r="L86" s="19" t="s">
        <v>33</v>
      </c>
      <c r="M86" s="19" t="s">
        <v>27</v>
      </c>
      <c r="N86" s="19" t="s">
        <v>21</v>
      </c>
    </row>
    <row r="87" spans="1:14">
      <c r="A87" s="20">
        <v>45421</v>
      </c>
      <c r="B87" s="19" t="s">
        <v>45</v>
      </c>
      <c r="C87" s="19" t="s">
        <v>44</v>
      </c>
      <c r="D87" s="19" t="s">
        <v>23</v>
      </c>
      <c r="E87" s="19" t="s">
        <v>24</v>
      </c>
      <c r="F87" s="19">
        <v>10</v>
      </c>
      <c r="G87" s="21">
        <v>66.56</v>
      </c>
      <c r="H87" s="21">
        <v>665.6</v>
      </c>
      <c r="I87" s="21">
        <v>600.1</v>
      </c>
      <c r="J87" s="21">
        <v>65.5</v>
      </c>
      <c r="K87" s="19" t="s">
        <v>25</v>
      </c>
      <c r="L87" s="19" t="s">
        <v>26</v>
      </c>
      <c r="M87" s="19" t="s">
        <v>34</v>
      </c>
      <c r="N87" s="19" t="s">
        <v>28</v>
      </c>
    </row>
    <row r="88" spans="1:14">
      <c r="A88" s="20">
        <v>45469</v>
      </c>
      <c r="B88" s="19" t="s">
        <v>39</v>
      </c>
      <c r="C88" s="19" t="s">
        <v>40</v>
      </c>
      <c r="D88" s="19" t="s">
        <v>48</v>
      </c>
      <c r="E88" s="19" t="s">
        <v>31</v>
      </c>
      <c r="F88" s="19">
        <v>5</v>
      </c>
      <c r="G88" s="21">
        <v>432.3</v>
      </c>
      <c r="H88" s="21">
        <v>2161.5</v>
      </c>
      <c r="I88" s="21">
        <v>2112.5</v>
      </c>
      <c r="J88" s="21">
        <v>49</v>
      </c>
      <c r="K88" s="19" t="s">
        <v>32</v>
      </c>
      <c r="L88" s="19" t="s">
        <v>19</v>
      </c>
      <c r="M88" s="19" t="s">
        <v>37</v>
      </c>
      <c r="N88" s="19" t="s">
        <v>35</v>
      </c>
    </row>
    <row r="89" spans="1:14">
      <c r="A89" s="20">
        <v>45549</v>
      </c>
      <c r="B89" s="19" t="s">
        <v>38</v>
      </c>
      <c r="C89" s="19" t="s">
        <v>15</v>
      </c>
      <c r="D89" s="19" t="s">
        <v>42</v>
      </c>
      <c r="E89" s="19" t="s">
        <v>31</v>
      </c>
      <c r="F89" s="19">
        <v>7</v>
      </c>
      <c r="G89" s="21">
        <v>272.05</v>
      </c>
      <c r="H89" s="21">
        <v>1904.35</v>
      </c>
      <c r="I89" s="21">
        <v>1864.35</v>
      </c>
      <c r="J89" s="21">
        <v>40</v>
      </c>
      <c r="K89" s="19" t="s">
        <v>18</v>
      </c>
      <c r="L89" s="19" t="s">
        <v>19</v>
      </c>
      <c r="M89" s="19" t="s">
        <v>20</v>
      </c>
      <c r="N89" s="19" t="s">
        <v>21</v>
      </c>
    </row>
    <row r="90" spans="1:14">
      <c r="A90" s="20">
        <v>45484</v>
      </c>
      <c r="B90" s="19" t="s">
        <v>41</v>
      </c>
      <c r="C90" s="19" t="s">
        <v>30</v>
      </c>
      <c r="D90" s="19" t="s">
        <v>48</v>
      </c>
      <c r="E90" s="19" t="s">
        <v>46</v>
      </c>
      <c r="F90" s="19">
        <v>7</v>
      </c>
      <c r="G90" s="21">
        <v>301.27999999999997</v>
      </c>
      <c r="H90" s="21">
        <v>2108.96</v>
      </c>
      <c r="I90" s="21">
        <v>2048.96</v>
      </c>
      <c r="J90" s="21">
        <v>60</v>
      </c>
      <c r="K90" s="19" t="s">
        <v>25</v>
      </c>
      <c r="L90" s="19" t="s">
        <v>33</v>
      </c>
      <c r="M90" s="19" t="s">
        <v>27</v>
      </c>
      <c r="N90" s="19" t="s">
        <v>28</v>
      </c>
    </row>
    <row r="91" spans="1:14">
      <c r="A91" s="20">
        <v>45450</v>
      </c>
      <c r="B91" s="19" t="s">
        <v>38</v>
      </c>
      <c r="C91" s="19" t="s">
        <v>15</v>
      </c>
      <c r="D91" s="19" t="s">
        <v>42</v>
      </c>
      <c r="E91" s="19" t="s">
        <v>17</v>
      </c>
      <c r="F91" s="19">
        <v>9</v>
      </c>
      <c r="G91" s="21">
        <v>23.52</v>
      </c>
      <c r="H91" s="21">
        <v>211.68</v>
      </c>
      <c r="I91" s="21">
        <v>146.18</v>
      </c>
      <c r="J91" s="21">
        <v>65.5</v>
      </c>
      <c r="K91" s="19" t="s">
        <v>32</v>
      </c>
      <c r="L91" s="19" t="s">
        <v>19</v>
      </c>
      <c r="M91" s="19" t="s">
        <v>34</v>
      </c>
      <c r="N91" s="19" t="s">
        <v>35</v>
      </c>
    </row>
    <row r="92" spans="1:14">
      <c r="A92" s="20">
        <v>45491</v>
      </c>
      <c r="B92" s="19" t="s">
        <v>58</v>
      </c>
      <c r="C92" s="19" t="s">
        <v>52</v>
      </c>
      <c r="D92" s="19" t="s">
        <v>23</v>
      </c>
      <c r="E92" s="19" t="s">
        <v>17</v>
      </c>
      <c r="F92" s="19">
        <v>6</v>
      </c>
      <c r="G92" s="21">
        <v>281.85000000000002</v>
      </c>
      <c r="H92" s="21">
        <v>1691.1</v>
      </c>
      <c r="I92" s="21">
        <v>1642.1</v>
      </c>
      <c r="J92" s="21">
        <v>49</v>
      </c>
      <c r="K92" s="19" t="s">
        <v>18</v>
      </c>
      <c r="L92" s="19" t="s">
        <v>26</v>
      </c>
      <c r="M92" s="19" t="s">
        <v>37</v>
      </c>
      <c r="N92" s="19" t="s">
        <v>21</v>
      </c>
    </row>
    <row r="93" spans="1:14">
      <c r="A93" s="20">
        <v>45489</v>
      </c>
      <c r="B93" s="19" t="s">
        <v>14</v>
      </c>
      <c r="C93" s="19" t="s">
        <v>15</v>
      </c>
      <c r="D93" s="19" t="s">
        <v>48</v>
      </c>
      <c r="E93" s="19" t="s">
        <v>31</v>
      </c>
      <c r="F93" s="19">
        <v>6</v>
      </c>
      <c r="G93" s="21">
        <v>157.88</v>
      </c>
      <c r="H93" s="21">
        <v>947.28</v>
      </c>
      <c r="I93" s="21">
        <v>907.28</v>
      </c>
      <c r="J93" s="21">
        <v>40</v>
      </c>
      <c r="K93" s="19" t="s">
        <v>25</v>
      </c>
      <c r="L93" s="19" t="s">
        <v>33</v>
      </c>
      <c r="M93" s="19" t="s">
        <v>20</v>
      </c>
      <c r="N93" s="19" t="s">
        <v>28</v>
      </c>
    </row>
    <row r="94" spans="1:14">
      <c r="A94" s="20">
        <v>45566</v>
      </c>
      <c r="B94" s="19" t="s">
        <v>58</v>
      </c>
      <c r="C94" s="19" t="s">
        <v>52</v>
      </c>
      <c r="D94" s="19" t="s">
        <v>23</v>
      </c>
      <c r="E94" s="19" t="s">
        <v>17</v>
      </c>
      <c r="F94" s="19">
        <v>7</v>
      </c>
      <c r="G94" s="21">
        <v>98.66</v>
      </c>
      <c r="H94" s="21">
        <v>690.62</v>
      </c>
      <c r="I94" s="21">
        <v>630.62</v>
      </c>
      <c r="J94" s="21">
        <v>60</v>
      </c>
      <c r="K94" s="19" t="s">
        <v>32</v>
      </c>
      <c r="L94" s="19" t="s">
        <v>19</v>
      </c>
      <c r="M94" s="19" t="s">
        <v>27</v>
      </c>
      <c r="N94" s="19" t="s">
        <v>35</v>
      </c>
    </row>
    <row r="95" spans="1:14">
      <c r="A95" s="20">
        <v>45359</v>
      </c>
      <c r="B95" s="19" t="s">
        <v>58</v>
      </c>
      <c r="C95" s="19" t="s">
        <v>52</v>
      </c>
      <c r="D95" s="19" t="s">
        <v>42</v>
      </c>
      <c r="E95" s="19" t="s">
        <v>31</v>
      </c>
      <c r="F95" s="19">
        <v>2</v>
      </c>
      <c r="G95" s="21">
        <v>37.119999999999997</v>
      </c>
      <c r="H95" s="21">
        <v>74.239999999999995</v>
      </c>
      <c r="I95" s="21">
        <v>8.7399999999999949</v>
      </c>
      <c r="J95" s="21">
        <v>65.5</v>
      </c>
      <c r="K95" s="19" t="s">
        <v>18</v>
      </c>
      <c r="L95" s="19" t="s">
        <v>26</v>
      </c>
      <c r="M95" s="19" t="s">
        <v>34</v>
      </c>
      <c r="N95" s="19" t="s">
        <v>21</v>
      </c>
    </row>
    <row r="96" spans="1:14">
      <c r="A96" s="20">
        <v>45561</v>
      </c>
      <c r="B96" s="19" t="s">
        <v>53</v>
      </c>
      <c r="C96" s="19" t="s">
        <v>40</v>
      </c>
      <c r="D96" s="19" t="s">
        <v>42</v>
      </c>
      <c r="E96" s="19" t="s">
        <v>17</v>
      </c>
      <c r="F96" s="19">
        <v>9</v>
      </c>
      <c r="G96" s="21">
        <v>191.38</v>
      </c>
      <c r="H96" s="21">
        <v>1722.42</v>
      </c>
      <c r="I96" s="21">
        <v>1673.42</v>
      </c>
      <c r="J96" s="21">
        <v>49</v>
      </c>
      <c r="K96" s="19" t="s">
        <v>25</v>
      </c>
      <c r="L96" s="19" t="s">
        <v>33</v>
      </c>
      <c r="M96" s="19" t="s">
        <v>37</v>
      </c>
      <c r="N96" s="19" t="s">
        <v>28</v>
      </c>
    </row>
    <row r="97" spans="1:14">
      <c r="A97" s="20">
        <v>45403</v>
      </c>
      <c r="B97" s="19" t="s">
        <v>50</v>
      </c>
      <c r="C97" s="19" t="s">
        <v>40</v>
      </c>
      <c r="D97" s="19" t="s">
        <v>48</v>
      </c>
      <c r="E97" s="19" t="s">
        <v>24</v>
      </c>
      <c r="F97" s="19">
        <v>2</v>
      </c>
      <c r="G97" s="21">
        <v>301.12</v>
      </c>
      <c r="H97" s="21">
        <v>602.24</v>
      </c>
      <c r="I97" s="21">
        <v>562.24</v>
      </c>
      <c r="J97" s="21">
        <v>40</v>
      </c>
      <c r="K97" s="19" t="s">
        <v>32</v>
      </c>
      <c r="L97" s="19" t="s">
        <v>19</v>
      </c>
      <c r="M97" s="19" t="s">
        <v>20</v>
      </c>
      <c r="N97" s="19" t="s">
        <v>35</v>
      </c>
    </row>
    <row r="98" spans="1:14">
      <c r="A98" s="20">
        <v>45537</v>
      </c>
      <c r="B98" s="19" t="s">
        <v>56</v>
      </c>
      <c r="C98" s="19" t="s">
        <v>52</v>
      </c>
      <c r="D98" s="19" t="s">
        <v>49</v>
      </c>
      <c r="E98" s="19" t="s">
        <v>46</v>
      </c>
      <c r="F98" s="19">
        <v>4</v>
      </c>
      <c r="G98" s="21">
        <v>415.24</v>
      </c>
      <c r="H98" s="21">
        <v>1660.96</v>
      </c>
      <c r="I98" s="21">
        <v>1600.96</v>
      </c>
      <c r="J98" s="21">
        <v>60</v>
      </c>
      <c r="K98" s="19" t="s">
        <v>18</v>
      </c>
      <c r="L98" s="19" t="s">
        <v>19</v>
      </c>
      <c r="M98" s="19" t="s">
        <v>27</v>
      </c>
      <c r="N98" s="19" t="s">
        <v>21</v>
      </c>
    </row>
    <row r="99" spans="1:14">
      <c r="A99" s="20">
        <v>45321</v>
      </c>
      <c r="B99" s="19" t="s">
        <v>50</v>
      </c>
      <c r="C99" s="19" t="s">
        <v>40</v>
      </c>
      <c r="D99" s="19" t="s">
        <v>42</v>
      </c>
      <c r="E99" s="19" t="s">
        <v>17</v>
      </c>
      <c r="F99" s="19">
        <v>3</v>
      </c>
      <c r="G99" s="21">
        <v>115.83</v>
      </c>
      <c r="H99" s="21">
        <v>347.49</v>
      </c>
      <c r="I99" s="21">
        <v>281.99</v>
      </c>
      <c r="J99" s="21">
        <v>65.5</v>
      </c>
      <c r="K99" s="19" t="s">
        <v>25</v>
      </c>
      <c r="L99" s="19" t="s">
        <v>26</v>
      </c>
      <c r="M99" s="19" t="s">
        <v>34</v>
      </c>
      <c r="N99" s="19" t="s">
        <v>28</v>
      </c>
    </row>
    <row r="100" spans="1:14">
      <c r="A100" s="20">
        <v>45311</v>
      </c>
      <c r="B100" s="19" t="s">
        <v>59</v>
      </c>
      <c r="C100" s="19" t="s">
        <v>30</v>
      </c>
      <c r="D100" s="19" t="s">
        <v>42</v>
      </c>
      <c r="E100" s="19" t="s">
        <v>46</v>
      </c>
      <c r="F100" s="19">
        <v>6</v>
      </c>
      <c r="G100" s="21">
        <v>229.86</v>
      </c>
      <c r="H100" s="21">
        <v>1379.16</v>
      </c>
      <c r="I100" s="21">
        <v>1330.16</v>
      </c>
      <c r="J100" s="21">
        <v>49</v>
      </c>
      <c r="K100" s="19" t="s">
        <v>32</v>
      </c>
      <c r="L100" s="19" t="s">
        <v>19</v>
      </c>
      <c r="M100" s="19" t="s">
        <v>37</v>
      </c>
      <c r="N100" s="19" t="s">
        <v>35</v>
      </c>
    </row>
    <row r="101" spans="1:14">
      <c r="A101" s="20">
        <v>45552</v>
      </c>
      <c r="B101" s="19" t="s">
        <v>45</v>
      </c>
      <c r="C101" s="19" t="s">
        <v>44</v>
      </c>
      <c r="D101" s="19" t="s">
        <v>48</v>
      </c>
      <c r="E101" s="19" t="s">
        <v>31</v>
      </c>
      <c r="F101" s="19">
        <v>10</v>
      </c>
      <c r="G101" s="21">
        <v>98.84</v>
      </c>
      <c r="H101" s="21">
        <v>988.4</v>
      </c>
      <c r="I101" s="21">
        <v>948.4</v>
      </c>
      <c r="J101" s="21">
        <v>40</v>
      </c>
      <c r="K101" s="19" t="s">
        <v>18</v>
      </c>
      <c r="L101" s="19" t="s">
        <v>33</v>
      </c>
      <c r="M101" s="19" t="s">
        <v>20</v>
      </c>
      <c r="N101" s="19" t="s">
        <v>21</v>
      </c>
    </row>
    <row r="102" spans="1:14">
      <c r="A102" s="20">
        <v>45538</v>
      </c>
      <c r="B102" s="19" t="s">
        <v>60</v>
      </c>
      <c r="C102" s="19" t="s">
        <v>52</v>
      </c>
      <c r="D102" s="19" t="s">
        <v>48</v>
      </c>
      <c r="E102" s="19" t="s">
        <v>24</v>
      </c>
      <c r="F102" s="19">
        <v>10</v>
      </c>
      <c r="G102" s="21">
        <v>200.83</v>
      </c>
      <c r="H102" s="21">
        <v>2008.3</v>
      </c>
      <c r="I102" s="21">
        <v>1948.3</v>
      </c>
      <c r="J102" s="21">
        <v>60</v>
      </c>
      <c r="K102" s="19" t="s">
        <v>25</v>
      </c>
      <c r="L102" s="19" t="s">
        <v>26</v>
      </c>
      <c r="M102" s="19" t="s">
        <v>27</v>
      </c>
      <c r="N102" s="19" t="s">
        <v>28</v>
      </c>
    </row>
    <row r="103" spans="1:14">
      <c r="A103" s="20">
        <v>45633</v>
      </c>
      <c r="B103" s="19" t="s">
        <v>38</v>
      </c>
      <c r="C103" s="19" t="s">
        <v>15</v>
      </c>
      <c r="D103" s="19" t="s">
        <v>23</v>
      </c>
      <c r="E103" s="19" t="s">
        <v>46</v>
      </c>
      <c r="F103" s="19">
        <v>1</v>
      </c>
      <c r="G103" s="21">
        <v>310.54000000000002</v>
      </c>
      <c r="H103" s="21">
        <v>310.54000000000002</v>
      </c>
      <c r="I103" s="21">
        <v>245.04000000000002</v>
      </c>
      <c r="J103" s="21">
        <v>65.5</v>
      </c>
      <c r="K103" s="19" t="s">
        <v>32</v>
      </c>
      <c r="L103" s="19" t="s">
        <v>19</v>
      </c>
      <c r="M103" s="19" t="s">
        <v>34</v>
      </c>
      <c r="N103" s="19" t="s">
        <v>35</v>
      </c>
    </row>
    <row r="104" spans="1:14">
      <c r="A104" s="20">
        <v>45444</v>
      </c>
      <c r="B104" s="19" t="s">
        <v>39</v>
      </c>
      <c r="C104" s="19" t="s">
        <v>40</v>
      </c>
      <c r="D104" s="19" t="s">
        <v>48</v>
      </c>
      <c r="E104" s="19" t="s">
        <v>24</v>
      </c>
      <c r="F104" s="19">
        <v>8</v>
      </c>
      <c r="G104" s="21">
        <v>228.57</v>
      </c>
      <c r="H104" s="21">
        <v>1828.56</v>
      </c>
      <c r="I104" s="21">
        <v>1779.56</v>
      </c>
      <c r="J104" s="21">
        <v>49</v>
      </c>
      <c r="K104" s="19" t="s">
        <v>18</v>
      </c>
      <c r="L104" s="19" t="s">
        <v>33</v>
      </c>
      <c r="M104" s="19" t="s">
        <v>37</v>
      </c>
      <c r="N104" s="19" t="s">
        <v>21</v>
      </c>
    </row>
    <row r="105" spans="1:14">
      <c r="A105" s="20">
        <v>45532</v>
      </c>
      <c r="B105" s="19" t="s">
        <v>43</v>
      </c>
      <c r="C105" s="19" t="s">
        <v>44</v>
      </c>
      <c r="D105" s="19" t="s">
        <v>49</v>
      </c>
      <c r="E105" s="19" t="s">
        <v>31</v>
      </c>
      <c r="F105" s="19">
        <v>2</v>
      </c>
      <c r="G105" s="21">
        <v>495.03</v>
      </c>
      <c r="H105" s="21">
        <v>990.06</v>
      </c>
      <c r="I105" s="21">
        <v>950.06</v>
      </c>
      <c r="J105" s="21">
        <v>40</v>
      </c>
      <c r="K105" s="19" t="s">
        <v>25</v>
      </c>
      <c r="L105" s="19" t="s">
        <v>19</v>
      </c>
      <c r="M105" s="19" t="s">
        <v>20</v>
      </c>
      <c r="N105" s="19" t="s">
        <v>28</v>
      </c>
    </row>
    <row r="106" spans="1:14">
      <c r="A106" s="20">
        <v>45409</v>
      </c>
      <c r="B106" s="19" t="s">
        <v>59</v>
      </c>
      <c r="C106" s="19" t="s">
        <v>30</v>
      </c>
      <c r="D106" s="19" t="s">
        <v>48</v>
      </c>
      <c r="E106" s="19" t="s">
        <v>46</v>
      </c>
      <c r="F106" s="19">
        <v>7</v>
      </c>
      <c r="G106" s="21">
        <v>75.27</v>
      </c>
      <c r="H106" s="21">
        <v>526.89</v>
      </c>
      <c r="I106" s="21">
        <v>466.89</v>
      </c>
      <c r="J106" s="21">
        <v>60</v>
      </c>
      <c r="K106" s="19" t="s">
        <v>32</v>
      </c>
      <c r="L106" s="19" t="s">
        <v>26</v>
      </c>
      <c r="M106" s="19" t="s">
        <v>27</v>
      </c>
      <c r="N106" s="19" t="s">
        <v>35</v>
      </c>
    </row>
    <row r="107" spans="1:14">
      <c r="A107" s="20">
        <v>45364</v>
      </c>
      <c r="B107" s="19" t="s">
        <v>29</v>
      </c>
      <c r="C107" s="19" t="s">
        <v>30</v>
      </c>
      <c r="D107" s="19" t="s">
        <v>23</v>
      </c>
      <c r="E107" s="19" t="s">
        <v>17</v>
      </c>
      <c r="F107" s="19">
        <v>6</v>
      </c>
      <c r="G107" s="21">
        <v>156.28</v>
      </c>
      <c r="H107" s="21">
        <v>937.68</v>
      </c>
      <c r="I107" s="21">
        <v>872.18</v>
      </c>
      <c r="J107" s="21">
        <v>65.5</v>
      </c>
      <c r="K107" s="19" t="s">
        <v>18</v>
      </c>
      <c r="L107" s="19" t="s">
        <v>19</v>
      </c>
      <c r="M107" s="19" t="s">
        <v>34</v>
      </c>
      <c r="N107" s="19" t="s">
        <v>21</v>
      </c>
    </row>
    <row r="108" spans="1:14">
      <c r="A108" s="20">
        <v>45536</v>
      </c>
      <c r="B108" s="19" t="s">
        <v>39</v>
      </c>
      <c r="C108" s="19" t="s">
        <v>40</v>
      </c>
      <c r="D108" s="19" t="s">
        <v>42</v>
      </c>
      <c r="E108" s="19" t="s">
        <v>46</v>
      </c>
      <c r="F108" s="19">
        <v>5</v>
      </c>
      <c r="G108" s="21">
        <v>273.58</v>
      </c>
      <c r="H108" s="21">
        <v>1367.9</v>
      </c>
      <c r="I108" s="21">
        <v>1318.9</v>
      </c>
      <c r="J108" s="21">
        <v>49</v>
      </c>
      <c r="K108" s="19" t="s">
        <v>25</v>
      </c>
      <c r="L108" s="19" t="s">
        <v>33</v>
      </c>
      <c r="M108" s="19" t="s">
        <v>37</v>
      </c>
      <c r="N108" s="19" t="s">
        <v>28</v>
      </c>
    </row>
    <row r="109" spans="1:14">
      <c r="A109" s="20">
        <v>45395</v>
      </c>
      <c r="B109" s="19" t="s">
        <v>14</v>
      </c>
      <c r="C109" s="19" t="s">
        <v>15</v>
      </c>
      <c r="D109" s="19" t="s">
        <v>48</v>
      </c>
      <c r="E109" s="19" t="s">
        <v>24</v>
      </c>
      <c r="F109" s="19">
        <v>9</v>
      </c>
      <c r="G109" s="21">
        <v>393.82</v>
      </c>
      <c r="H109" s="21">
        <v>3544.38</v>
      </c>
      <c r="I109" s="21">
        <v>3504.38</v>
      </c>
      <c r="J109" s="21">
        <v>40</v>
      </c>
      <c r="K109" s="19" t="s">
        <v>32</v>
      </c>
      <c r="L109" s="19" t="s">
        <v>19</v>
      </c>
      <c r="M109" s="19" t="s">
        <v>20</v>
      </c>
      <c r="N109" s="19" t="s">
        <v>35</v>
      </c>
    </row>
    <row r="110" spans="1:14">
      <c r="A110" s="20">
        <v>45489</v>
      </c>
      <c r="B110" s="19" t="s">
        <v>47</v>
      </c>
      <c r="C110" s="19" t="s">
        <v>44</v>
      </c>
      <c r="D110" s="19" t="s">
        <v>49</v>
      </c>
      <c r="E110" s="19" t="s">
        <v>31</v>
      </c>
      <c r="F110" s="19">
        <v>5</v>
      </c>
      <c r="G110" s="21">
        <v>439.15</v>
      </c>
      <c r="H110" s="21">
        <v>2195.75</v>
      </c>
      <c r="I110" s="21">
        <v>2135.75</v>
      </c>
      <c r="J110" s="21">
        <v>60</v>
      </c>
      <c r="K110" s="19" t="s">
        <v>18</v>
      </c>
      <c r="L110" s="19" t="s">
        <v>26</v>
      </c>
      <c r="M110" s="19" t="s">
        <v>27</v>
      </c>
      <c r="N110" s="19" t="s">
        <v>21</v>
      </c>
    </row>
    <row r="111" spans="1:14">
      <c r="A111" s="20">
        <v>45314</v>
      </c>
      <c r="B111" s="19" t="s">
        <v>47</v>
      </c>
      <c r="C111" s="19" t="s">
        <v>44</v>
      </c>
      <c r="D111" s="19" t="s">
        <v>49</v>
      </c>
      <c r="E111" s="19" t="s">
        <v>31</v>
      </c>
      <c r="F111" s="19">
        <v>5</v>
      </c>
      <c r="G111" s="21">
        <v>417.04</v>
      </c>
      <c r="H111" s="21">
        <v>2085.1999999999998</v>
      </c>
      <c r="I111" s="21">
        <v>2019.6999999999998</v>
      </c>
      <c r="J111" s="21">
        <v>65.5</v>
      </c>
      <c r="K111" s="19" t="s">
        <v>25</v>
      </c>
      <c r="L111" s="19" t="s">
        <v>19</v>
      </c>
      <c r="M111" s="19" t="s">
        <v>34</v>
      </c>
      <c r="N111" s="19" t="s">
        <v>28</v>
      </c>
    </row>
    <row r="112" spans="1:14">
      <c r="A112" s="20">
        <v>45318</v>
      </c>
      <c r="B112" s="19" t="s">
        <v>47</v>
      </c>
      <c r="C112" s="19" t="s">
        <v>44</v>
      </c>
      <c r="D112" s="19" t="s">
        <v>42</v>
      </c>
      <c r="E112" s="19" t="s">
        <v>24</v>
      </c>
      <c r="F112" s="19">
        <v>7</v>
      </c>
      <c r="G112" s="21">
        <v>178.61</v>
      </c>
      <c r="H112" s="21">
        <v>1250.27</v>
      </c>
      <c r="I112" s="21">
        <v>1201.27</v>
      </c>
      <c r="J112" s="21">
        <v>49</v>
      </c>
      <c r="K112" s="19" t="s">
        <v>32</v>
      </c>
      <c r="L112" s="19" t="s">
        <v>33</v>
      </c>
      <c r="M112" s="19" t="s">
        <v>37</v>
      </c>
      <c r="N112" s="19" t="s">
        <v>35</v>
      </c>
    </row>
    <row r="113" spans="1:14">
      <c r="A113" s="20">
        <v>45466</v>
      </c>
      <c r="B113" s="19" t="s">
        <v>56</v>
      </c>
      <c r="C113" s="19" t="s">
        <v>52</v>
      </c>
      <c r="D113" s="19" t="s">
        <v>42</v>
      </c>
      <c r="E113" s="19" t="s">
        <v>17</v>
      </c>
      <c r="F113" s="19">
        <v>7</v>
      </c>
      <c r="G113" s="21">
        <v>161.06</v>
      </c>
      <c r="H113" s="21">
        <v>1127.42</v>
      </c>
      <c r="I113" s="21">
        <v>1087.42</v>
      </c>
      <c r="J113" s="21">
        <v>40</v>
      </c>
      <c r="K113" s="19" t="s">
        <v>18</v>
      </c>
      <c r="L113" s="19" t="s">
        <v>19</v>
      </c>
      <c r="M113" s="19" t="s">
        <v>20</v>
      </c>
      <c r="N113" s="19" t="s">
        <v>21</v>
      </c>
    </row>
    <row r="114" spans="1:14">
      <c r="A114" s="20">
        <v>45627</v>
      </c>
      <c r="B114" s="19" t="s">
        <v>45</v>
      </c>
      <c r="C114" s="19" t="s">
        <v>44</v>
      </c>
      <c r="D114" s="19" t="s">
        <v>23</v>
      </c>
      <c r="E114" s="19" t="s">
        <v>46</v>
      </c>
      <c r="F114" s="19">
        <v>4</v>
      </c>
      <c r="G114" s="21">
        <v>23.62</v>
      </c>
      <c r="H114" s="21">
        <v>94.48</v>
      </c>
      <c r="I114" s="21">
        <v>34.480000000000004</v>
      </c>
      <c r="J114" s="21">
        <v>60</v>
      </c>
      <c r="K114" s="19" t="s">
        <v>25</v>
      </c>
      <c r="L114" s="19" t="s">
        <v>26</v>
      </c>
      <c r="M114" s="19" t="s">
        <v>27</v>
      </c>
      <c r="N114" s="19" t="s">
        <v>28</v>
      </c>
    </row>
    <row r="115" spans="1:14">
      <c r="A115" s="20">
        <v>45373</v>
      </c>
      <c r="B115" s="19" t="s">
        <v>39</v>
      </c>
      <c r="C115" s="19" t="s">
        <v>40</v>
      </c>
      <c r="D115" s="19" t="s">
        <v>16</v>
      </c>
      <c r="E115" s="19" t="s">
        <v>24</v>
      </c>
      <c r="F115" s="19">
        <v>1</v>
      </c>
      <c r="G115" s="21">
        <v>340.59</v>
      </c>
      <c r="H115" s="21">
        <v>340.59</v>
      </c>
      <c r="I115" s="21">
        <v>275.08999999999997</v>
      </c>
      <c r="J115" s="21">
        <v>65.5</v>
      </c>
      <c r="K115" s="19" t="s">
        <v>32</v>
      </c>
      <c r="L115" s="19" t="s">
        <v>33</v>
      </c>
      <c r="M115" s="19" t="s">
        <v>34</v>
      </c>
      <c r="N115" s="19" t="s">
        <v>35</v>
      </c>
    </row>
    <row r="116" spans="1:14">
      <c r="A116" s="20">
        <v>45389</v>
      </c>
      <c r="B116" s="19" t="s">
        <v>53</v>
      </c>
      <c r="C116" s="19" t="s">
        <v>40</v>
      </c>
      <c r="D116" s="19" t="s">
        <v>16</v>
      </c>
      <c r="E116" s="19" t="s">
        <v>17</v>
      </c>
      <c r="F116" s="19">
        <v>2</v>
      </c>
      <c r="G116" s="21">
        <v>362.31</v>
      </c>
      <c r="H116" s="21">
        <v>724.62</v>
      </c>
      <c r="I116" s="21">
        <v>675.62</v>
      </c>
      <c r="J116" s="21">
        <v>49</v>
      </c>
      <c r="K116" s="19" t="s">
        <v>18</v>
      </c>
      <c r="L116" s="19" t="s">
        <v>19</v>
      </c>
      <c r="M116" s="19" t="s">
        <v>37</v>
      </c>
      <c r="N116" s="19" t="s">
        <v>21</v>
      </c>
    </row>
    <row r="117" spans="1:14">
      <c r="A117" s="20">
        <v>45380</v>
      </c>
      <c r="B117" s="19" t="s">
        <v>55</v>
      </c>
      <c r="C117" s="19" t="s">
        <v>44</v>
      </c>
      <c r="D117" s="19" t="s">
        <v>42</v>
      </c>
      <c r="E117" s="19" t="s">
        <v>31</v>
      </c>
      <c r="F117" s="19">
        <v>8</v>
      </c>
      <c r="G117" s="21">
        <v>418.71</v>
      </c>
      <c r="H117" s="21">
        <v>3349.68</v>
      </c>
      <c r="I117" s="21">
        <v>3309.68</v>
      </c>
      <c r="J117" s="21">
        <v>40</v>
      </c>
      <c r="K117" s="19" t="s">
        <v>25</v>
      </c>
      <c r="L117" s="19" t="s">
        <v>26</v>
      </c>
      <c r="M117" s="19" t="s">
        <v>20</v>
      </c>
      <c r="N117" s="19" t="s">
        <v>28</v>
      </c>
    </row>
    <row r="118" spans="1:14">
      <c r="A118" s="20">
        <v>45304</v>
      </c>
      <c r="B118" s="19" t="s">
        <v>29</v>
      </c>
      <c r="C118" s="19" t="s">
        <v>30</v>
      </c>
      <c r="D118" s="19" t="s">
        <v>16</v>
      </c>
      <c r="E118" s="19" t="s">
        <v>46</v>
      </c>
      <c r="F118" s="19">
        <v>6</v>
      </c>
      <c r="G118" s="21">
        <v>111.13</v>
      </c>
      <c r="H118" s="21">
        <v>666.78</v>
      </c>
      <c r="I118" s="21">
        <v>606.78</v>
      </c>
      <c r="J118" s="21">
        <v>60</v>
      </c>
      <c r="K118" s="19" t="s">
        <v>32</v>
      </c>
      <c r="L118" s="19" t="s">
        <v>19</v>
      </c>
      <c r="M118" s="19" t="s">
        <v>27</v>
      </c>
      <c r="N118" s="19" t="s">
        <v>35</v>
      </c>
    </row>
    <row r="119" spans="1:14">
      <c r="A119" s="20">
        <v>45636</v>
      </c>
      <c r="B119" s="19" t="s">
        <v>55</v>
      </c>
      <c r="C119" s="19" t="s">
        <v>44</v>
      </c>
      <c r="D119" s="19" t="s">
        <v>42</v>
      </c>
      <c r="E119" s="19" t="s">
        <v>31</v>
      </c>
      <c r="F119" s="19">
        <v>9</v>
      </c>
      <c r="G119" s="21">
        <v>484.72</v>
      </c>
      <c r="H119" s="21">
        <v>4362.4799999999996</v>
      </c>
      <c r="I119" s="21">
        <v>4296.9799999999996</v>
      </c>
      <c r="J119" s="21">
        <v>65.5</v>
      </c>
      <c r="K119" s="19" t="s">
        <v>18</v>
      </c>
      <c r="L119" s="19" t="s">
        <v>19</v>
      </c>
      <c r="M119" s="19" t="s">
        <v>34</v>
      </c>
      <c r="N119" s="19" t="s">
        <v>21</v>
      </c>
    </row>
    <row r="120" spans="1:14">
      <c r="A120" s="20">
        <v>45605</v>
      </c>
      <c r="B120" s="19" t="s">
        <v>41</v>
      </c>
      <c r="C120" s="19" t="s">
        <v>30</v>
      </c>
      <c r="D120" s="19" t="s">
        <v>42</v>
      </c>
      <c r="E120" s="19" t="s">
        <v>24</v>
      </c>
      <c r="F120" s="19">
        <v>1</v>
      </c>
      <c r="G120" s="21">
        <v>67.53</v>
      </c>
      <c r="H120" s="21">
        <v>67.53</v>
      </c>
      <c r="I120" s="21">
        <v>18.53</v>
      </c>
      <c r="J120" s="21">
        <v>49</v>
      </c>
      <c r="K120" s="19" t="s">
        <v>25</v>
      </c>
      <c r="L120" s="19" t="s">
        <v>26</v>
      </c>
      <c r="M120" s="19" t="s">
        <v>37</v>
      </c>
      <c r="N120" s="19" t="s">
        <v>28</v>
      </c>
    </row>
    <row r="121" spans="1:14">
      <c r="A121" s="20">
        <v>45380</v>
      </c>
      <c r="B121" s="19" t="s">
        <v>54</v>
      </c>
      <c r="C121" s="19" t="s">
        <v>40</v>
      </c>
      <c r="D121" s="19" t="s">
        <v>42</v>
      </c>
      <c r="E121" s="19" t="s">
        <v>24</v>
      </c>
      <c r="F121" s="19">
        <v>2</v>
      </c>
      <c r="G121" s="21">
        <v>368.03</v>
      </c>
      <c r="H121" s="21">
        <v>736.06</v>
      </c>
      <c r="I121" s="21">
        <v>696.06</v>
      </c>
      <c r="J121" s="21">
        <v>40</v>
      </c>
      <c r="K121" s="19" t="s">
        <v>32</v>
      </c>
      <c r="L121" s="19" t="s">
        <v>19</v>
      </c>
      <c r="M121" s="19" t="s">
        <v>20</v>
      </c>
      <c r="N121" s="19" t="s">
        <v>35</v>
      </c>
    </row>
    <row r="122" spans="1:14">
      <c r="A122" s="20">
        <v>45372</v>
      </c>
      <c r="B122" s="19" t="s">
        <v>38</v>
      </c>
      <c r="C122" s="19" t="s">
        <v>15</v>
      </c>
      <c r="D122" s="19" t="s">
        <v>49</v>
      </c>
      <c r="E122" s="19" t="s">
        <v>24</v>
      </c>
      <c r="F122" s="19">
        <v>1</v>
      </c>
      <c r="G122" s="21">
        <v>372.87</v>
      </c>
      <c r="H122" s="21">
        <v>372.87</v>
      </c>
      <c r="I122" s="21">
        <v>312.87</v>
      </c>
      <c r="J122" s="21">
        <v>60</v>
      </c>
      <c r="K122" s="19" t="s">
        <v>18</v>
      </c>
      <c r="L122" s="19" t="s">
        <v>33</v>
      </c>
      <c r="M122" s="19" t="s">
        <v>27</v>
      </c>
      <c r="N122" s="19" t="s">
        <v>21</v>
      </c>
    </row>
    <row r="123" spans="1:14">
      <c r="A123" s="20">
        <v>45329</v>
      </c>
      <c r="B123" s="19" t="s">
        <v>14</v>
      </c>
      <c r="C123" s="19" t="s">
        <v>15</v>
      </c>
      <c r="D123" s="19" t="s">
        <v>42</v>
      </c>
      <c r="E123" s="19" t="s">
        <v>46</v>
      </c>
      <c r="F123" s="19">
        <v>10</v>
      </c>
      <c r="G123" s="21">
        <v>51.96</v>
      </c>
      <c r="H123" s="21">
        <v>519.6</v>
      </c>
      <c r="I123" s="21">
        <v>454.1</v>
      </c>
      <c r="J123" s="21">
        <v>65.5</v>
      </c>
      <c r="K123" s="19" t="s">
        <v>25</v>
      </c>
      <c r="L123" s="19" t="s">
        <v>26</v>
      </c>
      <c r="M123" s="19" t="s">
        <v>34</v>
      </c>
      <c r="N123" s="19" t="s">
        <v>28</v>
      </c>
    </row>
    <row r="124" spans="1:14">
      <c r="A124" s="20">
        <v>45449</v>
      </c>
      <c r="B124" s="19" t="s">
        <v>56</v>
      </c>
      <c r="C124" s="19" t="s">
        <v>52</v>
      </c>
      <c r="D124" s="19" t="s">
        <v>48</v>
      </c>
      <c r="E124" s="19" t="s">
        <v>24</v>
      </c>
      <c r="F124" s="19">
        <v>8</v>
      </c>
      <c r="G124" s="21">
        <v>434.36</v>
      </c>
      <c r="H124" s="21">
        <v>3474.88</v>
      </c>
      <c r="I124" s="21">
        <v>3425.88</v>
      </c>
      <c r="J124" s="21">
        <v>49</v>
      </c>
      <c r="K124" s="19" t="s">
        <v>32</v>
      </c>
      <c r="L124" s="19" t="s">
        <v>19</v>
      </c>
      <c r="M124" s="19" t="s">
        <v>37</v>
      </c>
      <c r="N124" s="19" t="s">
        <v>35</v>
      </c>
    </row>
    <row r="125" spans="1:14">
      <c r="A125" s="20">
        <v>45423</v>
      </c>
      <c r="B125" s="19" t="s">
        <v>57</v>
      </c>
      <c r="C125" s="19" t="s">
        <v>30</v>
      </c>
      <c r="D125" s="19" t="s">
        <v>23</v>
      </c>
      <c r="E125" s="19" t="s">
        <v>31</v>
      </c>
      <c r="F125" s="19">
        <v>3</v>
      </c>
      <c r="G125" s="21">
        <v>400.96</v>
      </c>
      <c r="H125" s="21">
        <v>1202.8800000000001</v>
      </c>
      <c r="I125" s="21">
        <v>1162.8800000000001</v>
      </c>
      <c r="J125" s="21">
        <v>40</v>
      </c>
      <c r="K125" s="19" t="s">
        <v>18</v>
      </c>
      <c r="L125" s="19" t="s">
        <v>26</v>
      </c>
      <c r="M125" s="19" t="s">
        <v>20</v>
      </c>
      <c r="N125" s="19" t="s">
        <v>21</v>
      </c>
    </row>
    <row r="126" spans="1:14">
      <c r="A126" s="20">
        <v>45389</v>
      </c>
      <c r="B126" s="19" t="s">
        <v>56</v>
      </c>
      <c r="C126" s="19" t="s">
        <v>52</v>
      </c>
      <c r="D126" s="19" t="s">
        <v>49</v>
      </c>
      <c r="E126" s="19" t="s">
        <v>24</v>
      </c>
      <c r="F126" s="19">
        <v>1</v>
      </c>
      <c r="G126" s="21">
        <v>55.02</v>
      </c>
      <c r="H126" s="21">
        <v>55.02</v>
      </c>
      <c r="I126" s="21">
        <v>-4.9799999999999969</v>
      </c>
      <c r="J126" s="21">
        <v>60</v>
      </c>
      <c r="K126" s="19" t="s">
        <v>25</v>
      </c>
      <c r="L126" s="19" t="s">
        <v>19</v>
      </c>
      <c r="M126" s="19" t="s">
        <v>27</v>
      </c>
      <c r="N126" s="19" t="s">
        <v>28</v>
      </c>
    </row>
    <row r="127" spans="1:14">
      <c r="A127" s="20">
        <v>45595</v>
      </c>
      <c r="B127" s="19" t="s">
        <v>53</v>
      </c>
      <c r="C127" s="19" t="s">
        <v>40</v>
      </c>
      <c r="D127" s="19" t="s">
        <v>16</v>
      </c>
      <c r="E127" s="19" t="s">
        <v>31</v>
      </c>
      <c r="F127" s="19">
        <v>5</v>
      </c>
      <c r="G127" s="21">
        <v>187.23</v>
      </c>
      <c r="H127" s="21">
        <v>936.15</v>
      </c>
      <c r="I127" s="21">
        <v>870.65</v>
      </c>
      <c r="J127" s="21">
        <v>65.5</v>
      </c>
      <c r="K127" s="19" t="s">
        <v>32</v>
      </c>
      <c r="L127" s="19" t="s">
        <v>19</v>
      </c>
      <c r="M127" s="19" t="s">
        <v>34</v>
      </c>
      <c r="N127" s="19" t="s">
        <v>35</v>
      </c>
    </row>
    <row r="128" spans="1:14">
      <c r="A128" s="20">
        <v>45346</v>
      </c>
      <c r="B128" s="19" t="s">
        <v>54</v>
      </c>
      <c r="C128" s="19" t="s">
        <v>40</v>
      </c>
      <c r="D128" s="19" t="s">
        <v>48</v>
      </c>
      <c r="E128" s="19" t="s">
        <v>24</v>
      </c>
      <c r="F128" s="19">
        <v>9</v>
      </c>
      <c r="G128" s="21">
        <v>202.72</v>
      </c>
      <c r="H128" s="21">
        <v>1824.48</v>
      </c>
      <c r="I128" s="21">
        <v>1775.48</v>
      </c>
      <c r="J128" s="21">
        <v>49</v>
      </c>
      <c r="K128" s="19" t="s">
        <v>18</v>
      </c>
      <c r="L128" s="19" t="s">
        <v>26</v>
      </c>
      <c r="M128" s="19" t="s">
        <v>37</v>
      </c>
      <c r="N128" s="19" t="s">
        <v>21</v>
      </c>
    </row>
    <row r="129" spans="1:14">
      <c r="A129" s="20">
        <v>45600</v>
      </c>
      <c r="B129" s="19" t="s">
        <v>54</v>
      </c>
      <c r="C129" s="19" t="s">
        <v>40</v>
      </c>
      <c r="D129" s="19" t="s">
        <v>16</v>
      </c>
      <c r="E129" s="19" t="s">
        <v>31</v>
      </c>
      <c r="F129" s="19">
        <v>3</v>
      </c>
      <c r="G129" s="21">
        <v>276.01</v>
      </c>
      <c r="H129" s="21">
        <v>828.03</v>
      </c>
      <c r="I129" s="21">
        <v>788.03</v>
      </c>
      <c r="J129" s="21">
        <v>40</v>
      </c>
      <c r="K129" s="19" t="s">
        <v>25</v>
      </c>
      <c r="L129" s="19" t="s">
        <v>33</v>
      </c>
      <c r="M129" s="19" t="s">
        <v>20</v>
      </c>
      <c r="N129" s="19" t="s">
        <v>28</v>
      </c>
    </row>
    <row r="130" spans="1:14">
      <c r="A130" s="20">
        <v>45305</v>
      </c>
      <c r="B130" s="19" t="s">
        <v>45</v>
      </c>
      <c r="C130" s="19" t="s">
        <v>44</v>
      </c>
      <c r="D130" s="19" t="s">
        <v>49</v>
      </c>
      <c r="E130" s="19" t="s">
        <v>24</v>
      </c>
      <c r="F130" s="19">
        <v>10</v>
      </c>
      <c r="G130" s="21">
        <v>281.43</v>
      </c>
      <c r="H130" s="21">
        <v>2814.3</v>
      </c>
      <c r="I130" s="21">
        <v>2754.3</v>
      </c>
      <c r="J130" s="21">
        <v>60</v>
      </c>
      <c r="K130" s="19" t="s">
        <v>32</v>
      </c>
      <c r="L130" s="19" t="s">
        <v>19</v>
      </c>
      <c r="M130" s="19" t="s">
        <v>27</v>
      </c>
      <c r="N130" s="19" t="s">
        <v>35</v>
      </c>
    </row>
    <row r="131" spans="1:14">
      <c r="A131" s="20">
        <v>45514</v>
      </c>
      <c r="B131" s="19" t="s">
        <v>56</v>
      </c>
      <c r="C131" s="19" t="s">
        <v>52</v>
      </c>
      <c r="D131" s="19" t="s">
        <v>48</v>
      </c>
      <c r="E131" s="19" t="s">
        <v>31</v>
      </c>
      <c r="F131" s="19">
        <v>7</v>
      </c>
      <c r="G131" s="21">
        <v>483.02</v>
      </c>
      <c r="H131" s="21">
        <v>3381.14</v>
      </c>
      <c r="I131" s="21">
        <v>3315.64</v>
      </c>
      <c r="J131" s="21">
        <v>65.5</v>
      </c>
      <c r="K131" s="19" t="s">
        <v>18</v>
      </c>
      <c r="L131" s="19" t="s">
        <v>26</v>
      </c>
      <c r="M131" s="19" t="s">
        <v>34</v>
      </c>
      <c r="N131" s="19" t="s">
        <v>21</v>
      </c>
    </row>
    <row r="132" spans="1:14">
      <c r="A132" s="20">
        <v>45367</v>
      </c>
      <c r="B132" s="19" t="s">
        <v>55</v>
      </c>
      <c r="C132" s="19" t="s">
        <v>44</v>
      </c>
      <c r="D132" s="19" t="s">
        <v>48</v>
      </c>
      <c r="E132" s="19" t="s">
        <v>17</v>
      </c>
      <c r="F132" s="19">
        <v>10</v>
      </c>
      <c r="G132" s="21">
        <v>84.68</v>
      </c>
      <c r="H132" s="21">
        <v>846.8</v>
      </c>
      <c r="I132" s="21">
        <v>797.8</v>
      </c>
      <c r="J132" s="21">
        <v>49</v>
      </c>
      <c r="K132" s="19" t="s">
        <v>25</v>
      </c>
      <c r="L132" s="19" t="s">
        <v>19</v>
      </c>
      <c r="M132" s="19" t="s">
        <v>37</v>
      </c>
      <c r="N132" s="19" t="s">
        <v>28</v>
      </c>
    </row>
    <row r="133" spans="1:14">
      <c r="A133" s="20">
        <v>45462</v>
      </c>
      <c r="B133" s="19" t="s">
        <v>39</v>
      </c>
      <c r="C133" s="19" t="s">
        <v>40</v>
      </c>
      <c r="D133" s="19" t="s">
        <v>16</v>
      </c>
      <c r="E133" s="19" t="s">
        <v>46</v>
      </c>
      <c r="F133" s="19">
        <v>3</v>
      </c>
      <c r="G133" s="21">
        <v>306.7</v>
      </c>
      <c r="H133" s="21">
        <v>920.1</v>
      </c>
      <c r="I133" s="21">
        <v>880.1</v>
      </c>
      <c r="J133" s="21">
        <v>40</v>
      </c>
      <c r="K133" s="19" t="s">
        <v>32</v>
      </c>
      <c r="L133" s="19" t="s">
        <v>19</v>
      </c>
      <c r="M133" s="19" t="s">
        <v>20</v>
      </c>
      <c r="N133" s="19" t="s">
        <v>35</v>
      </c>
    </row>
    <row r="134" spans="1:14">
      <c r="A134" s="20">
        <v>45452</v>
      </c>
      <c r="B134" s="19" t="s">
        <v>39</v>
      </c>
      <c r="C134" s="19" t="s">
        <v>40</v>
      </c>
      <c r="D134" s="19" t="s">
        <v>48</v>
      </c>
      <c r="E134" s="19" t="s">
        <v>31</v>
      </c>
      <c r="F134" s="19">
        <v>2</v>
      </c>
      <c r="G134" s="21">
        <v>68.94</v>
      </c>
      <c r="H134" s="21">
        <v>137.88</v>
      </c>
      <c r="I134" s="21">
        <v>77.88</v>
      </c>
      <c r="J134" s="21">
        <v>60</v>
      </c>
      <c r="K134" s="19" t="s">
        <v>18</v>
      </c>
      <c r="L134" s="19" t="s">
        <v>33</v>
      </c>
      <c r="M134" s="19" t="s">
        <v>27</v>
      </c>
      <c r="N134" s="19" t="s">
        <v>21</v>
      </c>
    </row>
    <row r="135" spans="1:14">
      <c r="A135" s="20">
        <v>45431</v>
      </c>
      <c r="B135" s="19" t="s">
        <v>50</v>
      </c>
      <c r="C135" s="19" t="s">
        <v>40</v>
      </c>
      <c r="D135" s="19" t="s">
        <v>16</v>
      </c>
      <c r="E135" s="19" t="s">
        <v>46</v>
      </c>
      <c r="F135" s="19">
        <v>7</v>
      </c>
      <c r="G135" s="21">
        <v>483.1</v>
      </c>
      <c r="H135" s="21">
        <v>3381.7</v>
      </c>
      <c r="I135" s="21">
        <v>3316.2</v>
      </c>
      <c r="J135" s="21">
        <v>65.5</v>
      </c>
      <c r="K135" s="19" t="s">
        <v>25</v>
      </c>
      <c r="L135" s="19" t="s">
        <v>19</v>
      </c>
      <c r="M135" s="19" t="s">
        <v>34</v>
      </c>
      <c r="N135" s="19" t="s">
        <v>28</v>
      </c>
    </row>
    <row r="136" spans="1:14">
      <c r="A136" s="20">
        <v>45412</v>
      </c>
      <c r="B136" s="19" t="s">
        <v>56</v>
      </c>
      <c r="C136" s="19" t="s">
        <v>52</v>
      </c>
      <c r="D136" s="19" t="s">
        <v>48</v>
      </c>
      <c r="E136" s="19" t="s">
        <v>24</v>
      </c>
      <c r="F136" s="19">
        <v>2</v>
      </c>
      <c r="G136" s="21">
        <v>439.62</v>
      </c>
      <c r="H136" s="21">
        <v>879.24</v>
      </c>
      <c r="I136" s="21">
        <v>830.24</v>
      </c>
      <c r="J136" s="21">
        <v>49</v>
      </c>
      <c r="K136" s="19" t="s">
        <v>32</v>
      </c>
      <c r="L136" s="19" t="s">
        <v>26</v>
      </c>
      <c r="M136" s="19" t="s">
        <v>37</v>
      </c>
      <c r="N136" s="19" t="s">
        <v>35</v>
      </c>
    </row>
    <row r="137" spans="1:14">
      <c r="A137" s="20">
        <v>45399</v>
      </c>
      <c r="B137" s="19" t="s">
        <v>55</v>
      </c>
      <c r="C137" s="19" t="s">
        <v>44</v>
      </c>
      <c r="D137" s="19" t="s">
        <v>49</v>
      </c>
      <c r="E137" s="19" t="s">
        <v>46</v>
      </c>
      <c r="F137" s="19">
        <v>9</v>
      </c>
      <c r="G137" s="21">
        <v>153.18</v>
      </c>
      <c r="H137" s="21">
        <v>1378.62</v>
      </c>
      <c r="I137" s="21">
        <v>1338.62</v>
      </c>
      <c r="J137" s="21">
        <v>40</v>
      </c>
      <c r="K137" s="19" t="s">
        <v>18</v>
      </c>
      <c r="L137" s="19" t="s">
        <v>19</v>
      </c>
      <c r="M137" s="19" t="s">
        <v>20</v>
      </c>
      <c r="N137" s="19" t="s">
        <v>21</v>
      </c>
    </row>
    <row r="138" spans="1:14">
      <c r="A138" s="20">
        <v>45462</v>
      </c>
      <c r="B138" s="19" t="s">
        <v>45</v>
      </c>
      <c r="C138" s="19" t="s">
        <v>44</v>
      </c>
      <c r="D138" s="19" t="s">
        <v>48</v>
      </c>
      <c r="E138" s="19" t="s">
        <v>17</v>
      </c>
      <c r="F138" s="19">
        <v>5</v>
      </c>
      <c r="G138" s="21">
        <v>51.53</v>
      </c>
      <c r="H138" s="21">
        <v>257.64999999999998</v>
      </c>
      <c r="I138" s="21">
        <v>197.64999999999998</v>
      </c>
      <c r="J138" s="21">
        <v>60</v>
      </c>
      <c r="K138" s="19" t="s">
        <v>25</v>
      </c>
      <c r="L138" s="19" t="s">
        <v>19</v>
      </c>
      <c r="M138" s="19" t="s">
        <v>27</v>
      </c>
      <c r="N138" s="19" t="s">
        <v>28</v>
      </c>
    </row>
    <row r="139" spans="1:14">
      <c r="A139" s="20">
        <v>45483</v>
      </c>
      <c r="B139" s="19" t="s">
        <v>41</v>
      </c>
      <c r="C139" s="19" t="s">
        <v>30</v>
      </c>
      <c r="D139" s="19" t="s">
        <v>42</v>
      </c>
      <c r="E139" s="19" t="s">
        <v>46</v>
      </c>
      <c r="F139" s="19">
        <v>4</v>
      </c>
      <c r="G139" s="21">
        <v>231.62</v>
      </c>
      <c r="H139" s="21">
        <v>926.48</v>
      </c>
      <c r="I139" s="21">
        <v>860.98</v>
      </c>
      <c r="J139" s="21">
        <v>65.5</v>
      </c>
      <c r="K139" s="19" t="s">
        <v>32</v>
      </c>
      <c r="L139" s="19" t="s">
        <v>26</v>
      </c>
      <c r="M139" s="19" t="s">
        <v>34</v>
      </c>
      <c r="N139" s="19" t="s">
        <v>35</v>
      </c>
    </row>
    <row r="140" spans="1:14">
      <c r="A140" s="20">
        <v>45395</v>
      </c>
      <c r="B140" s="19" t="s">
        <v>47</v>
      </c>
      <c r="C140" s="19" t="s">
        <v>44</v>
      </c>
      <c r="D140" s="19" t="s">
        <v>48</v>
      </c>
      <c r="E140" s="19" t="s">
        <v>31</v>
      </c>
      <c r="F140" s="19">
        <v>5</v>
      </c>
      <c r="G140" s="21">
        <v>303.83999999999997</v>
      </c>
      <c r="H140" s="21">
        <v>1519.2</v>
      </c>
      <c r="I140" s="21">
        <v>1470.2</v>
      </c>
      <c r="J140" s="21">
        <v>49</v>
      </c>
      <c r="K140" s="19" t="s">
        <v>18</v>
      </c>
      <c r="L140" s="19" t="s">
        <v>33</v>
      </c>
      <c r="M140" s="19" t="s">
        <v>37</v>
      </c>
      <c r="N140" s="19" t="s">
        <v>21</v>
      </c>
    </row>
    <row r="141" spans="1:14">
      <c r="A141" s="20">
        <v>45313</v>
      </c>
      <c r="B141" s="19" t="s">
        <v>47</v>
      </c>
      <c r="C141" s="19" t="s">
        <v>44</v>
      </c>
      <c r="D141" s="19" t="s">
        <v>49</v>
      </c>
      <c r="E141" s="19" t="s">
        <v>46</v>
      </c>
      <c r="F141" s="19">
        <v>9</v>
      </c>
      <c r="G141" s="21">
        <v>374.31</v>
      </c>
      <c r="H141" s="21">
        <v>3368.79</v>
      </c>
      <c r="I141" s="21">
        <v>3328.79</v>
      </c>
      <c r="J141" s="21">
        <v>40</v>
      </c>
      <c r="K141" s="19" t="s">
        <v>25</v>
      </c>
      <c r="L141" s="19" t="s">
        <v>19</v>
      </c>
      <c r="M141" s="19" t="s">
        <v>20</v>
      </c>
      <c r="N141" s="19" t="s">
        <v>28</v>
      </c>
    </row>
    <row r="142" spans="1:14">
      <c r="A142" s="20">
        <v>45579</v>
      </c>
      <c r="B142" s="19" t="s">
        <v>39</v>
      </c>
      <c r="C142" s="19" t="s">
        <v>40</v>
      </c>
      <c r="D142" s="19" t="s">
        <v>49</v>
      </c>
      <c r="E142" s="19" t="s">
        <v>24</v>
      </c>
      <c r="F142" s="19">
        <v>5</v>
      </c>
      <c r="G142" s="21">
        <v>158.87</v>
      </c>
      <c r="H142" s="21">
        <v>794.35</v>
      </c>
      <c r="I142" s="21">
        <v>734.35</v>
      </c>
      <c r="J142" s="21">
        <v>60</v>
      </c>
      <c r="K142" s="19" t="s">
        <v>32</v>
      </c>
      <c r="L142" s="19" t="s">
        <v>19</v>
      </c>
      <c r="M142" s="19" t="s">
        <v>27</v>
      </c>
      <c r="N142" s="19" t="s">
        <v>35</v>
      </c>
    </row>
    <row r="143" spans="1:14">
      <c r="A143" s="20">
        <v>45544</v>
      </c>
      <c r="B143" s="19" t="s">
        <v>59</v>
      </c>
      <c r="C143" s="19" t="s">
        <v>30</v>
      </c>
      <c r="D143" s="19" t="s">
        <v>49</v>
      </c>
      <c r="E143" s="19" t="s">
        <v>46</v>
      </c>
      <c r="F143" s="19">
        <v>3</v>
      </c>
      <c r="G143" s="21">
        <v>174.34</v>
      </c>
      <c r="H143" s="21">
        <v>523.02</v>
      </c>
      <c r="I143" s="21">
        <v>457.52</v>
      </c>
      <c r="J143" s="21">
        <v>65.5</v>
      </c>
      <c r="K143" s="19" t="s">
        <v>18</v>
      </c>
      <c r="L143" s="19" t="s">
        <v>19</v>
      </c>
      <c r="M143" s="19" t="s">
        <v>34</v>
      </c>
      <c r="N143" s="19" t="s">
        <v>21</v>
      </c>
    </row>
    <row r="144" spans="1:14">
      <c r="A144" s="20">
        <v>45438</v>
      </c>
      <c r="B144" s="19" t="s">
        <v>57</v>
      </c>
      <c r="C144" s="19" t="s">
        <v>30</v>
      </c>
      <c r="D144" s="19" t="s">
        <v>23</v>
      </c>
      <c r="E144" s="19" t="s">
        <v>46</v>
      </c>
      <c r="F144" s="19">
        <v>6</v>
      </c>
      <c r="G144" s="21">
        <v>237.96</v>
      </c>
      <c r="H144" s="21">
        <v>1427.76</v>
      </c>
      <c r="I144" s="21">
        <v>1378.76</v>
      </c>
      <c r="J144" s="21">
        <v>49</v>
      </c>
      <c r="K144" s="19" t="s">
        <v>25</v>
      </c>
      <c r="L144" s="19" t="s">
        <v>26</v>
      </c>
      <c r="M144" s="19" t="s">
        <v>37</v>
      </c>
      <c r="N144" s="19" t="s">
        <v>28</v>
      </c>
    </row>
    <row r="145" spans="1:14">
      <c r="A145" s="20">
        <v>45578</v>
      </c>
      <c r="B145" s="19" t="s">
        <v>41</v>
      </c>
      <c r="C145" s="19" t="s">
        <v>30</v>
      </c>
      <c r="D145" s="19" t="s">
        <v>16</v>
      </c>
      <c r="E145" s="19" t="s">
        <v>17</v>
      </c>
      <c r="F145" s="19">
        <v>1</v>
      </c>
      <c r="G145" s="21">
        <v>347.92</v>
      </c>
      <c r="H145" s="21">
        <v>347.92</v>
      </c>
      <c r="I145" s="21">
        <v>307.92</v>
      </c>
      <c r="J145" s="21">
        <v>40</v>
      </c>
      <c r="K145" s="19" t="s">
        <v>32</v>
      </c>
      <c r="L145" s="19" t="s">
        <v>33</v>
      </c>
      <c r="M145" s="19" t="s">
        <v>20</v>
      </c>
      <c r="N145" s="19" t="s">
        <v>35</v>
      </c>
    </row>
    <row r="146" spans="1:14">
      <c r="A146" s="20">
        <v>45497</v>
      </c>
      <c r="B146" s="19" t="s">
        <v>53</v>
      </c>
      <c r="C146" s="19" t="s">
        <v>40</v>
      </c>
      <c r="D146" s="19" t="s">
        <v>16</v>
      </c>
      <c r="E146" s="19" t="s">
        <v>46</v>
      </c>
      <c r="F146" s="19">
        <v>9</v>
      </c>
      <c r="G146" s="21">
        <v>227.15</v>
      </c>
      <c r="H146" s="21">
        <v>2044.35</v>
      </c>
      <c r="I146" s="21">
        <v>1984.35</v>
      </c>
      <c r="J146" s="21">
        <v>60</v>
      </c>
      <c r="K146" s="19" t="s">
        <v>18</v>
      </c>
      <c r="L146" s="19" t="s">
        <v>19</v>
      </c>
      <c r="M146" s="19" t="s">
        <v>27</v>
      </c>
      <c r="N146" s="19" t="s">
        <v>21</v>
      </c>
    </row>
    <row r="147" spans="1:14">
      <c r="A147" s="20">
        <v>45561</v>
      </c>
      <c r="B147" s="19" t="s">
        <v>55</v>
      </c>
      <c r="C147" s="19" t="s">
        <v>44</v>
      </c>
      <c r="D147" s="19" t="s">
        <v>23</v>
      </c>
      <c r="E147" s="19" t="s">
        <v>31</v>
      </c>
      <c r="F147" s="19">
        <v>7</v>
      </c>
      <c r="G147" s="21">
        <v>459.54</v>
      </c>
      <c r="H147" s="21">
        <v>3216.78</v>
      </c>
      <c r="I147" s="21">
        <v>3151.28</v>
      </c>
      <c r="J147" s="21">
        <v>65.5</v>
      </c>
      <c r="K147" s="19" t="s">
        <v>25</v>
      </c>
      <c r="L147" s="19" t="s">
        <v>19</v>
      </c>
      <c r="M147" s="19" t="s">
        <v>34</v>
      </c>
      <c r="N147" s="19" t="s">
        <v>28</v>
      </c>
    </row>
    <row r="148" spans="1:14">
      <c r="A148" s="20">
        <v>45617</v>
      </c>
      <c r="B148" s="19" t="s">
        <v>56</v>
      </c>
      <c r="C148" s="19" t="s">
        <v>52</v>
      </c>
      <c r="D148" s="19" t="s">
        <v>42</v>
      </c>
      <c r="E148" s="19" t="s">
        <v>24</v>
      </c>
      <c r="F148" s="19">
        <v>8</v>
      </c>
      <c r="G148" s="21">
        <v>103.76</v>
      </c>
      <c r="H148" s="21">
        <v>830.08</v>
      </c>
      <c r="I148" s="21">
        <v>781.08</v>
      </c>
      <c r="J148" s="21">
        <v>49</v>
      </c>
      <c r="K148" s="19" t="s">
        <v>32</v>
      </c>
      <c r="L148" s="19" t="s">
        <v>26</v>
      </c>
      <c r="M148" s="19" t="s">
        <v>37</v>
      </c>
      <c r="N148" s="19" t="s">
        <v>35</v>
      </c>
    </row>
    <row r="149" spans="1:14">
      <c r="A149" s="20">
        <v>45529</v>
      </c>
      <c r="B149" s="19" t="s">
        <v>38</v>
      </c>
      <c r="C149" s="19" t="s">
        <v>15</v>
      </c>
      <c r="D149" s="19" t="s">
        <v>23</v>
      </c>
      <c r="E149" s="19" t="s">
        <v>31</v>
      </c>
      <c r="F149" s="19">
        <v>4</v>
      </c>
      <c r="G149" s="21">
        <v>162.47999999999999</v>
      </c>
      <c r="H149" s="21">
        <v>649.91999999999996</v>
      </c>
      <c r="I149" s="21">
        <v>609.91999999999996</v>
      </c>
      <c r="J149" s="21">
        <v>40</v>
      </c>
      <c r="K149" s="19" t="s">
        <v>18</v>
      </c>
      <c r="L149" s="19" t="s">
        <v>19</v>
      </c>
      <c r="M149" s="19" t="s">
        <v>20</v>
      </c>
      <c r="N149" s="19" t="s">
        <v>21</v>
      </c>
    </row>
    <row r="150" spans="1:14">
      <c r="A150" s="20">
        <v>45334</v>
      </c>
      <c r="B150" s="19" t="s">
        <v>47</v>
      </c>
      <c r="C150" s="19" t="s">
        <v>44</v>
      </c>
      <c r="D150" s="19" t="s">
        <v>16</v>
      </c>
      <c r="E150" s="19" t="s">
        <v>24</v>
      </c>
      <c r="F150" s="19">
        <v>10</v>
      </c>
      <c r="G150" s="21">
        <v>276.17</v>
      </c>
      <c r="H150" s="21">
        <v>2761.7</v>
      </c>
      <c r="I150" s="21">
        <v>2701.7</v>
      </c>
      <c r="J150" s="21">
        <v>60</v>
      </c>
      <c r="K150" s="19" t="s">
        <v>25</v>
      </c>
      <c r="L150" s="19" t="s">
        <v>33</v>
      </c>
      <c r="M150" s="19" t="s">
        <v>27</v>
      </c>
      <c r="N150" s="19" t="s">
        <v>28</v>
      </c>
    </row>
    <row r="151" spans="1:14">
      <c r="A151" s="20">
        <v>45356</v>
      </c>
      <c r="B151" s="19" t="s">
        <v>60</v>
      </c>
      <c r="C151" s="19" t="s">
        <v>52</v>
      </c>
      <c r="D151" s="19" t="s">
        <v>23</v>
      </c>
      <c r="E151" s="19" t="s">
        <v>17</v>
      </c>
      <c r="F151" s="19">
        <v>1</v>
      </c>
      <c r="G151" s="21">
        <v>154.79</v>
      </c>
      <c r="H151" s="21">
        <v>154.79</v>
      </c>
      <c r="I151" s="21">
        <v>89.289999999999992</v>
      </c>
      <c r="J151" s="21">
        <v>65.5</v>
      </c>
      <c r="K151" s="19" t="s">
        <v>32</v>
      </c>
      <c r="L151" s="19" t="s">
        <v>19</v>
      </c>
      <c r="M151" s="19" t="s">
        <v>34</v>
      </c>
      <c r="N151" s="19" t="s">
        <v>35</v>
      </c>
    </row>
    <row r="152" spans="1:14">
      <c r="A152" s="20">
        <v>45555</v>
      </c>
      <c r="B152" s="19" t="s">
        <v>14</v>
      </c>
      <c r="C152" s="19" t="s">
        <v>15</v>
      </c>
      <c r="D152" s="19" t="s">
        <v>16</v>
      </c>
      <c r="E152" s="19" t="s">
        <v>46</v>
      </c>
      <c r="F152" s="19">
        <v>6</v>
      </c>
      <c r="G152" s="21">
        <v>482.61</v>
      </c>
      <c r="H152" s="21">
        <v>2895.66</v>
      </c>
      <c r="I152" s="21">
        <v>2846.66</v>
      </c>
      <c r="J152" s="21">
        <v>49</v>
      </c>
      <c r="K152" s="19" t="s">
        <v>18</v>
      </c>
      <c r="L152" s="19" t="s">
        <v>26</v>
      </c>
      <c r="M152" s="19" t="s">
        <v>37</v>
      </c>
      <c r="N152" s="19" t="s">
        <v>21</v>
      </c>
    </row>
    <row r="153" spans="1:14">
      <c r="A153" s="20">
        <v>45610</v>
      </c>
      <c r="B153" s="19" t="s">
        <v>59</v>
      </c>
      <c r="C153" s="19" t="s">
        <v>30</v>
      </c>
      <c r="D153" s="19" t="s">
        <v>42</v>
      </c>
      <c r="E153" s="19" t="s">
        <v>46</v>
      </c>
      <c r="F153" s="19">
        <v>1</v>
      </c>
      <c r="G153" s="21">
        <v>96.33</v>
      </c>
      <c r="H153" s="21">
        <v>96.33</v>
      </c>
      <c r="I153" s="21">
        <v>56.33</v>
      </c>
      <c r="J153" s="21">
        <v>40</v>
      </c>
      <c r="K153" s="19" t="s">
        <v>25</v>
      </c>
      <c r="L153" s="19" t="s">
        <v>33</v>
      </c>
      <c r="M153" s="19" t="s">
        <v>20</v>
      </c>
      <c r="N153" s="19" t="s">
        <v>28</v>
      </c>
    </row>
    <row r="154" spans="1:14">
      <c r="A154" s="20">
        <v>45604</v>
      </c>
      <c r="B154" s="19" t="s">
        <v>60</v>
      </c>
      <c r="C154" s="19" t="s">
        <v>52</v>
      </c>
      <c r="D154" s="19" t="s">
        <v>23</v>
      </c>
      <c r="E154" s="19" t="s">
        <v>46</v>
      </c>
      <c r="F154" s="19">
        <v>6</v>
      </c>
      <c r="G154" s="21">
        <v>465.34</v>
      </c>
      <c r="H154" s="21">
        <v>2792.04</v>
      </c>
      <c r="I154" s="21">
        <v>2732.04</v>
      </c>
      <c r="J154" s="21">
        <v>60</v>
      </c>
      <c r="K154" s="19" t="s">
        <v>32</v>
      </c>
      <c r="L154" s="19" t="s">
        <v>19</v>
      </c>
      <c r="M154" s="19" t="s">
        <v>27</v>
      </c>
      <c r="N154" s="19" t="s">
        <v>35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E9836-34A2-4EBD-A3A3-5AB473A15410}">
  <dimension ref="A1:AB31"/>
  <sheetViews>
    <sheetView topLeftCell="L1" workbookViewId="0">
      <selection activeCell="Z16" sqref="Z16"/>
    </sheetView>
  </sheetViews>
  <sheetFormatPr defaultRowHeight="14.4"/>
  <cols>
    <col min="1" max="1" width="3.21875" customWidth="1"/>
    <col min="2" max="2" width="12.21875" bestFit="1" customWidth="1"/>
    <col min="3" max="3" width="12.109375" style="6" bestFit="1" customWidth="1"/>
    <col min="4" max="5" width="1.44140625" customWidth="1"/>
    <col min="6" max="6" width="12.21875" bestFit="1" customWidth="1"/>
    <col min="7" max="7" width="15.5546875" bestFit="1" customWidth="1"/>
    <col min="8" max="9" width="1.44140625" customWidth="1"/>
    <col min="10" max="10" width="12.21875" bestFit="1" customWidth="1"/>
    <col min="11" max="11" width="15.5546875" bestFit="1" customWidth="1"/>
    <col min="12" max="13" width="1.44140625" customWidth="1"/>
    <col min="14" max="14" width="12.5546875" bestFit="1" customWidth="1"/>
    <col min="15" max="15" width="15.5546875" bestFit="1" customWidth="1"/>
    <col min="16" max="17" width="1.44140625" customWidth="1"/>
    <col min="18" max="18" width="12.21875" bestFit="1" customWidth="1"/>
    <col min="19" max="19" width="15.5546875" bestFit="1" customWidth="1"/>
    <col min="20" max="21" width="1.44140625" customWidth="1"/>
    <col min="22" max="22" width="12.21875" bestFit="1" customWidth="1"/>
    <col min="23" max="23" width="15.5546875" bestFit="1" customWidth="1"/>
    <col min="24" max="25" width="1.44140625" customWidth="1"/>
    <col min="26" max="26" width="12.21875" bestFit="1" customWidth="1"/>
    <col min="27" max="27" width="19.77734375" bestFit="1" customWidth="1"/>
    <col min="28" max="28" width="17.44140625" bestFit="1" customWidth="1"/>
  </cols>
  <sheetData>
    <row r="1" spans="1:28">
      <c r="A1" s="8">
        <f ca="1">NOW()</f>
        <v>45792.860131250003</v>
      </c>
      <c r="B1" s="24" t="s">
        <v>64</v>
      </c>
      <c r="C1" s="24"/>
      <c r="F1" s="24" t="s">
        <v>66</v>
      </c>
      <c r="G1" s="24"/>
      <c r="J1" s="24" t="s">
        <v>84</v>
      </c>
      <c r="K1" s="24"/>
      <c r="N1" s="24" t="s">
        <v>80</v>
      </c>
      <c r="O1" s="24"/>
      <c r="R1" s="24" t="s">
        <v>67</v>
      </c>
      <c r="S1" s="24"/>
      <c r="V1" s="24" t="s">
        <v>81</v>
      </c>
      <c r="W1" s="24"/>
      <c r="Z1" s="24" t="s">
        <v>11</v>
      </c>
      <c r="AA1" s="24"/>
      <c r="AB1" s="24"/>
    </row>
    <row r="2" spans="1:28">
      <c r="A2" s="7"/>
      <c r="G2" s="6"/>
      <c r="K2" s="6"/>
      <c r="O2" s="6"/>
      <c r="S2" s="6"/>
      <c r="W2" s="6"/>
      <c r="AA2" s="13"/>
    </row>
    <row r="3" spans="1:28">
      <c r="B3" s="2" t="s">
        <v>61</v>
      </c>
      <c r="C3" s="9" t="s">
        <v>63</v>
      </c>
      <c r="F3" s="2" t="s">
        <v>61</v>
      </c>
      <c r="G3" s="9" t="s">
        <v>65</v>
      </c>
      <c r="J3" s="2" t="s">
        <v>61</v>
      </c>
      <c r="K3" s="9" t="s">
        <v>65</v>
      </c>
      <c r="N3" s="2" t="s">
        <v>61</v>
      </c>
      <c r="O3" s="9" t="s">
        <v>65</v>
      </c>
      <c r="R3" s="2" t="s">
        <v>61</v>
      </c>
      <c r="S3" s="9" t="s">
        <v>65</v>
      </c>
      <c r="V3" s="2" t="s">
        <v>61</v>
      </c>
      <c r="W3" s="9" t="s">
        <v>65</v>
      </c>
      <c r="Z3" s="2" t="s">
        <v>61</v>
      </c>
      <c r="AA3" s="25" t="s">
        <v>83</v>
      </c>
      <c r="AB3" s="26" t="s">
        <v>82</v>
      </c>
    </row>
    <row r="4" spans="1:28">
      <c r="B4" s="3" t="s">
        <v>24</v>
      </c>
      <c r="C4" s="9">
        <v>2101</v>
      </c>
      <c r="F4" s="3" t="s">
        <v>52</v>
      </c>
      <c r="G4" s="9">
        <v>29182.060000000009</v>
      </c>
      <c r="J4" s="3" t="s">
        <v>24</v>
      </c>
      <c r="K4" s="9">
        <v>60100.989999999983</v>
      </c>
      <c r="N4" s="3" t="s">
        <v>20</v>
      </c>
      <c r="O4" s="9">
        <v>48098.529999999992</v>
      </c>
      <c r="R4" s="3" t="s">
        <v>68</v>
      </c>
      <c r="S4" s="9">
        <v>24528.94</v>
      </c>
      <c r="V4" s="3" t="s">
        <v>42</v>
      </c>
      <c r="W4" s="9">
        <v>45222.759999999995</v>
      </c>
      <c r="Z4" s="3" t="s">
        <v>33</v>
      </c>
      <c r="AA4" s="25">
        <v>37</v>
      </c>
      <c r="AB4" s="26">
        <v>192</v>
      </c>
    </row>
    <row r="5" spans="1:28">
      <c r="B5" s="4" t="s">
        <v>46</v>
      </c>
      <c r="C5" s="10">
        <v>2145</v>
      </c>
      <c r="F5" s="4" t="s">
        <v>30</v>
      </c>
      <c r="G5" s="10">
        <v>27014.35</v>
      </c>
      <c r="J5" s="4" t="s">
        <v>46</v>
      </c>
      <c r="K5" s="10">
        <v>50329.01</v>
      </c>
      <c r="N5" s="4" t="s">
        <v>34</v>
      </c>
      <c r="O5" s="10">
        <v>43679.88</v>
      </c>
      <c r="R5" s="4" t="s">
        <v>69</v>
      </c>
      <c r="S5" s="10">
        <v>15451.27</v>
      </c>
      <c r="V5" s="4" t="s">
        <v>23</v>
      </c>
      <c r="W5" s="10">
        <v>39607.439999999995</v>
      </c>
      <c r="Z5" s="4" t="s">
        <v>19</v>
      </c>
      <c r="AA5" s="27">
        <v>71</v>
      </c>
      <c r="AB5" s="28">
        <v>373</v>
      </c>
    </row>
    <row r="6" spans="1:28">
      <c r="B6" s="4" t="s">
        <v>31</v>
      </c>
      <c r="C6" s="10">
        <v>2167</v>
      </c>
      <c r="F6" s="4" t="s">
        <v>40</v>
      </c>
      <c r="G6" s="10">
        <v>39309.78</v>
      </c>
      <c r="J6" s="4" t="s">
        <v>31</v>
      </c>
      <c r="K6" s="10">
        <v>67158.789999999994</v>
      </c>
      <c r="N6" s="4" t="s">
        <v>37</v>
      </c>
      <c r="O6" s="10">
        <v>52442.060000000012</v>
      </c>
      <c r="R6" s="4" t="s">
        <v>70</v>
      </c>
      <c r="S6" s="10">
        <v>17672.21</v>
      </c>
      <c r="V6" s="4" t="s">
        <v>16</v>
      </c>
      <c r="W6" s="10">
        <v>35076.949999999997</v>
      </c>
      <c r="Z6" s="4" t="s">
        <v>26</v>
      </c>
      <c r="AA6" s="27">
        <v>42</v>
      </c>
      <c r="AB6" s="28">
        <v>235</v>
      </c>
    </row>
    <row r="7" spans="1:28">
      <c r="B7" s="4" t="s">
        <v>17</v>
      </c>
      <c r="C7" s="10">
        <v>1623.5</v>
      </c>
      <c r="F7" s="4" t="s">
        <v>15</v>
      </c>
      <c r="G7" s="10">
        <v>51359.740000000005</v>
      </c>
      <c r="J7" s="4" t="s">
        <v>17</v>
      </c>
      <c r="K7" s="10">
        <v>31182.520000000004</v>
      </c>
      <c r="N7" s="4" t="s">
        <v>27</v>
      </c>
      <c r="O7" s="10">
        <v>64550.840000000004</v>
      </c>
      <c r="R7" s="4" t="s">
        <v>71</v>
      </c>
      <c r="S7" s="10">
        <v>25578.950000000004</v>
      </c>
      <c r="V7" s="4" t="s">
        <v>49</v>
      </c>
      <c r="W7" s="10">
        <v>33153.1</v>
      </c>
      <c r="Z7" s="5" t="s">
        <v>62</v>
      </c>
      <c r="AA7" s="29">
        <v>150</v>
      </c>
      <c r="AB7" s="30">
        <v>800</v>
      </c>
    </row>
    <row r="8" spans="1:28">
      <c r="B8" s="5" t="s">
        <v>62</v>
      </c>
      <c r="C8" s="11">
        <v>8036.5</v>
      </c>
      <c r="F8" s="4" t="s">
        <v>44</v>
      </c>
      <c r="G8" s="10">
        <v>61905.38</v>
      </c>
      <c r="J8" s="5" t="s">
        <v>62</v>
      </c>
      <c r="K8" s="11">
        <v>208771.31</v>
      </c>
      <c r="N8" s="5" t="s">
        <v>62</v>
      </c>
      <c r="O8" s="11">
        <v>208771.31</v>
      </c>
      <c r="R8" s="4" t="s">
        <v>72</v>
      </c>
      <c r="S8" s="10">
        <v>20630.37</v>
      </c>
      <c r="V8" s="4" t="s">
        <v>48</v>
      </c>
      <c r="W8" s="10">
        <v>55711.05999999999</v>
      </c>
    </row>
    <row r="9" spans="1:28">
      <c r="F9" s="5" t="s">
        <v>62</v>
      </c>
      <c r="G9" s="11">
        <v>208771.31</v>
      </c>
      <c r="R9" s="4" t="s">
        <v>73</v>
      </c>
      <c r="S9" s="10">
        <v>17614.050000000003</v>
      </c>
      <c r="V9" s="5" t="s">
        <v>62</v>
      </c>
      <c r="W9" s="11">
        <v>208771.30999999997</v>
      </c>
      <c r="Z9" t="str">
        <f>Z4</f>
        <v>Cancelled</v>
      </c>
      <c r="AA9">
        <f t="shared" ref="AA9:AB9" si="0">AA4</f>
        <v>37</v>
      </c>
      <c r="AB9">
        <f t="shared" si="0"/>
        <v>192</v>
      </c>
    </row>
    <row r="10" spans="1:28">
      <c r="G10" s="6"/>
      <c r="K10" s="6"/>
      <c r="O10" s="6"/>
      <c r="R10" s="4" t="s">
        <v>74</v>
      </c>
      <c r="S10" s="10">
        <v>15549.45</v>
      </c>
      <c r="W10" s="6"/>
      <c r="Z10" t="str">
        <f t="shared" ref="Z10:AB10" si="1">Z5</f>
        <v>Completed</v>
      </c>
      <c r="AA10">
        <f t="shared" si="1"/>
        <v>71</v>
      </c>
      <c r="AB10">
        <f t="shared" si="1"/>
        <v>373</v>
      </c>
    </row>
    <row r="11" spans="1:28">
      <c r="G11" s="6"/>
      <c r="K11" s="6"/>
      <c r="O11" s="6"/>
      <c r="R11" s="4" t="s">
        <v>75</v>
      </c>
      <c r="S11" s="10">
        <v>13249.36</v>
      </c>
      <c r="W11" s="6"/>
      <c r="Z11" t="str">
        <f t="shared" ref="Z11:AB11" si="2">Z6</f>
        <v>Pending</v>
      </c>
      <c r="AA11">
        <f t="shared" si="2"/>
        <v>42</v>
      </c>
      <c r="AB11">
        <f t="shared" si="2"/>
        <v>235</v>
      </c>
    </row>
    <row r="12" spans="1:28">
      <c r="B12" t="str">
        <f>B4</f>
        <v>East</v>
      </c>
      <c r="C12" s="6">
        <f>IFERROR(VLOOKUP(B12,$B$4:$C$8,2,0),"")</f>
        <v>2101</v>
      </c>
      <c r="F12" t="str">
        <f>F4</f>
        <v>Beauty</v>
      </c>
      <c r="G12" s="6">
        <f>IFERROR(VLOOKUP(F12,$F$4:$G$9,2,0),"")</f>
        <v>29182.060000000009</v>
      </c>
      <c r="J12" t="str">
        <f>J4</f>
        <v>East</v>
      </c>
      <c r="K12" s="6">
        <f>IFERROR(VLOOKUP(J12,$J$4:$K$8,2,0),"")</f>
        <v>60100.989999999983</v>
      </c>
      <c r="N12" t="str">
        <f>N4</f>
        <v>Lisa White</v>
      </c>
      <c r="O12" s="6">
        <f>IFERROR(VLOOKUP(N12,$N$4:$O$8,2,0),"")</f>
        <v>48098.529999999992</v>
      </c>
      <c r="R12" s="4" t="s">
        <v>76</v>
      </c>
      <c r="S12" s="10">
        <v>33596.710000000006</v>
      </c>
      <c r="V12" t="str">
        <f>V4</f>
        <v>Alice</v>
      </c>
      <c r="W12" s="6">
        <f>IFERROR(VLOOKUP(V12,$V$4:$W$9,2,0),"")</f>
        <v>45222.759999999995</v>
      </c>
      <c r="Z12" t="str">
        <f t="shared" ref="Z12:AB12" si="3">Z7</f>
        <v>Grand Total</v>
      </c>
      <c r="AA12">
        <f t="shared" si="3"/>
        <v>150</v>
      </c>
      <c r="AB12">
        <f t="shared" si="3"/>
        <v>800</v>
      </c>
    </row>
    <row r="13" spans="1:28">
      <c r="B13" t="str">
        <f t="shared" ref="B13:B16" si="4">B5</f>
        <v>North</v>
      </c>
      <c r="C13" s="6">
        <f t="shared" ref="C13:C16" si="5">IFERROR(VLOOKUP(B13,$B$4:$C$8,2,0),"")</f>
        <v>2145</v>
      </c>
      <c r="F13" t="str">
        <f t="shared" ref="F13:F17" si="6">F5</f>
        <v>Clothing</v>
      </c>
      <c r="G13" s="6">
        <f t="shared" ref="G13:G16" si="7">IFERROR(VLOOKUP(F13,$F$4:$G$9,2,0),"")</f>
        <v>27014.35</v>
      </c>
      <c r="J13" t="str">
        <f t="shared" ref="J13:J16" si="8">J5</f>
        <v>North</v>
      </c>
      <c r="K13" s="6">
        <f t="shared" ref="K13:K16" si="9">IFERROR(VLOOKUP(J13,$J$4:$K$8,2,0),"")</f>
        <v>50329.01</v>
      </c>
      <c r="N13" t="str">
        <f t="shared" ref="N13:N16" si="10">N5</f>
        <v>Mark Davis</v>
      </c>
      <c r="O13" s="6">
        <f t="shared" ref="O13:O16" si="11">IFERROR(VLOOKUP(N13,$N$4:$O$8,2,0),"")</f>
        <v>43679.88</v>
      </c>
      <c r="R13" s="4" t="s">
        <v>77</v>
      </c>
      <c r="S13" s="10">
        <v>10508.74</v>
      </c>
      <c r="V13" t="str">
        <f t="shared" ref="V13:V17" si="12">V5</f>
        <v>Bob</v>
      </c>
      <c r="W13" s="6">
        <f t="shared" ref="W13:W17" si="13">IFERROR(VLOOKUP(V13,$V$4:$W$9,2,0),"")</f>
        <v>39607.439999999995</v>
      </c>
    </row>
    <row r="14" spans="1:28">
      <c r="B14" t="str">
        <f t="shared" si="4"/>
        <v>South</v>
      </c>
      <c r="C14" s="6">
        <f t="shared" si="5"/>
        <v>2167</v>
      </c>
      <c r="F14" t="str">
        <f t="shared" si="6"/>
        <v>Electronics</v>
      </c>
      <c r="G14" s="6">
        <f t="shared" si="7"/>
        <v>39309.78</v>
      </c>
      <c r="J14" t="str">
        <f t="shared" si="8"/>
        <v>South</v>
      </c>
      <c r="K14" s="6">
        <f t="shared" si="9"/>
        <v>67158.789999999994</v>
      </c>
      <c r="N14" t="str">
        <f t="shared" si="10"/>
        <v>Sarah Johnson</v>
      </c>
      <c r="O14" s="6">
        <f t="shared" si="11"/>
        <v>52442.060000000012</v>
      </c>
      <c r="R14" s="4" t="s">
        <v>78</v>
      </c>
      <c r="S14" s="10">
        <v>9270.7799999999988</v>
      </c>
      <c r="V14" t="str">
        <f t="shared" si="12"/>
        <v>Charlie</v>
      </c>
      <c r="W14" s="6">
        <f t="shared" si="13"/>
        <v>35076.949999999997</v>
      </c>
    </row>
    <row r="15" spans="1:28">
      <c r="B15" t="str">
        <f t="shared" si="4"/>
        <v>West</v>
      </c>
      <c r="C15" s="6">
        <f t="shared" si="5"/>
        <v>1623.5</v>
      </c>
      <c r="F15" t="str">
        <f t="shared" si="6"/>
        <v>Home Goods</v>
      </c>
      <c r="G15" s="6">
        <f t="shared" si="7"/>
        <v>51359.740000000005</v>
      </c>
      <c r="J15" t="str">
        <f t="shared" si="8"/>
        <v>West</v>
      </c>
      <c r="K15" s="6">
        <f t="shared" si="9"/>
        <v>31182.520000000004</v>
      </c>
      <c r="N15" t="str">
        <f t="shared" si="10"/>
        <v>Tom Brown</v>
      </c>
      <c r="O15" s="6">
        <f t="shared" si="11"/>
        <v>64550.840000000004</v>
      </c>
      <c r="R15" s="4" t="s">
        <v>79</v>
      </c>
      <c r="S15" s="10">
        <v>5120.4799999999996</v>
      </c>
      <c r="V15" t="str">
        <f t="shared" si="12"/>
        <v>Diana</v>
      </c>
      <c r="W15" s="6">
        <f t="shared" si="13"/>
        <v>33153.1</v>
      </c>
    </row>
    <row r="16" spans="1:28">
      <c r="B16" t="str">
        <f t="shared" si="4"/>
        <v>Grand Total</v>
      </c>
      <c r="C16" s="6">
        <f t="shared" si="5"/>
        <v>8036.5</v>
      </c>
      <c r="F16" t="str">
        <f t="shared" si="6"/>
        <v>Sports</v>
      </c>
      <c r="G16" s="6">
        <f t="shared" si="7"/>
        <v>61905.38</v>
      </c>
      <c r="J16" t="str">
        <f t="shared" si="8"/>
        <v>Grand Total</v>
      </c>
      <c r="K16" s="6">
        <f t="shared" si="9"/>
        <v>208771.31</v>
      </c>
      <c r="N16" t="str">
        <f t="shared" si="10"/>
        <v>Grand Total</v>
      </c>
      <c r="O16" s="6">
        <f t="shared" si="11"/>
        <v>208771.31</v>
      </c>
      <c r="R16" s="5" t="s">
        <v>62</v>
      </c>
      <c r="S16" s="11">
        <v>208771.31</v>
      </c>
      <c r="V16" t="str">
        <f t="shared" si="12"/>
        <v>Eve</v>
      </c>
      <c r="W16" s="6">
        <f t="shared" si="13"/>
        <v>55711.05999999999</v>
      </c>
    </row>
    <row r="17" spans="6:23">
      <c r="F17" t="str">
        <f t="shared" si="6"/>
        <v>Grand Total</v>
      </c>
      <c r="G17" s="6">
        <f>IFERROR(VLOOKUP(F17,$F$4:$G$9,2,0),"")</f>
        <v>208771.31</v>
      </c>
      <c r="K17" s="6"/>
      <c r="V17" t="str">
        <f t="shared" si="12"/>
        <v>Grand Total</v>
      </c>
      <c r="W17" s="6">
        <f t="shared" si="13"/>
        <v>208771.30999999997</v>
      </c>
    </row>
    <row r="19" spans="6:23">
      <c r="R19" t="str">
        <f>R4</f>
        <v>Jan</v>
      </c>
      <c r="S19" s="12">
        <f>IFERROR(VLOOKUP(R19,$R$4:$S$16,2,0),"")</f>
        <v>24528.94</v>
      </c>
    </row>
    <row r="20" spans="6:23">
      <c r="R20" t="str">
        <f t="shared" ref="R20:R30" si="14">R5</f>
        <v>Feb</v>
      </c>
      <c r="S20" s="12">
        <f t="shared" ref="S20:S31" si="15">IFERROR(VLOOKUP(R20,$R$4:$S$16,2,0),"")</f>
        <v>15451.27</v>
      </c>
    </row>
    <row r="21" spans="6:23">
      <c r="R21" t="str">
        <f t="shared" si="14"/>
        <v>Mar</v>
      </c>
      <c r="S21" s="12">
        <f t="shared" si="15"/>
        <v>17672.21</v>
      </c>
    </row>
    <row r="22" spans="6:23">
      <c r="R22" t="str">
        <f t="shared" si="14"/>
        <v>Apr</v>
      </c>
      <c r="S22" s="12">
        <f t="shared" si="15"/>
        <v>25578.950000000004</v>
      </c>
    </row>
    <row r="23" spans="6:23">
      <c r="R23" t="str">
        <f t="shared" si="14"/>
        <v>May</v>
      </c>
      <c r="S23" s="12">
        <f t="shared" si="15"/>
        <v>20630.37</v>
      </c>
    </row>
    <row r="24" spans="6:23">
      <c r="R24" t="str">
        <f t="shared" si="14"/>
        <v>Jun</v>
      </c>
      <c r="S24" s="12">
        <f t="shared" si="15"/>
        <v>17614.050000000003</v>
      </c>
    </row>
    <row r="25" spans="6:23">
      <c r="R25" t="str">
        <f t="shared" si="14"/>
        <v>Jul</v>
      </c>
      <c r="S25" s="12">
        <f t="shared" si="15"/>
        <v>15549.45</v>
      </c>
    </row>
    <row r="26" spans="6:23">
      <c r="R26" t="str">
        <f t="shared" si="14"/>
        <v>Aug</v>
      </c>
      <c r="S26" s="12">
        <f t="shared" si="15"/>
        <v>13249.36</v>
      </c>
    </row>
    <row r="27" spans="6:23">
      <c r="R27" t="str">
        <f t="shared" si="14"/>
        <v>Sep</v>
      </c>
      <c r="S27" s="12">
        <f t="shared" si="15"/>
        <v>33596.710000000006</v>
      </c>
    </row>
    <row r="28" spans="6:23">
      <c r="R28" t="str">
        <f t="shared" si="14"/>
        <v>Oct</v>
      </c>
      <c r="S28" s="12">
        <f>IFERROR(VLOOKUP(R28,$R$4:$S$16,2,0),"")</f>
        <v>10508.74</v>
      </c>
    </row>
    <row r="29" spans="6:23">
      <c r="R29" t="str">
        <f t="shared" si="14"/>
        <v>Nov</v>
      </c>
      <c r="S29" s="12">
        <f t="shared" si="15"/>
        <v>9270.7799999999988</v>
      </c>
    </row>
    <row r="30" spans="6:23">
      <c r="R30" t="str">
        <f t="shared" si="14"/>
        <v>Dec</v>
      </c>
      <c r="S30" s="12">
        <f t="shared" si="15"/>
        <v>5120.4799999999996</v>
      </c>
    </row>
    <row r="31" spans="6:23">
      <c r="R31" t="str">
        <f>R16</f>
        <v>Grand Total</v>
      </c>
      <c r="S31" s="12">
        <f t="shared" si="15"/>
        <v>208771.31</v>
      </c>
    </row>
  </sheetData>
  <mergeCells count="7">
    <mergeCell ref="V1:W1"/>
    <mergeCell ref="Z1:AB1"/>
    <mergeCell ref="B1:C1"/>
    <mergeCell ref="F1:G1"/>
    <mergeCell ref="J1:K1"/>
    <mergeCell ref="N1:O1"/>
    <mergeCell ref="R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Data Table</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Mahmoud Yasser</dc:creator>
  <cp:lastModifiedBy>Gitesh Gunjal</cp:lastModifiedBy>
  <dcterms:created xsi:type="dcterms:W3CDTF">2025-01-09T17:40:39Z</dcterms:created>
  <dcterms:modified xsi:type="dcterms:W3CDTF">2025-05-15T15:08:37Z</dcterms:modified>
</cp:coreProperties>
</file>