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ane_PR2\"/>
    </mc:Choice>
  </mc:AlternateContent>
  <xr:revisionPtr revIDLastSave="0" documentId="8_{6E5189FD-9572-410B-B297-8E904D61A4E0}" xr6:coauthVersionLast="47" xr6:coauthVersionMax="47" xr10:uidLastSave="{00000000-0000-0000-0000-000000000000}"/>
  <bookViews>
    <workbookView xWindow="-108" yWindow="-108" windowWidth="23256" windowHeight="12576" activeTab="4"/>
  </bookViews>
  <sheets>
    <sheet name="Arkusz1" sheetId="2" r:id="rId1"/>
    <sheet name="statek" sheetId="1" r:id="rId2"/>
    <sheet name="Arkusz4" sheetId="5" r:id="rId3"/>
    <sheet name="Arkusz3" sheetId="4" r:id="rId4"/>
    <sheet name="Arkusz2" sheetId="3" r:id="rId5"/>
    <sheet name="Arkusz5" sheetId="6" r:id="rId6"/>
    <sheet name="Arkusz6" sheetId="7" r:id="rId7"/>
  </sheets>
  <definedNames>
    <definedName name="_xlnm._FilterDatabase" localSheetId="4" hidden="1">Arkusz2!$A$1:$M$203</definedName>
    <definedName name="_xlnm._FilterDatabase" localSheetId="5" hidden="1">Arkusz5!$A$1:$M$203</definedName>
    <definedName name="_xlnm._FilterDatabase" localSheetId="1" hidden="1">statek!$A$1:$F$203</definedName>
  </definedNames>
  <calcPr calcId="0"/>
  <pivotCaches>
    <pivotCache cacheId="3" r:id="rId8"/>
    <pivotCache cacheId="6" r:id="rId9"/>
  </pivotCaches>
</workbook>
</file>

<file path=xl/calcChain.xml><?xml version="1.0" encoding="utf-8"?>
<calcChain xmlns="http://schemas.openxmlformats.org/spreadsheetml/2006/main">
  <c r="T7" i="1" l="1"/>
  <c r="P4" i="6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I82" i="4"/>
  <c r="H83" i="4"/>
  <c r="I83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7" i="4"/>
  <c r="I97" i="4"/>
  <c r="H98" i="4"/>
  <c r="I98" i="4"/>
  <c r="H99" i="4"/>
  <c r="I99" i="4"/>
  <c r="H100" i="4"/>
  <c r="I100" i="4"/>
  <c r="H101" i="4"/>
  <c r="I101" i="4"/>
  <c r="H102" i="4"/>
  <c r="I102" i="4"/>
  <c r="H103" i="4"/>
  <c r="I103" i="4"/>
  <c r="H104" i="4"/>
  <c r="I104" i="4"/>
  <c r="H105" i="4"/>
  <c r="I105" i="4"/>
  <c r="H106" i="4"/>
  <c r="I106" i="4"/>
  <c r="H107" i="4"/>
  <c r="I107" i="4"/>
  <c r="H108" i="4"/>
  <c r="I108" i="4"/>
  <c r="H109" i="4"/>
  <c r="I109" i="4"/>
  <c r="H110" i="4"/>
  <c r="I110" i="4"/>
  <c r="H111" i="4"/>
  <c r="I111" i="4"/>
  <c r="H112" i="4"/>
  <c r="I112" i="4"/>
  <c r="H113" i="4"/>
  <c r="I113" i="4"/>
  <c r="H114" i="4"/>
  <c r="I114" i="4"/>
  <c r="H115" i="4"/>
  <c r="I115" i="4"/>
  <c r="H116" i="4"/>
  <c r="I116" i="4"/>
  <c r="H117" i="4"/>
  <c r="I117" i="4"/>
  <c r="H118" i="4"/>
  <c r="I118" i="4"/>
  <c r="H119" i="4"/>
  <c r="I119" i="4"/>
  <c r="H120" i="4"/>
  <c r="I120" i="4"/>
  <c r="H121" i="4"/>
  <c r="I121" i="4"/>
  <c r="H122" i="4"/>
  <c r="I122" i="4"/>
  <c r="H123" i="4"/>
  <c r="I123" i="4"/>
  <c r="H124" i="4"/>
  <c r="I124" i="4"/>
  <c r="H125" i="4"/>
  <c r="I125" i="4"/>
  <c r="H126" i="4"/>
  <c r="I126" i="4"/>
  <c r="H127" i="4"/>
  <c r="I127" i="4"/>
  <c r="H128" i="4"/>
  <c r="I128" i="4"/>
  <c r="H129" i="4"/>
  <c r="I129" i="4"/>
  <c r="H130" i="4"/>
  <c r="I130" i="4"/>
  <c r="H131" i="4"/>
  <c r="I131" i="4"/>
  <c r="H132" i="4"/>
  <c r="I132" i="4"/>
  <c r="H133" i="4"/>
  <c r="I133" i="4"/>
  <c r="H134" i="4"/>
  <c r="I134" i="4"/>
  <c r="H135" i="4"/>
  <c r="I135" i="4"/>
  <c r="H136" i="4"/>
  <c r="I136" i="4"/>
  <c r="H137" i="4"/>
  <c r="I137" i="4"/>
  <c r="H138" i="4"/>
  <c r="I138" i="4"/>
  <c r="H139" i="4"/>
  <c r="I139" i="4"/>
  <c r="H140" i="4"/>
  <c r="I140" i="4"/>
  <c r="H141" i="4"/>
  <c r="I141" i="4"/>
  <c r="H142" i="4"/>
  <c r="I142" i="4"/>
  <c r="H143" i="4"/>
  <c r="I143" i="4"/>
  <c r="H144" i="4"/>
  <c r="I144" i="4"/>
  <c r="H145" i="4"/>
  <c r="I145" i="4"/>
  <c r="H146" i="4"/>
  <c r="I146" i="4"/>
  <c r="H147" i="4"/>
  <c r="I147" i="4"/>
  <c r="H148" i="4"/>
  <c r="I148" i="4"/>
  <c r="H149" i="4"/>
  <c r="I149" i="4"/>
  <c r="H150" i="4"/>
  <c r="I150" i="4"/>
  <c r="H151" i="4"/>
  <c r="I151" i="4"/>
  <c r="H152" i="4"/>
  <c r="I152" i="4"/>
  <c r="H153" i="4"/>
  <c r="I153" i="4"/>
  <c r="H154" i="4"/>
  <c r="I154" i="4"/>
  <c r="H155" i="4"/>
  <c r="I155" i="4"/>
  <c r="H156" i="4"/>
  <c r="I156" i="4"/>
  <c r="H157" i="4"/>
  <c r="I157" i="4"/>
  <c r="H158" i="4"/>
  <c r="I158" i="4"/>
  <c r="H159" i="4"/>
  <c r="I159" i="4"/>
  <c r="H160" i="4"/>
  <c r="I160" i="4"/>
  <c r="H161" i="4"/>
  <c r="I161" i="4"/>
  <c r="H162" i="4"/>
  <c r="I162" i="4"/>
  <c r="H163" i="4"/>
  <c r="I163" i="4"/>
  <c r="H164" i="4"/>
  <c r="I164" i="4"/>
  <c r="H165" i="4"/>
  <c r="I165" i="4"/>
  <c r="H166" i="4"/>
  <c r="I166" i="4"/>
  <c r="H167" i="4"/>
  <c r="I167" i="4"/>
  <c r="H168" i="4"/>
  <c r="I168" i="4"/>
  <c r="H169" i="4"/>
  <c r="I169" i="4"/>
  <c r="H170" i="4"/>
  <c r="I170" i="4"/>
  <c r="H171" i="4"/>
  <c r="I171" i="4"/>
  <c r="H172" i="4"/>
  <c r="I172" i="4"/>
  <c r="H173" i="4"/>
  <c r="I173" i="4"/>
  <c r="H174" i="4"/>
  <c r="I174" i="4"/>
  <c r="H175" i="4"/>
  <c r="I175" i="4"/>
  <c r="H176" i="4"/>
  <c r="I176" i="4"/>
  <c r="H177" i="4"/>
  <c r="I177" i="4"/>
  <c r="H178" i="4"/>
  <c r="I178" i="4"/>
  <c r="H179" i="4"/>
  <c r="I179" i="4"/>
  <c r="H180" i="4"/>
  <c r="I180" i="4"/>
  <c r="H181" i="4"/>
  <c r="I181" i="4"/>
  <c r="H182" i="4"/>
  <c r="I182" i="4"/>
  <c r="H183" i="4"/>
  <c r="I183" i="4"/>
  <c r="H184" i="4"/>
  <c r="I184" i="4"/>
  <c r="H185" i="4"/>
  <c r="I185" i="4"/>
  <c r="H186" i="4"/>
  <c r="I186" i="4"/>
  <c r="H187" i="4"/>
  <c r="I187" i="4"/>
  <c r="H188" i="4"/>
  <c r="I188" i="4"/>
  <c r="H189" i="4"/>
  <c r="I189" i="4"/>
  <c r="H190" i="4"/>
  <c r="I190" i="4"/>
  <c r="H191" i="4"/>
  <c r="I191" i="4"/>
  <c r="H192" i="4"/>
  <c r="I192" i="4"/>
  <c r="H193" i="4"/>
  <c r="I193" i="4"/>
  <c r="H194" i="4"/>
  <c r="I194" i="4"/>
  <c r="H195" i="4"/>
  <c r="I195" i="4"/>
  <c r="H196" i="4"/>
  <c r="I196" i="4"/>
  <c r="H197" i="4"/>
  <c r="I197" i="4"/>
  <c r="H198" i="4"/>
  <c r="I198" i="4"/>
  <c r="H199" i="4"/>
  <c r="I199" i="4"/>
  <c r="H200" i="4"/>
  <c r="I200" i="4"/>
  <c r="H201" i="4"/>
  <c r="I201" i="4"/>
  <c r="H202" i="4"/>
  <c r="I202" i="4"/>
  <c r="H203" i="4"/>
  <c r="I203" i="4"/>
  <c r="I3" i="4"/>
  <c r="H3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T6" i="3"/>
  <c r="K2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3" i="1"/>
  <c r="T6" i="1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/>
  <c r="K14" i="3" s="1"/>
  <c r="K15" i="3" s="1"/>
  <c r="K16" i="3" s="1"/>
  <c r="K17" i="3" s="1"/>
  <c r="K18" i="3" s="1"/>
  <c r="K19" i="3" s="1"/>
  <c r="K20" i="3" s="1"/>
  <c r="K21" i="3" s="1"/>
  <c r="J3" i="3"/>
  <c r="J4" i="3" s="1"/>
  <c r="J5" i="3" s="1"/>
  <c r="J6" i="3" s="1"/>
  <c r="J7" i="3" s="1"/>
  <c r="J8" i="3"/>
  <c r="J9" i="3" s="1"/>
  <c r="J10" i="3" s="1"/>
  <c r="J13" i="3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I3" i="3"/>
  <c r="I4" i="3" s="1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M2" i="3"/>
  <c r="M3" i="3"/>
  <c r="M4" i="3" s="1"/>
  <c r="M5" i="3" s="1"/>
  <c r="M7" i="3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T10" i="3" s="1"/>
  <c r="K22" i="3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M6" i="3"/>
  <c r="J11" i="3"/>
  <c r="J12" i="3" s="1"/>
  <c r="S15" i="3" l="1"/>
  <c r="S16" i="3" s="1"/>
  <c r="T7" i="3"/>
</calcChain>
</file>

<file path=xl/sharedStrings.xml><?xml version="1.0" encoding="utf-8"?>
<sst xmlns="http://schemas.openxmlformats.org/spreadsheetml/2006/main" count="2573" uniqueCount="85">
  <si>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</si>
  <si>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</si>
  <si>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</si>
  <si>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</si>
  <si>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</si>
  <si>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</si>
  <si>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</si>
  <si>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</si>
  <si>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</si>
  <si>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</si>
  <si>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</si>
  <si>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</si>
  <si>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</si>
  <si>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</si>
  <si>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</si>
  <si>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</si>
  <si>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</si>
  <si>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</si>
  <si>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</si>
  <si>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</si>
  <si>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</si>
  <si>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</si>
  <si>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</si>
  <si>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Etykiety wierszy</t>
  </si>
  <si>
    <t>(puste)</t>
  </si>
  <si>
    <t>Suma końcowa</t>
  </si>
  <si>
    <t>Etykiety kolumn</t>
  </si>
  <si>
    <t>Liczba z Z/W</t>
  </si>
  <si>
    <t>6.1: T5</t>
  </si>
  <si>
    <t>ile dni na morzu?</t>
  </si>
  <si>
    <t>6.2:</t>
  </si>
  <si>
    <t>6.3:</t>
  </si>
  <si>
    <t>01.02:</t>
  </si>
  <si>
    <t>najm</t>
  </si>
  <si>
    <t>01.08:</t>
  </si>
  <si>
    <t>najw</t>
  </si>
  <si>
    <t>T2,48</t>
  </si>
  <si>
    <t>T4,24</t>
  </si>
  <si>
    <t>T2,61</t>
  </si>
  <si>
    <t>T5,195</t>
  </si>
  <si>
    <t>zał</t>
  </si>
  <si>
    <t>wył</t>
  </si>
  <si>
    <t>data2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</si>
  <si>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</si>
  <si>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</si>
  <si>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</si>
  <si>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</si>
  <si>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</si>
  <si>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</si>
  <si>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</si>
  <si>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</si>
  <si>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</si>
  <si>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</si>
  <si>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</si>
  <si>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</si>
  <si>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</si>
  <si>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</si>
  <si>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</si>
  <si>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</si>
  <si>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</si>
  <si>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</si>
  <si>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</si>
  <si>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</si>
  <si>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</si>
  <si>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</si>
  <si>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</si>
  <si>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</si>
  <si>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</si>
  <si>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</si>
  <si>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</si>
  <si>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</si>
  <si>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</si>
  <si>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</si>
  <si>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</si>
  <si>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</si>
  <si>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</si>
  <si>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</si>
  <si>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</si>
  <si>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</si>
  <si>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Suma z wył</t>
  </si>
  <si>
    <t>Suma z zał</t>
  </si>
  <si>
    <t>Data</t>
  </si>
  <si>
    <t>Wyładunek</t>
  </si>
  <si>
    <t>Załadunek</t>
  </si>
  <si>
    <t>6.6: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</si>
</sst>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14" fontId="0" fillId="34" borderId="0" xfId="0" applyNumberFormat="1" applyFill="1"/>
    <xf numFmtId="0" fontId="0" fillId="34" borderId="0" xfId="0" applyFill="1"/>
    <xf numFmtId="0" fontId="0" fillId="0" borderId="0" xfId="0" applyFont="1"/>
    <xf numFmtId="0" fontId="0" fillId="0" borderId="0" xfId="0" applyFont="1" applyBorder="1"/>
    <xf numFmtId="14" fontId="16" fillId="0" borderId="0" xfId="0" applyNumberFormat="1" applyFo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Załadunek</a:t>
            </a:r>
            <a:r>
              <a:rPr lang="pl-PL" baseline="0"/>
              <a:t> i wyłądunek towaru T5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Arkusz4!$F$3</c:f>
              <c:strCache>
                <c:ptCount val="1"/>
                <c:pt idx="0">
                  <c:v>Wyładunek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Arkusz4!$E$4:$E$39</c:f>
              <c:strCache>
                <c:ptCount val="3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</c:strCache>
            </c:strRef>
          </c:cat>
          <c:val>
            <c:numRef>
              <c:f>Arkusz4!$F$4:$F$39</c:f>
              <c:numCache>
                <c:formatCode>General</c:formatCode>
                <c:ptCount val="36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26</c:v>
                </c:pt>
                <c:pt idx="33">
                  <c:v>0</c:v>
                </c:pt>
                <c:pt idx="34">
                  <c:v>64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9-4163-A45E-34375BF3D121}"/>
            </c:ext>
          </c:extLst>
        </c:ser>
        <c:ser>
          <c:idx val="1"/>
          <c:order val="1"/>
          <c:tx>
            <c:strRef>
              <c:f>Arkusz4!$G$3</c:f>
              <c:strCache>
                <c:ptCount val="1"/>
                <c:pt idx="0">
                  <c:v>Załadunek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Arkusz4!$E$4:$E$39</c:f>
              <c:strCache>
                <c:ptCount val="3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</c:strCache>
            </c:strRef>
          </c:cat>
          <c:val>
            <c:numRef>
              <c:f>Arkusz4!$G$4:$G$39</c:f>
              <c:numCache>
                <c:formatCode>General</c:formatCode>
                <c:ptCount val="36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42</c:v>
                </c:pt>
                <c:pt idx="6">
                  <c:v>83</c:v>
                </c:pt>
                <c:pt idx="7">
                  <c:v>0</c:v>
                </c:pt>
                <c:pt idx="8">
                  <c:v>44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33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10</c:v>
                </c:pt>
                <c:pt idx="25">
                  <c:v>34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95</c:v>
                </c:pt>
                <c:pt idx="30">
                  <c:v>25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48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9-4163-A45E-34375BF3D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773488"/>
        <c:axId val="1002771824"/>
      </c:barChart>
      <c:catAx>
        <c:axId val="100277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2771824"/>
        <c:crosses val="autoZero"/>
        <c:auto val="1"/>
        <c:lblAlgn val="ctr"/>
        <c:lblOffset val="100"/>
        <c:noMultiLvlLbl val="0"/>
      </c:catAx>
      <c:valAx>
        <c:axId val="10027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277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5</xdr:row>
      <xdr:rowOff>141513</xdr:rowOff>
    </xdr:from>
    <xdr:to>
      <xdr:col>14</xdr:col>
      <xdr:colOff>228600</xdr:colOff>
      <xdr:row>29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D6C49BF-D48F-D461-11DF-5A3B19B03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R" refreshedDate="44698.991668750001" createdVersion="7" refreshedVersion="7" minRefreshableVersion="3" recordCount="203">
  <cacheSource type="worksheet">
    <worksheetSource ref="C1:D1048576" sheet="statek"/>
  </cacheSource>
  <cacheFields count="2">
    <cacheField name="towar" numFmtId="0">
      <sharedItems containsBlank="1" count="6">
        <s v="T4"/>
        <s v="T5"/>
        <s v="T1"/>
        <s v="T2"/>
        <s v="T3"/>
        <m/>
      </sharedItems>
    </cacheField>
    <cacheField name="Z/W" numFmtId="0">
      <sharedItems containsBlank="1" count="3">
        <s v="Z"/>
        <s v="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R" refreshedDate="44699.007610416666" createdVersion="7" refreshedVersion="7" minRefreshableVersion="3" recordCount="203">
  <cacheSource type="worksheet">
    <worksheetSource ref="H1:J1048576" sheet="Arkusz3"/>
  </cacheSource>
  <cacheFields count="3">
    <cacheField name="zał" numFmtId="0">
      <sharedItems containsString="0" containsBlank="1" containsNumber="1" containsInteger="1" minValue="0" maxValue="48"/>
    </cacheField>
    <cacheField name="wył" numFmtId="0">
      <sharedItems containsString="0" containsBlank="1" containsNumber="1" containsInteger="1" minValue="0" maxValue="191"/>
    </cacheField>
    <cacheField name="data2" numFmtId="0">
      <sharedItems containsBlank="1" count="37">
        <s v="2016-01"/>
        <s v="2016-02"/>
        <s v="2016-03"/>
        <s v="2016-04"/>
        <s v="2016-05"/>
        <s v="2016-06"/>
        <s v="2016-07"/>
        <s v="2016-08"/>
        <s v="2016-09"/>
        <s v="2016-10"/>
        <s v="2016-11"/>
        <s v="2016-12"/>
        <s v="2017-01"/>
        <s v="2017-02"/>
        <s v="2017-03"/>
        <s v="2017-04"/>
        <s v="2017-05"/>
        <s v="2017-06"/>
        <s v="2017-07"/>
        <s v="2017-08"/>
        <s v="2017-09"/>
        <s v="2017-10"/>
        <s v="2017-11"/>
        <s v="2017-12"/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">
  <r>
    <x v="0"/>
    <x v="0"/>
  </r>
  <r>
    <x v="1"/>
    <x v="0"/>
  </r>
  <r>
    <x v="2"/>
    <x v="0"/>
  </r>
  <r>
    <x v="3"/>
    <x v="0"/>
  </r>
  <r>
    <x v="4"/>
    <x v="0"/>
  </r>
  <r>
    <x v="1"/>
    <x v="1"/>
  </r>
  <r>
    <x v="3"/>
    <x v="0"/>
  </r>
  <r>
    <x v="1"/>
    <x v="0"/>
  </r>
  <r>
    <x v="3"/>
    <x v="0"/>
  </r>
  <r>
    <x v="0"/>
    <x v="0"/>
  </r>
  <r>
    <x v="4"/>
    <x v="1"/>
  </r>
  <r>
    <x v="2"/>
    <x v="1"/>
  </r>
  <r>
    <x v="0"/>
    <x v="0"/>
  </r>
  <r>
    <x v="1"/>
    <x v="0"/>
  </r>
  <r>
    <x v="1"/>
    <x v="1"/>
  </r>
  <r>
    <x v="4"/>
    <x v="0"/>
  </r>
  <r>
    <x v="2"/>
    <x v="0"/>
  </r>
  <r>
    <x v="3"/>
    <x v="0"/>
  </r>
  <r>
    <x v="2"/>
    <x v="1"/>
  </r>
  <r>
    <x v="4"/>
    <x v="0"/>
  </r>
  <r>
    <x v="1"/>
    <x v="0"/>
  </r>
  <r>
    <x v="3"/>
    <x v="1"/>
  </r>
  <r>
    <x v="0"/>
    <x v="0"/>
  </r>
  <r>
    <x v="1"/>
    <x v="0"/>
  </r>
  <r>
    <x v="0"/>
    <x v="1"/>
  </r>
  <r>
    <x v="3"/>
    <x v="0"/>
  </r>
  <r>
    <x v="3"/>
    <x v="1"/>
  </r>
  <r>
    <x v="0"/>
    <x v="0"/>
  </r>
  <r>
    <x v="2"/>
    <x v="0"/>
  </r>
  <r>
    <x v="4"/>
    <x v="0"/>
  </r>
  <r>
    <x v="4"/>
    <x v="1"/>
  </r>
  <r>
    <x v="0"/>
    <x v="1"/>
  </r>
  <r>
    <x v="1"/>
    <x v="0"/>
  </r>
  <r>
    <x v="3"/>
    <x v="0"/>
  </r>
  <r>
    <x v="2"/>
    <x v="0"/>
  </r>
  <r>
    <x v="4"/>
    <x v="1"/>
  </r>
  <r>
    <x v="2"/>
    <x v="1"/>
  </r>
  <r>
    <x v="1"/>
    <x v="0"/>
  </r>
  <r>
    <x v="0"/>
    <x v="0"/>
  </r>
  <r>
    <x v="0"/>
    <x v="1"/>
  </r>
  <r>
    <x v="1"/>
    <x v="0"/>
  </r>
  <r>
    <x v="1"/>
    <x v="1"/>
  </r>
  <r>
    <x v="3"/>
    <x v="0"/>
  </r>
  <r>
    <x v="0"/>
    <x v="0"/>
  </r>
  <r>
    <x v="2"/>
    <x v="0"/>
  </r>
  <r>
    <x v="1"/>
    <x v="1"/>
  </r>
  <r>
    <x v="4"/>
    <x v="0"/>
  </r>
  <r>
    <x v="3"/>
    <x v="0"/>
  </r>
  <r>
    <x v="0"/>
    <x v="0"/>
  </r>
  <r>
    <x v="1"/>
    <x v="0"/>
  </r>
  <r>
    <x v="2"/>
    <x v="1"/>
  </r>
  <r>
    <x v="4"/>
    <x v="0"/>
  </r>
  <r>
    <x v="0"/>
    <x v="0"/>
  </r>
  <r>
    <x v="3"/>
    <x v="0"/>
  </r>
  <r>
    <x v="2"/>
    <x v="1"/>
  </r>
  <r>
    <x v="4"/>
    <x v="0"/>
  </r>
  <r>
    <x v="3"/>
    <x v="0"/>
  </r>
  <r>
    <x v="2"/>
    <x v="0"/>
  </r>
  <r>
    <x v="0"/>
    <x v="0"/>
  </r>
  <r>
    <x v="1"/>
    <x v="0"/>
  </r>
  <r>
    <x v="0"/>
    <x v="1"/>
  </r>
  <r>
    <x v="2"/>
    <x v="1"/>
  </r>
  <r>
    <x v="4"/>
    <x v="0"/>
  </r>
  <r>
    <x v="3"/>
    <x v="0"/>
  </r>
  <r>
    <x v="4"/>
    <x v="1"/>
  </r>
  <r>
    <x v="0"/>
    <x v="0"/>
  </r>
  <r>
    <x v="3"/>
    <x v="0"/>
  </r>
  <r>
    <x v="4"/>
    <x v="0"/>
  </r>
  <r>
    <x v="2"/>
    <x v="0"/>
  </r>
  <r>
    <x v="3"/>
    <x v="0"/>
  </r>
  <r>
    <x v="0"/>
    <x v="0"/>
  </r>
  <r>
    <x v="1"/>
    <x v="0"/>
  </r>
  <r>
    <x v="1"/>
    <x v="1"/>
  </r>
  <r>
    <x v="0"/>
    <x v="0"/>
  </r>
  <r>
    <x v="4"/>
    <x v="0"/>
  </r>
  <r>
    <x v="0"/>
    <x v="1"/>
  </r>
  <r>
    <x v="3"/>
    <x v="0"/>
  </r>
  <r>
    <x v="1"/>
    <x v="1"/>
  </r>
  <r>
    <x v="3"/>
    <x v="1"/>
  </r>
  <r>
    <x v="2"/>
    <x v="0"/>
  </r>
  <r>
    <x v="4"/>
    <x v="0"/>
  </r>
  <r>
    <x v="3"/>
    <x v="1"/>
  </r>
  <r>
    <x v="1"/>
    <x v="0"/>
  </r>
  <r>
    <x v="4"/>
    <x v="0"/>
  </r>
  <r>
    <x v="3"/>
    <x v="1"/>
  </r>
  <r>
    <x v="0"/>
    <x v="1"/>
  </r>
  <r>
    <x v="4"/>
    <x v="0"/>
  </r>
  <r>
    <x v="2"/>
    <x v="0"/>
  </r>
  <r>
    <x v="1"/>
    <x v="0"/>
  </r>
  <r>
    <x v="2"/>
    <x v="1"/>
  </r>
  <r>
    <x v="4"/>
    <x v="1"/>
  </r>
  <r>
    <x v="1"/>
    <x v="0"/>
  </r>
  <r>
    <x v="3"/>
    <x v="0"/>
  </r>
  <r>
    <x v="0"/>
    <x v="0"/>
  </r>
  <r>
    <x v="2"/>
    <x v="1"/>
  </r>
  <r>
    <x v="1"/>
    <x v="1"/>
  </r>
  <r>
    <x v="0"/>
    <x v="0"/>
  </r>
  <r>
    <x v="4"/>
    <x v="0"/>
  </r>
  <r>
    <x v="3"/>
    <x v="0"/>
  </r>
  <r>
    <x v="3"/>
    <x v="1"/>
  </r>
  <r>
    <x v="2"/>
    <x v="0"/>
  </r>
  <r>
    <x v="4"/>
    <x v="0"/>
  </r>
  <r>
    <x v="1"/>
    <x v="0"/>
  </r>
  <r>
    <x v="0"/>
    <x v="0"/>
  </r>
  <r>
    <x v="0"/>
    <x v="1"/>
  </r>
  <r>
    <x v="4"/>
    <x v="0"/>
  </r>
  <r>
    <x v="3"/>
    <x v="1"/>
  </r>
  <r>
    <x v="2"/>
    <x v="1"/>
  </r>
  <r>
    <x v="4"/>
    <x v="0"/>
  </r>
  <r>
    <x v="0"/>
    <x v="0"/>
  </r>
  <r>
    <x v="1"/>
    <x v="0"/>
  </r>
  <r>
    <x v="0"/>
    <x v="1"/>
  </r>
  <r>
    <x v="1"/>
    <x v="1"/>
  </r>
  <r>
    <x v="4"/>
    <x v="0"/>
  </r>
  <r>
    <x v="3"/>
    <x v="0"/>
  </r>
  <r>
    <x v="2"/>
    <x v="0"/>
  </r>
  <r>
    <x v="0"/>
    <x v="0"/>
  </r>
  <r>
    <x v="4"/>
    <x v="0"/>
  </r>
  <r>
    <x v="1"/>
    <x v="0"/>
  </r>
  <r>
    <x v="3"/>
    <x v="1"/>
  </r>
  <r>
    <x v="0"/>
    <x v="0"/>
  </r>
  <r>
    <x v="1"/>
    <x v="1"/>
  </r>
  <r>
    <x v="0"/>
    <x v="0"/>
  </r>
  <r>
    <x v="1"/>
    <x v="1"/>
  </r>
  <r>
    <x v="4"/>
    <x v="1"/>
  </r>
  <r>
    <x v="2"/>
    <x v="0"/>
  </r>
  <r>
    <x v="0"/>
    <x v="0"/>
  </r>
  <r>
    <x v="3"/>
    <x v="0"/>
  </r>
  <r>
    <x v="0"/>
    <x v="1"/>
  </r>
  <r>
    <x v="1"/>
    <x v="0"/>
  </r>
  <r>
    <x v="4"/>
    <x v="1"/>
  </r>
  <r>
    <x v="2"/>
    <x v="0"/>
  </r>
  <r>
    <x v="0"/>
    <x v="0"/>
  </r>
  <r>
    <x v="0"/>
    <x v="1"/>
  </r>
  <r>
    <x v="3"/>
    <x v="1"/>
  </r>
  <r>
    <x v="2"/>
    <x v="0"/>
  </r>
  <r>
    <x v="1"/>
    <x v="0"/>
  </r>
  <r>
    <x v="3"/>
    <x v="1"/>
  </r>
  <r>
    <x v="1"/>
    <x v="1"/>
  </r>
  <r>
    <x v="0"/>
    <x v="0"/>
  </r>
  <r>
    <x v="4"/>
    <x v="0"/>
  </r>
  <r>
    <x v="2"/>
    <x v="0"/>
  </r>
  <r>
    <x v="4"/>
    <x v="1"/>
  </r>
  <r>
    <x v="0"/>
    <x v="0"/>
  </r>
  <r>
    <x v="1"/>
    <x v="0"/>
  </r>
  <r>
    <x v="3"/>
    <x v="1"/>
  </r>
  <r>
    <x v="2"/>
    <x v="0"/>
  </r>
  <r>
    <x v="4"/>
    <x v="0"/>
  </r>
  <r>
    <x v="0"/>
    <x v="0"/>
  </r>
  <r>
    <x v="1"/>
    <x v="1"/>
  </r>
  <r>
    <x v="2"/>
    <x v="0"/>
  </r>
  <r>
    <x v="4"/>
    <x v="1"/>
  </r>
  <r>
    <x v="0"/>
    <x v="0"/>
  </r>
  <r>
    <x v="2"/>
    <x v="0"/>
  </r>
  <r>
    <x v="1"/>
    <x v="0"/>
  </r>
  <r>
    <x v="4"/>
    <x v="1"/>
  </r>
  <r>
    <x v="2"/>
    <x v="0"/>
  </r>
  <r>
    <x v="0"/>
    <x v="0"/>
  </r>
  <r>
    <x v="3"/>
    <x v="0"/>
  </r>
  <r>
    <x v="4"/>
    <x v="0"/>
  </r>
  <r>
    <x v="2"/>
    <x v="0"/>
  </r>
  <r>
    <x v="0"/>
    <x v="1"/>
  </r>
  <r>
    <x v="1"/>
    <x v="0"/>
  </r>
  <r>
    <x v="3"/>
    <x v="0"/>
  </r>
  <r>
    <x v="0"/>
    <x v="0"/>
  </r>
  <r>
    <x v="3"/>
    <x v="0"/>
  </r>
  <r>
    <x v="1"/>
    <x v="0"/>
  </r>
  <r>
    <x v="2"/>
    <x v="1"/>
  </r>
  <r>
    <x v="3"/>
    <x v="1"/>
  </r>
  <r>
    <x v="0"/>
    <x v="0"/>
  </r>
  <r>
    <x v="1"/>
    <x v="0"/>
  </r>
  <r>
    <x v="4"/>
    <x v="0"/>
  </r>
  <r>
    <x v="3"/>
    <x v="1"/>
  </r>
  <r>
    <x v="1"/>
    <x v="1"/>
  </r>
  <r>
    <x v="4"/>
    <x v="0"/>
  </r>
  <r>
    <x v="2"/>
    <x v="0"/>
  </r>
  <r>
    <x v="2"/>
    <x v="1"/>
  </r>
  <r>
    <x v="0"/>
    <x v="1"/>
  </r>
  <r>
    <x v="4"/>
    <x v="0"/>
  </r>
  <r>
    <x v="1"/>
    <x v="0"/>
  </r>
  <r>
    <x v="3"/>
    <x v="0"/>
  </r>
  <r>
    <x v="0"/>
    <x v="1"/>
  </r>
  <r>
    <x v="4"/>
    <x v="0"/>
  </r>
  <r>
    <x v="2"/>
    <x v="0"/>
  </r>
  <r>
    <x v="4"/>
    <x v="1"/>
  </r>
  <r>
    <x v="1"/>
    <x v="1"/>
  </r>
  <r>
    <x v="2"/>
    <x v="0"/>
  </r>
  <r>
    <x v="3"/>
    <x v="0"/>
  </r>
  <r>
    <x v="0"/>
    <x v="0"/>
  </r>
  <r>
    <x v="3"/>
    <x v="1"/>
  </r>
  <r>
    <x v="2"/>
    <x v="0"/>
  </r>
  <r>
    <x v="1"/>
    <x v="0"/>
  </r>
  <r>
    <x v="4"/>
    <x v="1"/>
  </r>
  <r>
    <x v="1"/>
    <x v="0"/>
  </r>
  <r>
    <x v="1"/>
    <x v="1"/>
  </r>
  <r>
    <x v="0"/>
    <x v="0"/>
  </r>
  <r>
    <x v="3"/>
    <x v="0"/>
  </r>
  <r>
    <x v="1"/>
    <x v="1"/>
  </r>
  <r>
    <x v="4"/>
    <x v="0"/>
  </r>
  <r>
    <x v="2"/>
    <x v="0"/>
  </r>
  <r>
    <x v="0"/>
    <x v="0"/>
  </r>
  <r>
    <x v="3"/>
    <x v="0"/>
  </r>
  <r>
    <x v="5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3">
  <r>
    <n v="0"/>
    <n v="0"/>
    <x v="0"/>
  </r>
  <r>
    <n v="32"/>
    <n v="0"/>
    <x v="0"/>
  </r>
  <r>
    <n v="0"/>
    <n v="0"/>
    <x v="0"/>
  </r>
  <r>
    <n v="0"/>
    <n v="0"/>
    <x v="0"/>
  </r>
  <r>
    <n v="0"/>
    <n v="0"/>
    <x v="0"/>
  </r>
  <r>
    <n v="0"/>
    <n v="32"/>
    <x v="0"/>
  </r>
  <r>
    <n v="0"/>
    <n v="0"/>
    <x v="0"/>
  </r>
  <r>
    <n v="44"/>
    <n v="0"/>
    <x v="0"/>
  </r>
  <r>
    <n v="0"/>
    <n v="0"/>
    <x v="0"/>
  </r>
  <r>
    <n v="0"/>
    <n v="0"/>
    <x v="0"/>
  </r>
  <r>
    <n v="0"/>
    <n v="0"/>
    <x v="1"/>
  </r>
  <r>
    <n v="0"/>
    <n v="0"/>
    <x v="1"/>
  </r>
  <r>
    <n v="0"/>
    <n v="0"/>
    <x v="1"/>
  </r>
  <r>
    <n v="8"/>
    <n v="0"/>
    <x v="1"/>
  </r>
  <r>
    <n v="0"/>
    <n v="50"/>
    <x v="2"/>
  </r>
  <r>
    <n v="0"/>
    <n v="0"/>
    <x v="2"/>
  </r>
  <r>
    <n v="0"/>
    <n v="0"/>
    <x v="2"/>
  </r>
  <r>
    <n v="0"/>
    <n v="0"/>
    <x v="2"/>
  </r>
  <r>
    <n v="0"/>
    <n v="0"/>
    <x v="3"/>
  </r>
  <r>
    <n v="0"/>
    <n v="0"/>
    <x v="3"/>
  </r>
  <r>
    <n v="33"/>
    <n v="0"/>
    <x v="3"/>
  </r>
  <r>
    <n v="0"/>
    <n v="0"/>
    <x v="3"/>
  </r>
  <r>
    <n v="0"/>
    <n v="0"/>
    <x v="3"/>
  </r>
  <r>
    <n v="35"/>
    <n v="0"/>
    <x v="3"/>
  </r>
  <r>
    <n v="0"/>
    <n v="0"/>
    <x v="4"/>
  </r>
  <r>
    <n v="0"/>
    <n v="0"/>
    <x v="4"/>
  </r>
  <r>
    <n v="0"/>
    <n v="0"/>
    <x v="5"/>
  </r>
  <r>
    <n v="0"/>
    <n v="0"/>
    <x v="5"/>
  </r>
  <r>
    <n v="0"/>
    <n v="0"/>
    <x v="5"/>
  </r>
  <r>
    <n v="0"/>
    <n v="0"/>
    <x v="5"/>
  </r>
  <r>
    <n v="0"/>
    <n v="0"/>
    <x v="5"/>
  </r>
  <r>
    <n v="0"/>
    <n v="0"/>
    <x v="5"/>
  </r>
  <r>
    <n v="42"/>
    <n v="0"/>
    <x v="5"/>
  </r>
  <r>
    <n v="0"/>
    <n v="0"/>
    <x v="5"/>
  </r>
  <r>
    <n v="0"/>
    <n v="0"/>
    <x v="5"/>
  </r>
  <r>
    <n v="0"/>
    <n v="0"/>
    <x v="6"/>
  </r>
  <r>
    <n v="0"/>
    <n v="0"/>
    <x v="6"/>
  </r>
  <r>
    <n v="35"/>
    <n v="0"/>
    <x v="6"/>
  </r>
  <r>
    <n v="0"/>
    <n v="0"/>
    <x v="6"/>
  </r>
  <r>
    <n v="0"/>
    <n v="0"/>
    <x v="6"/>
  </r>
  <r>
    <n v="48"/>
    <n v="0"/>
    <x v="6"/>
  </r>
  <r>
    <n v="0"/>
    <n v="191"/>
    <x v="7"/>
  </r>
  <r>
    <n v="0"/>
    <n v="0"/>
    <x v="7"/>
  </r>
  <r>
    <n v="0"/>
    <n v="0"/>
    <x v="7"/>
  </r>
  <r>
    <n v="0"/>
    <n v="0"/>
    <x v="8"/>
  </r>
  <r>
    <n v="0"/>
    <n v="4"/>
    <x v="8"/>
  </r>
  <r>
    <n v="0"/>
    <n v="0"/>
    <x v="8"/>
  </r>
  <r>
    <n v="0"/>
    <n v="0"/>
    <x v="8"/>
  </r>
  <r>
    <n v="0"/>
    <n v="0"/>
    <x v="8"/>
  </r>
  <r>
    <n v="44"/>
    <n v="0"/>
    <x v="8"/>
  </r>
  <r>
    <n v="0"/>
    <n v="0"/>
    <x v="8"/>
  </r>
  <r>
    <n v="0"/>
    <n v="0"/>
    <x v="8"/>
  </r>
  <r>
    <n v="0"/>
    <n v="0"/>
    <x v="8"/>
  </r>
  <r>
    <n v="0"/>
    <n v="0"/>
    <x v="8"/>
  </r>
  <r>
    <n v="0"/>
    <n v="0"/>
    <x v="9"/>
  </r>
  <r>
    <n v="0"/>
    <n v="0"/>
    <x v="9"/>
  </r>
  <r>
    <n v="0"/>
    <n v="0"/>
    <x v="9"/>
  </r>
  <r>
    <n v="0"/>
    <n v="0"/>
    <x v="10"/>
  </r>
  <r>
    <n v="0"/>
    <n v="0"/>
    <x v="10"/>
  </r>
  <r>
    <n v="30"/>
    <n v="0"/>
    <x v="10"/>
  </r>
  <r>
    <n v="0"/>
    <n v="0"/>
    <x v="10"/>
  </r>
  <r>
    <n v="0"/>
    <n v="0"/>
    <x v="10"/>
  </r>
  <r>
    <n v="0"/>
    <n v="0"/>
    <x v="10"/>
  </r>
  <r>
    <n v="0"/>
    <n v="0"/>
    <x v="10"/>
  </r>
  <r>
    <n v="0"/>
    <n v="0"/>
    <x v="11"/>
  </r>
  <r>
    <n v="0"/>
    <n v="0"/>
    <x v="11"/>
  </r>
  <r>
    <n v="0"/>
    <n v="0"/>
    <x v="11"/>
  </r>
  <r>
    <n v="0"/>
    <n v="0"/>
    <x v="12"/>
  </r>
  <r>
    <n v="0"/>
    <n v="0"/>
    <x v="12"/>
  </r>
  <r>
    <n v="0"/>
    <n v="0"/>
    <x v="12"/>
  </r>
  <r>
    <n v="0"/>
    <n v="0"/>
    <x v="12"/>
  </r>
  <r>
    <n v="39"/>
    <n v="0"/>
    <x v="12"/>
  </r>
  <r>
    <n v="0"/>
    <n v="112"/>
    <x v="12"/>
  </r>
  <r>
    <n v="0"/>
    <n v="0"/>
    <x v="12"/>
  </r>
  <r>
    <n v="0"/>
    <n v="0"/>
    <x v="12"/>
  </r>
  <r>
    <n v="0"/>
    <n v="0"/>
    <x v="13"/>
  </r>
  <r>
    <n v="0"/>
    <n v="0"/>
    <x v="13"/>
  </r>
  <r>
    <n v="0"/>
    <n v="1"/>
    <x v="13"/>
  </r>
  <r>
    <n v="0"/>
    <n v="0"/>
    <x v="13"/>
  </r>
  <r>
    <n v="0"/>
    <n v="0"/>
    <x v="13"/>
  </r>
  <r>
    <n v="0"/>
    <n v="0"/>
    <x v="13"/>
  </r>
  <r>
    <n v="0"/>
    <n v="0"/>
    <x v="14"/>
  </r>
  <r>
    <n v="35"/>
    <n v="0"/>
    <x v="14"/>
  </r>
  <r>
    <n v="0"/>
    <n v="0"/>
    <x v="14"/>
  </r>
  <r>
    <n v="0"/>
    <n v="0"/>
    <x v="15"/>
  </r>
  <r>
    <n v="0"/>
    <n v="0"/>
    <x v="15"/>
  </r>
  <r>
    <n v="0"/>
    <n v="0"/>
    <x v="15"/>
  </r>
  <r>
    <n v="0"/>
    <n v="0"/>
    <x v="15"/>
  </r>
  <r>
    <n v="1"/>
    <n v="0"/>
    <x v="15"/>
  </r>
  <r>
    <n v="0"/>
    <n v="0"/>
    <x v="16"/>
  </r>
  <r>
    <n v="0"/>
    <n v="0"/>
    <x v="16"/>
  </r>
  <r>
    <n v="33"/>
    <n v="0"/>
    <x v="16"/>
  </r>
  <r>
    <n v="0"/>
    <n v="0"/>
    <x v="16"/>
  </r>
  <r>
    <n v="0"/>
    <n v="0"/>
    <x v="16"/>
  </r>
  <r>
    <n v="0"/>
    <n v="0"/>
    <x v="16"/>
  </r>
  <r>
    <n v="0"/>
    <n v="68"/>
    <x v="16"/>
  </r>
  <r>
    <n v="0"/>
    <n v="0"/>
    <x v="16"/>
  </r>
  <r>
    <n v="0"/>
    <n v="0"/>
    <x v="16"/>
  </r>
  <r>
    <n v="0"/>
    <n v="0"/>
    <x v="16"/>
  </r>
  <r>
    <n v="0"/>
    <n v="0"/>
    <x v="17"/>
  </r>
  <r>
    <n v="0"/>
    <n v="0"/>
    <x v="17"/>
  </r>
  <r>
    <n v="0"/>
    <n v="0"/>
    <x v="17"/>
  </r>
  <r>
    <n v="8"/>
    <n v="0"/>
    <x v="17"/>
  </r>
  <r>
    <n v="0"/>
    <n v="0"/>
    <x v="17"/>
  </r>
  <r>
    <n v="0"/>
    <n v="0"/>
    <x v="18"/>
  </r>
  <r>
    <n v="0"/>
    <n v="0"/>
    <x v="18"/>
  </r>
  <r>
    <n v="0"/>
    <n v="0"/>
    <x v="18"/>
  </r>
  <r>
    <n v="0"/>
    <n v="0"/>
    <x v="18"/>
  </r>
  <r>
    <n v="0"/>
    <n v="0"/>
    <x v="18"/>
  </r>
  <r>
    <n v="0"/>
    <n v="0"/>
    <x v="18"/>
  </r>
  <r>
    <n v="42"/>
    <n v="0"/>
    <x v="18"/>
  </r>
  <r>
    <n v="0"/>
    <n v="0"/>
    <x v="19"/>
  </r>
  <r>
    <n v="0"/>
    <n v="48"/>
    <x v="19"/>
  </r>
  <r>
    <n v="0"/>
    <n v="0"/>
    <x v="19"/>
  </r>
  <r>
    <n v="0"/>
    <n v="0"/>
    <x v="19"/>
  </r>
  <r>
    <n v="0"/>
    <n v="0"/>
    <x v="19"/>
  </r>
  <r>
    <n v="0"/>
    <n v="0"/>
    <x v="19"/>
  </r>
  <r>
    <n v="0"/>
    <n v="0"/>
    <x v="19"/>
  </r>
  <r>
    <n v="4"/>
    <n v="0"/>
    <x v="19"/>
  </r>
  <r>
    <n v="0"/>
    <n v="0"/>
    <x v="20"/>
  </r>
  <r>
    <n v="0"/>
    <n v="0"/>
    <x v="20"/>
  </r>
  <r>
    <n v="0"/>
    <n v="6"/>
    <x v="21"/>
  </r>
  <r>
    <n v="0"/>
    <n v="0"/>
    <x v="21"/>
  </r>
  <r>
    <n v="0"/>
    <n v="1"/>
    <x v="22"/>
  </r>
  <r>
    <n v="0"/>
    <n v="0"/>
    <x v="22"/>
  </r>
  <r>
    <n v="0"/>
    <n v="0"/>
    <x v="22"/>
  </r>
  <r>
    <n v="0"/>
    <n v="0"/>
    <x v="22"/>
  </r>
  <r>
    <n v="0"/>
    <n v="0"/>
    <x v="22"/>
  </r>
  <r>
    <n v="0"/>
    <n v="0"/>
    <x v="22"/>
  </r>
  <r>
    <n v="12"/>
    <n v="0"/>
    <x v="22"/>
  </r>
  <r>
    <n v="0"/>
    <n v="0"/>
    <x v="23"/>
  </r>
  <r>
    <n v="0"/>
    <n v="0"/>
    <x v="23"/>
  </r>
  <r>
    <n v="0"/>
    <n v="0"/>
    <x v="23"/>
  </r>
  <r>
    <n v="0"/>
    <n v="0"/>
    <x v="24"/>
  </r>
  <r>
    <n v="0"/>
    <n v="0"/>
    <x v="24"/>
  </r>
  <r>
    <n v="0"/>
    <n v="0"/>
    <x v="24"/>
  </r>
  <r>
    <n v="10"/>
    <n v="0"/>
    <x v="24"/>
  </r>
  <r>
    <n v="0"/>
    <n v="0"/>
    <x v="24"/>
  </r>
  <r>
    <n v="0"/>
    <n v="22"/>
    <x v="24"/>
  </r>
  <r>
    <n v="0"/>
    <n v="0"/>
    <x v="24"/>
  </r>
  <r>
    <n v="0"/>
    <n v="0"/>
    <x v="24"/>
  </r>
  <r>
    <n v="0"/>
    <n v="0"/>
    <x v="24"/>
  </r>
  <r>
    <n v="0"/>
    <n v="0"/>
    <x v="24"/>
  </r>
  <r>
    <n v="0"/>
    <n v="0"/>
    <x v="24"/>
  </r>
  <r>
    <n v="34"/>
    <n v="0"/>
    <x v="25"/>
  </r>
  <r>
    <n v="0"/>
    <n v="0"/>
    <x v="25"/>
  </r>
  <r>
    <n v="0"/>
    <n v="0"/>
    <x v="25"/>
  </r>
  <r>
    <n v="0"/>
    <n v="0"/>
    <x v="25"/>
  </r>
  <r>
    <n v="0"/>
    <n v="0"/>
    <x v="25"/>
  </r>
  <r>
    <n v="0"/>
    <n v="34"/>
    <x v="26"/>
  </r>
  <r>
    <n v="0"/>
    <n v="0"/>
    <x v="26"/>
  </r>
  <r>
    <n v="0"/>
    <n v="0"/>
    <x v="26"/>
  </r>
  <r>
    <n v="0"/>
    <n v="0"/>
    <x v="26"/>
  </r>
  <r>
    <n v="0"/>
    <n v="0"/>
    <x v="26"/>
  </r>
  <r>
    <n v="5"/>
    <n v="0"/>
    <x v="27"/>
  </r>
  <r>
    <n v="0"/>
    <n v="0"/>
    <x v="27"/>
  </r>
  <r>
    <n v="0"/>
    <n v="0"/>
    <x v="27"/>
  </r>
  <r>
    <n v="0"/>
    <n v="0"/>
    <x v="27"/>
  </r>
  <r>
    <n v="0"/>
    <n v="0"/>
    <x v="28"/>
  </r>
  <r>
    <n v="0"/>
    <n v="0"/>
    <x v="28"/>
  </r>
  <r>
    <n v="0"/>
    <n v="0"/>
    <x v="28"/>
  </r>
  <r>
    <n v="0"/>
    <n v="0"/>
    <x v="29"/>
  </r>
  <r>
    <n v="48"/>
    <n v="0"/>
    <x v="29"/>
  </r>
  <r>
    <n v="0"/>
    <n v="0"/>
    <x v="29"/>
  </r>
  <r>
    <n v="0"/>
    <n v="0"/>
    <x v="29"/>
  </r>
  <r>
    <n v="0"/>
    <n v="0"/>
    <x v="29"/>
  </r>
  <r>
    <n v="47"/>
    <n v="0"/>
    <x v="29"/>
  </r>
  <r>
    <n v="0"/>
    <n v="0"/>
    <x v="30"/>
  </r>
  <r>
    <n v="0"/>
    <n v="0"/>
    <x v="30"/>
  </r>
  <r>
    <n v="0"/>
    <n v="0"/>
    <x v="30"/>
  </r>
  <r>
    <n v="25"/>
    <n v="0"/>
    <x v="30"/>
  </r>
  <r>
    <n v="0"/>
    <n v="0"/>
    <x v="30"/>
  </r>
  <r>
    <n v="0"/>
    <n v="0"/>
    <x v="31"/>
  </r>
  <r>
    <n v="0"/>
    <n v="121"/>
    <x v="31"/>
  </r>
  <r>
    <n v="0"/>
    <n v="0"/>
    <x v="31"/>
  </r>
  <r>
    <n v="0"/>
    <n v="0"/>
    <x v="31"/>
  </r>
  <r>
    <n v="0"/>
    <n v="0"/>
    <x v="31"/>
  </r>
  <r>
    <n v="0"/>
    <n v="0"/>
    <x v="31"/>
  </r>
  <r>
    <n v="0"/>
    <n v="0"/>
    <x v="31"/>
  </r>
  <r>
    <n v="22"/>
    <n v="0"/>
    <x v="31"/>
  </r>
  <r>
    <n v="0"/>
    <n v="0"/>
    <x v="32"/>
  </r>
  <r>
    <n v="0"/>
    <n v="0"/>
    <x v="32"/>
  </r>
  <r>
    <n v="0"/>
    <n v="0"/>
    <x v="32"/>
  </r>
  <r>
    <n v="0"/>
    <n v="0"/>
    <x v="32"/>
  </r>
  <r>
    <n v="0"/>
    <n v="0"/>
    <x v="32"/>
  </r>
  <r>
    <n v="0"/>
    <n v="26"/>
    <x v="32"/>
  </r>
  <r>
    <n v="0"/>
    <n v="0"/>
    <x v="32"/>
  </r>
  <r>
    <n v="0"/>
    <n v="0"/>
    <x v="32"/>
  </r>
  <r>
    <n v="0"/>
    <n v="0"/>
    <x v="32"/>
  </r>
  <r>
    <n v="0"/>
    <n v="0"/>
    <x v="33"/>
  </r>
  <r>
    <n v="0"/>
    <n v="0"/>
    <x v="33"/>
  </r>
  <r>
    <n v="20"/>
    <n v="0"/>
    <x v="33"/>
  </r>
  <r>
    <n v="0"/>
    <n v="0"/>
    <x v="34"/>
  </r>
  <r>
    <n v="48"/>
    <n v="0"/>
    <x v="34"/>
  </r>
  <r>
    <n v="0"/>
    <n v="64"/>
    <x v="34"/>
  </r>
  <r>
    <n v="0"/>
    <n v="0"/>
    <x v="34"/>
  </r>
  <r>
    <n v="0"/>
    <n v="0"/>
    <x v="34"/>
  </r>
  <r>
    <n v="0"/>
    <n v="4"/>
    <x v="35"/>
  </r>
  <r>
    <n v="0"/>
    <n v="0"/>
    <x v="35"/>
  </r>
  <r>
    <n v="0"/>
    <n v="0"/>
    <x v="35"/>
  </r>
  <r>
    <n v="0"/>
    <n v="0"/>
    <x v="35"/>
  </r>
  <r>
    <n v="0"/>
    <n v="0"/>
    <x v="35"/>
  </r>
  <r>
    <m/>
    <m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3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H8" firstHeaderRow="1" firstDataRow="2" firstDataCol="1"/>
  <pivotFields count="2">
    <pivotField axis="axisCol" showAll="0">
      <items count="7">
        <item x="2"/>
        <item x="3"/>
        <item x="4"/>
        <item x="0"/>
        <item x="1"/>
        <item x="5"/>
        <item t="default"/>
      </items>
    </pivotField>
    <pivotField axis="axisRow" dataField="1" showAll="0">
      <items count="4">
        <item x="1"/>
        <item x="0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Liczba z Z/W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6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4" rowHeaderCaption="Data">
  <location ref="A3:C41" firstHeaderRow="0" firstDataRow="1" firstDataCol="1"/>
  <pivotFields count="3">
    <pivotField dataField="1" showAll="0"/>
    <pivotField dataField="1" showAll="0"/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 count="1">
    <field x="2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wył" fld="1" baseField="0" baseItem="0"/>
    <dataField name="Suma z zał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"/>
  <sheetViews>
    <sheetView workbookViewId="0">
      <selection activeCell="E6" sqref="E6"/>
    </sheetView>
  </sheetViews>
  <sheetFormatPr defaultRowHeight="14.4" x14ac:dyDescent="0.3"/>
  <cols>
    <col min="1" max="1" width="16.6640625" bestFit="1" customWidth="1"/>
    <col min="2" max="2" width="17" bestFit="1" customWidth="1"/>
    <col min="3" max="6" width="3" bestFit="1" customWidth="1"/>
    <col min="7" max="7" width="7" bestFit="1" customWidth="1"/>
    <col min="8" max="8" width="14" bestFit="1" customWidth="1"/>
  </cols>
  <sheetData>
    <row r="3" spans="1:8" x14ac:dyDescent="0.3">
      <c r="A3" s="2" t="s">
        <v>27</v>
      </c>
      <c r="B3" s="2" t="s">
        <v>26</v>
      </c>
    </row>
    <row r="4" spans="1:8" x14ac:dyDescent="0.3">
      <c r="A4" s="2" t="s">
        <v>23</v>
      </c>
      <c r="B4" t="s">
        <v>10</v>
      </c>
      <c r="C4" t="s">
        <v>11</v>
      </c>
      <c r="D4" t="s">
        <v>12</v>
      </c>
      <c r="E4" t="s">
        <v>7</v>
      </c>
      <c r="F4" t="s">
        <v>9</v>
      </c>
      <c r="G4" t="s">
        <v>24</v>
      </c>
      <c r="H4" t="s">
        <v>25</v>
      </c>
    </row>
    <row r="5" spans="1:8" x14ac:dyDescent="0.3">
      <c r="A5" s="3" t="s">
        <v>14</v>
      </c>
      <c r="B5" s="4">
        <v>11</v>
      </c>
      <c r="C5" s="4">
        <v>14</v>
      </c>
      <c r="D5" s="4">
        <v>12</v>
      </c>
      <c r="E5" s="4">
        <v>13</v>
      </c>
      <c r="F5" s="4">
        <v>16</v>
      </c>
      <c r="G5" s="4"/>
      <c r="H5" s="4">
        <v>66</v>
      </c>
    </row>
    <row r="6" spans="1:8" x14ac:dyDescent="0.3">
      <c r="A6" s="3" t="s">
        <v>8</v>
      </c>
      <c r="B6" s="4">
        <v>25</v>
      </c>
      <c r="C6" s="4">
        <v>25</v>
      </c>
      <c r="D6" s="4">
        <v>27</v>
      </c>
      <c r="E6" s="4">
        <v>32</v>
      </c>
      <c r="F6" s="4">
        <v>27</v>
      </c>
      <c r="G6" s="4"/>
      <c r="H6" s="4">
        <v>136</v>
      </c>
    </row>
    <row r="7" spans="1:8" x14ac:dyDescent="0.3">
      <c r="A7" s="3" t="s">
        <v>24</v>
      </c>
      <c r="B7" s="4"/>
      <c r="C7" s="4"/>
      <c r="D7" s="4"/>
      <c r="E7" s="4"/>
      <c r="F7" s="4"/>
      <c r="G7" s="4"/>
      <c r="H7" s="4"/>
    </row>
    <row r="8" spans="1:8" x14ac:dyDescent="0.3">
      <c r="A8" s="3" t="s">
        <v>25</v>
      </c>
      <c r="B8" s="4">
        <v>36</v>
      </c>
      <c r="C8" s="4">
        <v>39</v>
      </c>
      <c r="D8" s="4">
        <v>39</v>
      </c>
      <c r="E8" s="4">
        <v>45</v>
      </c>
      <c r="F8" s="4">
        <v>43</v>
      </c>
      <c r="G8" s="4"/>
      <c r="H8" s="4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3"/>
  <sheetViews>
    <sheetView topLeftCell="A162" workbookViewId="0">
      <selection activeCell="F173" sqref="F173"/>
    </sheetView>
  </sheetViews>
  <sheetFormatPr defaultRowHeight="14.4" x14ac:dyDescent="0.3"/>
  <cols>
    <col min="1" max="1" width="10.109375" bestFit="1" customWidth="1"/>
    <col min="2" max="2" width="10.33203125" bestFit="1" customWidth="1"/>
    <col min="3" max="3" width="5.88671875" customWidth="1"/>
    <col min="4" max="4" width="4.44140625" bestFit="1" customWidth="1"/>
    <col min="5" max="5" width="6.109375" bestFit="1" customWidth="1"/>
    <col min="6" max="6" width="20.5546875" bestFit="1" customWidth="1"/>
    <col min="7" max="7" width="14.77734375" bestFit="1" customWidth="1"/>
    <col min="9" max="9" width="9.109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</row>
    <row r="2" spans="1:20" x14ac:dyDescent="0.3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O2">
        <v>32</v>
      </c>
    </row>
    <row r="3" spans="1:20" x14ac:dyDescent="0.3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>A3-A2</f>
        <v>0</v>
      </c>
      <c r="O3">
        <v>44</v>
      </c>
    </row>
    <row r="4" spans="1:20" x14ac:dyDescent="0.3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 t="shared" ref="G4:G67" si="0">A4-A3</f>
        <v>0</v>
      </c>
      <c r="O4">
        <v>8</v>
      </c>
    </row>
    <row r="5" spans="1:20" x14ac:dyDescent="0.3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 t="shared" si="0"/>
        <v>0</v>
      </c>
      <c r="O5">
        <v>33</v>
      </c>
    </row>
    <row r="6" spans="1:20" x14ac:dyDescent="0.3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 t="shared" si="0"/>
        <v>0</v>
      </c>
      <c r="O6">
        <v>35</v>
      </c>
      <c r="S6" s="5" t="s">
        <v>28</v>
      </c>
      <c r="T6" s="5">
        <f>SUM(O2:O28)</f>
        <v>784</v>
      </c>
    </row>
    <row r="7" spans="1:20" x14ac:dyDescent="0.3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 t="shared" si="0"/>
        <v>15</v>
      </c>
      <c r="O7">
        <v>42</v>
      </c>
      <c r="S7" s="5" t="s">
        <v>30</v>
      </c>
      <c r="T7" s="5">
        <f>COUNTIFS(G:G,"&gt;21")</f>
        <v>22</v>
      </c>
    </row>
    <row r="8" spans="1:20" x14ac:dyDescent="0.3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 t="shared" si="0"/>
        <v>0</v>
      </c>
      <c r="O8">
        <v>35</v>
      </c>
      <c r="S8" s="5"/>
      <c r="T8" s="5"/>
    </row>
    <row r="9" spans="1:20" x14ac:dyDescent="0.3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 t="shared" si="0"/>
        <v>8</v>
      </c>
      <c r="O9">
        <v>48</v>
      </c>
    </row>
    <row r="10" spans="1:20" x14ac:dyDescent="0.3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0"/>
        <v>0</v>
      </c>
      <c r="O10">
        <v>44</v>
      </c>
    </row>
    <row r="11" spans="1:20" x14ac:dyDescent="0.3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>
        <f t="shared" si="0"/>
        <v>0</v>
      </c>
      <c r="O11">
        <v>30</v>
      </c>
    </row>
    <row r="12" spans="1:20" x14ac:dyDescent="0.3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0"/>
        <v>26</v>
      </c>
      <c r="O12">
        <v>39</v>
      </c>
    </row>
    <row r="13" spans="1:20" x14ac:dyDescent="0.3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0"/>
        <v>0</v>
      </c>
      <c r="O13">
        <v>35</v>
      </c>
    </row>
    <row r="14" spans="1:20" x14ac:dyDescent="0.3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 t="shared" si="0"/>
        <v>0</v>
      </c>
      <c r="O14">
        <v>1</v>
      </c>
    </row>
    <row r="15" spans="1:20" x14ac:dyDescent="0.3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 t="shared" si="0"/>
        <v>0</v>
      </c>
      <c r="O15">
        <v>33</v>
      </c>
    </row>
    <row r="16" spans="1:20" x14ac:dyDescent="0.3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0"/>
        <v>21</v>
      </c>
      <c r="O16">
        <v>8</v>
      </c>
    </row>
    <row r="17" spans="1:15" x14ac:dyDescent="0.3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0"/>
        <v>0</v>
      </c>
      <c r="O17">
        <v>42</v>
      </c>
    </row>
    <row r="18" spans="1:15" x14ac:dyDescent="0.3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 t="shared" si="0"/>
        <v>0</v>
      </c>
      <c r="O18">
        <v>4</v>
      </c>
    </row>
    <row r="19" spans="1:15" x14ac:dyDescent="0.3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0"/>
        <v>0</v>
      </c>
      <c r="O19">
        <v>12</v>
      </c>
    </row>
    <row r="20" spans="1:15" x14ac:dyDescent="0.3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0"/>
        <v>24</v>
      </c>
      <c r="O20">
        <v>10</v>
      </c>
    </row>
    <row r="21" spans="1:15" x14ac:dyDescent="0.3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0"/>
        <v>0</v>
      </c>
      <c r="O21">
        <v>34</v>
      </c>
    </row>
    <row r="22" spans="1:15" x14ac:dyDescent="0.3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0"/>
        <v>0</v>
      </c>
      <c r="O22">
        <v>5</v>
      </c>
    </row>
    <row r="23" spans="1:15" x14ac:dyDescent="0.3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0"/>
        <v>18</v>
      </c>
      <c r="O23">
        <v>48</v>
      </c>
    </row>
    <row r="24" spans="1:15" x14ac:dyDescent="0.3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 t="shared" si="0"/>
        <v>0</v>
      </c>
      <c r="O24">
        <v>47</v>
      </c>
    </row>
    <row r="25" spans="1:15" x14ac:dyDescent="0.3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0"/>
        <v>0</v>
      </c>
      <c r="O25">
        <v>25</v>
      </c>
    </row>
    <row r="26" spans="1:15" x14ac:dyDescent="0.3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0"/>
        <v>22</v>
      </c>
      <c r="O26">
        <v>22</v>
      </c>
    </row>
    <row r="27" spans="1:15" x14ac:dyDescent="0.3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0"/>
        <v>0</v>
      </c>
      <c r="O27">
        <v>20</v>
      </c>
    </row>
    <row r="28" spans="1:15" x14ac:dyDescent="0.3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0"/>
        <v>25</v>
      </c>
      <c r="O28">
        <v>48</v>
      </c>
    </row>
    <row r="29" spans="1:15" x14ac:dyDescent="0.3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0"/>
        <v>0</v>
      </c>
    </row>
    <row r="30" spans="1:15" x14ac:dyDescent="0.3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0"/>
        <v>0</v>
      </c>
    </row>
    <row r="31" spans="1:15" x14ac:dyDescent="0.3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0"/>
        <v>0</v>
      </c>
    </row>
    <row r="32" spans="1:15" x14ac:dyDescent="0.3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0"/>
        <v>13</v>
      </c>
    </row>
    <row r="33" spans="1:7" x14ac:dyDescent="0.3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0"/>
        <v>0</v>
      </c>
    </row>
    <row r="34" spans="1:7" x14ac:dyDescent="0.3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0"/>
        <v>0</v>
      </c>
    </row>
    <row r="35" spans="1:7" x14ac:dyDescent="0.3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0"/>
        <v>0</v>
      </c>
    </row>
    <row r="36" spans="1:7" x14ac:dyDescent="0.3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 t="shared" si="0"/>
        <v>0</v>
      </c>
    </row>
    <row r="37" spans="1:7" x14ac:dyDescent="0.3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0"/>
        <v>17</v>
      </c>
    </row>
    <row r="38" spans="1:7" x14ac:dyDescent="0.3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0"/>
        <v>0</v>
      </c>
    </row>
    <row r="39" spans="1:7" x14ac:dyDescent="0.3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 t="shared" si="0"/>
        <v>0</v>
      </c>
    </row>
    <row r="40" spans="1:7" x14ac:dyDescent="0.3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 t="shared" si="0"/>
        <v>0</v>
      </c>
    </row>
    <row r="41" spans="1:7" x14ac:dyDescent="0.3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0"/>
        <v>15</v>
      </c>
    </row>
    <row r="42" spans="1:7" x14ac:dyDescent="0.3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0"/>
        <v>0</v>
      </c>
    </row>
    <row r="43" spans="1:7" x14ac:dyDescent="0.3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0"/>
        <v>19</v>
      </c>
    </row>
    <row r="44" spans="1:7" x14ac:dyDescent="0.3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0"/>
        <v>0</v>
      </c>
    </row>
    <row r="45" spans="1:7" x14ac:dyDescent="0.3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0"/>
        <v>0</v>
      </c>
    </row>
    <row r="46" spans="1:7" x14ac:dyDescent="0.3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0"/>
        <v>26</v>
      </c>
    </row>
    <row r="47" spans="1:7" x14ac:dyDescent="0.3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0"/>
        <v>0</v>
      </c>
    </row>
    <row r="48" spans="1:7" x14ac:dyDescent="0.3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0"/>
        <v>0</v>
      </c>
    </row>
    <row r="49" spans="1:7" x14ac:dyDescent="0.3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0"/>
        <v>0</v>
      </c>
    </row>
    <row r="50" spans="1:7" x14ac:dyDescent="0.3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0"/>
        <v>0</v>
      </c>
    </row>
    <row r="51" spans="1:7" x14ac:dyDescent="0.3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0"/>
        <v>21</v>
      </c>
    </row>
    <row r="52" spans="1:7" x14ac:dyDescent="0.3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0"/>
        <v>0</v>
      </c>
    </row>
    <row r="53" spans="1:7" x14ac:dyDescent="0.3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0"/>
        <v>0</v>
      </c>
    </row>
    <row r="54" spans="1:7" x14ac:dyDescent="0.3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 t="shared" si="0"/>
        <v>0</v>
      </c>
    </row>
    <row r="55" spans="1:7" x14ac:dyDescent="0.3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0"/>
        <v>0</v>
      </c>
    </row>
    <row r="56" spans="1:7" x14ac:dyDescent="0.3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0"/>
        <v>24</v>
      </c>
    </row>
    <row r="57" spans="1:7" x14ac:dyDescent="0.3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0"/>
        <v>0</v>
      </c>
    </row>
    <row r="58" spans="1:7" x14ac:dyDescent="0.3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0"/>
        <v>0</v>
      </c>
    </row>
    <row r="59" spans="1:7" x14ac:dyDescent="0.3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0"/>
        <v>18</v>
      </c>
    </row>
    <row r="60" spans="1:7" x14ac:dyDescent="0.3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0"/>
        <v>0</v>
      </c>
    </row>
    <row r="61" spans="1:7" x14ac:dyDescent="0.3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0"/>
        <v>0</v>
      </c>
    </row>
    <row r="62" spans="1:7" x14ac:dyDescent="0.3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0"/>
        <v>22</v>
      </c>
    </row>
    <row r="63" spans="1:7" x14ac:dyDescent="0.3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0"/>
        <v>0</v>
      </c>
    </row>
    <row r="64" spans="1:7" x14ac:dyDescent="0.3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0"/>
        <v>0</v>
      </c>
    </row>
    <row r="65" spans="1:7" x14ac:dyDescent="0.3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0"/>
        <v>0</v>
      </c>
    </row>
    <row r="66" spans="1:7" x14ac:dyDescent="0.3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0"/>
        <v>25</v>
      </c>
    </row>
    <row r="67" spans="1:7" x14ac:dyDescent="0.3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 t="shared" si="0"/>
        <v>0</v>
      </c>
    </row>
    <row r="68" spans="1:7" x14ac:dyDescent="0.3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 t="shared" ref="G68:G131" si="1">A68-A67</f>
        <v>0</v>
      </c>
    </row>
    <row r="69" spans="1:7" x14ac:dyDescent="0.3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1"/>
        <v>13</v>
      </c>
    </row>
    <row r="70" spans="1:7" x14ac:dyDescent="0.3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1"/>
        <v>0</v>
      </c>
    </row>
    <row r="71" spans="1:7" x14ac:dyDescent="0.3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1"/>
        <v>0</v>
      </c>
    </row>
    <row r="72" spans="1:7" x14ac:dyDescent="0.3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 t="shared" si="1"/>
        <v>0</v>
      </c>
    </row>
    <row r="73" spans="1:7" x14ac:dyDescent="0.3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1"/>
        <v>0</v>
      </c>
    </row>
    <row r="74" spans="1:7" x14ac:dyDescent="0.3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1"/>
        <v>17</v>
      </c>
    </row>
    <row r="75" spans="1:7" x14ac:dyDescent="0.3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 t="shared" si="1"/>
        <v>0</v>
      </c>
    </row>
    <row r="76" spans="1:7" x14ac:dyDescent="0.3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 t="shared" si="1"/>
        <v>0</v>
      </c>
    </row>
    <row r="77" spans="1:7" x14ac:dyDescent="0.3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1"/>
        <v>15</v>
      </c>
    </row>
    <row r="78" spans="1:7" x14ac:dyDescent="0.3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1"/>
        <v>0</v>
      </c>
    </row>
    <row r="79" spans="1:7" x14ac:dyDescent="0.3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1"/>
        <v>19</v>
      </c>
    </row>
    <row r="80" spans="1:7" x14ac:dyDescent="0.3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1"/>
        <v>0</v>
      </c>
    </row>
    <row r="81" spans="1:7" x14ac:dyDescent="0.3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1"/>
        <v>0</v>
      </c>
    </row>
    <row r="82" spans="1:7" x14ac:dyDescent="0.3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1"/>
        <v>0</v>
      </c>
    </row>
    <row r="83" spans="1:7" x14ac:dyDescent="0.3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1"/>
        <v>26</v>
      </c>
    </row>
    <row r="84" spans="1:7" x14ac:dyDescent="0.3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1"/>
        <v>0</v>
      </c>
    </row>
    <row r="85" spans="1:7" x14ac:dyDescent="0.3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1"/>
        <v>0</v>
      </c>
    </row>
    <row r="86" spans="1:7" x14ac:dyDescent="0.3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1"/>
        <v>21</v>
      </c>
    </row>
    <row r="87" spans="1:7" x14ac:dyDescent="0.3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1"/>
        <v>0</v>
      </c>
    </row>
    <row r="88" spans="1:7" x14ac:dyDescent="0.3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1"/>
        <v>0</v>
      </c>
    </row>
    <row r="89" spans="1:7" x14ac:dyDescent="0.3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1"/>
        <v>0</v>
      </c>
    </row>
    <row r="90" spans="1:7" x14ac:dyDescent="0.3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 t="shared" si="1"/>
        <v>0</v>
      </c>
    </row>
    <row r="91" spans="1:7" x14ac:dyDescent="0.3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1"/>
        <v>24</v>
      </c>
    </row>
    <row r="92" spans="1:7" x14ac:dyDescent="0.3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1"/>
        <v>0</v>
      </c>
    </row>
    <row r="93" spans="1:7" x14ac:dyDescent="0.3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1"/>
        <v>0</v>
      </c>
    </row>
    <row r="94" spans="1:7" x14ac:dyDescent="0.3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1"/>
        <v>0</v>
      </c>
    </row>
    <row r="95" spans="1:7" x14ac:dyDescent="0.3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1"/>
        <v>0</v>
      </c>
    </row>
    <row r="96" spans="1:7" x14ac:dyDescent="0.3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1"/>
        <v>18</v>
      </c>
    </row>
    <row r="97" spans="1:7" x14ac:dyDescent="0.3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1"/>
        <v>0</v>
      </c>
    </row>
    <row r="98" spans="1:7" x14ac:dyDescent="0.3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1"/>
        <v>0</v>
      </c>
    </row>
    <row r="99" spans="1:7" x14ac:dyDescent="0.3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1"/>
        <v>0</v>
      </c>
    </row>
    <row r="100" spans="1:7" x14ac:dyDescent="0.3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1"/>
        <v>0</v>
      </c>
    </row>
    <row r="101" spans="1:7" x14ac:dyDescent="0.3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1"/>
        <v>22</v>
      </c>
    </row>
    <row r="102" spans="1:7" x14ac:dyDescent="0.3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1"/>
        <v>0</v>
      </c>
    </row>
    <row r="103" spans="1:7" x14ac:dyDescent="0.3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1"/>
        <v>0</v>
      </c>
    </row>
    <row r="104" spans="1:7" x14ac:dyDescent="0.3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1"/>
        <v>0</v>
      </c>
    </row>
    <row r="105" spans="1:7" x14ac:dyDescent="0.3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1"/>
        <v>0</v>
      </c>
    </row>
    <row r="106" spans="1:7" x14ac:dyDescent="0.3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1"/>
        <v>25</v>
      </c>
    </row>
    <row r="107" spans="1:7" x14ac:dyDescent="0.3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1"/>
        <v>0</v>
      </c>
    </row>
    <row r="108" spans="1:7" x14ac:dyDescent="0.3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1"/>
        <v>13</v>
      </c>
    </row>
    <row r="109" spans="1:7" x14ac:dyDescent="0.3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1"/>
        <v>0</v>
      </c>
    </row>
    <row r="110" spans="1:7" x14ac:dyDescent="0.3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1"/>
        <v>0</v>
      </c>
    </row>
    <row r="111" spans="1:7" x14ac:dyDescent="0.3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1"/>
        <v>0</v>
      </c>
    </row>
    <row r="112" spans="1:7" x14ac:dyDescent="0.3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1"/>
        <v>0</v>
      </c>
    </row>
    <row r="113" spans="1:7" x14ac:dyDescent="0.3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1"/>
        <v>17</v>
      </c>
    </row>
    <row r="114" spans="1:7" x14ac:dyDescent="0.3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1"/>
        <v>0</v>
      </c>
    </row>
    <row r="115" spans="1:7" x14ac:dyDescent="0.3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1"/>
        <v>0</v>
      </c>
    </row>
    <row r="116" spans="1:7" x14ac:dyDescent="0.3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1"/>
        <v>0</v>
      </c>
    </row>
    <row r="117" spans="1:7" x14ac:dyDescent="0.3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1"/>
        <v>15</v>
      </c>
    </row>
    <row r="118" spans="1:7" x14ac:dyDescent="0.3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1"/>
        <v>0</v>
      </c>
    </row>
    <row r="119" spans="1:7" x14ac:dyDescent="0.3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1"/>
        <v>0</v>
      </c>
    </row>
    <row r="120" spans="1:7" x14ac:dyDescent="0.3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1"/>
        <v>0</v>
      </c>
    </row>
    <row r="121" spans="1:7" x14ac:dyDescent="0.3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1"/>
        <v>19</v>
      </c>
    </row>
    <row r="122" spans="1:7" x14ac:dyDescent="0.3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1"/>
        <v>0</v>
      </c>
    </row>
    <row r="123" spans="1:7" x14ac:dyDescent="0.3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1"/>
        <v>26</v>
      </c>
    </row>
    <row r="124" spans="1:7" x14ac:dyDescent="0.3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1"/>
        <v>0</v>
      </c>
    </row>
    <row r="125" spans="1:7" x14ac:dyDescent="0.3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1"/>
        <v>21</v>
      </c>
    </row>
    <row r="126" spans="1:7" x14ac:dyDescent="0.3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1"/>
        <v>0</v>
      </c>
    </row>
    <row r="127" spans="1:7" x14ac:dyDescent="0.3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1"/>
        <v>0</v>
      </c>
    </row>
    <row r="128" spans="1:7" x14ac:dyDescent="0.3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1"/>
        <v>0</v>
      </c>
    </row>
    <row r="129" spans="1:7" x14ac:dyDescent="0.3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1"/>
        <v>0</v>
      </c>
    </row>
    <row r="130" spans="1:7" x14ac:dyDescent="0.3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1"/>
        <v>24</v>
      </c>
    </row>
    <row r="131" spans="1:7" x14ac:dyDescent="0.3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si="1"/>
        <v>0</v>
      </c>
    </row>
    <row r="132" spans="1:7" x14ac:dyDescent="0.3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ref="G132:G195" si="2">A132-A131</f>
        <v>18</v>
      </c>
    </row>
    <row r="133" spans="1:7" x14ac:dyDescent="0.3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2"/>
        <v>0</v>
      </c>
    </row>
    <row r="134" spans="1:7" x14ac:dyDescent="0.3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2"/>
        <v>0</v>
      </c>
    </row>
    <row r="135" spans="1:7" x14ac:dyDescent="0.3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2"/>
        <v>22</v>
      </c>
    </row>
    <row r="136" spans="1:7" x14ac:dyDescent="0.3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2"/>
        <v>0</v>
      </c>
    </row>
    <row r="137" spans="1:7" x14ac:dyDescent="0.3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2"/>
        <v>0</v>
      </c>
    </row>
    <row r="138" spans="1:7" x14ac:dyDescent="0.3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2"/>
        <v>0</v>
      </c>
    </row>
    <row r="139" spans="1:7" x14ac:dyDescent="0.3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2"/>
        <v>25</v>
      </c>
    </row>
    <row r="140" spans="1:7" x14ac:dyDescent="0.3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2"/>
        <v>0</v>
      </c>
    </row>
    <row r="141" spans="1:7" x14ac:dyDescent="0.3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2"/>
        <v>0</v>
      </c>
    </row>
    <row r="142" spans="1:7" x14ac:dyDescent="0.3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2"/>
        <v>0</v>
      </c>
    </row>
    <row r="143" spans="1:7" x14ac:dyDescent="0.3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2"/>
        <v>0</v>
      </c>
    </row>
    <row r="144" spans="1:7" x14ac:dyDescent="0.3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2"/>
        <v>1</v>
      </c>
    </row>
    <row r="145" spans="1:7" x14ac:dyDescent="0.3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2"/>
        <v>0</v>
      </c>
    </row>
    <row r="146" spans="1:7" x14ac:dyDescent="0.3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2"/>
        <v>17</v>
      </c>
    </row>
    <row r="147" spans="1:7" x14ac:dyDescent="0.3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2"/>
        <v>0</v>
      </c>
    </row>
    <row r="148" spans="1:7" x14ac:dyDescent="0.3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2"/>
        <v>0</v>
      </c>
    </row>
    <row r="149" spans="1:7" x14ac:dyDescent="0.3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2"/>
        <v>0</v>
      </c>
    </row>
    <row r="150" spans="1:7" x14ac:dyDescent="0.3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2"/>
        <v>0</v>
      </c>
    </row>
    <row r="151" spans="1:7" x14ac:dyDescent="0.3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2"/>
        <v>15</v>
      </c>
    </row>
    <row r="152" spans="1:7" x14ac:dyDescent="0.3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2"/>
        <v>0</v>
      </c>
    </row>
    <row r="153" spans="1:7" x14ac:dyDescent="0.3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2"/>
        <v>19</v>
      </c>
    </row>
    <row r="154" spans="1:7" x14ac:dyDescent="0.3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2"/>
        <v>0</v>
      </c>
    </row>
    <row r="155" spans="1:7" x14ac:dyDescent="0.3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2"/>
        <v>0</v>
      </c>
    </row>
    <row r="156" spans="1:7" x14ac:dyDescent="0.3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2"/>
        <v>26</v>
      </c>
    </row>
    <row r="157" spans="1:7" x14ac:dyDescent="0.3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2"/>
        <v>0</v>
      </c>
    </row>
    <row r="158" spans="1:7" x14ac:dyDescent="0.3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2"/>
        <v>0</v>
      </c>
    </row>
    <row r="159" spans="1:7" x14ac:dyDescent="0.3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2"/>
        <v>0</v>
      </c>
    </row>
    <row r="160" spans="1:7" x14ac:dyDescent="0.3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2"/>
        <v>21</v>
      </c>
    </row>
    <row r="161" spans="1:7" x14ac:dyDescent="0.3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2"/>
        <v>0</v>
      </c>
    </row>
    <row r="162" spans="1:7" x14ac:dyDescent="0.3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2"/>
        <v>0</v>
      </c>
    </row>
    <row r="163" spans="1:7" x14ac:dyDescent="0.3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2"/>
        <v>24</v>
      </c>
    </row>
    <row r="164" spans="1:7" x14ac:dyDescent="0.3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2"/>
        <v>0</v>
      </c>
    </row>
    <row r="165" spans="1:7" x14ac:dyDescent="0.3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2"/>
        <v>0</v>
      </c>
    </row>
    <row r="166" spans="1:7" x14ac:dyDescent="0.3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2"/>
        <v>18</v>
      </c>
    </row>
    <row r="167" spans="1:7" x14ac:dyDescent="0.3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2"/>
        <v>0</v>
      </c>
    </row>
    <row r="168" spans="1:7" x14ac:dyDescent="0.3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2"/>
        <v>0</v>
      </c>
    </row>
    <row r="169" spans="1:7" x14ac:dyDescent="0.3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2"/>
        <v>22</v>
      </c>
    </row>
    <row r="170" spans="1:7" x14ac:dyDescent="0.3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2"/>
        <v>0</v>
      </c>
    </row>
    <row r="171" spans="1:7" x14ac:dyDescent="0.3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2"/>
        <v>0</v>
      </c>
    </row>
    <row r="172" spans="1:7" x14ac:dyDescent="0.3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2"/>
        <v>0</v>
      </c>
    </row>
    <row r="173" spans="1:7" x14ac:dyDescent="0.3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>
        <f t="shared" si="2"/>
        <v>0</v>
      </c>
    </row>
    <row r="174" spans="1:7" x14ac:dyDescent="0.3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2"/>
        <v>25</v>
      </c>
    </row>
    <row r="175" spans="1:7" x14ac:dyDescent="0.3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2"/>
        <v>0</v>
      </c>
    </row>
    <row r="176" spans="1:7" x14ac:dyDescent="0.3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2"/>
        <v>0</v>
      </c>
    </row>
    <row r="177" spans="1:7" x14ac:dyDescent="0.3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2"/>
        <v>0</v>
      </c>
    </row>
    <row r="178" spans="1:7" x14ac:dyDescent="0.3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2"/>
        <v>13</v>
      </c>
    </row>
    <row r="179" spans="1:7" x14ac:dyDescent="0.3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2"/>
        <v>0</v>
      </c>
    </row>
    <row r="180" spans="1:7" x14ac:dyDescent="0.3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2"/>
        <v>0</v>
      </c>
    </row>
    <row r="181" spans="1:7" x14ac:dyDescent="0.3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2"/>
        <v>0</v>
      </c>
    </row>
    <row r="182" spans="1:7" x14ac:dyDescent="0.3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2"/>
        <v>17</v>
      </c>
    </row>
    <row r="183" spans="1:7" x14ac:dyDescent="0.3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2"/>
        <v>0</v>
      </c>
    </row>
    <row r="184" spans="1:7" x14ac:dyDescent="0.3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2"/>
        <v>0</v>
      </c>
    </row>
    <row r="185" spans="1:7" x14ac:dyDescent="0.3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2"/>
        <v>0</v>
      </c>
    </row>
    <row r="186" spans="1:7" x14ac:dyDescent="0.3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2"/>
        <v>15</v>
      </c>
    </row>
    <row r="187" spans="1:7" x14ac:dyDescent="0.3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2"/>
        <v>0</v>
      </c>
    </row>
    <row r="188" spans="1:7" x14ac:dyDescent="0.3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2"/>
        <v>0</v>
      </c>
    </row>
    <row r="189" spans="1:7" x14ac:dyDescent="0.3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2"/>
        <v>0</v>
      </c>
    </row>
    <row r="190" spans="1:7" x14ac:dyDescent="0.3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2"/>
        <v>0</v>
      </c>
    </row>
    <row r="191" spans="1:7" x14ac:dyDescent="0.3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2"/>
        <v>19</v>
      </c>
    </row>
    <row r="192" spans="1:7" x14ac:dyDescent="0.3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2"/>
        <v>0</v>
      </c>
    </row>
    <row r="193" spans="1:7" x14ac:dyDescent="0.3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 t="shared" si="2"/>
        <v>0</v>
      </c>
    </row>
    <row r="194" spans="1:7" x14ac:dyDescent="0.3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2"/>
        <v>26</v>
      </c>
    </row>
    <row r="195" spans="1:7" x14ac:dyDescent="0.3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si="2"/>
        <v>0</v>
      </c>
    </row>
    <row r="196" spans="1:7" x14ac:dyDescent="0.3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ref="G196:G203" si="3">A196-A195</f>
        <v>21</v>
      </c>
    </row>
    <row r="197" spans="1:7" x14ac:dyDescent="0.3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3"/>
        <v>0</v>
      </c>
    </row>
    <row r="198" spans="1:7" x14ac:dyDescent="0.3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3"/>
        <v>0</v>
      </c>
    </row>
    <row r="199" spans="1:7" x14ac:dyDescent="0.3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3"/>
        <v>24</v>
      </c>
    </row>
    <row r="200" spans="1:7" x14ac:dyDescent="0.3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3"/>
        <v>0</v>
      </c>
    </row>
    <row r="201" spans="1:7" x14ac:dyDescent="0.3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3"/>
        <v>0</v>
      </c>
    </row>
    <row r="202" spans="1:7" x14ac:dyDescent="0.3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3"/>
        <v>0</v>
      </c>
    </row>
    <row r="203" spans="1:7" x14ac:dyDescent="0.3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3"/>
        <v>0</v>
      </c>
    </row>
  </sheetData>
  <autoFilter ref="A1:F20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1"/>
  <sheetViews>
    <sheetView zoomScale="70" zoomScaleNormal="70" workbookViewId="0">
      <selection activeCell="J40" sqref="J40"/>
    </sheetView>
  </sheetViews>
  <sheetFormatPr defaultRowHeight="14.4" x14ac:dyDescent="0.3"/>
  <cols>
    <col min="1" max="1" width="16.6640625" bestFit="1" customWidth="1"/>
    <col min="2" max="2" width="10.44140625" bestFit="1" customWidth="1"/>
    <col min="3" max="3" width="9.77734375" bestFit="1" customWidth="1"/>
    <col min="4" max="37" width="17" bestFit="1" customWidth="1"/>
    <col min="38" max="38" width="14" bestFit="1" customWidth="1"/>
  </cols>
  <sheetData>
    <row r="3" spans="1:7" x14ac:dyDescent="0.3">
      <c r="A3" s="2" t="s">
        <v>81</v>
      </c>
      <c r="B3" t="s">
        <v>79</v>
      </c>
      <c r="C3" t="s">
        <v>80</v>
      </c>
      <c r="E3" t="s">
        <v>81</v>
      </c>
      <c r="F3" t="s">
        <v>82</v>
      </c>
      <c r="G3" t="s">
        <v>83</v>
      </c>
    </row>
    <row r="4" spans="1:7" x14ac:dyDescent="0.3">
      <c r="A4" s="3" t="s">
        <v>43</v>
      </c>
      <c r="B4" s="4">
        <v>32</v>
      </c>
      <c r="C4" s="4">
        <v>76</v>
      </c>
      <c r="E4" t="s">
        <v>43</v>
      </c>
      <c r="F4" s="5">
        <v>32</v>
      </c>
      <c r="G4">
        <v>76</v>
      </c>
    </row>
    <row r="5" spans="1:7" x14ac:dyDescent="0.3">
      <c r="A5" s="3" t="s">
        <v>44</v>
      </c>
      <c r="B5" s="4">
        <v>0</v>
      </c>
      <c r="C5" s="4">
        <v>8</v>
      </c>
      <c r="E5" t="s">
        <v>44</v>
      </c>
      <c r="F5">
        <v>0</v>
      </c>
      <c r="G5">
        <v>8</v>
      </c>
    </row>
    <row r="6" spans="1:7" x14ac:dyDescent="0.3">
      <c r="A6" s="3" t="s">
        <v>45</v>
      </c>
      <c r="B6" s="4">
        <v>50</v>
      </c>
      <c r="C6" s="4">
        <v>0</v>
      </c>
      <c r="E6" t="s">
        <v>45</v>
      </c>
      <c r="F6">
        <v>50</v>
      </c>
      <c r="G6">
        <v>0</v>
      </c>
    </row>
    <row r="7" spans="1:7" x14ac:dyDescent="0.3">
      <c r="A7" s="3" t="s">
        <v>46</v>
      </c>
      <c r="B7" s="4">
        <v>0</v>
      </c>
      <c r="C7" s="4">
        <v>68</v>
      </c>
      <c r="E7" t="s">
        <v>46</v>
      </c>
      <c r="F7">
        <v>0</v>
      </c>
      <c r="G7">
        <v>68</v>
      </c>
    </row>
    <row r="8" spans="1:7" x14ac:dyDescent="0.3">
      <c r="A8" s="3" t="s">
        <v>47</v>
      </c>
      <c r="B8" s="4">
        <v>0</v>
      </c>
      <c r="C8" s="4">
        <v>0</v>
      </c>
      <c r="E8" t="s">
        <v>47</v>
      </c>
      <c r="F8">
        <v>0</v>
      </c>
      <c r="G8">
        <v>0</v>
      </c>
    </row>
    <row r="9" spans="1:7" x14ac:dyDescent="0.3">
      <c r="A9" s="3" t="s">
        <v>48</v>
      </c>
      <c r="B9" s="4">
        <v>0</v>
      </c>
      <c r="C9" s="4">
        <v>42</v>
      </c>
      <c r="E9" t="s">
        <v>48</v>
      </c>
      <c r="F9">
        <v>0</v>
      </c>
      <c r="G9">
        <v>42</v>
      </c>
    </row>
    <row r="10" spans="1:7" x14ac:dyDescent="0.3">
      <c r="A10" s="3" t="s">
        <v>49</v>
      </c>
      <c r="B10" s="4">
        <v>0</v>
      </c>
      <c r="C10" s="4">
        <v>83</v>
      </c>
      <c r="E10" t="s">
        <v>49</v>
      </c>
      <c r="F10">
        <v>0</v>
      </c>
      <c r="G10">
        <v>83</v>
      </c>
    </row>
    <row r="11" spans="1:7" x14ac:dyDescent="0.3">
      <c r="A11" s="3" t="s">
        <v>50</v>
      </c>
      <c r="B11" s="4">
        <v>191</v>
      </c>
      <c r="C11" s="4">
        <v>0</v>
      </c>
      <c r="E11" t="s">
        <v>50</v>
      </c>
      <c r="F11">
        <v>191</v>
      </c>
      <c r="G11">
        <v>0</v>
      </c>
    </row>
    <row r="12" spans="1:7" x14ac:dyDescent="0.3">
      <c r="A12" s="3" t="s">
        <v>51</v>
      </c>
      <c r="B12" s="4">
        <v>4</v>
      </c>
      <c r="C12" s="4">
        <v>44</v>
      </c>
      <c r="E12" t="s">
        <v>51</v>
      </c>
      <c r="F12">
        <v>4</v>
      </c>
      <c r="G12">
        <v>44</v>
      </c>
    </row>
    <row r="13" spans="1:7" x14ac:dyDescent="0.3">
      <c r="A13" s="3" t="s">
        <v>52</v>
      </c>
      <c r="B13" s="4">
        <v>0</v>
      </c>
      <c r="C13" s="4">
        <v>0</v>
      </c>
      <c r="E13" t="s">
        <v>52</v>
      </c>
      <c r="F13">
        <v>0</v>
      </c>
      <c r="G13">
        <v>0</v>
      </c>
    </row>
    <row r="14" spans="1:7" x14ac:dyDescent="0.3">
      <c r="A14" s="3" t="s">
        <v>53</v>
      </c>
      <c r="B14" s="4">
        <v>0</v>
      </c>
      <c r="C14" s="4">
        <v>30</v>
      </c>
      <c r="E14" t="s">
        <v>53</v>
      </c>
      <c r="F14">
        <v>0</v>
      </c>
      <c r="G14">
        <v>30</v>
      </c>
    </row>
    <row r="15" spans="1:7" x14ac:dyDescent="0.3">
      <c r="A15" s="3" t="s">
        <v>54</v>
      </c>
      <c r="B15" s="4">
        <v>0</v>
      </c>
      <c r="C15" s="4">
        <v>0</v>
      </c>
      <c r="E15" t="s">
        <v>54</v>
      </c>
      <c r="F15">
        <v>0</v>
      </c>
      <c r="G15">
        <v>0</v>
      </c>
    </row>
    <row r="16" spans="1:7" x14ac:dyDescent="0.3">
      <c r="A16" s="3" t="s">
        <v>55</v>
      </c>
      <c r="B16" s="4">
        <v>112</v>
      </c>
      <c r="C16" s="4">
        <v>39</v>
      </c>
      <c r="E16" t="s">
        <v>55</v>
      </c>
      <c r="F16">
        <v>112</v>
      </c>
      <c r="G16">
        <v>39</v>
      </c>
    </row>
    <row r="17" spans="1:7" x14ac:dyDescent="0.3">
      <c r="A17" s="3" t="s">
        <v>56</v>
      </c>
      <c r="B17" s="4">
        <v>1</v>
      </c>
      <c r="C17" s="4">
        <v>0</v>
      </c>
      <c r="E17" t="s">
        <v>56</v>
      </c>
      <c r="F17">
        <v>1</v>
      </c>
      <c r="G17">
        <v>0</v>
      </c>
    </row>
    <row r="18" spans="1:7" x14ac:dyDescent="0.3">
      <c r="A18" s="3" t="s">
        <v>57</v>
      </c>
      <c r="B18" s="4">
        <v>0</v>
      </c>
      <c r="C18" s="4">
        <v>35</v>
      </c>
      <c r="E18" t="s">
        <v>57</v>
      </c>
      <c r="F18">
        <v>0</v>
      </c>
      <c r="G18">
        <v>35</v>
      </c>
    </row>
    <row r="19" spans="1:7" x14ac:dyDescent="0.3">
      <c r="A19" s="3" t="s">
        <v>58</v>
      </c>
      <c r="B19" s="4">
        <v>0</v>
      </c>
      <c r="C19" s="4">
        <v>1</v>
      </c>
      <c r="E19" t="s">
        <v>58</v>
      </c>
      <c r="F19">
        <v>0</v>
      </c>
      <c r="G19">
        <v>1</v>
      </c>
    </row>
    <row r="20" spans="1:7" x14ac:dyDescent="0.3">
      <c r="A20" s="3" t="s">
        <v>59</v>
      </c>
      <c r="B20" s="4">
        <v>68</v>
      </c>
      <c r="C20" s="4">
        <v>33</v>
      </c>
      <c r="E20" t="s">
        <v>59</v>
      </c>
      <c r="F20">
        <v>68</v>
      </c>
      <c r="G20">
        <v>33</v>
      </c>
    </row>
    <row r="21" spans="1:7" x14ac:dyDescent="0.3">
      <c r="A21" s="3" t="s">
        <v>60</v>
      </c>
      <c r="B21" s="4">
        <v>0</v>
      </c>
      <c r="C21" s="4">
        <v>8</v>
      </c>
      <c r="E21" t="s">
        <v>60</v>
      </c>
      <c r="F21">
        <v>0</v>
      </c>
      <c r="G21">
        <v>8</v>
      </c>
    </row>
    <row r="22" spans="1:7" x14ac:dyDescent="0.3">
      <c r="A22" s="3" t="s">
        <v>61</v>
      </c>
      <c r="B22" s="4">
        <v>0</v>
      </c>
      <c r="C22" s="4">
        <v>42</v>
      </c>
      <c r="E22" t="s">
        <v>61</v>
      </c>
      <c r="F22">
        <v>0</v>
      </c>
      <c r="G22">
        <v>42</v>
      </c>
    </row>
    <row r="23" spans="1:7" x14ac:dyDescent="0.3">
      <c r="A23" s="3" t="s">
        <v>62</v>
      </c>
      <c r="B23" s="4">
        <v>48</v>
      </c>
      <c r="C23" s="4">
        <v>4</v>
      </c>
      <c r="E23" t="s">
        <v>62</v>
      </c>
      <c r="F23">
        <v>48</v>
      </c>
      <c r="G23">
        <v>4</v>
      </c>
    </row>
    <row r="24" spans="1:7" x14ac:dyDescent="0.3">
      <c r="A24" s="3" t="s">
        <v>63</v>
      </c>
      <c r="B24" s="4">
        <v>0</v>
      </c>
      <c r="C24" s="4">
        <v>0</v>
      </c>
      <c r="E24" t="s">
        <v>63</v>
      </c>
      <c r="F24">
        <v>0</v>
      </c>
      <c r="G24">
        <v>0</v>
      </c>
    </row>
    <row r="25" spans="1:7" x14ac:dyDescent="0.3">
      <c r="A25" s="3" t="s">
        <v>64</v>
      </c>
      <c r="B25" s="4">
        <v>6</v>
      </c>
      <c r="C25" s="4">
        <v>0</v>
      </c>
      <c r="E25" t="s">
        <v>64</v>
      </c>
      <c r="F25">
        <v>6</v>
      </c>
      <c r="G25">
        <v>0</v>
      </c>
    </row>
    <row r="26" spans="1:7" x14ac:dyDescent="0.3">
      <c r="A26" s="3" t="s">
        <v>65</v>
      </c>
      <c r="B26" s="4">
        <v>1</v>
      </c>
      <c r="C26" s="4">
        <v>12</v>
      </c>
      <c r="E26" t="s">
        <v>65</v>
      </c>
      <c r="F26">
        <v>1</v>
      </c>
      <c r="G26">
        <v>12</v>
      </c>
    </row>
    <row r="27" spans="1:7" x14ac:dyDescent="0.3">
      <c r="A27" s="3" t="s">
        <v>66</v>
      </c>
      <c r="B27" s="4">
        <v>0</v>
      </c>
      <c r="C27" s="4">
        <v>0</v>
      </c>
      <c r="E27" t="s">
        <v>66</v>
      </c>
      <c r="F27">
        <v>0</v>
      </c>
      <c r="G27">
        <v>0</v>
      </c>
    </row>
    <row r="28" spans="1:7" x14ac:dyDescent="0.3">
      <c r="A28" s="3" t="s">
        <v>67</v>
      </c>
      <c r="B28" s="4">
        <v>22</v>
      </c>
      <c r="C28" s="4">
        <v>10</v>
      </c>
      <c r="E28" t="s">
        <v>67</v>
      </c>
      <c r="F28">
        <v>22</v>
      </c>
      <c r="G28">
        <v>10</v>
      </c>
    </row>
    <row r="29" spans="1:7" x14ac:dyDescent="0.3">
      <c r="A29" s="3" t="s">
        <v>68</v>
      </c>
      <c r="B29" s="4">
        <v>0</v>
      </c>
      <c r="C29" s="4">
        <v>34</v>
      </c>
      <c r="E29" t="s">
        <v>68</v>
      </c>
      <c r="F29">
        <v>0</v>
      </c>
      <c r="G29">
        <v>34</v>
      </c>
    </row>
    <row r="30" spans="1:7" x14ac:dyDescent="0.3">
      <c r="A30" s="3" t="s">
        <v>69</v>
      </c>
      <c r="B30" s="4">
        <v>34</v>
      </c>
      <c r="C30" s="4">
        <v>0</v>
      </c>
      <c r="E30" t="s">
        <v>69</v>
      </c>
      <c r="F30">
        <v>34</v>
      </c>
      <c r="G30">
        <v>0</v>
      </c>
    </row>
    <row r="31" spans="1:7" x14ac:dyDescent="0.3">
      <c r="A31" s="3" t="s">
        <v>70</v>
      </c>
      <c r="B31" s="4">
        <v>0</v>
      </c>
      <c r="C31" s="4">
        <v>5</v>
      </c>
      <c r="E31" t="s">
        <v>70</v>
      </c>
      <c r="F31">
        <v>0</v>
      </c>
      <c r="G31">
        <v>5</v>
      </c>
    </row>
    <row r="32" spans="1:7" x14ac:dyDescent="0.3">
      <c r="A32" s="3" t="s">
        <v>71</v>
      </c>
      <c r="B32" s="4">
        <v>0</v>
      </c>
      <c r="C32" s="4">
        <v>0</v>
      </c>
      <c r="E32" t="s">
        <v>71</v>
      </c>
      <c r="F32">
        <v>0</v>
      </c>
      <c r="G32">
        <v>0</v>
      </c>
    </row>
    <row r="33" spans="1:7" x14ac:dyDescent="0.3">
      <c r="A33" s="3" t="s">
        <v>72</v>
      </c>
      <c r="B33" s="4">
        <v>0</v>
      </c>
      <c r="C33" s="4">
        <v>95</v>
      </c>
      <c r="E33" t="s">
        <v>72</v>
      </c>
      <c r="F33">
        <v>0</v>
      </c>
      <c r="G33">
        <v>95</v>
      </c>
    </row>
    <row r="34" spans="1:7" x14ac:dyDescent="0.3">
      <c r="A34" s="3" t="s">
        <v>73</v>
      </c>
      <c r="B34" s="4">
        <v>0</v>
      </c>
      <c r="C34" s="4">
        <v>25</v>
      </c>
      <c r="E34" t="s">
        <v>73</v>
      </c>
      <c r="F34">
        <v>0</v>
      </c>
      <c r="G34">
        <v>25</v>
      </c>
    </row>
    <row r="35" spans="1:7" x14ac:dyDescent="0.3">
      <c r="A35" s="3" t="s">
        <v>74</v>
      </c>
      <c r="B35" s="4">
        <v>121</v>
      </c>
      <c r="C35" s="4">
        <v>22</v>
      </c>
      <c r="E35" t="s">
        <v>74</v>
      </c>
      <c r="F35">
        <v>121</v>
      </c>
      <c r="G35">
        <v>22</v>
      </c>
    </row>
    <row r="36" spans="1:7" x14ac:dyDescent="0.3">
      <c r="A36" s="3" t="s">
        <v>75</v>
      </c>
      <c r="B36" s="4">
        <v>26</v>
      </c>
      <c r="C36" s="4">
        <v>0</v>
      </c>
      <c r="E36" t="s">
        <v>75</v>
      </c>
      <c r="F36">
        <v>26</v>
      </c>
      <c r="G36">
        <v>0</v>
      </c>
    </row>
    <row r="37" spans="1:7" x14ac:dyDescent="0.3">
      <c r="A37" s="3" t="s">
        <v>76</v>
      </c>
      <c r="B37" s="4">
        <v>0</v>
      </c>
      <c r="C37" s="4">
        <v>20</v>
      </c>
      <c r="E37" t="s">
        <v>76</v>
      </c>
      <c r="F37">
        <v>0</v>
      </c>
      <c r="G37">
        <v>20</v>
      </c>
    </row>
    <row r="38" spans="1:7" x14ac:dyDescent="0.3">
      <c r="A38" s="3" t="s">
        <v>77</v>
      </c>
      <c r="B38" s="4">
        <v>64</v>
      </c>
      <c r="C38" s="4">
        <v>48</v>
      </c>
      <c r="E38" t="s">
        <v>77</v>
      </c>
      <c r="F38">
        <v>64</v>
      </c>
      <c r="G38">
        <v>48</v>
      </c>
    </row>
    <row r="39" spans="1:7" x14ac:dyDescent="0.3">
      <c r="A39" s="3" t="s">
        <v>78</v>
      </c>
      <c r="B39" s="4">
        <v>4</v>
      </c>
      <c r="C39" s="4">
        <v>0</v>
      </c>
      <c r="E39" t="s">
        <v>78</v>
      </c>
      <c r="F39">
        <v>4</v>
      </c>
      <c r="G39">
        <v>0</v>
      </c>
    </row>
    <row r="40" spans="1:7" x14ac:dyDescent="0.3">
      <c r="A40" s="3" t="s">
        <v>24</v>
      </c>
      <c r="B40" s="4"/>
      <c r="C40" s="4"/>
    </row>
    <row r="41" spans="1:7" x14ac:dyDescent="0.3">
      <c r="A41" s="3" t="s">
        <v>25</v>
      </c>
      <c r="B41" s="4">
        <v>784</v>
      </c>
      <c r="C41" s="4">
        <v>784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workbookViewId="0">
      <selection activeCell="J1" sqref="H1:J1048576"/>
    </sheetView>
  </sheetViews>
  <sheetFormatPr defaultRowHeight="14.4" x14ac:dyDescent="0.3"/>
  <cols>
    <col min="1" max="1" width="10.109375" bestFit="1" customWidth="1"/>
    <col min="2" max="2" width="10.33203125" bestFit="1" customWidth="1"/>
    <col min="3" max="3" width="5.88671875" bestFit="1" customWidth="1"/>
    <col min="4" max="4" width="4.44140625" bestFit="1" customWidth="1"/>
    <col min="5" max="5" width="6.109375" bestFit="1" customWidth="1"/>
    <col min="6" max="6" width="20.5546875" bestFit="1" customWidth="1"/>
    <col min="7" max="7" width="14.77734375" bestFit="1" customWidth="1"/>
  </cols>
  <sheetData>
    <row r="1" spans="1:10" x14ac:dyDescent="0.3">
      <c r="A1" s="10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s="5" t="s">
        <v>40</v>
      </c>
      <c r="I1" s="5" t="s">
        <v>41</v>
      </c>
      <c r="J1" s="5" t="s">
        <v>42</v>
      </c>
    </row>
    <row r="2" spans="1:10" x14ac:dyDescent="0.3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H2">
        <v>0</v>
      </c>
      <c r="I2">
        <v>0</v>
      </c>
      <c r="J2" t="str">
        <f>_xlfn.CONCAT(YEAR(A2),"-",IF(MONTH(A2)&lt;10,_xlfn.CONCAT(0,MONTH(A2)),MONTH(A2)))</f>
        <v>2016-01</v>
      </c>
    </row>
    <row r="3" spans="1:10" x14ac:dyDescent="0.3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>A3-A2</f>
        <v>0</v>
      </c>
      <c r="H3">
        <f>IF(AND($C3="T5",$D3="Z"),$E3,0)</f>
        <v>32</v>
      </c>
      <c r="I3">
        <f>IF(AND($C3="T5",$D3="W"),$E3,0)</f>
        <v>0</v>
      </c>
      <c r="J3" t="str">
        <f t="shared" ref="J3:J66" si="0">_xlfn.CONCAT(YEAR(A3),"-",IF(MONTH(A3)&lt;10,_xlfn.CONCAT(0,MONTH(A3)),MONTH(A3)))</f>
        <v>2016-01</v>
      </c>
    </row>
    <row r="4" spans="1:10" x14ac:dyDescent="0.3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 t="shared" ref="G4:G67" si="1">A4-A3</f>
        <v>0</v>
      </c>
      <c r="H4">
        <f t="shared" ref="H4:H67" si="2">IF(AND($C4="T5",$D4="Z"),$E4,0)</f>
        <v>0</v>
      </c>
      <c r="I4">
        <f t="shared" ref="I4:I67" si="3">IF(AND($C4="T5",$D4="W"),$E4,0)</f>
        <v>0</v>
      </c>
      <c r="J4" t="str">
        <f t="shared" si="0"/>
        <v>2016-01</v>
      </c>
    </row>
    <row r="5" spans="1:10" x14ac:dyDescent="0.3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 t="shared" si="1"/>
        <v>0</v>
      </c>
      <c r="H5">
        <f t="shared" si="2"/>
        <v>0</v>
      </c>
      <c r="I5">
        <f t="shared" si="3"/>
        <v>0</v>
      </c>
      <c r="J5" t="str">
        <f t="shared" si="0"/>
        <v>2016-01</v>
      </c>
    </row>
    <row r="6" spans="1:10" x14ac:dyDescent="0.3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 t="shared" si="1"/>
        <v>0</v>
      </c>
      <c r="H6">
        <f t="shared" si="2"/>
        <v>0</v>
      </c>
      <c r="I6">
        <f t="shared" si="3"/>
        <v>0</v>
      </c>
      <c r="J6" t="str">
        <f t="shared" si="0"/>
        <v>2016-01</v>
      </c>
    </row>
    <row r="7" spans="1:10" x14ac:dyDescent="0.3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 t="shared" si="1"/>
        <v>15</v>
      </c>
      <c r="H7">
        <f t="shared" si="2"/>
        <v>0</v>
      </c>
      <c r="I7">
        <f t="shared" si="3"/>
        <v>32</v>
      </c>
      <c r="J7" t="str">
        <f t="shared" si="0"/>
        <v>2016-01</v>
      </c>
    </row>
    <row r="8" spans="1:10" x14ac:dyDescent="0.3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 t="shared" si="1"/>
        <v>0</v>
      </c>
      <c r="H8">
        <f t="shared" si="2"/>
        <v>0</v>
      </c>
      <c r="I8">
        <f t="shared" si="3"/>
        <v>0</v>
      </c>
      <c r="J8" t="str">
        <f t="shared" si="0"/>
        <v>2016-01</v>
      </c>
    </row>
    <row r="9" spans="1:10" x14ac:dyDescent="0.3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 t="shared" si="1"/>
        <v>8</v>
      </c>
      <c r="H9">
        <f t="shared" si="2"/>
        <v>44</v>
      </c>
      <c r="I9">
        <f t="shared" si="3"/>
        <v>0</v>
      </c>
      <c r="J9" t="str">
        <f t="shared" si="0"/>
        <v>2016-01</v>
      </c>
    </row>
    <row r="10" spans="1:10" x14ac:dyDescent="0.3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1"/>
        <v>0</v>
      </c>
      <c r="H10">
        <f t="shared" si="2"/>
        <v>0</v>
      </c>
      <c r="I10">
        <f t="shared" si="3"/>
        <v>0</v>
      </c>
      <c r="J10" t="str">
        <f t="shared" si="0"/>
        <v>2016-01</v>
      </c>
    </row>
    <row r="11" spans="1:10" x14ac:dyDescent="0.3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>
        <f t="shared" si="1"/>
        <v>0</v>
      </c>
      <c r="H11">
        <f t="shared" si="2"/>
        <v>0</v>
      </c>
      <c r="I11">
        <f t="shared" si="3"/>
        <v>0</v>
      </c>
      <c r="J11" t="str">
        <f t="shared" si="0"/>
        <v>2016-01</v>
      </c>
    </row>
    <row r="12" spans="1:10" x14ac:dyDescent="0.3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1"/>
        <v>26</v>
      </c>
      <c r="H12">
        <f t="shared" si="2"/>
        <v>0</v>
      </c>
      <c r="I12">
        <f t="shared" si="3"/>
        <v>0</v>
      </c>
      <c r="J12" t="str">
        <f t="shared" si="0"/>
        <v>2016-02</v>
      </c>
    </row>
    <row r="13" spans="1:10" x14ac:dyDescent="0.3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1"/>
        <v>0</v>
      </c>
      <c r="H13">
        <f t="shared" si="2"/>
        <v>0</v>
      </c>
      <c r="I13">
        <f t="shared" si="3"/>
        <v>0</v>
      </c>
      <c r="J13" t="str">
        <f t="shared" si="0"/>
        <v>2016-02</v>
      </c>
    </row>
    <row r="14" spans="1:10" x14ac:dyDescent="0.3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 t="shared" si="1"/>
        <v>0</v>
      </c>
      <c r="H14">
        <f t="shared" si="2"/>
        <v>0</v>
      </c>
      <c r="I14">
        <f t="shared" si="3"/>
        <v>0</v>
      </c>
      <c r="J14" t="str">
        <f t="shared" si="0"/>
        <v>2016-02</v>
      </c>
    </row>
    <row r="15" spans="1:10" x14ac:dyDescent="0.3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 t="shared" si="1"/>
        <v>0</v>
      </c>
      <c r="H15">
        <f t="shared" si="2"/>
        <v>8</v>
      </c>
      <c r="I15">
        <f t="shared" si="3"/>
        <v>0</v>
      </c>
      <c r="J15" t="str">
        <f t="shared" si="0"/>
        <v>2016-02</v>
      </c>
    </row>
    <row r="16" spans="1:10" x14ac:dyDescent="0.3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1"/>
        <v>21</v>
      </c>
      <c r="H16">
        <f t="shared" si="2"/>
        <v>0</v>
      </c>
      <c r="I16">
        <f t="shared" si="3"/>
        <v>50</v>
      </c>
      <c r="J16" t="str">
        <f t="shared" si="0"/>
        <v>2016-03</v>
      </c>
    </row>
    <row r="17" spans="1:10" x14ac:dyDescent="0.3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1"/>
        <v>0</v>
      </c>
      <c r="H17">
        <f t="shared" si="2"/>
        <v>0</v>
      </c>
      <c r="I17">
        <f t="shared" si="3"/>
        <v>0</v>
      </c>
      <c r="J17" t="str">
        <f t="shared" si="0"/>
        <v>2016-03</v>
      </c>
    </row>
    <row r="18" spans="1:10" x14ac:dyDescent="0.3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 t="shared" si="1"/>
        <v>0</v>
      </c>
      <c r="H18">
        <f t="shared" si="2"/>
        <v>0</v>
      </c>
      <c r="I18">
        <f t="shared" si="3"/>
        <v>0</v>
      </c>
      <c r="J18" t="str">
        <f t="shared" si="0"/>
        <v>2016-03</v>
      </c>
    </row>
    <row r="19" spans="1:10" x14ac:dyDescent="0.3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1"/>
        <v>0</v>
      </c>
      <c r="H19">
        <f t="shared" si="2"/>
        <v>0</v>
      </c>
      <c r="I19">
        <f t="shared" si="3"/>
        <v>0</v>
      </c>
      <c r="J19" t="str">
        <f t="shared" si="0"/>
        <v>2016-03</v>
      </c>
    </row>
    <row r="20" spans="1:10" x14ac:dyDescent="0.3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1"/>
        <v>24</v>
      </c>
      <c r="H20">
        <f t="shared" si="2"/>
        <v>0</v>
      </c>
      <c r="I20">
        <f t="shared" si="3"/>
        <v>0</v>
      </c>
      <c r="J20" t="str">
        <f t="shared" si="0"/>
        <v>2016-04</v>
      </c>
    </row>
    <row r="21" spans="1:10" x14ac:dyDescent="0.3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1"/>
        <v>0</v>
      </c>
      <c r="H21">
        <f t="shared" si="2"/>
        <v>0</v>
      </c>
      <c r="I21">
        <f t="shared" si="3"/>
        <v>0</v>
      </c>
      <c r="J21" t="str">
        <f t="shared" si="0"/>
        <v>2016-04</v>
      </c>
    </row>
    <row r="22" spans="1:10" x14ac:dyDescent="0.3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1"/>
        <v>0</v>
      </c>
      <c r="H22">
        <f t="shared" si="2"/>
        <v>33</v>
      </c>
      <c r="I22">
        <f t="shared" si="3"/>
        <v>0</v>
      </c>
      <c r="J22" t="str">
        <f t="shared" si="0"/>
        <v>2016-04</v>
      </c>
    </row>
    <row r="23" spans="1:10" x14ac:dyDescent="0.3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1"/>
        <v>18</v>
      </c>
      <c r="H23">
        <f t="shared" si="2"/>
        <v>0</v>
      </c>
      <c r="I23">
        <f t="shared" si="3"/>
        <v>0</v>
      </c>
      <c r="J23" t="str">
        <f t="shared" si="0"/>
        <v>2016-04</v>
      </c>
    </row>
    <row r="24" spans="1:10" x14ac:dyDescent="0.3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 t="shared" si="1"/>
        <v>0</v>
      </c>
      <c r="H24">
        <f t="shared" si="2"/>
        <v>0</v>
      </c>
      <c r="I24">
        <f t="shared" si="3"/>
        <v>0</v>
      </c>
      <c r="J24" t="str">
        <f t="shared" si="0"/>
        <v>2016-04</v>
      </c>
    </row>
    <row r="25" spans="1:10" x14ac:dyDescent="0.3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1"/>
        <v>0</v>
      </c>
      <c r="H25">
        <f t="shared" si="2"/>
        <v>35</v>
      </c>
      <c r="I25">
        <f t="shared" si="3"/>
        <v>0</v>
      </c>
      <c r="J25" t="str">
        <f t="shared" si="0"/>
        <v>2016-04</v>
      </c>
    </row>
    <row r="26" spans="1:10" x14ac:dyDescent="0.3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1"/>
        <v>22</v>
      </c>
      <c r="H26">
        <f t="shared" si="2"/>
        <v>0</v>
      </c>
      <c r="I26">
        <f t="shared" si="3"/>
        <v>0</v>
      </c>
      <c r="J26" t="str">
        <f t="shared" si="0"/>
        <v>2016-05</v>
      </c>
    </row>
    <row r="27" spans="1:10" x14ac:dyDescent="0.3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1"/>
        <v>0</v>
      </c>
      <c r="H27">
        <f t="shared" si="2"/>
        <v>0</v>
      </c>
      <c r="I27">
        <f t="shared" si="3"/>
        <v>0</v>
      </c>
      <c r="J27" t="str">
        <f t="shared" si="0"/>
        <v>2016-05</v>
      </c>
    </row>
    <row r="28" spans="1:10" x14ac:dyDescent="0.3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1"/>
        <v>25</v>
      </c>
      <c r="H28">
        <f t="shared" si="2"/>
        <v>0</v>
      </c>
      <c r="I28">
        <f t="shared" si="3"/>
        <v>0</v>
      </c>
      <c r="J28" t="str">
        <f t="shared" si="0"/>
        <v>2016-06</v>
      </c>
    </row>
    <row r="29" spans="1:10" x14ac:dyDescent="0.3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1"/>
        <v>0</v>
      </c>
      <c r="H29">
        <f t="shared" si="2"/>
        <v>0</v>
      </c>
      <c r="I29">
        <f t="shared" si="3"/>
        <v>0</v>
      </c>
      <c r="J29" t="str">
        <f t="shared" si="0"/>
        <v>2016-06</v>
      </c>
    </row>
    <row r="30" spans="1:10" x14ac:dyDescent="0.3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1"/>
        <v>0</v>
      </c>
      <c r="H30">
        <f t="shared" si="2"/>
        <v>0</v>
      </c>
      <c r="I30">
        <f t="shared" si="3"/>
        <v>0</v>
      </c>
      <c r="J30" t="str">
        <f t="shared" si="0"/>
        <v>2016-06</v>
      </c>
    </row>
    <row r="31" spans="1:10" x14ac:dyDescent="0.3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1"/>
        <v>0</v>
      </c>
      <c r="H31">
        <f t="shared" si="2"/>
        <v>0</v>
      </c>
      <c r="I31">
        <f t="shared" si="3"/>
        <v>0</v>
      </c>
      <c r="J31" t="str">
        <f t="shared" si="0"/>
        <v>2016-06</v>
      </c>
    </row>
    <row r="32" spans="1:10" x14ac:dyDescent="0.3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1"/>
        <v>13</v>
      </c>
      <c r="H32">
        <f t="shared" si="2"/>
        <v>0</v>
      </c>
      <c r="I32">
        <f t="shared" si="3"/>
        <v>0</v>
      </c>
      <c r="J32" t="str">
        <f t="shared" si="0"/>
        <v>2016-06</v>
      </c>
    </row>
    <row r="33" spans="1:10" x14ac:dyDescent="0.3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1"/>
        <v>0</v>
      </c>
      <c r="H33">
        <f t="shared" si="2"/>
        <v>0</v>
      </c>
      <c r="I33">
        <f t="shared" si="3"/>
        <v>0</v>
      </c>
      <c r="J33" t="str">
        <f t="shared" si="0"/>
        <v>2016-06</v>
      </c>
    </row>
    <row r="34" spans="1:10" x14ac:dyDescent="0.3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1"/>
        <v>0</v>
      </c>
      <c r="H34">
        <f t="shared" si="2"/>
        <v>42</v>
      </c>
      <c r="I34">
        <f t="shared" si="3"/>
        <v>0</v>
      </c>
      <c r="J34" t="str">
        <f t="shared" si="0"/>
        <v>2016-06</v>
      </c>
    </row>
    <row r="35" spans="1:10" x14ac:dyDescent="0.3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1"/>
        <v>0</v>
      </c>
      <c r="H35">
        <f t="shared" si="2"/>
        <v>0</v>
      </c>
      <c r="I35">
        <f t="shared" si="3"/>
        <v>0</v>
      </c>
      <c r="J35" t="str">
        <f t="shared" si="0"/>
        <v>2016-06</v>
      </c>
    </row>
    <row r="36" spans="1:10" x14ac:dyDescent="0.3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 t="shared" si="1"/>
        <v>0</v>
      </c>
      <c r="H36">
        <f t="shared" si="2"/>
        <v>0</v>
      </c>
      <c r="I36">
        <f t="shared" si="3"/>
        <v>0</v>
      </c>
      <c r="J36" t="str">
        <f t="shared" si="0"/>
        <v>2016-06</v>
      </c>
    </row>
    <row r="37" spans="1:10" x14ac:dyDescent="0.3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1"/>
        <v>17</v>
      </c>
      <c r="H37">
        <f t="shared" si="2"/>
        <v>0</v>
      </c>
      <c r="I37">
        <f t="shared" si="3"/>
        <v>0</v>
      </c>
      <c r="J37" t="str">
        <f t="shared" si="0"/>
        <v>2016-07</v>
      </c>
    </row>
    <row r="38" spans="1:10" x14ac:dyDescent="0.3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1"/>
        <v>0</v>
      </c>
      <c r="H38">
        <f t="shared" si="2"/>
        <v>0</v>
      </c>
      <c r="I38">
        <f t="shared" si="3"/>
        <v>0</v>
      </c>
      <c r="J38" t="str">
        <f t="shared" si="0"/>
        <v>2016-07</v>
      </c>
    </row>
    <row r="39" spans="1:10" x14ac:dyDescent="0.3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 t="shared" si="1"/>
        <v>0</v>
      </c>
      <c r="H39">
        <f t="shared" si="2"/>
        <v>35</v>
      </c>
      <c r="I39">
        <f t="shared" si="3"/>
        <v>0</v>
      </c>
      <c r="J39" t="str">
        <f t="shared" si="0"/>
        <v>2016-07</v>
      </c>
    </row>
    <row r="40" spans="1:10" x14ac:dyDescent="0.3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 t="shared" si="1"/>
        <v>0</v>
      </c>
      <c r="H40">
        <f t="shared" si="2"/>
        <v>0</v>
      </c>
      <c r="I40">
        <f t="shared" si="3"/>
        <v>0</v>
      </c>
      <c r="J40" t="str">
        <f t="shared" si="0"/>
        <v>2016-07</v>
      </c>
    </row>
    <row r="41" spans="1:10" x14ac:dyDescent="0.3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1"/>
        <v>15</v>
      </c>
      <c r="H41">
        <f t="shared" si="2"/>
        <v>0</v>
      </c>
      <c r="I41">
        <f t="shared" si="3"/>
        <v>0</v>
      </c>
      <c r="J41" t="str">
        <f t="shared" si="0"/>
        <v>2016-07</v>
      </c>
    </row>
    <row r="42" spans="1:10" x14ac:dyDescent="0.3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1"/>
        <v>0</v>
      </c>
      <c r="H42">
        <f t="shared" si="2"/>
        <v>48</v>
      </c>
      <c r="I42">
        <f t="shared" si="3"/>
        <v>0</v>
      </c>
      <c r="J42" t="str">
        <f t="shared" si="0"/>
        <v>2016-07</v>
      </c>
    </row>
    <row r="43" spans="1:10" x14ac:dyDescent="0.3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1"/>
        <v>19</v>
      </c>
      <c r="H43">
        <f t="shared" si="2"/>
        <v>0</v>
      </c>
      <c r="I43">
        <f t="shared" si="3"/>
        <v>191</v>
      </c>
      <c r="J43" t="str">
        <f t="shared" si="0"/>
        <v>2016-08</v>
      </c>
    </row>
    <row r="44" spans="1:10" x14ac:dyDescent="0.3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1"/>
        <v>0</v>
      </c>
      <c r="H44">
        <f t="shared" si="2"/>
        <v>0</v>
      </c>
      <c r="I44">
        <f t="shared" si="3"/>
        <v>0</v>
      </c>
      <c r="J44" t="str">
        <f t="shared" si="0"/>
        <v>2016-08</v>
      </c>
    </row>
    <row r="45" spans="1:10" x14ac:dyDescent="0.3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1"/>
        <v>0</v>
      </c>
      <c r="H45">
        <f t="shared" si="2"/>
        <v>0</v>
      </c>
      <c r="I45">
        <f t="shared" si="3"/>
        <v>0</v>
      </c>
      <c r="J45" t="str">
        <f t="shared" si="0"/>
        <v>2016-08</v>
      </c>
    </row>
    <row r="46" spans="1:10" x14ac:dyDescent="0.3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1"/>
        <v>26</v>
      </c>
      <c r="H46">
        <f t="shared" si="2"/>
        <v>0</v>
      </c>
      <c r="I46">
        <f t="shared" si="3"/>
        <v>0</v>
      </c>
      <c r="J46" t="str">
        <f t="shared" si="0"/>
        <v>2016-09</v>
      </c>
    </row>
    <row r="47" spans="1:10" x14ac:dyDescent="0.3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1"/>
        <v>0</v>
      </c>
      <c r="H47">
        <f t="shared" si="2"/>
        <v>0</v>
      </c>
      <c r="I47">
        <f t="shared" si="3"/>
        <v>4</v>
      </c>
      <c r="J47" t="str">
        <f t="shared" si="0"/>
        <v>2016-09</v>
      </c>
    </row>
    <row r="48" spans="1:10" x14ac:dyDescent="0.3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1"/>
        <v>0</v>
      </c>
      <c r="H48">
        <f t="shared" si="2"/>
        <v>0</v>
      </c>
      <c r="I48">
        <f t="shared" si="3"/>
        <v>0</v>
      </c>
      <c r="J48" t="str">
        <f t="shared" si="0"/>
        <v>2016-09</v>
      </c>
    </row>
    <row r="49" spans="1:10" x14ac:dyDescent="0.3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1"/>
        <v>0</v>
      </c>
      <c r="H49">
        <f t="shared" si="2"/>
        <v>0</v>
      </c>
      <c r="I49">
        <f t="shared" si="3"/>
        <v>0</v>
      </c>
      <c r="J49" t="str">
        <f t="shared" si="0"/>
        <v>2016-09</v>
      </c>
    </row>
    <row r="50" spans="1:10" x14ac:dyDescent="0.3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1"/>
        <v>0</v>
      </c>
      <c r="H50">
        <f t="shared" si="2"/>
        <v>0</v>
      </c>
      <c r="I50">
        <f t="shared" si="3"/>
        <v>0</v>
      </c>
      <c r="J50" t="str">
        <f t="shared" si="0"/>
        <v>2016-09</v>
      </c>
    </row>
    <row r="51" spans="1:10" x14ac:dyDescent="0.3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1"/>
        <v>21</v>
      </c>
      <c r="H51">
        <f t="shared" si="2"/>
        <v>44</v>
      </c>
      <c r="I51">
        <f t="shared" si="3"/>
        <v>0</v>
      </c>
      <c r="J51" t="str">
        <f t="shared" si="0"/>
        <v>2016-09</v>
      </c>
    </row>
    <row r="52" spans="1:10" x14ac:dyDescent="0.3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1"/>
        <v>0</v>
      </c>
      <c r="H52">
        <f t="shared" si="2"/>
        <v>0</v>
      </c>
      <c r="I52">
        <f t="shared" si="3"/>
        <v>0</v>
      </c>
      <c r="J52" t="str">
        <f t="shared" si="0"/>
        <v>2016-09</v>
      </c>
    </row>
    <row r="53" spans="1:10" x14ac:dyDescent="0.3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1"/>
        <v>0</v>
      </c>
      <c r="H53">
        <f t="shared" si="2"/>
        <v>0</v>
      </c>
      <c r="I53">
        <f t="shared" si="3"/>
        <v>0</v>
      </c>
      <c r="J53" t="str">
        <f t="shared" si="0"/>
        <v>2016-09</v>
      </c>
    </row>
    <row r="54" spans="1:10" x14ac:dyDescent="0.3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 t="shared" si="1"/>
        <v>0</v>
      </c>
      <c r="H54">
        <f t="shared" si="2"/>
        <v>0</v>
      </c>
      <c r="I54">
        <f t="shared" si="3"/>
        <v>0</v>
      </c>
      <c r="J54" t="str">
        <f t="shared" si="0"/>
        <v>2016-09</v>
      </c>
    </row>
    <row r="55" spans="1:10" x14ac:dyDescent="0.3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1"/>
        <v>0</v>
      </c>
      <c r="H55">
        <f t="shared" si="2"/>
        <v>0</v>
      </c>
      <c r="I55">
        <f t="shared" si="3"/>
        <v>0</v>
      </c>
      <c r="J55" t="str">
        <f t="shared" si="0"/>
        <v>2016-09</v>
      </c>
    </row>
    <row r="56" spans="1:10" x14ac:dyDescent="0.3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1"/>
        <v>24</v>
      </c>
      <c r="H56">
        <f t="shared" si="2"/>
        <v>0</v>
      </c>
      <c r="I56">
        <f t="shared" si="3"/>
        <v>0</v>
      </c>
      <c r="J56" t="str">
        <f t="shared" si="0"/>
        <v>2016-10</v>
      </c>
    </row>
    <row r="57" spans="1:10" x14ac:dyDescent="0.3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1"/>
        <v>0</v>
      </c>
      <c r="H57">
        <f t="shared" si="2"/>
        <v>0</v>
      </c>
      <c r="I57">
        <f t="shared" si="3"/>
        <v>0</v>
      </c>
      <c r="J57" t="str">
        <f t="shared" si="0"/>
        <v>2016-10</v>
      </c>
    </row>
    <row r="58" spans="1:10" x14ac:dyDescent="0.3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1"/>
        <v>0</v>
      </c>
      <c r="H58">
        <f t="shared" si="2"/>
        <v>0</v>
      </c>
      <c r="I58">
        <f t="shared" si="3"/>
        <v>0</v>
      </c>
      <c r="J58" t="str">
        <f t="shared" si="0"/>
        <v>2016-10</v>
      </c>
    </row>
    <row r="59" spans="1:10" x14ac:dyDescent="0.3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1"/>
        <v>18</v>
      </c>
      <c r="H59">
        <f t="shared" si="2"/>
        <v>0</v>
      </c>
      <c r="I59">
        <f t="shared" si="3"/>
        <v>0</v>
      </c>
      <c r="J59" t="str">
        <f t="shared" si="0"/>
        <v>2016-11</v>
      </c>
    </row>
    <row r="60" spans="1:10" x14ac:dyDescent="0.3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1"/>
        <v>0</v>
      </c>
      <c r="H60">
        <f t="shared" si="2"/>
        <v>0</v>
      </c>
      <c r="I60">
        <f t="shared" si="3"/>
        <v>0</v>
      </c>
      <c r="J60" t="str">
        <f t="shared" si="0"/>
        <v>2016-11</v>
      </c>
    </row>
    <row r="61" spans="1:10" x14ac:dyDescent="0.3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1"/>
        <v>0</v>
      </c>
      <c r="H61">
        <f t="shared" si="2"/>
        <v>30</v>
      </c>
      <c r="I61">
        <f t="shared" si="3"/>
        <v>0</v>
      </c>
      <c r="J61" t="str">
        <f t="shared" si="0"/>
        <v>2016-11</v>
      </c>
    </row>
    <row r="62" spans="1:10" x14ac:dyDescent="0.3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1"/>
        <v>22</v>
      </c>
      <c r="H62">
        <f t="shared" si="2"/>
        <v>0</v>
      </c>
      <c r="I62">
        <f t="shared" si="3"/>
        <v>0</v>
      </c>
      <c r="J62" t="str">
        <f t="shared" si="0"/>
        <v>2016-11</v>
      </c>
    </row>
    <row r="63" spans="1:10" x14ac:dyDescent="0.3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1"/>
        <v>0</v>
      </c>
      <c r="H63">
        <f t="shared" si="2"/>
        <v>0</v>
      </c>
      <c r="I63">
        <f t="shared" si="3"/>
        <v>0</v>
      </c>
      <c r="J63" t="str">
        <f t="shared" si="0"/>
        <v>2016-11</v>
      </c>
    </row>
    <row r="64" spans="1:10" x14ac:dyDescent="0.3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1"/>
        <v>0</v>
      </c>
      <c r="H64">
        <f t="shared" si="2"/>
        <v>0</v>
      </c>
      <c r="I64">
        <f t="shared" si="3"/>
        <v>0</v>
      </c>
      <c r="J64" t="str">
        <f t="shared" si="0"/>
        <v>2016-11</v>
      </c>
    </row>
    <row r="65" spans="1:10" x14ac:dyDescent="0.3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1"/>
        <v>0</v>
      </c>
      <c r="H65">
        <f t="shared" si="2"/>
        <v>0</v>
      </c>
      <c r="I65">
        <f t="shared" si="3"/>
        <v>0</v>
      </c>
      <c r="J65" t="str">
        <f t="shared" si="0"/>
        <v>2016-11</v>
      </c>
    </row>
    <row r="66" spans="1:10" x14ac:dyDescent="0.3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1"/>
        <v>25</v>
      </c>
      <c r="H66">
        <f t="shared" si="2"/>
        <v>0</v>
      </c>
      <c r="I66">
        <f t="shared" si="3"/>
        <v>0</v>
      </c>
      <c r="J66" t="str">
        <f t="shared" si="0"/>
        <v>2016-12</v>
      </c>
    </row>
    <row r="67" spans="1:10" x14ac:dyDescent="0.3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 t="shared" si="1"/>
        <v>0</v>
      </c>
      <c r="H67">
        <f t="shared" si="2"/>
        <v>0</v>
      </c>
      <c r="I67">
        <f t="shared" si="3"/>
        <v>0</v>
      </c>
      <c r="J67" t="str">
        <f t="shared" ref="J67:J130" si="4">_xlfn.CONCAT(YEAR(A67),"-",IF(MONTH(A67)&lt;10,_xlfn.CONCAT(0,MONTH(A67)),MONTH(A67)))</f>
        <v>2016-12</v>
      </c>
    </row>
    <row r="68" spans="1:10" x14ac:dyDescent="0.3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 t="shared" ref="G68:G131" si="5">A68-A67</f>
        <v>0</v>
      </c>
      <c r="H68">
        <f t="shared" ref="H68:H131" si="6">IF(AND($C68="T5",$D68="Z"),$E68,0)</f>
        <v>0</v>
      </c>
      <c r="I68">
        <f t="shared" ref="I68:I131" si="7">IF(AND($C68="T5",$D68="W"),$E68,0)</f>
        <v>0</v>
      </c>
      <c r="J68" t="str">
        <f t="shared" si="4"/>
        <v>2016-12</v>
      </c>
    </row>
    <row r="69" spans="1:10" x14ac:dyDescent="0.3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5"/>
        <v>13</v>
      </c>
      <c r="H69">
        <f t="shared" si="6"/>
        <v>0</v>
      </c>
      <c r="I69">
        <f t="shared" si="7"/>
        <v>0</v>
      </c>
      <c r="J69" t="str">
        <f t="shared" si="4"/>
        <v>2017-01</v>
      </c>
    </row>
    <row r="70" spans="1:10" x14ac:dyDescent="0.3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5"/>
        <v>0</v>
      </c>
      <c r="H70">
        <f t="shared" si="6"/>
        <v>0</v>
      </c>
      <c r="I70">
        <f t="shared" si="7"/>
        <v>0</v>
      </c>
      <c r="J70" t="str">
        <f t="shared" si="4"/>
        <v>2017-01</v>
      </c>
    </row>
    <row r="71" spans="1:10" x14ac:dyDescent="0.3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5"/>
        <v>0</v>
      </c>
      <c r="H71">
        <f t="shared" si="6"/>
        <v>0</v>
      </c>
      <c r="I71">
        <f t="shared" si="7"/>
        <v>0</v>
      </c>
      <c r="J71" t="str">
        <f t="shared" si="4"/>
        <v>2017-01</v>
      </c>
    </row>
    <row r="72" spans="1:10" x14ac:dyDescent="0.3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 t="shared" si="5"/>
        <v>0</v>
      </c>
      <c r="H72">
        <f t="shared" si="6"/>
        <v>0</v>
      </c>
      <c r="I72">
        <f t="shared" si="7"/>
        <v>0</v>
      </c>
      <c r="J72" t="str">
        <f t="shared" si="4"/>
        <v>2017-01</v>
      </c>
    </row>
    <row r="73" spans="1:10" x14ac:dyDescent="0.3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5"/>
        <v>0</v>
      </c>
      <c r="H73">
        <f t="shared" si="6"/>
        <v>39</v>
      </c>
      <c r="I73">
        <f t="shared" si="7"/>
        <v>0</v>
      </c>
      <c r="J73" t="str">
        <f t="shared" si="4"/>
        <v>2017-01</v>
      </c>
    </row>
    <row r="74" spans="1:10" x14ac:dyDescent="0.3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5"/>
        <v>17</v>
      </c>
      <c r="H74">
        <f t="shared" si="6"/>
        <v>0</v>
      </c>
      <c r="I74">
        <f t="shared" si="7"/>
        <v>112</v>
      </c>
      <c r="J74" t="str">
        <f t="shared" si="4"/>
        <v>2017-01</v>
      </c>
    </row>
    <row r="75" spans="1:10" x14ac:dyDescent="0.3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 t="shared" si="5"/>
        <v>0</v>
      </c>
      <c r="H75">
        <f t="shared" si="6"/>
        <v>0</v>
      </c>
      <c r="I75">
        <f t="shared" si="7"/>
        <v>0</v>
      </c>
      <c r="J75" t="str">
        <f t="shared" si="4"/>
        <v>2017-01</v>
      </c>
    </row>
    <row r="76" spans="1:10" x14ac:dyDescent="0.3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 t="shared" si="5"/>
        <v>0</v>
      </c>
      <c r="H76">
        <f t="shared" si="6"/>
        <v>0</v>
      </c>
      <c r="I76">
        <f t="shared" si="7"/>
        <v>0</v>
      </c>
      <c r="J76" t="str">
        <f t="shared" si="4"/>
        <v>2017-01</v>
      </c>
    </row>
    <row r="77" spans="1:10" x14ac:dyDescent="0.3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5"/>
        <v>15</v>
      </c>
      <c r="H77">
        <f t="shared" si="6"/>
        <v>0</v>
      </c>
      <c r="I77">
        <f t="shared" si="7"/>
        <v>0</v>
      </c>
      <c r="J77" t="str">
        <f t="shared" si="4"/>
        <v>2017-02</v>
      </c>
    </row>
    <row r="78" spans="1:10" x14ac:dyDescent="0.3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5"/>
        <v>0</v>
      </c>
      <c r="H78">
        <f t="shared" si="6"/>
        <v>0</v>
      </c>
      <c r="I78">
        <f t="shared" si="7"/>
        <v>0</v>
      </c>
      <c r="J78" t="str">
        <f t="shared" si="4"/>
        <v>2017-02</v>
      </c>
    </row>
    <row r="79" spans="1:10" x14ac:dyDescent="0.3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5"/>
        <v>19</v>
      </c>
      <c r="H79">
        <f t="shared" si="6"/>
        <v>0</v>
      </c>
      <c r="I79">
        <f t="shared" si="7"/>
        <v>1</v>
      </c>
      <c r="J79" t="str">
        <f t="shared" si="4"/>
        <v>2017-02</v>
      </c>
    </row>
    <row r="80" spans="1:10" x14ac:dyDescent="0.3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5"/>
        <v>0</v>
      </c>
      <c r="H80">
        <f t="shared" si="6"/>
        <v>0</v>
      </c>
      <c r="I80">
        <f t="shared" si="7"/>
        <v>0</v>
      </c>
      <c r="J80" t="str">
        <f t="shared" si="4"/>
        <v>2017-02</v>
      </c>
    </row>
    <row r="81" spans="1:10" x14ac:dyDescent="0.3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5"/>
        <v>0</v>
      </c>
      <c r="H81">
        <f t="shared" si="6"/>
        <v>0</v>
      </c>
      <c r="I81">
        <f t="shared" si="7"/>
        <v>0</v>
      </c>
      <c r="J81" t="str">
        <f t="shared" si="4"/>
        <v>2017-02</v>
      </c>
    </row>
    <row r="82" spans="1:10" x14ac:dyDescent="0.3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5"/>
        <v>0</v>
      </c>
      <c r="H82">
        <f t="shared" si="6"/>
        <v>0</v>
      </c>
      <c r="I82">
        <f t="shared" si="7"/>
        <v>0</v>
      </c>
      <c r="J82" t="str">
        <f t="shared" si="4"/>
        <v>2017-02</v>
      </c>
    </row>
    <row r="83" spans="1:10" x14ac:dyDescent="0.3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5"/>
        <v>26</v>
      </c>
      <c r="H83">
        <f t="shared" si="6"/>
        <v>0</v>
      </c>
      <c r="I83">
        <f t="shared" si="7"/>
        <v>0</v>
      </c>
      <c r="J83" t="str">
        <f t="shared" si="4"/>
        <v>2017-03</v>
      </c>
    </row>
    <row r="84" spans="1:10" x14ac:dyDescent="0.3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5"/>
        <v>0</v>
      </c>
      <c r="H84">
        <f t="shared" si="6"/>
        <v>35</v>
      </c>
      <c r="I84">
        <f t="shared" si="7"/>
        <v>0</v>
      </c>
      <c r="J84" t="str">
        <f t="shared" si="4"/>
        <v>2017-03</v>
      </c>
    </row>
    <row r="85" spans="1:10" x14ac:dyDescent="0.3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5"/>
        <v>0</v>
      </c>
      <c r="H85">
        <f t="shared" si="6"/>
        <v>0</v>
      </c>
      <c r="I85">
        <f t="shared" si="7"/>
        <v>0</v>
      </c>
      <c r="J85" t="str">
        <f t="shared" si="4"/>
        <v>2017-03</v>
      </c>
    </row>
    <row r="86" spans="1:10" x14ac:dyDescent="0.3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5"/>
        <v>21</v>
      </c>
      <c r="H86">
        <f t="shared" si="6"/>
        <v>0</v>
      </c>
      <c r="I86">
        <f t="shared" si="7"/>
        <v>0</v>
      </c>
      <c r="J86" t="str">
        <f t="shared" si="4"/>
        <v>2017-04</v>
      </c>
    </row>
    <row r="87" spans="1:10" x14ac:dyDescent="0.3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5"/>
        <v>0</v>
      </c>
      <c r="H87">
        <f t="shared" si="6"/>
        <v>0</v>
      </c>
      <c r="I87">
        <f t="shared" si="7"/>
        <v>0</v>
      </c>
      <c r="J87" t="str">
        <f t="shared" si="4"/>
        <v>2017-04</v>
      </c>
    </row>
    <row r="88" spans="1:10" x14ac:dyDescent="0.3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5"/>
        <v>0</v>
      </c>
      <c r="H88">
        <f t="shared" si="6"/>
        <v>0</v>
      </c>
      <c r="I88">
        <f t="shared" si="7"/>
        <v>0</v>
      </c>
      <c r="J88" t="str">
        <f t="shared" si="4"/>
        <v>2017-04</v>
      </c>
    </row>
    <row r="89" spans="1:10" x14ac:dyDescent="0.3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5"/>
        <v>0</v>
      </c>
      <c r="H89">
        <f t="shared" si="6"/>
        <v>0</v>
      </c>
      <c r="I89">
        <f t="shared" si="7"/>
        <v>0</v>
      </c>
      <c r="J89" t="str">
        <f t="shared" si="4"/>
        <v>2017-04</v>
      </c>
    </row>
    <row r="90" spans="1:10" x14ac:dyDescent="0.3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 t="shared" si="5"/>
        <v>0</v>
      </c>
      <c r="H90">
        <f t="shared" si="6"/>
        <v>1</v>
      </c>
      <c r="I90">
        <f t="shared" si="7"/>
        <v>0</v>
      </c>
      <c r="J90" t="str">
        <f t="shared" si="4"/>
        <v>2017-04</v>
      </c>
    </row>
    <row r="91" spans="1:10" x14ac:dyDescent="0.3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5"/>
        <v>24</v>
      </c>
      <c r="H91">
        <f t="shared" si="6"/>
        <v>0</v>
      </c>
      <c r="I91">
        <f t="shared" si="7"/>
        <v>0</v>
      </c>
      <c r="J91" t="str">
        <f t="shared" si="4"/>
        <v>2017-05</v>
      </c>
    </row>
    <row r="92" spans="1:10" x14ac:dyDescent="0.3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5"/>
        <v>0</v>
      </c>
      <c r="H92">
        <f t="shared" si="6"/>
        <v>0</v>
      </c>
      <c r="I92">
        <f t="shared" si="7"/>
        <v>0</v>
      </c>
      <c r="J92" t="str">
        <f t="shared" si="4"/>
        <v>2017-05</v>
      </c>
    </row>
    <row r="93" spans="1:10" x14ac:dyDescent="0.3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5"/>
        <v>0</v>
      </c>
      <c r="H93">
        <f t="shared" si="6"/>
        <v>33</v>
      </c>
      <c r="I93">
        <f t="shared" si="7"/>
        <v>0</v>
      </c>
      <c r="J93" t="str">
        <f t="shared" si="4"/>
        <v>2017-05</v>
      </c>
    </row>
    <row r="94" spans="1:10" x14ac:dyDescent="0.3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5"/>
        <v>0</v>
      </c>
      <c r="H94">
        <f t="shared" si="6"/>
        <v>0</v>
      </c>
      <c r="I94">
        <f t="shared" si="7"/>
        <v>0</v>
      </c>
      <c r="J94" t="str">
        <f t="shared" si="4"/>
        <v>2017-05</v>
      </c>
    </row>
    <row r="95" spans="1:10" x14ac:dyDescent="0.3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5"/>
        <v>0</v>
      </c>
      <c r="H95">
        <f t="shared" si="6"/>
        <v>0</v>
      </c>
      <c r="I95">
        <f t="shared" si="7"/>
        <v>0</v>
      </c>
      <c r="J95" t="str">
        <f t="shared" si="4"/>
        <v>2017-05</v>
      </c>
    </row>
    <row r="96" spans="1:10" x14ac:dyDescent="0.3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5"/>
        <v>18</v>
      </c>
      <c r="H96">
        <f t="shared" si="6"/>
        <v>0</v>
      </c>
      <c r="I96">
        <f t="shared" si="7"/>
        <v>0</v>
      </c>
      <c r="J96" t="str">
        <f t="shared" si="4"/>
        <v>2017-05</v>
      </c>
    </row>
    <row r="97" spans="1:10" x14ac:dyDescent="0.3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5"/>
        <v>0</v>
      </c>
      <c r="H97">
        <f t="shared" si="6"/>
        <v>0</v>
      </c>
      <c r="I97">
        <f t="shared" si="7"/>
        <v>68</v>
      </c>
      <c r="J97" t="str">
        <f t="shared" si="4"/>
        <v>2017-05</v>
      </c>
    </row>
    <row r="98" spans="1:10" x14ac:dyDescent="0.3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5"/>
        <v>0</v>
      </c>
      <c r="H98">
        <f t="shared" si="6"/>
        <v>0</v>
      </c>
      <c r="I98">
        <f t="shared" si="7"/>
        <v>0</v>
      </c>
      <c r="J98" t="str">
        <f t="shared" si="4"/>
        <v>2017-05</v>
      </c>
    </row>
    <row r="99" spans="1:10" x14ac:dyDescent="0.3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5"/>
        <v>0</v>
      </c>
      <c r="H99">
        <f t="shared" si="6"/>
        <v>0</v>
      </c>
      <c r="I99">
        <f t="shared" si="7"/>
        <v>0</v>
      </c>
      <c r="J99" t="str">
        <f t="shared" si="4"/>
        <v>2017-05</v>
      </c>
    </row>
    <row r="100" spans="1:10" x14ac:dyDescent="0.3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5"/>
        <v>0</v>
      </c>
      <c r="H100">
        <f t="shared" si="6"/>
        <v>0</v>
      </c>
      <c r="I100">
        <f t="shared" si="7"/>
        <v>0</v>
      </c>
      <c r="J100" t="str">
        <f t="shared" si="4"/>
        <v>2017-05</v>
      </c>
    </row>
    <row r="101" spans="1:10" x14ac:dyDescent="0.3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5"/>
        <v>22</v>
      </c>
      <c r="H101">
        <f t="shared" si="6"/>
        <v>0</v>
      </c>
      <c r="I101">
        <f t="shared" si="7"/>
        <v>0</v>
      </c>
      <c r="J101" t="str">
        <f t="shared" si="4"/>
        <v>2017-06</v>
      </c>
    </row>
    <row r="102" spans="1:10" x14ac:dyDescent="0.3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5"/>
        <v>0</v>
      </c>
      <c r="H102">
        <f t="shared" si="6"/>
        <v>0</v>
      </c>
      <c r="I102">
        <f t="shared" si="7"/>
        <v>0</v>
      </c>
      <c r="J102" t="str">
        <f t="shared" si="4"/>
        <v>2017-06</v>
      </c>
    </row>
    <row r="103" spans="1:10" x14ac:dyDescent="0.3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5"/>
        <v>0</v>
      </c>
      <c r="H103">
        <f t="shared" si="6"/>
        <v>0</v>
      </c>
      <c r="I103">
        <f t="shared" si="7"/>
        <v>0</v>
      </c>
      <c r="J103" t="str">
        <f t="shared" si="4"/>
        <v>2017-06</v>
      </c>
    </row>
    <row r="104" spans="1:10" x14ac:dyDescent="0.3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5"/>
        <v>0</v>
      </c>
      <c r="H104">
        <f t="shared" si="6"/>
        <v>8</v>
      </c>
      <c r="I104">
        <f t="shared" si="7"/>
        <v>0</v>
      </c>
      <c r="J104" t="str">
        <f t="shared" si="4"/>
        <v>2017-06</v>
      </c>
    </row>
    <row r="105" spans="1:10" x14ac:dyDescent="0.3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5"/>
        <v>0</v>
      </c>
      <c r="H105">
        <f t="shared" si="6"/>
        <v>0</v>
      </c>
      <c r="I105">
        <f t="shared" si="7"/>
        <v>0</v>
      </c>
      <c r="J105" t="str">
        <f t="shared" si="4"/>
        <v>2017-06</v>
      </c>
    </row>
    <row r="106" spans="1:10" x14ac:dyDescent="0.3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5"/>
        <v>25</v>
      </c>
      <c r="H106">
        <f t="shared" si="6"/>
        <v>0</v>
      </c>
      <c r="I106">
        <f t="shared" si="7"/>
        <v>0</v>
      </c>
      <c r="J106" t="str">
        <f t="shared" si="4"/>
        <v>2017-07</v>
      </c>
    </row>
    <row r="107" spans="1:10" x14ac:dyDescent="0.3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5"/>
        <v>0</v>
      </c>
      <c r="H107">
        <f t="shared" si="6"/>
        <v>0</v>
      </c>
      <c r="I107">
        <f t="shared" si="7"/>
        <v>0</v>
      </c>
      <c r="J107" t="str">
        <f t="shared" si="4"/>
        <v>2017-07</v>
      </c>
    </row>
    <row r="108" spans="1:10" x14ac:dyDescent="0.3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5"/>
        <v>13</v>
      </c>
      <c r="H108">
        <f t="shared" si="6"/>
        <v>0</v>
      </c>
      <c r="I108">
        <f t="shared" si="7"/>
        <v>0</v>
      </c>
      <c r="J108" t="str">
        <f t="shared" si="4"/>
        <v>2017-07</v>
      </c>
    </row>
    <row r="109" spans="1:10" x14ac:dyDescent="0.3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5"/>
        <v>0</v>
      </c>
      <c r="H109">
        <f t="shared" si="6"/>
        <v>0</v>
      </c>
      <c r="I109">
        <f t="shared" si="7"/>
        <v>0</v>
      </c>
      <c r="J109" t="str">
        <f t="shared" si="4"/>
        <v>2017-07</v>
      </c>
    </row>
    <row r="110" spans="1:10" x14ac:dyDescent="0.3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5"/>
        <v>0</v>
      </c>
      <c r="H110">
        <f t="shared" si="6"/>
        <v>0</v>
      </c>
      <c r="I110">
        <f t="shared" si="7"/>
        <v>0</v>
      </c>
      <c r="J110" t="str">
        <f t="shared" si="4"/>
        <v>2017-07</v>
      </c>
    </row>
    <row r="111" spans="1:10" x14ac:dyDescent="0.3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5"/>
        <v>0</v>
      </c>
      <c r="H111">
        <f t="shared" si="6"/>
        <v>0</v>
      </c>
      <c r="I111">
        <f t="shared" si="7"/>
        <v>0</v>
      </c>
      <c r="J111" t="str">
        <f t="shared" si="4"/>
        <v>2017-07</v>
      </c>
    </row>
    <row r="112" spans="1:10" x14ac:dyDescent="0.3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5"/>
        <v>0</v>
      </c>
      <c r="H112">
        <f t="shared" si="6"/>
        <v>42</v>
      </c>
      <c r="I112">
        <f t="shared" si="7"/>
        <v>0</v>
      </c>
      <c r="J112" t="str">
        <f t="shared" si="4"/>
        <v>2017-07</v>
      </c>
    </row>
    <row r="113" spans="1:10" x14ac:dyDescent="0.3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5"/>
        <v>17</v>
      </c>
      <c r="H113">
        <f t="shared" si="6"/>
        <v>0</v>
      </c>
      <c r="I113">
        <f t="shared" si="7"/>
        <v>0</v>
      </c>
      <c r="J113" t="str">
        <f t="shared" si="4"/>
        <v>2017-08</v>
      </c>
    </row>
    <row r="114" spans="1:10" x14ac:dyDescent="0.3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5"/>
        <v>0</v>
      </c>
      <c r="H114">
        <f t="shared" si="6"/>
        <v>0</v>
      </c>
      <c r="I114">
        <f t="shared" si="7"/>
        <v>48</v>
      </c>
      <c r="J114" t="str">
        <f t="shared" si="4"/>
        <v>2017-08</v>
      </c>
    </row>
    <row r="115" spans="1:10" x14ac:dyDescent="0.3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5"/>
        <v>0</v>
      </c>
      <c r="H115">
        <f t="shared" si="6"/>
        <v>0</v>
      </c>
      <c r="I115">
        <f t="shared" si="7"/>
        <v>0</v>
      </c>
      <c r="J115" t="str">
        <f t="shared" si="4"/>
        <v>2017-08</v>
      </c>
    </row>
    <row r="116" spans="1:10" x14ac:dyDescent="0.3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5"/>
        <v>0</v>
      </c>
      <c r="H116">
        <f t="shared" si="6"/>
        <v>0</v>
      </c>
      <c r="I116">
        <f t="shared" si="7"/>
        <v>0</v>
      </c>
      <c r="J116" t="str">
        <f t="shared" si="4"/>
        <v>2017-08</v>
      </c>
    </row>
    <row r="117" spans="1:10" x14ac:dyDescent="0.3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5"/>
        <v>15</v>
      </c>
      <c r="H117">
        <f t="shared" si="6"/>
        <v>0</v>
      </c>
      <c r="I117">
        <f t="shared" si="7"/>
        <v>0</v>
      </c>
      <c r="J117" t="str">
        <f t="shared" si="4"/>
        <v>2017-08</v>
      </c>
    </row>
    <row r="118" spans="1:10" x14ac:dyDescent="0.3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5"/>
        <v>0</v>
      </c>
      <c r="H118">
        <f t="shared" si="6"/>
        <v>0</v>
      </c>
      <c r="I118">
        <f t="shared" si="7"/>
        <v>0</v>
      </c>
      <c r="J118" t="str">
        <f t="shared" si="4"/>
        <v>2017-08</v>
      </c>
    </row>
    <row r="119" spans="1:10" x14ac:dyDescent="0.3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5"/>
        <v>0</v>
      </c>
      <c r="H119">
        <f t="shared" si="6"/>
        <v>0</v>
      </c>
      <c r="I119">
        <f t="shared" si="7"/>
        <v>0</v>
      </c>
      <c r="J119" t="str">
        <f t="shared" si="4"/>
        <v>2017-08</v>
      </c>
    </row>
    <row r="120" spans="1:10" x14ac:dyDescent="0.3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5"/>
        <v>0</v>
      </c>
      <c r="H120">
        <f t="shared" si="6"/>
        <v>4</v>
      </c>
      <c r="I120">
        <f t="shared" si="7"/>
        <v>0</v>
      </c>
      <c r="J120" t="str">
        <f t="shared" si="4"/>
        <v>2017-08</v>
      </c>
    </row>
    <row r="121" spans="1:10" x14ac:dyDescent="0.3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5"/>
        <v>19</v>
      </c>
      <c r="H121">
        <f t="shared" si="6"/>
        <v>0</v>
      </c>
      <c r="I121">
        <f t="shared" si="7"/>
        <v>0</v>
      </c>
      <c r="J121" t="str">
        <f t="shared" si="4"/>
        <v>2017-09</v>
      </c>
    </row>
    <row r="122" spans="1:10" x14ac:dyDescent="0.3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5"/>
        <v>0</v>
      </c>
      <c r="H122">
        <f t="shared" si="6"/>
        <v>0</v>
      </c>
      <c r="I122">
        <f t="shared" si="7"/>
        <v>0</v>
      </c>
      <c r="J122" t="str">
        <f t="shared" si="4"/>
        <v>2017-09</v>
      </c>
    </row>
    <row r="123" spans="1:10" x14ac:dyDescent="0.3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5"/>
        <v>26</v>
      </c>
      <c r="H123">
        <f t="shared" si="6"/>
        <v>0</v>
      </c>
      <c r="I123">
        <f t="shared" si="7"/>
        <v>6</v>
      </c>
      <c r="J123" t="str">
        <f t="shared" si="4"/>
        <v>2017-10</v>
      </c>
    </row>
    <row r="124" spans="1:10" x14ac:dyDescent="0.3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5"/>
        <v>0</v>
      </c>
      <c r="H124">
        <f t="shared" si="6"/>
        <v>0</v>
      </c>
      <c r="I124">
        <f t="shared" si="7"/>
        <v>0</v>
      </c>
      <c r="J124" t="str">
        <f t="shared" si="4"/>
        <v>2017-10</v>
      </c>
    </row>
    <row r="125" spans="1:10" x14ac:dyDescent="0.3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5"/>
        <v>21</v>
      </c>
      <c r="H125">
        <f t="shared" si="6"/>
        <v>0</v>
      </c>
      <c r="I125">
        <f t="shared" si="7"/>
        <v>1</v>
      </c>
      <c r="J125" t="str">
        <f t="shared" si="4"/>
        <v>2017-11</v>
      </c>
    </row>
    <row r="126" spans="1:10" x14ac:dyDescent="0.3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5"/>
        <v>0</v>
      </c>
      <c r="H126">
        <f t="shared" si="6"/>
        <v>0</v>
      </c>
      <c r="I126">
        <f t="shared" si="7"/>
        <v>0</v>
      </c>
      <c r="J126" t="str">
        <f t="shared" si="4"/>
        <v>2017-11</v>
      </c>
    </row>
    <row r="127" spans="1:10" x14ac:dyDescent="0.3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5"/>
        <v>0</v>
      </c>
      <c r="H127">
        <f t="shared" si="6"/>
        <v>0</v>
      </c>
      <c r="I127">
        <f t="shared" si="7"/>
        <v>0</v>
      </c>
      <c r="J127" t="str">
        <f t="shared" si="4"/>
        <v>2017-11</v>
      </c>
    </row>
    <row r="128" spans="1:10" x14ac:dyDescent="0.3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5"/>
        <v>0</v>
      </c>
      <c r="H128">
        <f t="shared" si="6"/>
        <v>0</v>
      </c>
      <c r="I128">
        <f t="shared" si="7"/>
        <v>0</v>
      </c>
      <c r="J128" t="str">
        <f t="shared" si="4"/>
        <v>2017-11</v>
      </c>
    </row>
    <row r="129" spans="1:10" x14ac:dyDescent="0.3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5"/>
        <v>0</v>
      </c>
      <c r="H129">
        <f t="shared" si="6"/>
        <v>0</v>
      </c>
      <c r="I129">
        <f t="shared" si="7"/>
        <v>0</v>
      </c>
      <c r="J129" t="str">
        <f t="shared" si="4"/>
        <v>2017-11</v>
      </c>
    </row>
    <row r="130" spans="1:10" x14ac:dyDescent="0.3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5"/>
        <v>24</v>
      </c>
      <c r="H130">
        <f t="shared" si="6"/>
        <v>0</v>
      </c>
      <c r="I130">
        <f t="shared" si="7"/>
        <v>0</v>
      </c>
      <c r="J130" t="str">
        <f t="shared" si="4"/>
        <v>2017-11</v>
      </c>
    </row>
    <row r="131" spans="1:10" x14ac:dyDescent="0.3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si="5"/>
        <v>0</v>
      </c>
      <c r="H131">
        <f t="shared" si="6"/>
        <v>12</v>
      </c>
      <c r="I131">
        <f t="shared" si="7"/>
        <v>0</v>
      </c>
      <c r="J131" t="str">
        <f t="shared" ref="J131:J194" si="8">_xlfn.CONCAT(YEAR(A131),"-",IF(MONTH(A131)&lt;10,_xlfn.CONCAT(0,MONTH(A131)),MONTH(A131)))</f>
        <v>2017-11</v>
      </c>
    </row>
    <row r="132" spans="1:10" x14ac:dyDescent="0.3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ref="G132:G195" si="9">A132-A131</f>
        <v>18</v>
      </c>
      <c r="H132">
        <f t="shared" ref="H132:H195" si="10">IF(AND($C132="T5",$D132="Z"),$E132,0)</f>
        <v>0</v>
      </c>
      <c r="I132">
        <f t="shared" ref="I132:I195" si="11">IF(AND($C132="T5",$D132="W"),$E132,0)</f>
        <v>0</v>
      </c>
      <c r="J132" t="str">
        <f t="shared" si="8"/>
        <v>2017-12</v>
      </c>
    </row>
    <row r="133" spans="1:10" x14ac:dyDescent="0.3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9"/>
        <v>0</v>
      </c>
      <c r="H133">
        <f t="shared" si="10"/>
        <v>0</v>
      </c>
      <c r="I133">
        <f t="shared" si="11"/>
        <v>0</v>
      </c>
      <c r="J133" t="str">
        <f t="shared" si="8"/>
        <v>2017-12</v>
      </c>
    </row>
    <row r="134" spans="1:10" x14ac:dyDescent="0.3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9"/>
        <v>0</v>
      </c>
      <c r="H134">
        <f t="shared" si="10"/>
        <v>0</v>
      </c>
      <c r="I134">
        <f t="shared" si="11"/>
        <v>0</v>
      </c>
      <c r="J134" t="str">
        <f t="shared" si="8"/>
        <v>2017-12</v>
      </c>
    </row>
    <row r="135" spans="1:10" x14ac:dyDescent="0.3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9"/>
        <v>22</v>
      </c>
      <c r="H135">
        <f t="shared" si="10"/>
        <v>0</v>
      </c>
      <c r="I135">
        <f t="shared" si="11"/>
        <v>0</v>
      </c>
      <c r="J135" t="str">
        <f t="shared" si="8"/>
        <v>2018-01</v>
      </c>
    </row>
    <row r="136" spans="1:10" x14ac:dyDescent="0.3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9"/>
        <v>0</v>
      </c>
      <c r="H136">
        <f t="shared" si="10"/>
        <v>0</v>
      </c>
      <c r="I136">
        <f t="shared" si="11"/>
        <v>0</v>
      </c>
      <c r="J136" t="str">
        <f t="shared" si="8"/>
        <v>2018-01</v>
      </c>
    </row>
    <row r="137" spans="1:10" x14ac:dyDescent="0.3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9"/>
        <v>0</v>
      </c>
      <c r="H137">
        <f t="shared" si="10"/>
        <v>0</v>
      </c>
      <c r="I137">
        <f t="shared" si="11"/>
        <v>0</v>
      </c>
      <c r="J137" t="str">
        <f t="shared" si="8"/>
        <v>2018-01</v>
      </c>
    </row>
    <row r="138" spans="1:10" x14ac:dyDescent="0.3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9"/>
        <v>0</v>
      </c>
      <c r="H138">
        <f t="shared" si="10"/>
        <v>10</v>
      </c>
      <c r="I138">
        <f t="shared" si="11"/>
        <v>0</v>
      </c>
      <c r="J138" t="str">
        <f t="shared" si="8"/>
        <v>2018-01</v>
      </c>
    </row>
    <row r="139" spans="1:10" x14ac:dyDescent="0.3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9"/>
        <v>25</v>
      </c>
      <c r="H139">
        <f t="shared" si="10"/>
        <v>0</v>
      </c>
      <c r="I139">
        <f t="shared" si="11"/>
        <v>0</v>
      </c>
      <c r="J139" t="str">
        <f t="shared" si="8"/>
        <v>2018-01</v>
      </c>
    </row>
    <row r="140" spans="1:10" x14ac:dyDescent="0.3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9"/>
        <v>0</v>
      </c>
      <c r="H140">
        <f t="shared" si="10"/>
        <v>0</v>
      </c>
      <c r="I140">
        <f t="shared" si="11"/>
        <v>22</v>
      </c>
      <c r="J140" t="str">
        <f t="shared" si="8"/>
        <v>2018-01</v>
      </c>
    </row>
    <row r="141" spans="1:10" x14ac:dyDescent="0.3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9"/>
        <v>0</v>
      </c>
      <c r="H141">
        <f t="shared" si="10"/>
        <v>0</v>
      </c>
      <c r="I141">
        <f t="shared" si="11"/>
        <v>0</v>
      </c>
      <c r="J141" t="str">
        <f t="shared" si="8"/>
        <v>2018-01</v>
      </c>
    </row>
    <row r="142" spans="1:10" x14ac:dyDescent="0.3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9"/>
        <v>0</v>
      </c>
      <c r="H142">
        <f t="shared" si="10"/>
        <v>0</v>
      </c>
      <c r="I142">
        <f t="shared" si="11"/>
        <v>0</v>
      </c>
      <c r="J142" t="str">
        <f t="shared" si="8"/>
        <v>2018-01</v>
      </c>
    </row>
    <row r="143" spans="1:10" x14ac:dyDescent="0.3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9"/>
        <v>0</v>
      </c>
      <c r="H143">
        <f t="shared" si="10"/>
        <v>0</v>
      </c>
      <c r="I143">
        <f t="shared" si="11"/>
        <v>0</v>
      </c>
      <c r="J143" t="str">
        <f t="shared" si="8"/>
        <v>2018-01</v>
      </c>
    </row>
    <row r="144" spans="1:10" x14ac:dyDescent="0.3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9"/>
        <v>1</v>
      </c>
      <c r="H144">
        <f t="shared" si="10"/>
        <v>0</v>
      </c>
      <c r="I144">
        <f t="shared" si="11"/>
        <v>0</v>
      </c>
      <c r="J144" t="str">
        <f t="shared" si="8"/>
        <v>2018-01</v>
      </c>
    </row>
    <row r="145" spans="1:10" x14ac:dyDescent="0.3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9"/>
        <v>0</v>
      </c>
      <c r="H145">
        <f t="shared" si="10"/>
        <v>0</v>
      </c>
      <c r="I145">
        <f t="shared" si="11"/>
        <v>0</v>
      </c>
      <c r="J145" t="str">
        <f t="shared" si="8"/>
        <v>2018-01</v>
      </c>
    </row>
    <row r="146" spans="1:10" x14ac:dyDescent="0.3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9"/>
        <v>17</v>
      </c>
      <c r="H146">
        <f t="shared" si="10"/>
        <v>34</v>
      </c>
      <c r="I146">
        <f t="shared" si="11"/>
        <v>0</v>
      </c>
      <c r="J146" t="str">
        <f t="shared" si="8"/>
        <v>2018-02</v>
      </c>
    </row>
    <row r="147" spans="1:10" x14ac:dyDescent="0.3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9"/>
        <v>0</v>
      </c>
      <c r="H147">
        <f t="shared" si="10"/>
        <v>0</v>
      </c>
      <c r="I147">
        <f t="shared" si="11"/>
        <v>0</v>
      </c>
      <c r="J147" t="str">
        <f t="shared" si="8"/>
        <v>2018-02</v>
      </c>
    </row>
    <row r="148" spans="1:10" x14ac:dyDescent="0.3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9"/>
        <v>0</v>
      </c>
      <c r="H148">
        <f t="shared" si="10"/>
        <v>0</v>
      </c>
      <c r="I148">
        <f t="shared" si="11"/>
        <v>0</v>
      </c>
      <c r="J148" t="str">
        <f t="shared" si="8"/>
        <v>2018-02</v>
      </c>
    </row>
    <row r="149" spans="1:10" x14ac:dyDescent="0.3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9"/>
        <v>0</v>
      </c>
      <c r="H149">
        <f t="shared" si="10"/>
        <v>0</v>
      </c>
      <c r="I149">
        <f t="shared" si="11"/>
        <v>0</v>
      </c>
      <c r="J149" t="str">
        <f t="shared" si="8"/>
        <v>2018-02</v>
      </c>
    </row>
    <row r="150" spans="1:10" x14ac:dyDescent="0.3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9"/>
        <v>0</v>
      </c>
      <c r="H150">
        <f t="shared" si="10"/>
        <v>0</v>
      </c>
      <c r="I150">
        <f t="shared" si="11"/>
        <v>0</v>
      </c>
      <c r="J150" t="str">
        <f t="shared" si="8"/>
        <v>2018-02</v>
      </c>
    </row>
    <row r="151" spans="1:10" x14ac:dyDescent="0.3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9"/>
        <v>15</v>
      </c>
      <c r="H151">
        <f t="shared" si="10"/>
        <v>0</v>
      </c>
      <c r="I151">
        <f t="shared" si="11"/>
        <v>34</v>
      </c>
      <c r="J151" t="str">
        <f t="shared" si="8"/>
        <v>2018-03</v>
      </c>
    </row>
    <row r="152" spans="1:10" x14ac:dyDescent="0.3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9"/>
        <v>0</v>
      </c>
      <c r="H152">
        <f t="shared" si="10"/>
        <v>0</v>
      </c>
      <c r="I152">
        <f t="shared" si="11"/>
        <v>0</v>
      </c>
      <c r="J152" t="str">
        <f t="shared" si="8"/>
        <v>2018-03</v>
      </c>
    </row>
    <row r="153" spans="1:10" x14ac:dyDescent="0.3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9"/>
        <v>19</v>
      </c>
      <c r="H153">
        <f t="shared" si="10"/>
        <v>0</v>
      </c>
      <c r="I153">
        <f t="shared" si="11"/>
        <v>0</v>
      </c>
      <c r="J153" t="str">
        <f t="shared" si="8"/>
        <v>2018-03</v>
      </c>
    </row>
    <row r="154" spans="1:10" x14ac:dyDescent="0.3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9"/>
        <v>0</v>
      </c>
      <c r="H154">
        <f t="shared" si="10"/>
        <v>0</v>
      </c>
      <c r="I154">
        <f t="shared" si="11"/>
        <v>0</v>
      </c>
      <c r="J154" t="str">
        <f t="shared" si="8"/>
        <v>2018-03</v>
      </c>
    </row>
    <row r="155" spans="1:10" x14ac:dyDescent="0.3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9"/>
        <v>0</v>
      </c>
      <c r="H155">
        <f t="shared" si="10"/>
        <v>0</v>
      </c>
      <c r="I155">
        <f t="shared" si="11"/>
        <v>0</v>
      </c>
      <c r="J155" t="str">
        <f t="shared" si="8"/>
        <v>2018-03</v>
      </c>
    </row>
    <row r="156" spans="1:10" x14ac:dyDescent="0.3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9"/>
        <v>26</v>
      </c>
      <c r="H156">
        <f t="shared" si="10"/>
        <v>5</v>
      </c>
      <c r="I156">
        <f t="shared" si="11"/>
        <v>0</v>
      </c>
      <c r="J156" t="str">
        <f t="shared" si="8"/>
        <v>2018-04</v>
      </c>
    </row>
    <row r="157" spans="1:10" x14ac:dyDescent="0.3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9"/>
        <v>0</v>
      </c>
      <c r="H157">
        <f t="shared" si="10"/>
        <v>0</v>
      </c>
      <c r="I157">
        <f t="shared" si="11"/>
        <v>0</v>
      </c>
      <c r="J157" t="str">
        <f t="shared" si="8"/>
        <v>2018-04</v>
      </c>
    </row>
    <row r="158" spans="1:10" x14ac:dyDescent="0.3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9"/>
        <v>0</v>
      </c>
      <c r="H158">
        <f t="shared" si="10"/>
        <v>0</v>
      </c>
      <c r="I158">
        <f t="shared" si="11"/>
        <v>0</v>
      </c>
      <c r="J158" t="str">
        <f t="shared" si="8"/>
        <v>2018-04</v>
      </c>
    </row>
    <row r="159" spans="1:10" x14ac:dyDescent="0.3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9"/>
        <v>0</v>
      </c>
      <c r="H159">
        <f t="shared" si="10"/>
        <v>0</v>
      </c>
      <c r="I159">
        <f t="shared" si="11"/>
        <v>0</v>
      </c>
      <c r="J159" t="str">
        <f t="shared" si="8"/>
        <v>2018-04</v>
      </c>
    </row>
    <row r="160" spans="1:10" x14ac:dyDescent="0.3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9"/>
        <v>21</v>
      </c>
      <c r="H160">
        <f t="shared" si="10"/>
        <v>0</v>
      </c>
      <c r="I160">
        <f t="shared" si="11"/>
        <v>0</v>
      </c>
      <c r="J160" t="str">
        <f t="shared" si="8"/>
        <v>2018-05</v>
      </c>
    </row>
    <row r="161" spans="1:10" x14ac:dyDescent="0.3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9"/>
        <v>0</v>
      </c>
      <c r="H161">
        <f t="shared" si="10"/>
        <v>0</v>
      </c>
      <c r="I161">
        <f t="shared" si="11"/>
        <v>0</v>
      </c>
      <c r="J161" t="str">
        <f t="shared" si="8"/>
        <v>2018-05</v>
      </c>
    </row>
    <row r="162" spans="1:10" x14ac:dyDescent="0.3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9"/>
        <v>0</v>
      </c>
      <c r="H162">
        <f t="shared" si="10"/>
        <v>0</v>
      </c>
      <c r="I162">
        <f t="shared" si="11"/>
        <v>0</v>
      </c>
      <c r="J162" t="str">
        <f t="shared" si="8"/>
        <v>2018-05</v>
      </c>
    </row>
    <row r="163" spans="1:10" x14ac:dyDescent="0.3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9"/>
        <v>24</v>
      </c>
      <c r="H163">
        <f t="shared" si="10"/>
        <v>0</v>
      </c>
      <c r="I163">
        <f t="shared" si="11"/>
        <v>0</v>
      </c>
      <c r="J163" t="str">
        <f t="shared" si="8"/>
        <v>2018-06</v>
      </c>
    </row>
    <row r="164" spans="1:10" x14ac:dyDescent="0.3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9"/>
        <v>0</v>
      </c>
      <c r="H164">
        <f t="shared" si="10"/>
        <v>48</v>
      </c>
      <c r="I164">
        <f t="shared" si="11"/>
        <v>0</v>
      </c>
      <c r="J164" t="str">
        <f t="shared" si="8"/>
        <v>2018-06</v>
      </c>
    </row>
    <row r="165" spans="1:10" x14ac:dyDescent="0.3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9"/>
        <v>0</v>
      </c>
      <c r="H165">
        <f t="shared" si="10"/>
        <v>0</v>
      </c>
      <c r="I165">
        <f t="shared" si="11"/>
        <v>0</v>
      </c>
      <c r="J165" t="str">
        <f t="shared" si="8"/>
        <v>2018-06</v>
      </c>
    </row>
    <row r="166" spans="1:10" x14ac:dyDescent="0.3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9"/>
        <v>18</v>
      </c>
      <c r="H166">
        <f t="shared" si="10"/>
        <v>0</v>
      </c>
      <c r="I166">
        <f t="shared" si="11"/>
        <v>0</v>
      </c>
      <c r="J166" t="str">
        <f t="shared" si="8"/>
        <v>2018-06</v>
      </c>
    </row>
    <row r="167" spans="1:10" x14ac:dyDescent="0.3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9"/>
        <v>0</v>
      </c>
      <c r="H167">
        <f t="shared" si="10"/>
        <v>0</v>
      </c>
      <c r="I167">
        <f t="shared" si="11"/>
        <v>0</v>
      </c>
      <c r="J167" t="str">
        <f t="shared" si="8"/>
        <v>2018-06</v>
      </c>
    </row>
    <row r="168" spans="1:10" x14ac:dyDescent="0.3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9"/>
        <v>0</v>
      </c>
      <c r="H168">
        <f t="shared" si="10"/>
        <v>47</v>
      </c>
      <c r="I168">
        <f t="shared" si="11"/>
        <v>0</v>
      </c>
      <c r="J168" t="str">
        <f t="shared" si="8"/>
        <v>2018-06</v>
      </c>
    </row>
    <row r="169" spans="1:10" x14ac:dyDescent="0.3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9"/>
        <v>22</v>
      </c>
      <c r="H169">
        <f t="shared" si="10"/>
        <v>0</v>
      </c>
      <c r="I169">
        <f t="shared" si="11"/>
        <v>0</v>
      </c>
      <c r="J169" t="str">
        <f t="shared" si="8"/>
        <v>2018-07</v>
      </c>
    </row>
    <row r="170" spans="1:10" x14ac:dyDescent="0.3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9"/>
        <v>0</v>
      </c>
      <c r="H170">
        <f t="shared" si="10"/>
        <v>0</v>
      </c>
      <c r="I170">
        <f t="shared" si="11"/>
        <v>0</v>
      </c>
      <c r="J170" t="str">
        <f t="shared" si="8"/>
        <v>2018-07</v>
      </c>
    </row>
    <row r="171" spans="1:10" x14ac:dyDescent="0.3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9"/>
        <v>0</v>
      </c>
      <c r="H171">
        <f t="shared" si="10"/>
        <v>0</v>
      </c>
      <c r="I171">
        <f t="shared" si="11"/>
        <v>0</v>
      </c>
      <c r="J171" t="str">
        <f t="shared" si="8"/>
        <v>2018-07</v>
      </c>
    </row>
    <row r="172" spans="1:10" x14ac:dyDescent="0.3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9"/>
        <v>0</v>
      </c>
      <c r="H172">
        <f t="shared" si="10"/>
        <v>25</v>
      </c>
      <c r="I172">
        <f t="shared" si="11"/>
        <v>0</v>
      </c>
      <c r="J172" t="str">
        <f t="shared" si="8"/>
        <v>2018-07</v>
      </c>
    </row>
    <row r="173" spans="1:10" x14ac:dyDescent="0.3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>
        <f t="shared" si="9"/>
        <v>0</v>
      </c>
      <c r="H173">
        <f t="shared" si="10"/>
        <v>0</v>
      </c>
      <c r="I173">
        <f t="shared" si="11"/>
        <v>0</v>
      </c>
      <c r="J173" t="str">
        <f t="shared" si="8"/>
        <v>2018-07</v>
      </c>
    </row>
    <row r="174" spans="1:10" x14ac:dyDescent="0.3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9"/>
        <v>25</v>
      </c>
      <c r="H174">
        <f t="shared" si="10"/>
        <v>0</v>
      </c>
      <c r="I174">
        <f t="shared" si="11"/>
        <v>0</v>
      </c>
      <c r="J174" t="str">
        <f t="shared" si="8"/>
        <v>2018-08</v>
      </c>
    </row>
    <row r="175" spans="1:10" x14ac:dyDescent="0.3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9"/>
        <v>0</v>
      </c>
      <c r="H175">
        <f t="shared" si="10"/>
        <v>0</v>
      </c>
      <c r="I175">
        <f t="shared" si="11"/>
        <v>121</v>
      </c>
      <c r="J175" t="str">
        <f t="shared" si="8"/>
        <v>2018-08</v>
      </c>
    </row>
    <row r="176" spans="1:10" x14ac:dyDescent="0.3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9"/>
        <v>0</v>
      </c>
      <c r="H176">
        <f t="shared" si="10"/>
        <v>0</v>
      </c>
      <c r="I176">
        <f t="shared" si="11"/>
        <v>0</v>
      </c>
      <c r="J176" t="str">
        <f t="shared" si="8"/>
        <v>2018-08</v>
      </c>
    </row>
    <row r="177" spans="1:10" x14ac:dyDescent="0.3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9"/>
        <v>0</v>
      </c>
      <c r="H177">
        <f t="shared" si="10"/>
        <v>0</v>
      </c>
      <c r="I177">
        <f t="shared" si="11"/>
        <v>0</v>
      </c>
      <c r="J177" t="str">
        <f t="shared" si="8"/>
        <v>2018-08</v>
      </c>
    </row>
    <row r="178" spans="1:10" x14ac:dyDescent="0.3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9"/>
        <v>13</v>
      </c>
      <c r="H178">
        <f t="shared" si="10"/>
        <v>0</v>
      </c>
      <c r="I178">
        <f t="shared" si="11"/>
        <v>0</v>
      </c>
      <c r="J178" t="str">
        <f t="shared" si="8"/>
        <v>2018-08</v>
      </c>
    </row>
    <row r="179" spans="1:10" x14ac:dyDescent="0.3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9"/>
        <v>0</v>
      </c>
      <c r="H179">
        <f t="shared" si="10"/>
        <v>0</v>
      </c>
      <c r="I179">
        <f t="shared" si="11"/>
        <v>0</v>
      </c>
      <c r="J179" t="str">
        <f t="shared" si="8"/>
        <v>2018-08</v>
      </c>
    </row>
    <row r="180" spans="1:10" x14ac:dyDescent="0.3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9"/>
        <v>0</v>
      </c>
      <c r="H180">
        <f t="shared" si="10"/>
        <v>0</v>
      </c>
      <c r="I180">
        <f t="shared" si="11"/>
        <v>0</v>
      </c>
      <c r="J180" t="str">
        <f t="shared" si="8"/>
        <v>2018-08</v>
      </c>
    </row>
    <row r="181" spans="1:10" x14ac:dyDescent="0.3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9"/>
        <v>0</v>
      </c>
      <c r="H181">
        <f t="shared" si="10"/>
        <v>22</v>
      </c>
      <c r="I181">
        <f t="shared" si="11"/>
        <v>0</v>
      </c>
      <c r="J181" t="str">
        <f t="shared" si="8"/>
        <v>2018-08</v>
      </c>
    </row>
    <row r="182" spans="1:10" x14ac:dyDescent="0.3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9"/>
        <v>17</v>
      </c>
      <c r="H182">
        <f t="shared" si="10"/>
        <v>0</v>
      </c>
      <c r="I182">
        <f t="shared" si="11"/>
        <v>0</v>
      </c>
      <c r="J182" t="str">
        <f t="shared" si="8"/>
        <v>2018-09</v>
      </c>
    </row>
    <row r="183" spans="1:10" x14ac:dyDescent="0.3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9"/>
        <v>0</v>
      </c>
      <c r="H183">
        <f t="shared" si="10"/>
        <v>0</v>
      </c>
      <c r="I183">
        <f t="shared" si="11"/>
        <v>0</v>
      </c>
      <c r="J183" t="str">
        <f t="shared" si="8"/>
        <v>2018-09</v>
      </c>
    </row>
    <row r="184" spans="1:10" x14ac:dyDescent="0.3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9"/>
        <v>0</v>
      </c>
      <c r="H184">
        <f t="shared" si="10"/>
        <v>0</v>
      </c>
      <c r="I184">
        <f t="shared" si="11"/>
        <v>0</v>
      </c>
      <c r="J184" t="str">
        <f t="shared" si="8"/>
        <v>2018-09</v>
      </c>
    </row>
    <row r="185" spans="1:10" x14ac:dyDescent="0.3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9"/>
        <v>0</v>
      </c>
      <c r="H185">
        <f t="shared" si="10"/>
        <v>0</v>
      </c>
      <c r="I185">
        <f t="shared" si="11"/>
        <v>0</v>
      </c>
      <c r="J185" t="str">
        <f t="shared" si="8"/>
        <v>2018-09</v>
      </c>
    </row>
    <row r="186" spans="1:10" x14ac:dyDescent="0.3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9"/>
        <v>15</v>
      </c>
      <c r="H186">
        <f t="shared" si="10"/>
        <v>0</v>
      </c>
      <c r="I186">
        <f t="shared" si="11"/>
        <v>0</v>
      </c>
      <c r="J186" t="str">
        <f t="shared" si="8"/>
        <v>2018-09</v>
      </c>
    </row>
    <row r="187" spans="1:10" x14ac:dyDescent="0.3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9"/>
        <v>0</v>
      </c>
      <c r="H187">
        <f t="shared" si="10"/>
        <v>0</v>
      </c>
      <c r="I187">
        <f t="shared" si="11"/>
        <v>26</v>
      </c>
      <c r="J187" t="str">
        <f t="shared" si="8"/>
        <v>2018-09</v>
      </c>
    </row>
    <row r="188" spans="1:10" x14ac:dyDescent="0.3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9"/>
        <v>0</v>
      </c>
      <c r="H188">
        <f t="shared" si="10"/>
        <v>0</v>
      </c>
      <c r="I188">
        <f t="shared" si="11"/>
        <v>0</v>
      </c>
      <c r="J188" t="str">
        <f t="shared" si="8"/>
        <v>2018-09</v>
      </c>
    </row>
    <row r="189" spans="1:10" x14ac:dyDescent="0.3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9"/>
        <v>0</v>
      </c>
      <c r="H189">
        <f t="shared" si="10"/>
        <v>0</v>
      </c>
      <c r="I189">
        <f t="shared" si="11"/>
        <v>0</v>
      </c>
      <c r="J189" t="str">
        <f t="shared" si="8"/>
        <v>2018-09</v>
      </c>
    </row>
    <row r="190" spans="1:10" x14ac:dyDescent="0.3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9"/>
        <v>0</v>
      </c>
      <c r="H190">
        <f t="shared" si="10"/>
        <v>0</v>
      </c>
      <c r="I190">
        <f t="shared" si="11"/>
        <v>0</v>
      </c>
      <c r="J190" t="str">
        <f t="shared" si="8"/>
        <v>2018-09</v>
      </c>
    </row>
    <row r="191" spans="1:10" x14ac:dyDescent="0.3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9"/>
        <v>19</v>
      </c>
      <c r="H191">
        <f t="shared" si="10"/>
        <v>0</v>
      </c>
      <c r="I191">
        <f t="shared" si="11"/>
        <v>0</v>
      </c>
      <c r="J191" t="str">
        <f t="shared" si="8"/>
        <v>2018-10</v>
      </c>
    </row>
    <row r="192" spans="1:10" x14ac:dyDescent="0.3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9"/>
        <v>0</v>
      </c>
      <c r="H192">
        <f t="shared" si="10"/>
        <v>0</v>
      </c>
      <c r="I192">
        <f t="shared" si="11"/>
        <v>0</v>
      </c>
      <c r="J192" t="str">
        <f t="shared" si="8"/>
        <v>2018-10</v>
      </c>
    </row>
    <row r="193" spans="1:10" x14ac:dyDescent="0.3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 t="shared" si="9"/>
        <v>0</v>
      </c>
      <c r="H193">
        <f t="shared" si="10"/>
        <v>20</v>
      </c>
      <c r="I193">
        <f t="shared" si="11"/>
        <v>0</v>
      </c>
      <c r="J193" t="str">
        <f t="shared" si="8"/>
        <v>2018-10</v>
      </c>
    </row>
    <row r="194" spans="1:10" x14ac:dyDescent="0.3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9"/>
        <v>26</v>
      </c>
      <c r="H194">
        <f t="shared" si="10"/>
        <v>0</v>
      </c>
      <c r="I194">
        <f t="shared" si="11"/>
        <v>0</v>
      </c>
      <c r="J194" t="str">
        <f t="shared" si="8"/>
        <v>2018-11</v>
      </c>
    </row>
    <row r="195" spans="1:10" x14ac:dyDescent="0.3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si="9"/>
        <v>0</v>
      </c>
      <c r="H195">
        <f t="shared" si="10"/>
        <v>48</v>
      </c>
      <c r="I195">
        <f t="shared" si="11"/>
        <v>0</v>
      </c>
      <c r="J195" t="str">
        <f t="shared" ref="J195:J203" si="12">_xlfn.CONCAT(YEAR(A195),"-",IF(MONTH(A195)&lt;10,_xlfn.CONCAT(0,MONTH(A195)),MONTH(A195)))</f>
        <v>2018-11</v>
      </c>
    </row>
    <row r="196" spans="1:10" x14ac:dyDescent="0.3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ref="G196:G203" si="13">A196-A195</f>
        <v>21</v>
      </c>
      <c r="H196">
        <f t="shared" ref="H196:H203" si="14">IF(AND($C196="T5",$D196="Z"),$E196,0)</f>
        <v>0</v>
      </c>
      <c r="I196">
        <f t="shared" ref="I196:I203" si="15">IF(AND($C196="T5",$D196="W"),$E196,0)</f>
        <v>64</v>
      </c>
      <c r="J196" t="str">
        <f t="shared" si="12"/>
        <v>2018-11</v>
      </c>
    </row>
    <row r="197" spans="1:10" x14ac:dyDescent="0.3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13"/>
        <v>0</v>
      </c>
      <c r="H197">
        <f t="shared" si="14"/>
        <v>0</v>
      </c>
      <c r="I197">
        <f t="shared" si="15"/>
        <v>0</v>
      </c>
      <c r="J197" t="str">
        <f t="shared" si="12"/>
        <v>2018-11</v>
      </c>
    </row>
    <row r="198" spans="1:10" x14ac:dyDescent="0.3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13"/>
        <v>0</v>
      </c>
      <c r="H198">
        <f t="shared" si="14"/>
        <v>0</v>
      </c>
      <c r="I198">
        <f t="shared" si="15"/>
        <v>0</v>
      </c>
      <c r="J198" t="str">
        <f t="shared" si="12"/>
        <v>2018-11</v>
      </c>
    </row>
    <row r="199" spans="1:10" x14ac:dyDescent="0.3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13"/>
        <v>24</v>
      </c>
      <c r="H199">
        <f t="shared" si="14"/>
        <v>0</v>
      </c>
      <c r="I199">
        <f t="shared" si="15"/>
        <v>4</v>
      </c>
      <c r="J199" t="str">
        <f t="shared" si="12"/>
        <v>2018-12</v>
      </c>
    </row>
    <row r="200" spans="1:10" x14ac:dyDescent="0.3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13"/>
        <v>0</v>
      </c>
      <c r="H200">
        <f t="shared" si="14"/>
        <v>0</v>
      </c>
      <c r="I200">
        <f t="shared" si="15"/>
        <v>0</v>
      </c>
      <c r="J200" t="str">
        <f t="shared" si="12"/>
        <v>2018-12</v>
      </c>
    </row>
    <row r="201" spans="1:10" x14ac:dyDescent="0.3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13"/>
        <v>0</v>
      </c>
      <c r="H201">
        <f t="shared" si="14"/>
        <v>0</v>
      </c>
      <c r="I201">
        <f t="shared" si="15"/>
        <v>0</v>
      </c>
      <c r="J201" t="str">
        <f t="shared" si="12"/>
        <v>2018-12</v>
      </c>
    </row>
    <row r="202" spans="1:10" x14ac:dyDescent="0.3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13"/>
        <v>0</v>
      </c>
      <c r="H202">
        <f t="shared" si="14"/>
        <v>0</v>
      </c>
      <c r="I202">
        <f t="shared" si="15"/>
        <v>0</v>
      </c>
      <c r="J202" t="str">
        <f t="shared" si="12"/>
        <v>2018-12</v>
      </c>
    </row>
    <row r="203" spans="1:10" x14ac:dyDescent="0.3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13"/>
        <v>0</v>
      </c>
      <c r="H203">
        <f t="shared" si="14"/>
        <v>0</v>
      </c>
      <c r="I203">
        <f t="shared" si="15"/>
        <v>0</v>
      </c>
      <c r="J203" t="str">
        <f t="shared" si="12"/>
        <v>2018-12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3"/>
  <sheetViews>
    <sheetView tabSelected="1" topLeftCell="A160" zoomScale="85" zoomScaleNormal="85" workbookViewId="0">
      <selection activeCell="L173" sqref="L173"/>
    </sheetView>
  </sheetViews>
  <sheetFormatPr defaultRowHeight="14.4" x14ac:dyDescent="0.3"/>
  <cols>
    <col min="1" max="1" width="10.109375" bestFit="1" customWidth="1"/>
    <col min="2" max="2" width="10.33203125" bestFit="1" customWidth="1"/>
    <col min="3" max="3" width="5.88671875" customWidth="1"/>
    <col min="4" max="4" width="4.44140625" bestFit="1" customWidth="1"/>
    <col min="5" max="5" width="6.109375" bestFit="1" customWidth="1"/>
    <col min="6" max="6" width="20.5546875" bestFit="1" customWidth="1"/>
    <col min="7" max="7" width="14.77734375" bestFit="1" customWidth="1"/>
    <col min="8" max="8" width="8.88671875" style="7"/>
    <col min="9" max="9" width="9.109375" style="7" bestFit="1" customWidth="1"/>
    <col min="10" max="12" width="8.88671875" style="7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s="6" t="s">
        <v>10</v>
      </c>
      <c r="I1" s="6" t="s">
        <v>11</v>
      </c>
      <c r="J1" s="6" t="s">
        <v>12</v>
      </c>
      <c r="K1" s="6" t="s">
        <v>7</v>
      </c>
      <c r="L1" s="6" t="s">
        <v>9</v>
      </c>
      <c r="M1" s="6">
        <v>500000</v>
      </c>
    </row>
    <row r="2" spans="1:22" x14ac:dyDescent="0.3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H2" s="7">
        <v>0</v>
      </c>
      <c r="I2" s="7">
        <v>0</v>
      </c>
      <c r="J2" s="7">
        <v>0</v>
      </c>
      <c r="K2" s="7">
        <f>E2</f>
        <v>3</v>
      </c>
      <c r="L2" s="7">
        <v>0</v>
      </c>
      <c r="M2">
        <f>IF(D2="Z",M1-E2*F2,M1+E2*F2)</f>
        <v>499760</v>
      </c>
      <c r="O2">
        <v>32</v>
      </c>
    </row>
    <row r="3" spans="1:22" x14ac:dyDescent="0.3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>A3-A2</f>
        <v>0</v>
      </c>
      <c r="H3" s="7">
        <f>IF($C3=H$1, IF($D3="Z",H2+$E3,H2-$E3),H2)</f>
        <v>0</v>
      </c>
      <c r="I3" s="7">
        <f>IF($C3=I$1, IF($D3="Z",I2+$E3,I2-$E3),I2)</f>
        <v>0</v>
      </c>
      <c r="J3" s="7">
        <f>IF($C3=J$1, IF($D3="Z",J2+$E3,J2-$E3),J2)</f>
        <v>0</v>
      </c>
      <c r="K3" s="7">
        <f>IF($C3=K$1, IF($D3="Z",K2+$E3,K2-$E3),K2)</f>
        <v>3</v>
      </c>
      <c r="L3" s="7">
        <f>IF($C3=L$1, IF($D3="Z",L2+$E3,L2-$E3),L2)</f>
        <v>32</v>
      </c>
      <c r="M3">
        <f>IF(D3="Z",M2-E3*F3,M2+E3*F3)</f>
        <v>498160</v>
      </c>
      <c r="O3">
        <v>44</v>
      </c>
    </row>
    <row r="4" spans="1:22" x14ac:dyDescent="0.3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>A4-A3</f>
        <v>0</v>
      </c>
      <c r="H4" s="7">
        <f>IF($C4=H$1, IF($D4="Z",H3+$E4,H3-$E4),H3)</f>
        <v>38</v>
      </c>
      <c r="I4" s="7">
        <f>IF($C4=I$1, IF($D4="Z",I3+$E4,I3-$E4),I3)</f>
        <v>0</v>
      </c>
      <c r="J4" s="7">
        <f>IF($C4=J$1, IF($D4="Z",J3+$E4,J3-$E4),J3)</f>
        <v>0</v>
      </c>
      <c r="K4" s="7">
        <f>IF($C4=K$1, IF($D4="Z",K3+$E4,K3-$E4),K3)</f>
        <v>3</v>
      </c>
      <c r="L4" s="7">
        <f>IF($C4=L$1, IF($D4="Z",L3+$E4,L3-$E4),L3)</f>
        <v>32</v>
      </c>
      <c r="M4">
        <f>IF(D4="Z",M3-E4*F4,M3+E4*F4)</f>
        <v>497780</v>
      </c>
      <c r="O4">
        <v>8</v>
      </c>
    </row>
    <row r="5" spans="1:22" x14ac:dyDescent="0.3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>A5-A4</f>
        <v>0</v>
      </c>
      <c r="H5" s="7">
        <f>IF($C5=H$1, IF($D5="Z",H4+$E5,H4-$E5),H4)</f>
        <v>38</v>
      </c>
      <c r="I5" s="7">
        <f>IF($C5=I$1, IF($D5="Z",I4+$E5,I4-$E5),I4)</f>
        <v>33</v>
      </c>
      <c r="J5" s="7">
        <f>IF($C5=J$1, IF($D5="Z",J4+$E5,J4-$E5),J4)</f>
        <v>0</v>
      </c>
      <c r="K5" s="7">
        <f>IF($C5=K$1, IF($D5="Z",K4+$E5,K4-$E5),K4)</f>
        <v>3</v>
      </c>
      <c r="L5" s="7">
        <f>IF($C5=L$1, IF($D5="Z",L4+$E5,L4-$E5),L4)</f>
        <v>32</v>
      </c>
      <c r="M5">
        <f>IF(D5="Z",M4-E5*F5,M4+E5*F5)</f>
        <v>496790</v>
      </c>
      <c r="O5">
        <v>33</v>
      </c>
    </row>
    <row r="6" spans="1:22" x14ac:dyDescent="0.3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>A6-A5</f>
        <v>0</v>
      </c>
      <c r="H6" s="7">
        <f>IF($C6=H$1, IF($D6="Z",H5+$E6,H5-$E6),H5)</f>
        <v>38</v>
      </c>
      <c r="I6" s="7">
        <f>IF($C6=I$1, IF($D6="Z",I5+$E6,I5-$E6),I5)</f>
        <v>33</v>
      </c>
      <c r="J6" s="7">
        <f>IF($C6=J$1, IF($D6="Z",J5+$E6,J5-$E6),J5)</f>
        <v>43</v>
      </c>
      <c r="K6" s="7">
        <f>IF($C6=K$1, IF($D6="Z",K5+$E6,K5-$E6),K5)</f>
        <v>3</v>
      </c>
      <c r="L6" s="7">
        <f>IF($C6=L$1, IF($D6="Z",L5+$E6,L5-$E6),L5)</f>
        <v>32</v>
      </c>
      <c r="M6">
        <f>IF(D6="Z",M5-E6*F6,M5+E6*F6)</f>
        <v>495715</v>
      </c>
      <c r="O6">
        <v>35</v>
      </c>
      <c r="S6" s="5" t="s">
        <v>28</v>
      </c>
      <c r="T6" s="5">
        <f>SUM(O2:O28)</f>
        <v>784</v>
      </c>
    </row>
    <row r="7" spans="1:22" x14ac:dyDescent="0.3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>A7-A6</f>
        <v>15</v>
      </c>
      <c r="H7" s="7">
        <f>IF($C7=H$1, IF($D7="Z",H6+$E7,H6-$E7),H6)</f>
        <v>38</v>
      </c>
      <c r="I7" s="7">
        <f>IF($C7=I$1, IF($D7="Z",I6+$E7,I6-$E7),I6)</f>
        <v>33</v>
      </c>
      <c r="J7" s="7">
        <f>IF($C7=J$1, IF($D7="Z",J6+$E7,J6-$E7),J6)</f>
        <v>43</v>
      </c>
      <c r="K7" s="7">
        <f>IF($C7=K$1, IF($D7="Z",K6+$E7,K6-$E7),K6)</f>
        <v>3</v>
      </c>
      <c r="L7" s="7">
        <f>IF($C7=L$1, IF($D7="Z",L6+$E7,L6-$E7),L6)</f>
        <v>0</v>
      </c>
      <c r="M7">
        <f>IF(D7="Z",M6-E7*F7,M6+E7*F7)</f>
        <v>497571</v>
      </c>
      <c r="O7">
        <v>42</v>
      </c>
      <c r="S7" s="5" t="s">
        <v>30</v>
      </c>
      <c r="T7" s="5">
        <f>COUNTIFS(G:G,"&gt;20")</f>
        <v>28</v>
      </c>
      <c r="U7" s="10" t="s">
        <v>35</v>
      </c>
      <c r="V7" s="10" t="s">
        <v>33</v>
      </c>
    </row>
    <row r="8" spans="1:22" x14ac:dyDescent="0.3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>A8-A7</f>
        <v>0</v>
      </c>
      <c r="H8" s="7">
        <f>IF($C8=H$1, IF($D8="Z",H7+$E8,H7-$E8),H7)</f>
        <v>38</v>
      </c>
      <c r="I8" s="7">
        <f>IF($C8=I$1, IF($D8="Z",I7+$E8,I7-$E8),I7)</f>
        <v>47</v>
      </c>
      <c r="J8" s="7">
        <f>IF($C8=J$1, IF($D8="Z",J7+$E8,J7-$E8),J7)</f>
        <v>43</v>
      </c>
      <c r="K8" s="7">
        <f>IF($C8=K$1, IF($D8="Z",K7+$E8,K7-$E8),K7)</f>
        <v>3</v>
      </c>
      <c r="L8" s="7">
        <f>IF($C8=L$1, IF($D8="Z",L7+$E8,L7-$E8),L7)</f>
        <v>0</v>
      </c>
      <c r="M8">
        <f>IF(D8="Z",M7-E8*F8,M7+E8*F8)</f>
        <v>497207</v>
      </c>
      <c r="O8">
        <v>35</v>
      </c>
      <c r="S8" s="5" t="s">
        <v>31</v>
      </c>
      <c r="T8" s="10" t="s">
        <v>32</v>
      </c>
      <c r="U8" s="11" t="s">
        <v>36</v>
      </c>
      <c r="V8" t="s">
        <v>37</v>
      </c>
    </row>
    <row r="9" spans="1:22" x14ac:dyDescent="0.3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>A9-A8</f>
        <v>8</v>
      </c>
      <c r="H9" s="7">
        <f>IF($C9=H$1, IF($D9="Z",H8+$E9,H8-$E9),H8)</f>
        <v>38</v>
      </c>
      <c r="I9" s="7">
        <f>IF($C9=I$1, IF($D9="Z",I8+$E9,I8-$E9),I8)</f>
        <v>47</v>
      </c>
      <c r="J9" s="7">
        <f>IF($C9=J$1, IF($D9="Z",J8+$E9,J8-$E9),J8)</f>
        <v>43</v>
      </c>
      <c r="K9" s="7">
        <f>IF($C9=K$1, IF($D9="Z",K8+$E9,K8-$E9),K8)</f>
        <v>3</v>
      </c>
      <c r="L9" s="7">
        <f>IF($C9=L$1, IF($D9="Z",L8+$E9,L8-$E9),L8)</f>
        <v>44</v>
      </c>
      <c r="M9">
        <f>IF(D9="Z",M8-E9*F9,M8+E9*F9)</f>
        <v>495183</v>
      </c>
      <c r="O9">
        <v>48</v>
      </c>
      <c r="T9" t="s">
        <v>34</v>
      </c>
      <c r="U9" t="s">
        <v>39</v>
      </c>
      <c r="V9" t="s">
        <v>38</v>
      </c>
    </row>
    <row r="10" spans="1:22" x14ac:dyDescent="0.3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>A10-A9</f>
        <v>0</v>
      </c>
      <c r="H10" s="7">
        <f>IF($C10=H$1, IF($D10="Z",H9+$E10,H9-$E10),H9)</f>
        <v>38</v>
      </c>
      <c r="I10" s="7">
        <f>IF($C10=I$1, IF($D10="Z",I9+$E10,I9-$E10),I9)</f>
        <v>48</v>
      </c>
      <c r="J10" s="7">
        <f>IF($C10=J$1, IF($D10="Z",J9+$E10,J9-$E10),J9)</f>
        <v>43</v>
      </c>
      <c r="K10" s="7">
        <f>IF($C10=K$1, IF($D10="Z",K9+$E10,K9-$E10),K9)</f>
        <v>3</v>
      </c>
      <c r="L10" s="7">
        <f>IF($C10=L$1, IF($D10="Z",L9+$E10,L9-$E10),L9)</f>
        <v>44</v>
      </c>
      <c r="M10">
        <f>IF(D10="Z",M9-E10*F10,M9+E10*F10)</f>
        <v>495155</v>
      </c>
      <c r="O10">
        <v>44</v>
      </c>
      <c r="S10" s="5" t="s">
        <v>84</v>
      </c>
      <c r="T10" s="5">
        <f>M203</f>
        <v>545844</v>
      </c>
    </row>
    <row r="11" spans="1:22" s="9" customFormat="1" x14ac:dyDescent="0.3">
      <c r="A11" s="8">
        <v>42393</v>
      </c>
      <c r="B11" s="9" t="s">
        <v>15</v>
      </c>
      <c r="C11" s="9" t="s">
        <v>7</v>
      </c>
      <c r="D11" s="9" t="s">
        <v>8</v>
      </c>
      <c r="E11" s="9">
        <v>21</v>
      </c>
      <c r="F11" s="9">
        <v>74</v>
      </c>
      <c r="G11" s="9">
        <f>A11-A10</f>
        <v>0</v>
      </c>
      <c r="H11" s="9">
        <f>IF($C11=H$1, IF($D11="Z",H10+$E11,H10-$E11),H10)</f>
        <v>38</v>
      </c>
      <c r="I11" s="9">
        <f>IF($C11=I$1, IF($D11="Z",I10+$E11,I10-$E11),I10)</f>
        <v>48</v>
      </c>
      <c r="J11" s="9">
        <f>IF($C11=J$1, IF($D11="Z",J10+$E11,J10-$E11),J10)</f>
        <v>43</v>
      </c>
      <c r="K11" s="9">
        <f>IF($C11=K$1, IF($D11="Z",K10+$E11,K10-$E11),K10)</f>
        <v>24</v>
      </c>
      <c r="L11" s="9">
        <f>IF($C11=L$1, IF($D11="Z",L10+$E11,L10-$E11),L10)</f>
        <v>44</v>
      </c>
      <c r="M11">
        <f>IF(D11="Z",M10-E11*F11,M10+E11*F11)</f>
        <v>493601</v>
      </c>
      <c r="O11" s="9">
        <v>30</v>
      </c>
    </row>
    <row r="12" spans="1:22" x14ac:dyDescent="0.3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>A12-A11</f>
        <v>26</v>
      </c>
      <c r="H12" s="7">
        <f>IF($C12=H$1, IF($D12="Z",H11+$E12,H11-$E12),H11)</f>
        <v>38</v>
      </c>
      <c r="I12" s="7">
        <f>IF($C12=I$1, IF($D12="Z",I11+$E12,I11-$E12),I11)</f>
        <v>48</v>
      </c>
      <c r="J12" s="7">
        <f>IF($C12=J$1, IF($D12="Z",J11+$E12,J11-$E12),J11)</f>
        <v>0</v>
      </c>
      <c r="K12" s="7">
        <f>IF($C12=K$1, IF($D12="Z",K11+$E12,K11-$E12),K11)</f>
        <v>24</v>
      </c>
      <c r="L12" s="7">
        <f>IF($C12=L$1, IF($D12="Z",L11+$E12,L11-$E12),L11)</f>
        <v>44</v>
      </c>
      <c r="M12">
        <f>IF(D12="Z",M11-E12*F12,M11+E12*F12)</f>
        <v>494977</v>
      </c>
      <c r="O12">
        <v>39</v>
      </c>
    </row>
    <row r="13" spans="1:22" x14ac:dyDescent="0.3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>A13-A12</f>
        <v>0</v>
      </c>
      <c r="H13" s="7">
        <f>IF($C13=H$1, IF($D13="Z",H12+$E13,H12-$E13),H12)</f>
        <v>0</v>
      </c>
      <c r="I13" s="7">
        <f>IF($C13=I$1, IF($D13="Z",I12+$E13,I12-$E13),I12)</f>
        <v>48</v>
      </c>
      <c r="J13" s="7">
        <f>IF($C13=J$1, IF($D13="Z",J12+$E13,J12-$E13),J12)</f>
        <v>0</v>
      </c>
      <c r="K13" s="7">
        <f>IF($C13=K$1, IF($D13="Z",K12+$E13,K12-$E13),K12)</f>
        <v>24</v>
      </c>
      <c r="L13" s="7">
        <f>IF($C13=L$1, IF($D13="Z",L12+$E13,L12-$E13),L12)</f>
        <v>44</v>
      </c>
      <c r="M13">
        <f>IF(D13="Z",M12-E13*F13,M12+E13*F13)</f>
        <v>495471</v>
      </c>
      <c r="O13">
        <v>35</v>
      </c>
    </row>
    <row r="14" spans="1:22" x14ac:dyDescent="0.3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>A14-A13</f>
        <v>0</v>
      </c>
      <c r="H14" s="7">
        <f>IF($C14=H$1, IF($D14="Z",H13+$E14,H13-$E14),H13)</f>
        <v>0</v>
      </c>
      <c r="I14" s="7">
        <f>IF($C14=I$1, IF($D14="Z",I13+$E14,I13-$E14),I13)</f>
        <v>48</v>
      </c>
      <c r="J14" s="7">
        <f>IF($C14=J$1, IF($D14="Z",J13+$E14,J13-$E14),J13)</f>
        <v>0</v>
      </c>
      <c r="K14" s="7">
        <f>IF($C14=K$1, IF($D14="Z",K13+$E14,K13-$E14),K13)</f>
        <v>33</v>
      </c>
      <c r="L14" s="7">
        <f>IF($C14=L$1, IF($D14="Z",L13+$E14,L13-$E14),L13)</f>
        <v>44</v>
      </c>
      <c r="M14">
        <f>IF(D14="Z",M13-E14*F14,M13+E14*F14)</f>
        <v>494940</v>
      </c>
      <c r="O14">
        <v>1</v>
      </c>
    </row>
    <row r="15" spans="1:22" x14ac:dyDescent="0.3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>A15-A14</f>
        <v>0</v>
      </c>
      <c r="H15" s="7">
        <f>IF($C15=H$1, IF($D15="Z",H14+$E15,H14-$E15),H14)</f>
        <v>0</v>
      </c>
      <c r="I15" s="7">
        <f>IF($C15=I$1, IF($D15="Z",I14+$E15,I14-$E15),I14)</f>
        <v>48</v>
      </c>
      <c r="J15" s="7">
        <f>IF($C15=J$1, IF($D15="Z",J14+$E15,J14-$E15),J14)</f>
        <v>0</v>
      </c>
      <c r="K15" s="7">
        <f>IF($C15=K$1, IF($D15="Z",K14+$E15,K14-$E15),K14)</f>
        <v>33</v>
      </c>
      <c r="L15" s="7">
        <f>IF($C15=L$1, IF($D15="Z",L14+$E15,L14-$E15),L14)</f>
        <v>52</v>
      </c>
      <c r="M15">
        <f>IF(D15="Z",M14-E15*F15,M14+E15*F15)</f>
        <v>494644</v>
      </c>
      <c r="O15">
        <v>33</v>
      </c>
      <c r="S15">
        <f>MAX(M:M)</f>
        <v>552335</v>
      </c>
    </row>
    <row r="16" spans="1:22" x14ac:dyDescent="0.3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>A16-A15</f>
        <v>21</v>
      </c>
      <c r="H16" s="7">
        <f>IF($C16=H$1, IF($D16="Z",H15+$E16,H15-$E16),H15)</f>
        <v>0</v>
      </c>
      <c r="I16" s="7">
        <f>IF($C16=I$1, IF($D16="Z",I15+$E16,I15-$E16),I15)</f>
        <v>48</v>
      </c>
      <c r="J16" s="7">
        <f>IF($C16=J$1, IF($D16="Z",J15+$E16,J15-$E16),J15)</f>
        <v>0</v>
      </c>
      <c r="K16" s="7">
        <f>IF($C16=K$1, IF($D16="Z",K15+$E16,K15-$E16),K15)</f>
        <v>33</v>
      </c>
      <c r="L16" s="7">
        <f>IF($C16=L$1, IF($D16="Z",L15+$E16,L15-$E16),L15)</f>
        <v>2</v>
      </c>
      <c r="M16">
        <f>IF(D16="Z",M15-E16*F16,M15+E16*F16)</f>
        <v>497694</v>
      </c>
      <c r="O16">
        <v>8</v>
      </c>
      <c r="S16">
        <f>MATCH(S15,M:M)</f>
        <v>203</v>
      </c>
    </row>
    <row r="17" spans="1:15" x14ac:dyDescent="0.3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>A17-A16</f>
        <v>0</v>
      </c>
      <c r="H17" s="7">
        <f>IF($C17=H$1, IF($D17="Z",H16+$E17,H16-$E17),H16)</f>
        <v>0</v>
      </c>
      <c r="I17" s="7">
        <f>IF($C17=I$1, IF($D17="Z",I16+$E17,I16-$E17),I16)</f>
        <v>48</v>
      </c>
      <c r="J17" s="7">
        <f>IF($C17=J$1, IF($D17="Z",J16+$E17,J16-$E17),J16)</f>
        <v>32</v>
      </c>
      <c r="K17" s="7">
        <f>IF($C17=K$1, IF($D17="Z",K16+$E17,K16-$E17),K16)</f>
        <v>33</v>
      </c>
      <c r="L17" s="7">
        <f>IF($C17=L$1, IF($D17="Z",L16+$E17,L16-$E17),L16)</f>
        <v>2</v>
      </c>
      <c r="M17">
        <f>IF(D17="Z",M16-E17*F17,M16+E17*F17)</f>
        <v>497054</v>
      </c>
      <c r="O17">
        <v>42</v>
      </c>
    </row>
    <row r="18" spans="1:15" x14ac:dyDescent="0.3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>A18-A17</f>
        <v>0</v>
      </c>
      <c r="H18" s="7">
        <f>IF($C18=H$1, IF($D18="Z",H17+$E18,H17-$E18),H17)</f>
        <v>7</v>
      </c>
      <c r="I18" s="7">
        <f>IF($C18=I$1, IF($D18="Z",I17+$E18,I17-$E18),I17)</f>
        <v>48</v>
      </c>
      <c r="J18" s="7">
        <f>IF($C18=J$1, IF($D18="Z",J17+$E18,J17-$E18),J17)</f>
        <v>32</v>
      </c>
      <c r="K18" s="7">
        <f>IF($C18=K$1, IF($D18="Z",K17+$E18,K17-$E18),K17)</f>
        <v>33</v>
      </c>
      <c r="L18" s="7">
        <f>IF($C18=L$1, IF($D18="Z",L17+$E18,L17-$E18),L17)</f>
        <v>2</v>
      </c>
      <c r="M18">
        <f>IF(D18="Z",M17-E18*F18,M17+E18*F18)</f>
        <v>496998</v>
      </c>
      <c r="O18">
        <v>4</v>
      </c>
    </row>
    <row r="19" spans="1:15" x14ac:dyDescent="0.3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>A19-A18</f>
        <v>0</v>
      </c>
      <c r="H19" s="7">
        <f>IF($C19=H$1, IF($D19="Z",H18+$E19,H18-$E19),H18)</f>
        <v>7</v>
      </c>
      <c r="I19" s="7">
        <f>IF($C19=I$1, IF($D19="Z",I18+$E19,I18-$E19),I18)</f>
        <v>58</v>
      </c>
      <c r="J19" s="7">
        <f>IF($C19=J$1, IF($D19="Z",J18+$E19,J18-$E19),J18)</f>
        <v>32</v>
      </c>
      <c r="K19" s="7">
        <f>IF($C19=K$1, IF($D19="Z",K18+$E19,K18-$E19),K18)</f>
        <v>33</v>
      </c>
      <c r="L19" s="7">
        <f>IF($C19=L$1, IF($D19="Z",L18+$E19,L18-$E19),L18)</f>
        <v>2</v>
      </c>
      <c r="M19">
        <f>IF(D19="Z",M18-E19*F19,M18+E19*F19)</f>
        <v>496758</v>
      </c>
      <c r="O19">
        <v>12</v>
      </c>
    </row>
    <row r="20" spans="1:15" x14ac:dyDescent="0.3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>A20-A19</f>
        <v>24</v>
      </c>
      <c r="H20" s="7">
        <f>IF($C20=H$1, IF($D20="Z",H19+$E20,H19-$E20),H19)</f>
        <v>0</v>
      </c>
      <c r="I20" s="7">
        <f>IF($C20=I$1, IF($D20="Z",I19+$E20,I19-$E20),I19)</f>
        <v>58</v>
      </c>
      <c r="J20" s="7">
        <f>IF($C20=J$1, IF($D20="Z",J19+$E20,J19-$E20),J19)</f>
        <v>32</v>
      </c>
      <c r="K20" s="7">
        <f>IF($C20=K$1, IF($D20="Z",K19+$E20,K19-$E20),K19)</f>
        <v>33</v>
      </c>
      <c r="L20" s="7">
        <f>IF($C20=L$1, IF($D20="Z",L19+$E20,L19-$E20),L19)</f>
        <v>2</v>
      </c>
      <c r="M20">
        <f>IF(D20="Z",M19-E20*F20,M19+E20*F20)</f>
        <v>496842</v>
      </c>
      <c r="O20">
        <v>10</v>
      </c>
    </row>
    <row r="21" spans="1:15" x14ac:dyDescent="0.3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>A21-A20</f>
        <v>0</v>
      </c>
      <c r="H21" s="7">
        <f>IF($C21=H$1, IF($D21="Z",H20+$E21,H20-$E21),H20)</f>
        <v>0</v>
      </c>
      <c r="I21" s="7">
        <f>IF($C21=I$1, IF($D21="Z",I20+$E21,I20-$E21),I20)</f>
        <v>58</v>
      </c>
      <c r="J21" s="7">
        <f>IF($C21=J$1, IF($D21="Z",J20+$E21,J20-$E21),J20)</f>
        <v>57</v>
      </c>
      <c r="K21" s="7">
        <f>IF($C21=K$1, IF($D21="Z",K20+$E21,K20-$E21),K20)</f>
        <v>33</v>
      </c>
      <c r="L21" s="7">
        <f>IF($C21=L$1, IF($D21="Z",L20+$E21,L20-$E21),L20)</f>
        <v>2</v>
      </c>
      <c r="M21">
        <f>IF(D21="Z",M20-E21*F21,M20+E21*F21)</f>
        <v>496367</v>
      </c>
      <c r="O21">
        <v>34</v>
      </c>
    </row>
    <row r="22" spans="1:15" x14ac:dyDescent="0.3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>A22-A21</f>
        <v>0</v>
      </c>
      <c r="H22" s="7">
        <f>IF($C22=H$1, IF($D22="Z",H21+$E22,H21-$E22),H21)</f>
        <v>0</v>
      </c>
      <c r="I22" s="7">
        <f>IF($C22=I$1, IF($D22="Z",I21+$E22,I21-$E22),I21)</f>
        <v>58</v>
      </c>
      <c r="J22" s="7">
        <f>IF($C22=J$1, IF($D22="Z",J21+$E22,J21-$E22),J21)</f>
        <v>57</v>
      </c>
      <c r="K22" s="7">
        <f>IF($C22=K$1, IF($D22="Z",K21+$E22,K21-$E22),K21)</f>
        <v>33</v>
      </c>
      <c r="L22" s="7">
        <f>IF($C22=L$1, IF($D22="Z",L21+$E22,L21-$E22),L21)</f>
        <v>35</v>
      </c>
      <c r="M22">
        <f>IF(D22="Z",M21-E22*F22,M21+E22*F22)</f>
        <v>495113</v>
      </c>
      <c r="O22">
        <v>5</v>
      </c>
    </row>
    <row r="23" spans="1:15" x14ac:dyDescent="0.3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>A23-A22</f>
        <v>18</v>
      </c>
      <c r="H23" s="7">
        <f>IF($C23=H$1, IF($D23="Z",H22+$E23,H22-$E23),H22)</f>
        <v>0</v>
      </c>
      <c r="I23" s="7">
        <f>IF($C23=I$1, IF($D23="Z",I22+$E23,I22-$E23),I22)</f>
        <v>22</v>
      </c>
      <c r="J23" s="7">
        <f>IF($C23=J$1, IF($D23="Z",J22+$E23,J22-$E23),J22)</f>
        <v>57</v>
      </c>
      <c r="K23" s="7">
        <f>IF($C23=K$1, IF($D23="Z",K22+$E23,K22-$E23),K22)</f>
        <v>33</v>
      </c>
      <c r="L23" s="7">
        <f>IF($C23=L$1, IF($D23="Z",L22+$E23,L22-$E23),L22)</f>
        <v>35</v>
      </c>
      <c r="M23">
        <f>IF(D23="Z",M22-E23*F23,M22+E23*F23)</f>
        <v>496373</v>
      </c>
      <c r="O23">
        <v>48</v>
      </c>
    </row>
    <row r="24" spans="1:15" x14ac:dyDescent="0.3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>A24-A23</f>
        <v>0</v>
      </c>
      <c r="H24" s="7">
        <f>IF($C24=H$1, IF($D24="Z",H23+$E24,H23-$E24),H23)</f>
        <v>0</v>
      </c>
      <c r="I24" s="7">
        <f>IF($C24=I$1, IF($D24="Z",I23+$E24,I23-$E24),I23)</f>
        <v>22</v>
      </c>
      <c r="J24" s="7">
        <f>IF($C24=J$1, IF($D24="Z",J23+$E24,J23-$E24),J23)</f>
        <v>57</v>
      </c>
      <c r="K24" s="7">
        <f>IF($C24=K$1, IF($D24="Z",K23+$E24,K23-$E24),K23)</f>
        <v>38</v>
      </c>
      <c r="L24" s="7">
        <f>IF($C24=L$1, IF($D24="Z",L23+$E24,L23-$E24),L23)</f>
        <v>35</v>
      </c>
      <c r="M24">
        <f>IF(D24="Z",M23-E24*F24,M23+E24*F24)</f>
        <v>496043</v>
      </c>
      <c r="O24">
        <v>47</v>
      </c>
    </row>
    <row r="25" spans="1:15" x14ac:dyDescent="0.3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>A25-A24</f>
        <v>0</v>
      </c>
      <c r="H25" s="7">
        <f>IF($C25=H$1, IF($D25="Z",H24+$E25,H24-$E25),H24)</f>
        <v>0</v>
      </c>
      <c r="I25" s="7">
        <f>IF($C25=I$1, IF($D25="Z",I24+$E25,I24-$E25),I24)</f>
        <v>22</v>
      </c>
      <c r="J25" s="7">
        <f>IF($C25=J$1, IF($D25="Z",J24+$E25,J24-$E25),J24)</f>
        <v>57</v>
      </c>
      <c r="K25" s="7">
        <f>IF($C25=K$1, IF($D25="Z",K24+$E25,K24-$E25),K24)</f>
        <v>38</v>
      </c>
      <c r="L25" s="7">
        <f>IF($C25=L$1, IF($D25="Z",L24+$E25,L24-$E25),L24)</f>
        <v>70</v>
      </c>
      <c r="M25">
        <f>IF(D25="Z",M24-E25*F25,M24+E25*F25)</f>
        <v>494608</v>
      </c>
      <c r="O25">
        <v>25</v>
      </c>
    </row>
    <row r="26" spans="1:15" x14ac:dyDescent="0.3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>A26-A25</f>
        <v>22</v>
      </c>
      <c r="H26" s="7">
        <f>IF($C26=H$1, IF($D26="Z",H25+$E26,H25-$E26),H25)</f>
        <v>0</v>
      </c>
      <c r="I26" s="7">
        <f>IF($C26=I$1, IF($D26="Z",I25+$E26,I25-$E26),I25)</f>
        <v>22</v>
      </c>
      <c r="J26" s="7">
        <f>IF($C26=J$1, IF($D26="Z",J25+$E26,J25-$E26),J25)</f>
        <v>57</v>
      </c>
      <c r="K26" s="7">
        <f>IF($C26=K$1, IF($D26="Z",K25+$E26,K25-$E26),K25)</f>
        <v>0</v>
      </c>
      <c r="L26" s="7">
        <f>IF($C26=L$1, IF($D26="Z",L25+$E26,L25-$E26),L25)</f>
        <v>70</v>
      </c>
      <c r="M26">
        <f>IF(D26="Z",M25-E26*F26,M25+E26*F26)</f>
        <v>498332</v>
      </c>
      <c r="O26">
        <v>22</v>
      </c>
    </row>
    <row r="27" spans="1:15" x14ac:dyDescent="0.3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>A27-A26</f>
        <v>0</v>
      </c>
      <c r="H27" s="7">
        <f>IF($C27=H$1, IF($D27="Z",H26+$E27,H26-$E27),H26)</f>
        <v>0</v>
      </c>
      <c r="I27" s="7">
        <f>IF($C27=I$1, IF($D27="Z",I26+$E27,I26-$E27),I26)</f>
        <v>32</v>
      </c>
      <c r="J27" s="7">
        <f>IF($C27=J$1, IF($D27="Z",J26+$E27,J26-$E27),J26)</f>
        <v>57</v>
      </c>
      <c r="K27" s="7">
        <f>IF($C27=K$1, IF($D27="Z",K26+$E27,K26-$E27),K26)</f>
        <v>0</v>
      </c>
      <c r="L27" s="7">
        <f>IF($C27=L$1, IF($D27="Z",L26+$E27,L26-$E27),L26)</f>
        <v>70</v>
      </c>
      <c r="M27">
        <f>IF(D27="Z",M26-E27*F27,M26+E27*F27)</f>
        <v>498102</v>
      </c>
      <c r="O27">
        <v>20</v>
      </c>
    </row>
    <row r="28" spans="1:15" x14ac:dyDescent="0.3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>A28-A27</f>
        <v>25</v>
      </c>
      <c r="H28" s="7">
        <f>IF($C28=H$1, IF($D28="Z",H27+$E28,H27-$E28),H27)</f>
        <v>0</v>
      </c>
      <c r="I28" s="7">
        <f>IF($C28=I$1, IF($D28="Z",I27+$E28,I27-$E28),I27)</f>
        <v>28</v>
      </c>
      <c r="J28" s="7">
        <f>IF($C28=J$1, IF($D28="Z",J27+$E28,J27-$E28),J27)</f>
        <v>57</v>
      </c>
      <c r="K28" s="7">
        <f>IF($C28=K$1, IF($D28="Z",K27+$E28,K27-$E28),K27)</f>
        <v>0</v>
      </c>
      <c r="L28" s="7">
        <f>IF($C28=L$1, IF($D28="Z",L27+$E28,L27-$E28),L27)</f>
        <v>70</v>
      </c>
      <c r="M28">
        <f>IF(D28="Z",M27-E28*F28,M27+E28*F28)</f>
        <v>498254</v>
      </c>
      <c r="O28">
        <v>48</v>
      </c>
    </row>
    <row r="29" spans="1:15" x14ac:dyDescent="0.3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>A29-A28</f>
        <v>0</v>
      </c>
      <c r="H29" s="7">
        <f>IF($C29=H$1, IF($D29="Z",H28+$E29,H28-$E29),H28)</f>
        <v>0</v>
      </c>
      <c r="I29" s="7">
        <f>IF($C29=I$1, IF($D29="Z",I28+$E29,I28-$E29),I28)</f>
        <v>28</v>
      </c>
      <c r="J29" s="7">
        <f>IF($C29=J$1, IF($D29="Z",J28+$E29,J28-$E29),J28)</f>
        <v>57</v>
      </c>
      <c r="K29" s="7">
        <f>IF($C29=K$1, IF($D29="Z",K28+$E29,K28-$E29),K28)</f>
        <v>42</v>
      </c>
      <c r="L29" s="7">
        <f>IF($C29=L$1, IF($D29="Z",L28+$E29,L28-$E29),L28)</f>
        <v>70</v>
      </c>
      <c r="M29">
        <f>IF(D29="Z",M28-E29*F29,M28+E29*F29)</f>
        <v>495734</v>
      </c>
    </row>
    <row r="30" spans="1:15" x14ac:dyDescent="0.3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>A30-A29</f>
        <v>0</v>
      </c>
      <c r="H30" s="7">
        <f>IF($C30=H$1, IF($D30="Z",H29+$E30,H29-$E30),H29)</f>
        <v>28</v>
      </c>
      <c r="I30" s="7">
        <f>IF($C30=I$1, IF($D30="Z",I29+$E30,I29-$E30),I29)</f>
        <v>28</v>
      </c>
      <c r="J30" s="7">
        <f>IF($C30=J$1, IF($D30="Z",J29+$E30,J29-$E30),J29)</f>
        <v>57</v>
      </c>
      <c r="K30" s="7">
        <f>IF($C30=K$1, IF($D30="Z",K29+$E30,K29-$E30),K29)</f>
        <v>42</v>
      </c>
      <c r="L30" s="7">
        <f>IF($C30=L$1, IF($D30="Z",L29+$E30,L29-$E30),L29)</f>
        <v>70</v>
      </c>
      <c r="M30">
        <f>IF(D30="Z",M29-E30*F30,M29+E30*F30)</f>
        <v>495510</v>
      </c>
    </row>
    <row r="31" spans="1:15" x14ac:dyDescent="0.3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>A31-A30</f>
        <v>0</v>
      </c>
      <c r="H31" s="7">
        <f>IF($C31=H$1, IF($D31="Z",H30+$E31,H30-$E31),H30)</f>
        <v>28</v>
      </c>
      <c r="I31" s="7">
        <f>IF($C31=I$1, IF($D31="Z",I30+$E31,I30-$E31),I30)</f>
        <v>28</v>
      </c>
      <c r="J31" s="7">
        <f>IF($C31=J$1, IF($D31="Z",J30+$E31,J30-$E31),J30)</f>
        <v>76</v>
      </c>
      <c r="K31" s="7">
        <f>IF($C31=K$1, IF($D31="Z",K30+$E31,K30-$E31),K30)</f>
        <v>42</v>
      </c>
      <c r="L31" s="7">
        <f>IF($C31=L$1, IF($D31="Z",L30+$E31,L30-$E31),L30)</f>
        <v>70</v>
      </c>
      <c r="M31">
        <f>IF(D31="Z",M30-E31*F31,M30+E31*F31)</f>
        <v>495149</v>
      </c>
    </row>
    <row r="32" spans="1:15" x14ac:dyDescent="0.3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>A32-A31</f>
        <v>13</v>
      </c>
      <c r="H32" s="7">
        <f>IF($C32=H$1, IF($D32="Z",H31+$E32,H31-$E32),H31)</f>
        <v>28</v>
      </c>
      <c r="I32" s="7">
        <f>IF($C32=I$1, IF($D32="Z",I31+$E32,I31-$E32),I31)</f>
        <v>28</v>
      </c>
      <c r="J32" s="7">
        <f>IF($C32=J$1, IF($D32="Z",J31+$E32,J31-$E32),J31)</f>
        <v>4</v>
      </c>
      <c r="K32" s="7">
        <f>IF($C32=K$1, IF($D32="Z",K31+$E32,K31-$E32),K31)</f>
        <v>42</v>
      </c>
      <c r="L32" s="7">
        <f>IF($C32=L$1, IF($D32="Z",L31+$E32,L31-$E32),L31)</f>
        <v>70</v>
      </c>
      <c r="M32">
        <f>IF(D32="Z",M31-E32*F32,M31+E32*F32)</f>
        <v>497165</v>
      </c>
    </row>
    <row r="33" spans="1:13" x14ac:dyDescent="0.3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>A33-A32</f>
        <v>0</v>
      </c>
      <c r="H33" s="7">
        <f>IF($C33=H$1, IF($D33="Z",H32+$E33,H32-$E33),H32)</f>
        <v>28</v>
      </c>
      <c r="I33" s="7">
        <f>IF($C33=I$1, IF($D33="Z",I32+$E33,I32-$E33),I32)</f>
        <v>28</v>
      </c>
      <c r="J33" s="7">
        <f>IF($C33=J$1, IF($D33="Z",J32+$E33,J32-$E33),J32)</f>
        <v>4</v>
      </c>
      <c r="K33" s="7">
        <f>IF($C33=K$1, IF($D33="Z",K32+$E33,K32-$E33),K32)</f>
        <v>0</v>
      </c>
      <c r="L33" s="7">
        <f>IF($C33=L$1, IF($D33="Z",L32+$E33,L32-$E33),L32)</f>
        <v>70</v>
      </c>
      <c r="M33">
        <f>IF(D33="Z",M32-E33*F33,M32+E33*F33)</f>
        <v>500945</v>
      </c>
    </row>
    <row r="34" spans="1:13" x14ac:dyDescent="0.3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>A34-A33</f>
        <v>0</v>
      </c>
      <c r="H34" s="7">
        <f>IF($C34=H$1, IF($D34="Z",H33+$E34,H33-$E34),H33)</f>
        <v>28</v>
      </c>
      <c r="I34" s="7">
        <f>IF($C34=I$1, IF($D34="Z",I33+$E34,I33-$E34),I33)</f>
        <v>28</v>
      </c>
      <c r="J34" s="7">
        <f>IF($C34=J$1, IF($D34="Z",J33+$E34,J33-$E34),J33)</f>
        <v>4</v>
      </c>
      <c r="K34" s="7">
        <f>IF($C34=K$1, IF($D34="Z",K33+$E34,K33-$E34),K33)</f>
        <v>0</v>
      </c>
      <c r="L34" s="7">
        <f>IF($C34=L$1, IF($D34="Z",L33+$E34,L33-$E34),L33)</f>
        <v>112</v>
      </c>
      <c r="M34">
        <f>IF(D34="Z",M33-E34*F34,M33+E34*F34)</f>
        <v>499097</v>
      </c>
    </row>
    <row r="35" spans="1:13" x14ac:dyDescent="0.3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>A35-A34</f>
        <v>0</v>
      </c>
      <c r="H35" s="7">
        <f>IF($C35=H$1, IF($D35="Z",H34+$E35,H34-$E35),H34)</f>
        <v>28</v>
      </c>
      <c r="I35" s="7">
        <f>IF($C35=I$1, IF($D35="Z",I34+$E35,I34-$E35),I34)</f>
        <v>61</v>
      </c>
      <c r="J35" s="7">
        <f>IF($C35=J$1, IF($D35="Z",J34+$E35,J34-$E35),J34)</f>
        <v>4</v>
      </c>
      <c r="K35" s="7">
        <f>IF($C35=K$1, IF($D35="Z",K34+$E35,K34-$E35),K34)</f>
        <v>0</v>
      </c>
      <c r="L35" s="7">
        <f>IF($C35=L$1, IF($D35="Z",L34+$E35,L34-$E35),L34)</f>
        <v>112</v>
      </c>
      <c r="M35">
        <f>IF(D35="Z",M34-E35*F35,M34+E35*F35)</f>
        <v>498239</v>
      </c>
    </row>
    <row r="36" spans="1:13" x14ac:dyDescent="0.3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>A36-A35</f>
        <v>0</v>
      </c>
      <c r="H36" s="7">
        <f>IF($C36=H$1, IF($D36="Z",H35+$E36,H35-$E36),H35)</f>
        <v>37</v>
      </c>
      <c r="I36" s="7">
        <f>IF($C36=I$1, IF($D36="Z",I35+$E36,I35-$E36),I35)</f>
        <v>61</v>
      </c>
      <c r="J36" s="7">
        <f>IF($C36=J$1, IF($D36="Z",J35+$E36,J35-$E36),J35)</f>
        <v>4</v>
      </c>
      <c r="K36" s="7">
        <f>IF($C36=K$1, IF($D36="Z",K35+$E36,K35-$E36),K35)</f>
        <v>0</v>
      </c>
      <c r="L36" s="7">
        <f>IF($C36=L$1, IF($D36="Z",L35+$E36,L35-$E36),L35)</f>
        <v>112</v>
      </c>
      <c r="M36">
        <f>IF(D36="Z",M35-E36*F36,M35+E36*F36)</f>
        <v>498158</v>
      </c>
    </row>
    <row r="37" spans="1:13" x14ac:dyDescent="0.3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>A37-A36</f>
        <v>17</v>
      </c>
      <c r="H37" s="7">
        <f>IF($C37=H$1, IF($D37="Z",H36+$E37,H36-$E37),H36)</f>
        <v>37</v>
      </c>
      <c r="I37" s="7">
        <f>IF($C37=I$1, IF($D37="Z",I36+$E37,I36-$E37),I36)</f>
        <v>61</v>
      </c>
      <c r="J37" s="7">
        <f>IF($C37=J$1, IF($D37="Z",J36+$E37,J36-$E37),J36)</f>
        <v>0</v>
      </c>
      <c r="K37" s="7">
        <f>IF($C37=K$1, IF($D37="Z",K36+$E37,K36-$E37),K36)</f>
        <v>0</v>
      </c>
      <c r="L37" s="7">
        <f>IF($C37=L$1, IF($D37="Z",L36+$E37,L36-$E37),L36)</f>
        <v>112</v>
      </c>
      <c r="M37">
        <f>IF(D37="Z",M36-E37*F37,M36+E37*F37)</f>
        <v>498274</v>
      </c>
    </row>
    <row r="38" spans="1:13" x14ac:dyDescent="0.3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>A38-A37</f>
        <v>0</v>
      </c>
      <c r="H38" s="7">
        <f>IF($C38=H$1, IF($D38="Z",H37+$E38,H37-$E38),H37)</f>
        <v>0</v>
      </c>
      <c r="I38" s="7">
        <f>IF($C38=I$1, IF($D38="Z",I37+$E38,I37-$E38),I37)</f>
        <v>61</v>
      </c>
      <c r="J38" s="7">
        <f>IF($C38=J$1, IF($D38="Z",J37+$E38,J37-$E38),J37)</f>
        <v>0</v>
      </c>
      <c r="K38" s="7">
        <f>IF($C38=K$1, IF($D38="Z",K37+$E38,K37-$E38),K37)</f>
        <v>0</v>
      </c>
      <c r="L38" s="7">
        <f>IF($C38=L$1, IF($D38="Z",L37+$E38,L37-$E38),L37)</f>
        <v>112</v>
      </c>
      <c r="M38">
        <f>IF(D38="Z",M37-E38*F38,M37+E38*F38)</f>
        <v>498718</v>
      </c>
    </row>
    <row r="39" spans="1:13" x14ac:dyDescent="0.3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>A39-A38</f>
        <v>0</v>
      </c>
      <c r="H39" s="7">
        <f>IF($C39=H$1, IF($D39="Z",H38+$E39,H38-$E39),H38)</f>
        <v>0</v>
      </c>
      <c r="I39" s="7">
        <f>IF($C39=I$1, IF($D39="Z",I38+$E39,I38-$E39),I38)</f>
        <v>61</v>
      </c>
      <c r="J39" s="7">
        <f>IF($C39=J$1, IF($D39="Z",J38+$E39,J38-$E39),J38)</f>
        <v>0</v>
      </c>
      <c r="K39" s="7">
        <f>IF($C39=K$1, IF($D39="Z",K38+$E39,K38-$E39),K38)</f>
        <v>0</v>
      </c>
      <c r="L39" s="7">
        <f>IF($C39=L$1, IF($D39="Z",L38+$E39,L38-$E39),L38)</f>
        <v>147</v>
      </c>
      <c r="M39">
        <f>IF(D39="Z",M38-E39*F39,M38+E39*F39)</f>
        <v>497248</v>
      </c>
    </row>
    <row r="40" spans="1:13" x14ac:dyDescent="0.3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>A40-A39</f>
        <v>0</v>
      </c>
      <c r="H40" s="7">
        <f>IF($C40=H$1, IF($D40="Z",H39+$E40,H39-$E40),H39)</f>
        <v>0</v>
      </c>
      <c r="I40" s="7">
        <f>IF($C40=I$1, IF($D40="Z",I39+$E40,I39-$E40),I39)</f>
        <v>61</v>
      </c>
      <c r="J40" s="7">
        <f>IF($C40=J$1, IF($D40="Z",J39+$E40,J39-$E40),J39)</f>
        <v>0</v>
      </c>
      <c r="K40" s="7">
        <f>IF($C40=K$1, IF($D40="Z",K39+$E40,K39-$E40),K39)</f>
        <v>32</v>
      </c>
      <c r="L40" s="7">
        <f>IF($C40=L$1, IF($D40="Z",L39+$E40,L39-$E40),L39)</f>
        <v>147</v>
      </c>
      <c r="M40">
        <f>IF(D40="Z",M39-E40*F40,M39+E40*F40)</f>
        <v>495136</v>
      </c>
    </row>
    <row r="41" spans="1:13" x14ac:dyDescent="0.3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>A41-A40</f>
        <v>15</v>
      </c>
      <c r="H41" s="7">
        <f>IF($C41=H$1, IF($D41="Z",H40+$E41,H40-$E41),H40)</f>
        <v>0</v>
      </c>
      <c r="I41" s="7">
        <f>IF($C41=I$1, IF($D41="Z",I40+$E41,I40-$E41),I40)</f>
        <v>61</v>
      </c>
      <c r="J41" s="7">
        <f>IF($C41=J$1, IF($D41="Z",J40+$E41,J40-$E41),J40)</f>
        <v>0</v>
      </c>
      <c r="K41" s="7">
        <f>IF($C41=K$1, IF($D41="Z",K40+$E41,K40-$E41),K40)</f>
        <v>0</v>
      </c>
      <c r="L41" s="7">
        <f>IF($C41=L$1, IF($D41="Z",L40+$E41,L40-$E41),L40)</f>
        <v>147</v>
      </c>
      <c r="M41">
        <f>IF(D41="Z",M40-E41*F41,M40+E41*F41)</f>
        <v>498080</v>
      </c>
    </row>
    <row r="42" spans="1:13" s="9" customFormat="1" x14ac:dyDescent="0.3">
      <c r="A42" s="8">
        <v>42574</v>
      </c>
      <c r="B42" s="9" t="s">
        <v>13</v>
      </c>
      <c r="C42" s="9" t="s">
        <v>9</v>
      </c>
      <c r="D42" s="9" t="s">
        <v>8</v>
      </c>
      <c r="E42" s="9">
        <v>48</v>
      </c>
      <c r="F42" s="9">
        <v>43</v>
      </c>
      <c r="G42" s="9">
        <f>A42-A41</f>
        <v>0</v>
      </c>
      <c r="H42" s="9">
        <f>IF($C42=H$1, IF($D42="Z",H41+$E42,H41-$E42),H41)</f>
        <v>0</v>
      </c>
      <c r="I42" s="9">
        <f>IF($C42=I$1, IF($D42="Z",I41+$E42,I41-$E42),I41)</f>
        <v>61</v>
      </c>
      <c r="J42" s="9">
        <f>IF($C42=J$1, IF($D42="Z",J41+$E42,J41-$E42),J41)</f>
        <v>0</v>
      </c>
      <c r="K42" s="9">
        <f>IF($C42=K$1, IF($D42="Z",K41+$E42,K41-$E42),K41)</f>
        <v>0</v>
      </c>
      <c r="L42" s="9">
        <f>IF($C42=L$1, IF($D42="Z",L41+$E42,L41-$E42),L41)</f>
        <v>195</v>
      </c>
      <c r="M42">
        <f>IF(D42="Z",M41-E42*F42,M41+E42*F42)</f>
        <v>496016</v>
      </c>
    </row>
    <row r="43" spans="1:13" x14ac:dyDescent="0.3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>A43-A42</f>
        <v>19</v>
      </c>
      <c r="H43" s="7">
        <f>IF($C43=H$1, IF($D43="Z",H42+$E43,H42-$E43),H42)</f>
        <v>0</v>
      </c>
      <c r="I43" s="7">
        <f>IF($C43=I$1, IF($D43="Z",I42+$E43,I42-$E43),I42)</f>
        <v>61</v>
      </c>
      <c r="J43" s="7">
        <f>IF($C43=J$1, IF($D43="Z",J42+$E43,J42-$E43),J42)</f>
        <v>0</v>
      </c>
      <c r="K43" s="7">
        <f>IF($C43=K$1, IF($D43="Z",K42+$E43,K42-$E43),K42)</f>
        <v>0</v>
      </c>
      <c r="L43" s="7">
        <f>IF($C43=L$1, IF($D43="Z",L42+$E43,L42-$E43),L42)</f>
        <v>4</v>
      </c>
      <c r="M43">
        <f>IF(D43="Z",M42-E43*F43,M42+E43*F43)</f>
        <v>507476</v>
      </c>
    </row>
    <row r="44" spans="1:13" x14ac:dyDescent="0.3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>A44-A43</f>
        <v>0</v>
      </c>
      <c r="H44" s="7">
        <f>IF($C44=H$1, IF($D44="Z",H43+$E44,H43-$E44),H43)</f>
        <v>0</v>
      </c>
      <c r="I44" s="7">
        <f>IF($C44=I$1, IF($D44="Z",I43+$E44,I43-$E44),I43)</f>
        <v>70</v>
      </c>
      <c r="J44" s="7">
        <f>IF($C44=J$1, IF($D44="Z",J43+$E44,J43-$E44),J43)</f>
        <v>0</v>
      </c>
      <c r="K44" s="7">
        <f>IF($C44=K$1, IF($D44="Z",K43+$E44,K43-$E44),K43)</f>
        <v>0</v>
      </c>
      <c r="L44" s="7">
        <f>IF($C44=L$1, IF($D44="Z",L43+$E44,L43-$E44),L43)</f>
        <v>4</v>
      </c>
      <c r="M44">
        <f>IF(D44="Z",M43-E44*F44,M43+E44*F44)</f>
        <v>507260</v>
      </c>
    </row>
    <row r="45" spans="1:13" x14ac:dyDescent="0.3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>A45-A44</f>
        <v>0</v>
      </c>
      <c r="H45" s="7">
        <f>IF($C45=H$1, IF($D45="Z",H44+$E45,H44-$E45),H44)</f>
        <v>0</v>
      </c>
      <c r="I45" s="7">
        <f>IF($C45=I$1, IF($D45="Z",I44+$E45,I44-$E45),I44)</f>
        <v>70</v>
      </c>
      <c r="J45" s="7">
        <f>IF($C45=J$1, IF($D45="Z",J44+$E45,J44-$E45),J44)</f>
        <v>0</v>
      </c>
      <c r="K45" s="7">
        <f>IF($C45=K$1, IF($D45="Z",K44+$E45,K44-$E45),K44)</f>
        <v>36</v>
      </c>
      <c r="L45" s="7">
        <f>IF($C45=L$1, IF($D45="Z",L44+$E45,L44-$E45),L44)</f>
        <v>4</v>
      </c>
      <c r="M45">
        <f>IF(D45="Z",M44-E45*F45,M44+E45*F45)</f>
        <v>504920</v>
      </c>
    </row>
    <row r="46" spans="1:13" x14ac:dyDescent="0.3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>A46-A45</f>
        <v>26</v>
      </c>
      <c r="H46" s="7">
        <f>IF($C46=H$1, IF($D46="Z",H45+$E46,H45-$E46),H45)</f>
        <v>47</v>
      </c>
      <c r="I46" s="7">
        <f>IF($C46=I$1, IF($D46="Z",I45+$E46,I45-$E46),I45)</f>
        <v>70</v>
      </c>
      <c r="J46" s="7">
        <f>IF($C46=J$1, IF($D46="Z",J45+$E46,J45-$E46),J45)</f>
        <v>0</v>
      </c>
      <c r="K46" s="7">
        <f>IF($C46=K$1, IF($D46="Z",K45+$E46,K45-$E46),K45)</f>
        <v>36</v>
      </c>
      <c r="L46" s="7">
        <f>IF($C46=L$1, IF($D46="Z",L45+$E46,L45-$E46),L45)</f>
        <v>4</v>
      </c>
      <c r="M46">
        <f>IF(D46="Z",M45-E46*F46,M45+E46*F46)</f>
        <v>504591</v>
      </c>
    </row>
    <row r="47" spans="1:13" x14ac:dyDescent="0.3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>A47-A46</f>
        <v>0</v>
      </c>
      <c r="H47" s="7">
        <f>IF($C47=H$1, IF($D47="Z",H46+$E47,H46-$E47),H46)</f>
        <v>47</v>
      </c>
      <c r="I47" s="7">
        <f>IF($C47=I$1, IF($D47="Z",I46+$E47,I46-$E47),I46)</f>
        <v>70</v>
      </c>
      <c r="J47" s="7">
        <f>IF($C47=J$1, IF($D47="Z",J46+$E47,J46-$E47),J46)</f>
        <v>0</v>
      </c>
      <c r="K47" s="7">
        <f>IF($C47=K$1, IF($D47="Z",K46+$E47,K46-$E47),K46)</f>
        <v>36</v>
      </c>
      <c r="L47" s="7">
        <f>IF($C47=L$1, IF($D47="Z",L46+$E47,L46-$E47),L46)</f>
        <v>0</v>
      </c>
      <c r="M47">
        <f>IF(D47="Z",M46-E47*F47,M46+E47*F47)</f>
        <v>504843</v>
      </c>
    </row>
    <row r="48" spans="1:13" x14ac:dyDescent="0.3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>A48-A47</f>
        <v>0</v>
      </c>
      <c r="H48" s="7">
        <f>IF($C48=H$1, IF($D48="Z",H47+$E48,H47-$E48),H47)</f>
        <v>47</v>
      </c>
      <c r="I48" s="7">
        <f>IF($C48=I$1, IF($D48="Z",I47+$E48,I47-$E48),I47)</f>
        <v>70</v>
      </c>
      <c r="J48" s="7">
        <f>IF($C48=J$1, IF($D48="Z",J47+$E48,J47-$E48),J47)</f>
        <v>8</v>
      </c>
      <c r="K48" s="7">
        <f>IF($C48=K$1, IF($D48="Z",K47+$E48,K47-$E48),K47)</f>
        <v>36</v>
      </c>
      <c r="L48" s="7">
        <f>IF($C48=L$1, IF($D48="Z",L47+$E48,L47-$E48),L47)</f>
        <v>0</v>
      </c>
      <c r="M48">
        <f>IF(D48="Z",M47-E48*F48,M47+E48*F48)</f>
        <v>504691</v>
      </c>
    </row>
    <row r="49" spans="1:13" x14ac:dyDescent="0.3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>A49-A48</f>
        <v>0</v>
      </c>
      <c r="H49" s="7">
        <f>IF($C49=H$1, IF($D49="Z",H48+$E49,H48-$E49),H48)</f>
        <v>47</v>
      </c>
      <c r="I49" s="7">
        <f>IF($C49=I$1, IF($D49="Z",I48+$E49,I48-$E49),I48)</f>
        <v>73</v>
      </c>
      <c r="J49" s="7">
        <f>IF($C49=J$1, IF($D49="Z",J48+$E49,J48-$E49),J48)</f>
        <v>8</v>
      </c>
      <c r="K49" s="7">
        <f>IF($C49=K$1, IF($D49="Z",K48+$E49,K48-$E49),K48)</f>
        <v>36</v>
      </c>
      <c r="L49" s="7">
        <f>IF($C49=L$1, IF($D49="Z",L48+$E49,L48-$E49),L48)</f>
        <v>0</v>
      </c>
      <c r="M49">
        <f>IF(D49="Z",M48-E49*F49,M48+E49*F49)</f>
        <v>504625</v>
      </c>
    </row>
    <row r="50" spans="1:13" x14ac:dyDescent="0.3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>A50-A49</f>
        <v>0</v>
      </c>
      <c r="H50" s="7">
        <f>IF($C50=H$1, IF($D50="Z",H49+$E50,H49-$E50),H49)</f>
        <v>47</v>
      </c>
      <c r="I50" s="7">
        <f>IF($C50=I$1, IF($D50="Z",I49+$E50,I49-$E50),I49)</f>
        <v>73</v>
      </c>
      <c r="J50" s="7">
        <f>IF($C50=J$1, IF($D50="Z",J49+$E50,J49-$E50),J49)</f>
        <v>8</v>
      </c>
      <c r="K50" s="7">
        <f>IF($C50=K$1, IF($D50="Z",K49+$E50,K49-$E50),K49)</f>
        <v>77</v>
      </c>
      <c r="L50" s="7">
        <f>IF($C50=L$1, IF($D50="Z",L49+$E50,L49-$E50),L49)</f>
        <v>0</v>
      </c>
      <c r="M50">
        <f>IF(D50="Z",M49-E50*F50,M49+E50*F50)</f>
        <v>502206</v>
      </c>
    </row>
    <row r="51" spans="1:13" x14ac:dyDescent="0.3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>A51-A50</f>
        <v>21</v>
      </c>
      <c r="H51" s="7">
        <f>IF($C51=H$1, IF($D51="Z",H50+$E51,H50-$E51),H50)</f>
        <v>47</v>
      </c>
      <c r="I51" s="7">
        <f>IF($C51=I$1, IF($D51="Z",I50+$E51,I50-$E51),I50)</f>
        <v>73</v>
      </c>
      <c r="J51" s="7">
        <f>IF($C51=J$1, IF($D51="Z",J50+$E51,J50-$E51),J50)</f>
        <v>8</v>
      </c>
      <c r="K51" s="7">
        <f>IF($C51=K$1, IF($D51="Z",K50+$E51,K50-$E51),K50)</f>
        <v>77</v>
      </c>
      <c r="L51" s="7">
        <f>IF($C51=L$1, IF($D51="Z",L50+$E51,L50-$E51),L50)</f>
        <v>44</v>
      </c>
      <c r="M51">
        <f>IF(D51="Z",M50-E51*F51,M50+E51*F51)</f>
        <v>500446</v>
      </c>
    </row>
    <row r="52" spans="1:13" x14ac:dyDescent="0.3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>A52-A51</f>
        <v>0</v>
      </c>
      <c r="H52" s="7">
        <f>IF($C52=H$1, IF($D52="Z",H51+$E52,H51-$E52),H51)</f>
        <v>2</v>
      </c>
      <c r="I52" s="7">
        <f>IF($C52=I$1, IF($D52="Z",I51+$E52,I51-$E52),I51)</f>
        <v>73</v>
      </c>
      <c r="J52" s="7">
        <f>IF($C52=J$1, IF($D52="Z",J51+$E52,J51-$E52),J51)</f>
        <v>8</v>
      </c>
      <c r="K52" s="7">
        <f>IF($C52=K$1, IF($D52="Z",K51+$E52,K51-$E52),K51)</f>
        <v>77</v>
      </c>
      <c r="L52" s="7">
        <f>IF($C52=L$1, IF($D52="Z",L51+$E52,L51-$E52),L51)</f>
        <v>44</v>
      </c>
      <c r="M52">
        <f>IF(D52="Z",M51-E52*F52,M51+E52*F52)</f>
        <v>500986</v>
      </c>
    </row>
    <row r="53" spans="1:13" x14ac:dyDescent="0.3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>A53-A52</f>
        <v>0</v>
      </c>
      <c r="H53" s="7">
        <f>IF($C53=H$1, IF($D53="Z",H52+$E53,H52-$E53),H52)</f>
        <v>2</v>
      </c>
      <c r="I53" s="7">
        <f>IF($C53=I$1, IF($D53="Z",I52+$E53,I52-$E53),I52)</f>
        <v>73</v>
      </c>
      <c r="J53" s="7">
        <f>IF($C53=J$1, IF($D53="Z",J52+$E53,J52-$E53),J52)</f>
        <v>48</v>
      </c>
      <c r="K53" s="7">
        <f>IF($C53=K$1, IF($D53="Z",K52+$E53,K52-$E53),K52)</f>
        <v>77</v>
      </c>
      <c r="L53" s="7">
        <f>IF($C53=L$1, IF($D53="Z",L52+$E53,L52-$E53),L52)</f>
        <v>44</v>
      </c>
      <c r="M53">
        <f>IF(D53="Z",M52-E53*F53,M52+E53*F53)</f>
        <v>500186</v>
      </c>
    </row>
    <row r="54" spans="1:13" x14ac:dyDescent="0.3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>A54-A53</f>
        <v>0</v>
      </c>
      <c r="H54" s="7">
        <f>IF($C54=H$1, IF($D54="Z",H53+$E54,H53-$E54),H53)</f>
        <v>2</v>
      </c>
      <c r="I54" s="7">
        <f>IF($C54=I$1, IF($D54="Z",I53+$E54,I53-$E54),I53)</f>
        <v>73</v>
      </c>
      <c r="J54" s="7">
        <f>IF($C54=J$1, IF($D54="Z",J53+$E54,J53-$E54),J53)</f>
        <v>48</v>
      </c>
      <c r="K54" s="7">
        <f>IF($C54=K$1, IF($D54="Z",K53+$E54,K53-$E54),K53)</f>
        <v>80</v>
      </c>
      <c r="L54" s="7">
        <f>IF($C54=L$1, IF($D54="Z",L53+$E54,L53-$E54),L53)</f>
        <v>44</v>
      </c>
      <c r="M54">
        <f>IF(D54="Z",M53-E54*F54,M53+E54*F54)</f>
        <v>499997</v>
      </c>
    </row>
    <row r="55" spans="1:13" x14ac:dyDescent="0.3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>A55-A54</f>
        <v>0</v>
      </c>
      <c r="H55" s="7">
        <f>IF($C55=H$1, IF($D55="Z",H54+$E55,H54-$E55),H54)</f>
        <v>2</v>
      </c>
      <c r="I55" s="7">
        <f>IF($C55=I$1, IF($D55="Z",I54+$E55,I54-$E55),I54)</f>
        <v>90</v>
      </c>
      <c r="J55" s="7">
        <f>IF($C55=J$1, IF($D55="Z",J54+$E55,J54-$E55),J54)</f>
        <v>48</v>
      </c>
      <c r="K55" s="7">
        <f>IF($C55=K$1, IF($D55="Z",K54+$E55,K54-$E55),K54)</f>
        <v>80</v>
      </c>
      <c r="L55" s="7">
        <f>IF($C55=L$1, IF($D55="Z",L54+$E55,L54-$E55),L54)</f>
        <v>44</v>
      </c>
      <c r="M55">
        <f>IF(D55="Z",M54-E55*F55,M54+E55*F55)</f>
        <v>499589</v>
      </c>
    </row>
    <row r="56" spans="1:13" x14ac:dyDescent="0.3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>A56-A55</f>
        <v>24</v>
      </c>
      <c r="H56" s="7">
        <f>IF($C56=H$1, IF($D56="Z",H55+$E56,H55-$E56),H55)</f>
        <v>0</v>
      </c>
      <c r="I56" s="7">
        <f>IF($C56=I$1, IF($D56="Z",I55+$E56,I55-$E56),I55)</f>
        <v>90</v>
      </c>
      <c r="J56" s="7">
        <f>IF($C56=J$1, IF($D56="Z",J55+$E56,J55-$E56),J55)</f>
        <v>48</v>
      </c>
      <c r="K56" s="7">
        <f>IF($C56=K$1, IF($D56="Z",K55+$E56,K55-$E56),K55)</f>
        <v>80</v>
      </c>
      <c r="L56" s="7">
        <f>IF($C56=L$1, IF($D56="Z",L55+$E56,L55-$E56),L55)</f>
        <v>44</v>
      </c>
      <c r="M56">
        <f>IF(D56="Z",M55-E56*F56,M55+E56*F56)</f>
        <v>499613</v>
      </c>
    </row>
    <row r="57" spans="1:13" x14ac:dyDescent="0.3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>A57-A56</f>
        <v>0</v>
      </c>
      <c r="H57" s="7">
        <f>IF($C57=H$1, IF($D57="Z",H56+$E57,H56-$E57),H56)</f>
        <v>0</v>
      </c>
      <c r="I57" s="7">
        <f>IF($C57=I$1, IF($D57="Z",I56+$E57,I56-$E57),I56)</f>
        <v>90</v>
      </c>
      <c r="J57" s="7">
        <f>IF($C57=J$1, IF($D57="Z",J56+$E57,J56-$E57),J56)</f>
        <v>62</v>
      </c>
      <c r="K57" s="7">
        <f>IF($C57=K$1, IF($D57="Z",K56+$E57,K56-$E57),K56)</f>
        <v>80</v>
      </c>
      <c r="L57" s="7">
        <f>IF($C57=L$1, IF($D57="Z",L56+$E57,L56-$E57),L56)</f>
        <v>44</v>
      </c>
      <c r="M57">
        <f>IF(D57="Z",M56-E57*F57,M56+E57*F57)</f>
        <v>499347</v>
      </c>
    </row>
    <row r="58" spans="1:13" x14ac:dyDescent="0.3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>A58-A57</f>
        <v>0</v>
      </c>
      <c r="H58" s="7">
        <f>IF($C58=H$1, IF($D58="Z",H57+$E58,H57-$E58),H57)</f>
        <v>0</v>
      </c>
      <c r="I58" s="7">
        <f>IF($C58=I$1, IF($D58="Z",I57+$E58,I57-$E58),I57)</f>
        <v>113</v>
      </c>
      <c r="J58" s="7">
        <f>IF($C58=J$1, IF($D58="Z",J57+$E58,J57-$E58),J57)</f>
        <v>62</v>
      </c>
      <c r="K58" s="7">
        <f>IF($C58=K$1, IF($D58="Z",K57+$E58,K57-$E58),K57)</f>
        <v>80</v>
      </c>
      <c r="L58" s="7">
        <f>IF($C58=L$1, IF($D58="Z",L57+$E58,L57-$E58),L57)</f>
        <v>44</v>
      </c>
      <c r="M58">
        <f>IF(D58="Z",M57-E58*F58,M57+E58*F58)</f>
        <v>498818</v>
      </c>
    </row>
    <row r="59" spans="1:13" x14ac:dyDescent="0.3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>A59-A58</f>
        <v>18</v>
      </c>
      <c r="H59" s="7">
        <f>IF($C59=H$1, IF($D59="Z",H58+$E59,H58-$E59),H58)</f>
        <v>11</v>
      </c>
      <c r="I59" s="7">
        <f>IF($C59=I$1, IF($D59="Z",I58+$E59,I58-$E59),I58)</f>
        <v>113</v>
      </c>
      <c r="J59" s="7">
        <f>IF($C59=J$1, IF($D59="Z",J58+$E59,J58-$E59),J58)</f>
        <v>62</v>
      </c>
      <c r="K59" s="7">
        <f>IF($C59=K$1, IF($D59="Z",K58+$E59,K58-$E59),K58)</f>
        <v>80</v>
      </c>
      <c r="L59" s="7">
        <f>IF($C59=L$1, IF($D59="Z",L58+$E59,L58-$E59),L58)</f>
        <v>44</v>
      </c>
      <c r="M59">
        <f>IF(D59="Z",M58-E59*F59,M58+E59*F59)</f>
        <v>498730</v>
      </c>
    </row>
    <row r="60" spans="1:13" x14ac:dyDescent="0.3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>A60-A59</f>
        <v>0</v>
      </c>
      <c r="H60" s="7">
        <f>IF($C60=H$1, IF($D60="Z",H59+$E60,H59-$E60),H59)</f>
        <v>11</v>
      </c>
      <c r="I60" s="7">
        <f>IF($C60=I$1, IF($D60="Z",I59+$E60,I59-$E60),I59)</f>
        <v>113</v>
      </c>
      <c r="J60" s="7">
        <f>IF($C60=J$1, IF($D60="Z",J59+$E60,J59-$E60),J59)</f>
        <v>62</v>
      </c>
      <c r="K60" s="7">
        <f>IF($C60=K$1, IF($D60="Z",K59+$E60,K59-$E60),K59)</f>
        <v>97</v>
      </c>
      <c r="L60" s="7">
        <f>IF($C60=L$1, IF($D60="Z",L59+$E60,L59-$E60),L59)</f>
        <v>44</v>
      </c>
      <c r="M60">
        <f>IF(D60="Z",M59-E60*F60,M59+E60*F60)</f>
        <v>497608</v>
      </c>
    </row>
    <row r="61" spans="1:13" x14ac:dyDescent="0.3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>A61-A60</f>
        <v>0</v>
      </c>
      <c r="H61" s="7">
        <f>IF($C61=H$1, IF($D61="Z",H60+$E61,H60-$E61),H60)</f>
        <v>11</v>
      </c>
      <c r="I61" s="7">
        <f>IF($C61=I$1, IF($D61="Z",I60+$E61,I60-$E61),I60)</f>
        <v>113</v>
      </c>
      <c r="J61" s="7">
        <f>IF($C61=J$1, IF($D61="Z",J60+$E61,J60-$E61),J60)</f>
        <v>62</v>
      </c>
      <c r="K61" s="7">
        <f>IF($C61=K$1, IF($D61="Z",K60+$E61,K60-$E61),K60)</f>
        <v>97</v>
      </c>
      <c r="L61" s="7">
        <f>IF($C61=L$1, IF($D61="Z",L60+$E61,L60-$E61),L60)</f>
        <v>74</v>
      </c>
      <c r="M61">
        <f>IF(D61="Z",M60-E61*F61,M60+E61*F61)</f>
        <v>496378</v>
      </c>
    </row>
    <row r="62" spans="1:13" x14ac:dyDescent="0.3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>A62-A61</f>
        <v>22</v>
      </c>
      <c r="H62" s="7">
        <f>IF($C62=H$1, IF($D62="Z",H61+$E62,H61-$E62),H61)</f>
        <v>11</v>
      </c>
      <c r="I62" s="7">
        <f>IF($C62=I$1, IF($D62="Z",I61+$E62,I61-$E62),I61)</f>
        <v>113</v>
      </c>
      <c r="J62" s="7">
        <f>IF($C62=J$1, IF($D62="Z",J61+$E62,J61-$E62),J61)</f>
        <v>62</v>
      </c>
      <c r="K62" s="7">
        <f>IF($C62=K$1, IF($D62="Z",K61+$E62,K61-$E62),K61)</f>
        <v>0</v>
      </c>
      <c r="L62" s="7">
        <f>IF($C62=L$1, IF($D62="Z",L61+$E62,L61-$E62),L61)</f>
        <v>74</v>
      </c>
      <c r="M62">
        <f>IF(D62="Z",M61-E62*F62,M61+E62*F62)</f>
        <v>505884</v>
      </c>
    </row>
    <row r="63" spans="1:13" x14ac:dyDescent="0.3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>A63-A62</f>
        <v>0</v>
      </c>
      <c r="H63" s="7">
        <f>IF($C63=H$1, IF($D63="Z",H62+$E63,H62-$E63),H62)</f>
        <v>0</v>
      </c>
      <c r="I63" s="7">
        <f>IF($C63=I$1, IF($D63="Z",I62+$E63,I62-$E63),I62)</f>
        <v>113</v>
      </c>
      <c r="J63" s="7">
        <f>IF($C63=J$1, IF($D63="Z",J62+$E63,J62-$E63),J62)</f>
        <v>62</v>
      </c>
      <c r="K63" s="7">
        <f>IF($C63=K$1, IF($D63="Z",K62+$E63,K62-$E63),K62)</f>
        <v>0</v>
      </c>
      <c r="L63" s="7">
        <f>IF($C63=L$1, IF($D63="Z",L62+$E63,L62-$E63),L62)</f>
        <v>74</v>
      </c>
      <c r="M63">
        <f>IF(D63="Z",M62-E63*F63,M62+E63*F63)</f>
        <v>506016</v>
      </c>
    </row>
    <row r="64" spans="1:13" x14ac:dyDescent="0.3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>A64-A63</f>
        <v>0</v>
      </c>
      <c r="H64" s="7">
        <f>IF($C64=H$1, IF($D64="Z",H63+$E64,H63-$E64),H63)</f>
        <v>0</v>
      </c>
      <c r="I64" s="7">
        <f>IF($C64=I$1, IF($D64="Z",I63+$E64,I63-$E64),I63)</f>
        <v>113</v>
      </c>
      <c r="J64" s="7">
        <f>IF($C64=J$1, IF($D64="Z",J63+$E64,J63-$E64),J63)</f>
        <v>79</v>
      </c>
      <c r="K64" s="7">
        <f>IF($C64=K$1, IF($D64="Z",K63+$E64,K63-$E64),K63)</f>
        <v>0</v>
      </c>
      <c r="L64" s="7">
        <f>IF($C64=L$1, IF($D64="Z",L63+$E64,L63-$E64),L63)</f>
        <v>74</v>
      </c>
      <c r="M64">
        <f>IF(D64="Z",M63-E64*F64,M63+E64*F64)</f>
        <v>505676</v>
      </c>
    </row>
    <row r="65" spans="1:13" x14ac:dyDescent="0.3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>A65-A64</f>
        <v>0</v>
      </c>
      <c r="H65" s="7">
        <f>IF($C65=H$1, IF($D65="Z",H64+$E65,H64-$E65),H64)</f>
        <v>0</v>
      </c>
      <c r="I65" s="7">
        <f>IF($C65=I$1, IF($D65="Z",I64+$E65,I64-$E65),I64)</f>
        <v>117</v>
      </c>
      <c r="J65" s="7">
        <f>IF($C65=J$1, IF($D65="Z",J64+$E65,J64-$E65),J64)</f>
        <v>79</v>
      </c>
      <c r="K65" s="7">
        <f>IF($C65=K$1, IF($D65="Z",K64+$E65,K64-$E65),K64)</f>
        <v>0</v>
      </c>
      <c r="L65" s="7">
        <f>IF($C65=L$1, IF($D65="Z",L64+$E65,L64-$E65),L64)</f>
        <v>74</v>
      </c>
      <c r="M65">
        <f>IF(D65="Z",M64-E65*F65,M64+E65*F65)</f>
        <v>505584</v>
      </c>
    </row>
    <row r="66" spans="1:13" x14ac:dyDescent="0.3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>A66-A65</f>
        <v>25</v>
      </c>
      <c r="H66" s="7">
        <f>IF($C66=H$1, IF($D66="Z",H65+$E66,H65-$E66),H65)</f>
        <v>0</v>
      </c>
      <c r="I66" s="7">
        <f>IF($C66=I$1, IF($D66="Z",I65+$E66,I65-$E66),I65)</f>
        <v>117</v>
      </c>
      <c r="J66" s="7">
        <f>IF($C66=J$1, IF($D66="Z",J65+$E66,J65-$E66),J65)</f>
        <v>0</v>
      </c>
      <c r="K66" s="7">
        <f>IF($C66=K$1, IF($D66="Z",K65+$E66,K65-$E66),K65)</f>
        <v>0</v>
      </c>
      <c r="L66" s="7">
        <f>IF($C66=L$1, IF($D66="Z",L65+$E66,L65-$E66),L65)</f>
        <v>74</v>
      </c>
      <c r="M66">
        <f>IF(D66="Z",M65-E66*F66,M65+E66*F66)</f>
        <v>508033</v>
      </c>
    </row>
    <row r="67" spans="1:13" x14ac:dyDescent="0.3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>A67-A66</f>
        <v>0</v>
      </c>
      <c r="H67" s="7">
        <f>IF($C67=H$1, IF($D67="Z",H66+$E67,H66-$E67),H66)</f>
        <v>0</v>
      </c>
      <c r="I67" s="7">
        <f>IF($C67=I$1, IF($D67="Z",I66+$E67,I66-$E67),I66)</f>
        <v>117</v>
      </c>
      <c r="J67" s="7">
        <f>IF($C67=J$1, IF($D67="Z",J66+$E67,J66-$E67),J66)</f>
        <v>0</v>
      </c>
      <c r="K67" s="7">
        <f>IF($C67=K$1, IF($D67="Z",K66+$E67,K66-$E67),K66)</f>
        <v>33</v>
      </c>
      <c r="L67" s="7">
        <f>IF($C67=L$1, IF($D67="Z",L66+$E67,L66-$E67),L66)</f>
        <v>74</v>
      </c>
      <c r="M67">
        <f>IF(D67="Z",M66-E67*F67,M66+E67*F67)</f>
        <v>506053</v>
      </c>
    </row>
    <row r="68" spans="1:13" x14ac:dyDescent="0.3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>A68-A67</f>
        <v>0</v>
      </c>
      <c r="H68" s="7">
        <f>IF($C68=H$1, IF($D68="Z",H67+$E68,H67-$E68),H67)</f>
        <v>0</v>
      </c>
      <c r="I68" s="7">
        <f>IF($C68=I$1, IF($D68="Z",I67+$E68,I67-$E68),I67)</f>
        <v>143</v>
      </c>
      <c r="J68" s="7">
        <f>IF($C68=J$1, IF($D68="Z",J67+$E68,J67-$E68),J67)</f>
        <v>0</v>
      </c>
      <c r="K68" s="7">
        <f>IF($C68=K$1, IF($D68="Z",K67+$E68,K67-$E68),K67)</f>
        <v>33</v>
      </c>
      <c r="L68" s="7">
        <f>IF($C68=L$1, IF($D68="Z",L67+$E68,L67-$E68),L67)</f>
        <v>74</v>
      </c>
      <c r="M68">
        <f>IF(D68="Z",M67-E68*F68,M67+E68*F68)</f>
        <v>505455</v>
      </c>
    </row>
    <row r="69" spans="1:13" x14ac:dyDescent="0.3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>A69-A68</f>
        <v>13</v>
      </c>
      <c r="H69" s="7">
        <f>IF($C69=H$1, IF($D69="Z",H68+$E69,H68-$E69),H68)</f>
        <v>0</v>
      </c>
      <c r="I69" s="7">
        <f>IF($C69=I$1, IF($D69="Z",I68+$E69,I68-$E69),I68)</f>
        <v>143</v>
      </c>
      <c r="J69" s="7">
        <f>IF($C69=J$1, IF($D69="Z",J68+$E69,J68-$E69),J68)</f>
        <v>40</v>
      </c>
      <c r="K69" s="7">
        <f>IF($C69=K$1, IF($D69="Z",K68+$E69,K68-$E69),K68)</f>
        <v>33</v>
      </c>
      <c r="L69" s="7">
        <f>IF($C69=L$1, IF($D69="Z",L68+$E69,L68-$E69),L68)</f>
        <v>74</v>
      </c>
      <c r="M69">
        <f>IF(D69="Z",M68-E69*F69,M68+E69*F69)</f>
        <v>504575</v>
      </c>
    </row>
    <row r="70" spans="1:13" x14ac:dyDescent="0.3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>A70-A69</f>
        <v>0</v>
      </c>
      <c r="H70" s="7">
        <f>IF($C70=H$1, IF($D70="Z",H69+$E70,H69-$E70),H69)</f>
        <v>42</v>
      </c>
      <c r="I70" s="7">
        <f>IF($C70=I$1, IF($D70="Z",I69+$E70,I69-$E70),I69)</f>
        <v>143</v>
      </c>
      <c r="J70" s="7">
        <f>IF($C70=J$1, IF($D70="Z",J69+$E70,J69-$E70),J69)</f>
        <v>40</v>
      </c>
      <c r="K70" s="7">
        <f>IF($C70=K$1, IF($D70="Z",K69+$E70,K69-$E70),K69)</f>
        <v>33</v>
      </c>
      <c r="L70" s="7">
        <f>IF($C70=L$1, IF($D70="Z",L69+$E70,L69-$E70),L69)</f>
        <v>74</v>
      </c>
      <c r="M70">
        <f>IF(D70="Z",M69-E70*F70,M69+E70*F70)</f>
        <v>504197</v>
      </c>
    </row>
    <row r="71" spans="1:13" x14ac:dyDescent="0.3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>A71-A70</f>
        <v>0</v>
      </c>
      <c r="H71" s="7">
        <f>IF($C71=H$1, IF($D71="Z",H70+$E71,H70-$E71),H70)</f>
        <v>42</v>
      </c>
      <c r="I71" s="7">
        <f>IF($C71=I$1, IF($D71="Z",I70+$E71,I70-$E71),I70)</f>
        <v>185</v>
      </c>
      <c r="J71" s="7">
        <f>IF($C71=J$1, IF($D71="Z",J70+$E71,J70-$E71),J70)</f>
        <v>40</v>
      </c>
      <c r="K71" s="7">
        <f>IF($C71=K$1, IF($D71="Z",K70+$E71,K70-$E71),K70)</f>
        <v>33</v>
      </c>
      <c r="L71" s="7">
        <f>IF($C71=L$1, IF($D71="Z",L70+$E71,L70-$E71),L70)</f>
        <v>74</v>
      </c>
      <c r="M71">
        <f>IF(D71="Z",M70-E71*F71,M70+E71*F71)</f>
        <v>503105</v>
      </c>
    </row>
    <row r="72" spans="1:13" x14ac:dyDescent="0.3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>A72-A71</f>
        <v>0</v>
      </c>
      <c r="H72" s="7">
        <f>IF($C72=H$1, IF($D72="Z",H71+$E72,H71-$E72),H71)</f>
        <v>42</v>
      </c>
      <c r="I72" s="7">
        <f>IF($C72=I$1, IF($D72="Z",I71+$E72,I71-$E72),I71)</f>
        <v>185</v>
      </c>
      <c r="J72" s="7">
        <f>IF($C72=J$1, IF($D72="Z",J71+$E72,J71-$E72),J71)</f>
        <v>40</v>
      </c>
      <c r="K72" s="7">
        <f>IF($C72=K$1, IF($D72="Z",K71+$E72,K71-$E72),K71)</f>
        <v>42</v>
      </c>
      <c r="L72" s="7">
        <f>IF($C72=L$1, IF($D72="Z",L71+$E72,L71-$E72),L71)</f>
        <v>74</v>
      </c>
      <c r="M72">
        <f>IF(D72="Z",M71-E72*F72,M71+E72*F72)</f>
        <v>502475</v>
      </c>
    </row>
    <row r="73" spans="1:13" x14ac:dyDescent="0.3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>A73-A72</f>
        <v>0</v>
      </c>
      <c r="H73" s="7">
        <f>IF($C73=H$1, IF($D73="Z",H72+$E73,H72-$E73),H72)</f>
        <v>42</v>
      </c>
      <c r="I73" s="7">
        <f>IF($C73=I$1, IF($D73="Z",I72+$E73,I72-$E73),I72)</f>
        <v>185</v>
      </c>
      <c r="J73" s="7">
        <f>IF($C73=J$1, IF($D73="Z",J72+$E73,J72-$E73),J72)</f>
        <v>40</v>
      </c>
      <c r="K73" s="7">
        <f>IF($C73=K$1, IF($D73="Z",K72+$E73,K72-$E73),K72)</f>
        <v>42</v>
      </c>
      <c r="L73" s="7">
        <f>IF($C73=L$1, IF($D73="Z",L72+$E73,L72-$E73),L72)</f>
        <v>113</v>
      </c>
      <c r="M73">
        <f>IF(D73="Z",M72-E73*F73,M72+E73*F73)</f>
        <v>500759</v>
      </c>
    </row>
    <row r="74" spans="1:13" x14ac:dyDescent="0.3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>A74-A73</f>
        <v>17</v>
      </c>
      <c r="H74" s="7">
        <f>IF($C74=H$1, IF($D74="Z",H73+$E74,H73-$E74),H73)</f>
        <v>42</v>
      </c>
      <c r="I74" s="7">
        <f>IF($C74=I$1, IF($D74="Z",I73+$E74,I73-$E74),I73)</f>
        <v>185</v>
      </c>
      <c r="J74" s="7">
        <f>IF($C74=J$1, IF($D74="Z",J73+$E74,J73-$E74),J73)</f>
        <v>40</v>
      </c>
      <c r="K74" s="7">
        <f>IF($C74=K$1, IF($D74="Z",K73+$E74,K73-$E74),K73)</f>
        <v>42</v>
      </c>
      <c r="L74" s="7">
        <f>IF($C74=L$1, IF($D74="Z",L73+$E74,L73-$E74),L73)</f>
        <v>1</v>
      </c>
      <c r="M74">
        <f>IF(D74="Z",M73-E74*F74,M73+E74*F74)</f>
        <v>507367</v>
      </c>
    </row>
    <row r="75" spans="1:13" x14ac:dyDescent="0.3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>A75-A74</f>
        <v>0</v>
      </c>
      <c r="H75" s="7">
        <f>IF($C75=H$1, IF($D75="Z",H74+$E75,H74-$E75),H74)</f>
        <v>42</v>
      </c>
      <c r="I75" s="7">
        <f>IF($C75=I$1, IF($D75="Z",I74+$E75,I74-$E75),I74)</f>
        <v>185</v>
      </c>
      <c r="J75" s="7">
        <f>IF($C75=J$1, IF($D75="Z",J74+$E75,J74-$E75),J74)</f>
        <v>40</v>
      </c>
      <c r="K75" s="7">
        <f>IF($C75=K$1, IF($D75="Z",K74+$E75,K74-$E75),K74)</f>
        <v>76</v>
      </c>
      <c r="L75" s="7">
        <f>IF($C75=L$1, IF($D75="Z",L74+$E75,L74-$E75),L74)</f>
        <v>1</v>
      </c>
      <c r="M75">
        <f>IF(D75="Z",M74-E75*F75,M74+E75*F75)</f>
        <v>505123</v>
      </c>
    </row>
    <row r="76" spans="1:13" x14ac:dyDescent="0.3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>A76-A75</f>
        <v>0</v>
      </c>
      <c r="H76" s="7">
        <f>IF($C76=H$1, IF($D76="Z",H75+$E76,H75-$E76),H75)</f>
        <v>42</v>
      </c>
      <c r="I76" s="7">
        <f>IF($C76=I$1, IF($D76="Z",I75+$E76,I75-$E76),I75)</f>
        <v>185</v>
      </c>
      <c r="J76" s="7">
        <f>IF($C76=J$1, IF($D76="Z",J75+$E76,J75-$E76),J75)</f>
        <v>45</v>
      </c>
      <c r="K76" s="7">
        <f>IF($C76=K$1, IF($D76="Z",K75+$E76,K75-$E76),K75)</f>
        <v>76</v>
      </c>
      <c r="L76" s="7">
        <f>IF($C76=L$1, IF($D76="Z",L75+$E76,L75-$E76),L75)</f>
        <v>1</v>
      </c>
      <c r="M76">
        <f>IF(D76="Z",M75-E76*F76,M75+E76*F76)</f>
        <v>505018</v>
      </c>
    </row>
    <row r="77" spans="1:13" x14ac:dyDescent="0.3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>A77-A76</f>
        <v>15</v>
      </c>
      <c r="H77" s="7">
        <f>IF($C77=H$1, IF($D77="Z",H76+$E77,H76-$E77),H76)</f>
        <v>42</v>
      </c>
      <c r="I77" s="7">
        <f>IF($C77=I$1, IF($D77="Z",I76+$E77,I76-$E77),I76)</f>
        <v>185</v>
      </c>
      <c r="J77" s="7">
        <f>IF($C77=J$1, IF($D77="Z",J76+$E77,J76-$E77),J76)</f>
        <v>45</v>
      </c>
      <c r="K77" s="7">
        <f>IF($C77=K$1, IF($D77="Z",K76+$E77,K76-$E77),K76)</f>
        <v>2</v>
      </c>
      <c r="L77" s="7">
        <f>IF($C77=L$1, IF($D77="Z",L76+$E77,L76-$E77),L76)</f>
        <v>1</v>
      </c>
      <c r="M77">
        <f>IF(D77="Z",M76-E77*F77,M76+E77*F77)</f>
        <v>511826</v>
      </c>
    </row>
    <row r="78" spans="1:13" x14ac:dyDescent="0.3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>A78-A77</f>
        <v>0</v>
      </c>
      <c r="H78" s="7">
        <f>IF($C78=H$1, IF($D78="Z",H77+$E78,H77-$E78),H77)</f>
        <v>42</v>
      </c>
      <c r="I78" s="7">
        <f>IF($C78=I$1, IF($D78="Z",I77+$E78,I77-$E78),I77)</f>
        <v>199</v>
      </c>
      <c r="J78" s="7">
        <f>IF($C78=J$1, IF($D78="Z",J77+$E78,J77-$E78),J77)</f>
        <v>45</v>
      </c>
      <c r="K78" s="7">
        <f>IF($C78=K$1, IF($D78="Z",K77+$E78,K77-$E78),K77)</f>
        <v>2</v>
      </c>
      <c r="L78" s="7">
        <f>IF($C78=L$1, IF($D78="Z",L77+$E78,L77-$E78),L77)</f>
        <v>1</v>
      </c>
      <c r="M78">
        <f>IF(D78="Z",M77-E78*F78,M77+E78*F78)</f>
        <v>511462</v>
      </c>
    </row>
    <row r="79" spans="1:13" x14ac:dyDescent="0.3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>A79-A78</f>
        <v>19</v>
      </c>
      <c r="H79" s="7">
        <f>IF($C79=H$1, IF($D79="Z",H78+$E79,H78-$E79),H78)</f>
        <v>42</v>
      </c>
      <c r="I79" s="7">
        <f>IF($C79=I$1, IF($D79="Z",I78+$E79,I78-$E79),I78)</f>
        <v>199</v>
      </c>
      <c r="J79" s="7">
        <f>IF($C79=J$1, IF($D79="Z",J78+$E79,J78-$E79),J78)</f>
        <v>45</v>
      </c>
      <c r="K79" s="7">
        <f>IF($C79=K$1, IF($D79="Z",K78+$E79,K78-$E79),K78)</f>
        <v>2</v>
      </c>
      <c r="L79" s="7">
        <f>IF($C79=L$1, IF($D79="Z",L78+$E79,L78-$E79),L78)</f>
        <v>0</v>
      </c>
      <c r="M79">
        <f>IF(D79="Z",M78-E79*F79,M78+E79*F79)</f>
        <v>511522</v>
      </c>
    </row>
    <row r="80" spans="1:13" x14ac:dyDescent="0.3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>A80-A79</f>
        <v>0</v>
      </c>
      <c r="H80" s="7">
        <f>IF($C80=H$1, IF($D80="Z",H79+$E80,H79-$E80),H79)</f>
        <v>42</v>
      </c>
      <c r="I80" s="7">
        <f>IF($C80=I$1, IF($D80="Z",I79+$E80,I79-$E80),I79)</f>
        <v>156</v>
      </c>
      <c r="J80" s="7">
        <f>IF($C80=J$1, IF($D80="Z",J79+$E80,J79-$E80),J79)</f>
        <v>45</v>
      </c>
      <c r="K80" s="7">
        <f>IF($C80=K$1, IF($D80="Z",K79+$E80,K79-$E80),K79)</f>
        <v>2</v>
      </c>
      <c r="L80" s="7">
        <f>IF($C80=L$1, IF($D80="Z",L79+$E80,L79-$E80),L79)</f>
        <v>0</v>
      </c>
      <c r="M80">
        <f>IF(D80="Z",M79-E80*F80,M79+E80*F80)</f>
        <v>513070</v>
      </c>
    </row>
    <row r="81" spans="1:13" x14ac:dyDescent="0.3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>A81-A80</f>
        <v>0</v>
      </c>
      <c r="H81" s="7">
        <f>IF($C81=H$1, IF($D81="Z",H80+$E81,H80-$E81),H80)</f>
        <v>72</v>
      </c>
      <c r="I81" s="7">
        <f>IF($C81=I$1, IF($D81="Z",I80+$E81,I80-$E81),I80)</f>
        <v>156</v>
      </c>
      <c r="J81" s="7">
        <f>IF($C81=J$1, IF($D81="Z",J80+$E81,J80-$E81),J80)</f>
        <v>45</v>
      </c>
      <c r="K81" s="7">
        <f>IF($C81=K$1, IF($D81="Z",K80+$E81,K80-$E81),K80)</f>
        <v>2</v>
      </c>
      <c r="L81" s="7">
        <f>IF($C81=L$1, IF($D81="Z",L80+$E81,L80-$E81),L80)</f>
        <v>0</v>
      </c>
      <c r="M81">
        <f>IF(D81="Z",M80-E81*F81,M80+E81*F81)</f>
        <v>512830</v>
      </c>
    </row>
    <row r="82" spans="1:13" x14ac:dyDescent="0.3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>A82-A81</f>
        <v>0</v>
      </c>
      <c r="H82" s="7">
        <f>IF($C82=H$1, IF($D82="Z",H81+$E82,H81-$E82),H81)</f>
        <v>72</v>
      </c>
      <c r="I82" s="7">
        <f>IF($C82=I$1, IF($D82="Z",I81+$E82,I81-$E82),I81)</f>
        <v>156</v>
      </c>
      <c r="J82" s="7">
        <f>IF($C82=J$1, IF($D82="Z",J81+$E82,J81-$E82),J81)</f>
        <v>59</v>
      </c>
      <c r="K82" s="7">
        <f>IF($C82=K$1, IF($D82="Z",K81+$E82,K81-$E82),K81)</f>
        <v>2</v>
      </c>
      <c r="L82" s="7">
        <f>IF($C82=L$1, IF($D82="Z",L81+$E82,L81-$E82),L81)</f>
        <v>0</v>
      </c>
      <c r="M82">
        <f>IF(D82="Z",M81-E82*F82,M81+E82*F82)</f>
        <v>512550</v>
      </c>
    </row>
    <row r="83" spans="1:13" x14ac:dyDescent="0.3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>A83-A82</f>
        <v>26</v>
      </c>
      <c r="H83" s="7">
        <f>IF($C83=H$1, IF($D83="Z",H82+$E83,H82-$E83),H82)</f>
        <v>72</v>
      </c>
      <c r="I83" s="7">
        <f>IF($C83=I$1, IF($D83="Z",I82+$E83,I82-$E83),I82)</f>
        <v>123</v>
      </c>
      <c r="J83" s="7">
        <f>IF($C83=J$1, IF($D83="Z",J82+$E83,J82-$E83),J82)</f>
        <v>59</v>
      </c>
      <c r="K83" s="7">
        <f>IF($C83=K$1, IF($D83="Z",K82+$E83,K82-$E83),K82)</f>
        <v>2</v>
      </c>
      <c r="L83" s="7">
        <f>IF($C83=L$1, IF($D83="Z",L82+$E83,L82-$E83),L82)</f>
        <v>0</v>
      </c>
      <c r="M83">
        <f>IF(D83="Z",M82-E83*F83,M82+E83*F83)</f>
        <v>513804</v>
      </c>
    </row>
    <row r="84" spans="1:13" x14ac:dyDescent="0.3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>A84-A83</f>
        <v>0</v>
      </c>
      <c r="H84" s="7">
        <f>IF($C84=H$1, IF($D84="Z",H83+$E84,H83-$E84),H83)</f>
        <v>72</v>
      </c>
      <c r="I84" s="7">
        <f>IF($C84=I$1, IF($D84="Z",I83+$E84,I83-$E84),I83)</f>
        <v>123</v>
      </c>
      <c r="J84" s="7">
        <f>IF($C84=J$1, IF($D84="Z",J83+$E84,J83-$E84),J83)</f>
        <v>59</v>
      </c>
      <c r="K84" s="7">
        <f>IF($C84=K$1, IF($D84="Z",K83+$E84,K83-$E84),K83)</f>
        <v>2</v>
      </c>
      <c r="L84" s="7">
        <f>IF($C84=L$1, IF($D84="Z",L83+$E84,L83-$E84),L83)</f>
        <v>35</v>
      </c>
      <c r="M84">
        <f>IF(D84="Z",M83-E84*F84,M83+E84*F84)</f>
        <v>512509</v>
      </c>
    </row>
    <row r="85" spans="1:13" x14ac:dyDescent="0.3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>A85-A84</f>
        <v>0</v>
      </c>
      <c r="H85" s="7">
        <f>IF($C85=H$1, IF($D85="Z",H84+$E85,H84-$E85),H84)</f>
        <v>72</v>
      </c>
      <c r="I85" s="7">
        <f>IF($C85=I$1, IF($D85="Z",I84+$E85,I84-$E85),I84)</f>
        <v>123</v>
      </c>
      <c r="J85" s="7">
        <f>IF($C85=J$1, IF($D85="Z",J84+$E85,J84-$E85),J84)</f>
        <v>99</v>
      </c>
      <c r="K85" s="7">
        <f>IF($C85=K$1, IF($D85="Z",K84+$E85,K84-$E85),K84)</f>
        <v>2</v>
      </c>
      <c r="L85" s="7">
        <f>IF($C85=L$1, IF($D85="Z",L84+$E85,L84-$E85),L84)</f>
        <v>35</v>
      </c>
      <c r="M85">
        <f>IF(D85="Z",M84-E85*F85,M84+E85*F85)</f>
        <v>511749</v>
      </c>
    </row>
    <row r="86" spans="1:13" x14ac:dyDescent="0.3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>A86-A85</f>
        <v>21</v>
      </c>
      <c r="H86" s="7">
        <f>IF($C86=H$1, IF($D86="Z",H85+$E86,H85-$E86),H85)</f>
        <v>72</v>
      </c>
      <c r="I86" s="7">
        <f>IF($C86=I$1, IF($D86="Z",I85+$E86,I85-$E86),I85)</f>
        <v>102</v>
      </c>
      <c r="J86" s="7">
        <f>IF($C86=J$1, IF($D86="Z",J85+$E86,J85-$E86),J85)</f>
        <v>99</v>
      </c>
      <c r="K86" s="7">
        <f>IF($C86=K$1, IF($D86="Z",K85+$E86,K85-$E86),K85)</f>
        <v>2</v>
      </c>
      <c r="L86" s="7">
        <f>IF($C86=L$1, IF($D86="Z",L85+$E86,L85-$E86),L85)</f>
        <v>35</v>
      </c>
      <c r="M86">
        <f>IF(D86="Z",M85-E86*F86,M85+E86*F86)</f>
        <v>512505</v>
      </c>
    </row>
    <row r="87" spans="1:13" x14ac:dyDescent="0.3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>A87-A86</f>
        <v>0</v>
      </c>
      <c r="H87" s="7">
        <f>IF($C87=H$1, IF($D87="Z",H86+$E87,H86-$E87),H86)</f>
        <v>72</v>
      </c>
      <c r="I87" s="7">
        <f>IF($C87=I$1, IF($D87="Z",I86+$E87,I86-$E87),I86)</f>
        <v>102</v>
      </c>
      <c r="J87" s="7">
        <f>IF($C87=J$1, IF($D87="Z",J86+$E87,J86-$E87),J86)</f>
        <v>99</v>
      </c>
      <c r="K87" s="7">
        <f>IF($C87=K$1, IF($D87="Z",K86+$E87,K86-$E87),K86)</f>
        <v>0</v>
      </c>
      <c r="L87" s="7">
        <f>IF($C87=L$1, IF($D87="Z",L86+$E87,L86-$E87),L86)</f>
        <v>35</v>
      </c>
      <c r="M87">
        <f>IF(D87="Z",M86-E87*F87,M86+E87*F87)</f>
        <v>512699</v>
      </c>
    </row>
    <row r="88" spans="1:13" x14ac:dyDescent="0.3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>A88-A87</f>
        <v>0</v>
      </c>
      <c r="H88" s="7">
        <f>IF($C88=H$1, IF($D88="Z",H87+$E88,H87-$E88),H87)</f>
        <v>72</v>
      </c>
      <c r="I88" s="7">
        <f>IF($C88=I$1, IF($D88="Z",I87+$E88,I87-$E88),I87)</f>
        <v>102</v>
      </c>
      <c r="J88" s="7">
        <f>IF($C88=J$1, IF($D88="Z",J87+$E88,J87-$E88),J87)</f>
        <v>111</v>
      </c>
      <c r="K88" s="7">
        <f>IF($C88=K$1, IF($D88="Z",K87+$E88,K87-$E88),K87)</f>
        <v>0</v>
      </c>
      <c r="L88" s="7">
        <f>IF($C88=L$1, IF($D88="Z",L87+$E88,L87-$E88),L87)</f>
        <v>35</v>
      </c>
      <c r="M88">
        <f>IF(D88="Z",M87-E88*F88,M87+E88*F88)</f>
        <v>512459</v>
      </c>
    </row>
    <row r="89" spans="1:13" x14ac:dyDescent="0.3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>A89-A88</f>
        <v>0</v>
      </c>
      <c r="H89" s="7">
        <f>IF($C89=H$1, IF($D89="Z",H88+$E89,H88-$E89),H88)</f>
        <v>87</v>
      </c>
      <c r="I89" s="7">
        <f>IF($C89=I$1, IF($D89="Z",I88+$E89,I88-$E89),I88)</f>
        <v>102</v>
      </c>
      <c r="J89" s="7">
        <f>IF($C89=J$1, IF($D89="Z",J88+$E89,J88-$E89),J88)</f>
        <v>111</v>
      </c>
      <c r="K89" s="7">
        <f>IF($C89=K$1, IF($D89="Z",K88+$E89,K88-$E89),K88)</f>
        <v>0</v>
      </c>
      <c r="L89" s="7">
        <f>IF($C89=L$1, IF($D89="Z",L88+$E89,L88-$E89),L88)</f>
        <v>35</v>
      </c>
      <c r="M89">
        <f>IF(D89="Z",M88-E89*F89,M88+E89*F89)</f>
        <v>512339</v>
      </c>
    </row>
    <row r="90" spans="1:13" x14ac:dyDescent="0.3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>A90-A89</f>
        <v>0</v>
      </c>
      <c r="H90" s="7">
        <f>IF($C90=H$1, IF($D90="Z",H89+$E90,H89-$E90),H89)</f>
        <v>87</v>
      </c>
      <c r="I90" s="7">
        <f>IF($C90=I$1, IF($D90="Z",I89+$E90,I89-$E90),I89)</f>
        <v>102</v>
      </c>
      <c r="J90" s="7">
        <f>IF($C90=J$1, IF($D90="Z",J89+$E90,J89-$E90),J89)</f>
        <v>111</v>
      </c>
      <c r="K90" s="7">
        <f>IF($C90=K$1, IF($D90="Z",K89+$E90,K89-$E90),K89)</f>
        <v>0</v>
      </c>
      <c r="L90" s="7">
        <f>IF($C90=L$1, IF($D90="Z",L89+$E90,L89-$E90),L89)</f>
        <v>36</v>
      </c>
      <c r="M90">
        <f>IF(D90="Z",M89-E90*F90,M89+E90*F90)</f>
        <v>512299</v>
      </c>
    </row>
    <row r="91" spans="1:13" x14ac:dyDescent="0.3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>A91-A90</f>
        <v>24</v>
      </c>
      <c r="H91" s="7">
        <f>IF($C91=H$1, IF($D91="Z",H90+$E91,H90-$E91),H90)</f>
        <v>1</v>
      </c>
      <c r="I91" s="7">
        <f>IF($C91=I$1, IF($D91="Z",I90+$E91,I90-$E91),I90)</f>
        <v>102</v>
      </c>
      <c r="J91" s="7">
        <f>IF($C91=J$1, IF($D91="Z",J90+$E91,J90-$E91),J90)</f>
        <v>111</v>
      </c>
      <c r="K91" s="7">
        <f>IF($C91=K$1, IF($D91="Z",K90+$E91,K90-$E91),K90)</f>
        <v>0</v>
      </c>
      <c r="L91" s="7">
        <f>IF($C91=L$1, IF($D91="Z",L90+$E91,L90-$E91),L90)</f>
        <v>36</v>
      </c>
      <c r="M91">
        <f>IF(D91="Z",M90-E91*F91,M90+E91*F91)</f>
        <v>513331</v>
      </c>
    </row>
    <row r="92" spans="1:13" x14ac:dyDescent="0.3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>A92-A91</f>
        <v>0</v>
      </c>
      <c r="H92" s="7">
        <f>IF($C92=H$1, IF($D92="Z",H91+$E92,H91-$E92),H91)</f>
        <v>1</v>
      </c>
      <c r="I92" s="7">
        <f>IF($C92=I$1, IF($D92="Z",I91+$E92,I91-$E92),I91)</f>
        <v>102</v>
      </c>
      <c r="J92" s="7">
        <f>IF($C92=J$1, IF($D92="Z",J91+$E92,J91-$E92),J91)</f>
        <v>1</v>
      </c>
      <c r="K92" s="7">
        <f>IF($C92=K$1, IF($D92="Z",K91+$E92,K91-$E92),K91)</f>
        <v>0</v>
      </c>
      <c r="L92" s="7">
        <f>IF($C92=L$1, IF($D92="Z",L91+$E92,L91-$E92),L91)</f>
        <v>36</v>
      </c>
      <c r="M92">
        <f>IF(D92="Z",M91-E92*F92,M91+E92*F92)</f>
        <v>516741</v>
      </c>
    </row>
    <row r="93" spans="1:13" x14ac:dyDescent="0.3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>A93-A92</f>
        <v>0</v>
      </c>
      <c r="H93" s="7">
        <f>IF($C93=H$1, IF($D93="Z",H92+$E93,H92-$E93),H92)</f>
        <v>1</v>
      </c>
      <c r="I93" s="7">
        <f>IF($C93=I$1, IF($D93="Z",I92+$E93,I92-$E93),I92)</f>
        <v>102</v>
      </c>
      <c r="J93" s="7">
        <f>IF($C93=J$1, IF($D93="Z",J92+$E93,J92-$E93),J92)</f>
        <v>1</v>
      </c>
      <c r="K93" s="7">
        <f>IF($C93=K$1, IF($D93="Z",K92+$E93,K92-$E93),K92)</f>
        <v>0</v>
      </c>
      <c r="L93" s="7">
        <f>IF($C93=L$1, IF($D93="Z",L92+$E93,L92-$E93),L92)</f>
        <v>69</v>
      </c>
      <c r="M93">
        <f>IF(D93="Z",M92-E93*F93,M92+E93*F93)</f>
        <v>515487</v>
      </c>
    </row>
    <row r="94" spans="1:13" x14ac:dyDescent="0.3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>A94-A93</f>
        <v>0</v>
      </c>
      <c r="H94" s="7">
        <f>IF($C94=H$1, IF($D94="Z",H93+$E94,H93-$E94),H93)</f>
        <v>1</v>
      </c>
      <c r="I94" s="7">
        <f>IF($C94=I$1, IF($D94="Z",I93+$E94,I93-$E94),I93)</f>
        <v>115</v>
      </c>
      <c r="J94" s="7">
        <f>IF($C94=J$1, IF($D94="Z",J93+$E94,J93-$E94),J93)</f>
        <v>1</v>
      </c>
      <c r="K94" s="7">
        <f>IF($C94=K$1, IF($D94="Z",K93+$E94,K93-$E94),K93)</f>
        <v>0</v>
      </c>
      <c r="L94" s="7">
        <f>IF($C94=L$1, IF($D94="Z",L93+$E94,L93-$E94),L93)</f>
        <v>69</v>
      </c>
      <c r="M94">
        <f>IF(D94="Z",M93-E94*F94,M93+E94*F94)</f>
        <v>515188</v>
      </c>
    </row>
    <row r="95" spans="1:13" x14ac:dyDescent="0.3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>A95-A94</f>
        <v>0</v>
      </c>
      <c r="H95" s="7">
        <f>IF($C95=H$1, IF($D95="Z",H94+$E95,H94-$E95),H94)</f>
        <v>1</v>
      </c>
      <c r="I95" s="7">
        <f>IF($C95=I$1, IF($D95="Z",I94+$E95,I94-$E95),I94)</f>
        <v>115</v>
      </c>
      <c r="J95" s="7">
        <f>IF($C95=J$1, IF($D95="Z",J94+$E95,J94-$E95),J94)</f>
        <v>1</v>
      </c>
      <c r="K95" s="7">
        <f>IF($C95=K$1, IF($D95="Z",K94+$E95,K94-$E95),K94)</f>
        <v>37</v>
      </c>
      <c r="L95" s="7">
        <f>IF($C95=L$1, IF($D95="Z",L94+$E95,L94-$E95),L94)</f>
        <v>69</v>
      </c>
      <c r="M95">
        <f>IF(D95="Z",M94-E95*F95,M94+E95*F95)</f>
        <v>512931</v>
      </c>
    </row>
    <row r="96" spans="1:13" x14ac:dyDescent="0.3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>A96-A95</f>
        <v>18</v>
      </c>
      <c r="H96" s="7">
        <f>IF($C96=H$1, IF($D96="Z",H95+$E96,H95-$E96),H95)</f>
        <v>0</v>
      </c>
      <c r="I96" s="7">
        <f>IF($C96=I$1, IF($D96="Z",I95+$E96,I95-$E96),I95)</f>
        <v>115</v>
      </c>
      <c r="J96" s="7">
        <f>IF($C96=J$1, IF($D96="Z",J95+$E96,J95-$E96),J95)</f>
        <v>1</v>
      </c>
      <c r="K96" s="7">
        <f>IF($C96=K$1, IF($D96="Z",K95+$E96,K95-$E96),K95)</f>
        <v>37</v>
      </c>
      <c r="L96" s="7">
        <f>IF($C96=L$1, IF($D96="Z",L95+$E96,L95-$E96),L95)</f>
        <v>69</v>
      </c>
      <c r="M96">
        <f>IF(D96="Z",M95-E96*F96,M95+E96*F96)</f>
        <v>512943</v>
      </c>
    </row>
    <row r="97" spans="1:13" x14ac:dyDescent="0.3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>A97-A96</f>
        <v>0</v>
      </c>
      <c r="H97" s="7">
        <f>IF($C97=H$1, IF($D97="Z",H96+$E97,H96-$E97),H96)</f>
        <v>0</v>
      </c>
      <c r="I97" s="7">
        <f>IF($C97=I$1, IF($D97="Z",I96+$E97,I96-$E97),I96)</f>
        <v>115</v>
      </c>
      <c r="J97" s="7">
        <f>IF($C97=J$1, IF($D97="Z",J96+$E97,J96-$E97),J96)</f>
        <v>1</v>
      </c>
      <c r="K97" s="7">
        <f>IF($C97=K$1, IF($D97="Z",K96+$E97,K96-$E97),K96)</f>
        <v>37</v>
      </c>
      <c r="L97" s="7">
        <f>IF($C97=L$1, IF($D97="Z",L96+$E97,L96-$E97),L96)</f>
        <v>1</v>
      </c>
      <c r="M97">
        <f>IF(D97="Z",M96-E97*F97,M96+E97*F97)</f>
        <v>516955</v>
      </c>
    </row>
    <row r="98" spans="1:13" x14ac:dyDescent="0.3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>A98-A97</f>
        <v>0</v>
      </c>
      <c r="H98" s="7">
        <f>IF($C98=H$1, IF($D98="Z",H97+$E98,H97-$E98),H97)</f>
        <v>0</v>
      </c>
      <c r="I98" s="7">
        <f>IF($C98=I$1, IF($D98="Z",I97+$E98,I97-$E98),I97)</f>
        <v>115</v>
      </c>
      <c r="J98" s="7">
        <f>IF($C98=J$1, IF($D98="Z",J97+$E98,J97-$E98),J97)</f>
        <v>1</v>
      </c>
      <c r="K98" s="7">
        <f>IF($C98=K$1, IF($D98="Z",K97+$E98,K97-$E98),K97)</f>
        <v>72</v>
      </c>
      <c r="L98" s="7">
        <f>IF($C98=L$1, IF($D98="Z",L97+$E98,L97-$E98),L97)</f>
        <v>1</v>
      </c>
      <c r="M98">
        <f>IF(D98="Z",M97-E98*F98,M97+E98*F98)</f>
        <v>514645</v>
      </c>
    </row>
    <row r="99" spans="1:13" x14ac:dyDescent="0.3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>A99-A98</f>
        <v>0</v>
      </c>
      <c r="H99" s="7">
        <f>IF($C99=H$1, IF($D99="Z",H98+$E99,H98-$E99),H98)</f>
        <v>0</v>
      </c>
      <c r="I99" s="7">
        <f>IF($C99=I$1, IF($D99="Z",I98+$E99,I98-$E99),I98)</f>
        <v>115</v>
      </c>
      <c r="J99" s="7">
        <f>IF($C99=J$1, IF($D99="Z",J98+$E99,J98-$E99),J98)</f>
        <v>26</v>
      </c>
      <c r="K99" s="7">
        <f>IF($C99=K$1, IF($D99="Z",K98+$E99,K98-$E99),K98)</f>
        <v>72</v>
      </c>
      <c r="L99" s="7">
        <f>IF($C99=L$1, IF($D99="Z",L98+$E99,L98-$E99),L98)</f>
        <v>1</v>
      </c>
      <c r="M99">
        <f>IF(D99="Z",M98-E99*F99,M98+E99*F99)</f>
        <v>514120</v>
      </c>
    </row>
    <row r="100" spans="1:13" x14ac:dyDescent="0.3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>A100-A99</f>
        <v>0</v>
      </c>
      <c r="H100" s="7">
        <f>IF($C100=H$1, IF($D100="Z",H99+$E100,H99-$E100),H99)</f>
        <v>0</v>
      </c>
      <c r="I100" s="7">
        <f>IF($C100=I$1, IF($D100="Z",I99+$E100,I99-$E100),I99)</f>
        <v>125</v>
      </c>
      <c r="J100" s="7">
        <f>IF($C100=J$1, IF($D100="Z",J99+$E100,J99-$E100),J99)</f>
        <v>26</v>
      </c>
      <c r="K100" s="7">
        <f>IF($C100=K$1, IF($D100="Z",K99+$E100,K99-$E100),K99)</f>
        <v>72</v>
      </c>
      <c r="L100" s="7">
        <f>IF($C100=L$1, IF($D100="Z",L99+$E100,L99-$E100),L99)</f>
        <v>1</v>
      </c>
      <c r="M100">
        <f>IF(D100="Z",M99-E100*F100,M99+E100*F100)</f>
        <v>513870</v>
      </c>
    </row>
    <row r="101" spans="1:13" x14ac:dyDescent="0.3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>A101-A100</f>
        <v>22</v>
      </c>
      <c r="H101" s="7">
        <f>IF($C101=H$1, IF($D101="Z",H100+$E101,H100-$E101),H100)</f>
        <v>0</v>
      </c>
      <c r="I101" s="7">
        <f>IF($C101=I$1, IF($D101="Z",I100+$E101,I100-$E101),I100)</f>
        <v>87</v>
      </c>
      <c r="J101" s="7">
        <f>IF($C101=J$1, IF($D101="Z",J100+$E101,J100-$E101),J100)</f>
        <v>26</v>
      </c>
      <c r="K101" s="7">
        <f>IF($C101=K$1, IF($D101="Z",K100+$E101,K100-$E101),K100)</f>
        <v>72</v>
      </c>
      <c r="L101" s="7">
        <f>IF($C101=L$1, IF($D101="Z",L100+$E101,L100-$E101),L100)</f>
        <v>1</v>
      </c>
      <c r="M101">
        <f>IF(D101="Z",M100-E101*F101,M100+E101*F101)</f>
        <v>515276</v>
      </c>
    </row>
    <row r="102" spans="1:13" x14ac:dyDescent="0.3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>A102-A101</f>
        <v>0</v>
      </c>
      <c r="H102" s="7">
        <f>IF($C102=H$1, IF($D102="Z",H101+$E102,H101-$E102),H101)</f>
        <v>22</v>
      </c>
      <c r="I102" s="7">
        <f>IF($C102=I$1, IF($D102="Z",I101+$E102,I101-$E102),I101)</f>
        <v>87</v>
      </c>
      <c r="J102" s="7">
        <f>IF($C102=J$1, IF($D102="Z",J101+$E102,J101-$E102),J101)</f>
        <v>26</v>
      </c>
      <c r="K102" s="7">
        <f>IF($C102=K$1, IF($D102="Z",K101+$E102,K101-$E102),K101)</f>
        <v>72</v>
      </c>
      <c r="L102" s="7">
        <f>IF($C102=L$1, IF($D102="Z",L101+$E102,L101-$E102),L101)</f>
        <v>1</v>
      </c>
      <c r="M102">
        <f>IF(D102="Z",M101-E102*F102,M101+E102*F102)</f>
        <v>515100</v>
      </c>
    </row>
    <row r="103" spans="1:13" x14ac:dyDescent="0.3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>A103-A102</f>
        <v>0</v>
      </c>
      <c r="H103" s="7">
        <f>IF($C103=H$1, IF($D103="Z",H102+$E103,H102-$E103),H102)</f>
        <v>22</v>
      </c>
      <c r="I103" s="7">
        <f>IF($C103=I$1, IF($D103="Z",I102+$E103,I102-$E103),I102)</f>
        <v>87</v>
      </c>
      <c r="J103" s="7">
        <f>IF($C103=J$1, IF($D103="Z",J102+$E103,J102-$E103),J102)</f>
        <v>51</v>
      </c>
      <c r="K103" s="7">
        <f>IF($C103=K$1, IF($D103="Z",K102+$E103,K102-$E103),K102)</f>
        <v>72</v>
      </c>
      <c r="L103" s="7">
        <f>IF($C103=L$1, IF($D103="Z",L102+$E103,L102-$E103),L102)</f>
        <v>1</v>
      </c>
      <c r="M103">
        <f>IF(D103="Z",M102-E103*F103,M102+E103*F103)</f>
        <v>514600</v>
      </c>
    </row>
    <row r="104" spans="1:13" x14ac:dyDescent="0.3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>A104-A103</f>
        <v>0</v>
      </c>
      <c r="H104" s="7">
        <f>IF($C104=H$1, IF($D104="Z",H103+$E104,H103-$E104),H103)</f>
        <v>22</v>
      </c>
      <c r="I104" s="7">
        <f>IF($C104=I$1, IF($D104="Z",I103+$E104,I103-$E104),I103)</f>
        <v>87</v>
      </c>
      <c r="J104" s="7">
        <f>IF($C104=J$1, IF($D104="Z",J103+$E104,J103-$E104),J103)</f>
        <v>51</v>
      </c>
      <c r="K104" s="7">
        <f>IF($C104=K$1, IF($D104="Z",K103+$E104,K103-$E104),K103)</f>
        <v>72</v>
      </c>
      <c r="L104" s="7">
        <f>IF($C104=L$1, IF($D104="Z",L103+$E104,L103-$E104),L103)</f>
        <v>9</v>
      </c>
      <c r="M104">
        <f>IF(D104="Z",M103-E104*F104,M103+E104*F104)</f>
        <v>514288</v>
      </c>
    </row>
    <row r="105" spans="1:13" x14ac:dyDescent="0.3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>A105-A104</f>
        <v>0</v>
      </c>
      <c r="H105" s="7">
        <f>IF($C105=H$1, IF($D105="Z",H104+$E105,H104-$E105),H104)</f>
        <v>22</v>
      </c>
      <c r="I105" s="7">
        <f>IF($C105=I$1, IF($D105="Z",I104+$E105,I104-$E105),I104)</f>
        <v>87</v>
      </c>
      <c r="J105" s="7">
        <f>IF($C105=J$1, IF($D105="Z",J104+$E105,J104-$E105),J104)</f>
        <v>51</v>
      </c>
      <c r="K105" s="7">
        <f>IF($C105=K$1, IF($D105="Z",K104+$E105,K104-$E105),K104)</f>
        <v>117</v>
      </c>
      <c r="L105" s="7">
        <f>IF($C105=L$1, IF($D105="Z",L104+$E105,L104-$E105),L104)</f>
        <v>9</v>
      </c>
      <c r="M105">
        <f>IF(D105="Z",M104-E105*F105,M104+E105*F105)</f>
        <v>511498</v>
      </c>
    </row>
    <row r="106" spans="1:13" x14ac:dyDescent="0.3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>A106-A105</f>
        <v>25</v>
      </c>
      <c r="H106" s="7">
        <f>IF($C106=H$1, IF($D106="Z",H105+$E106,H105-$E106),H105)</f>
        <v>22</v>
      </c>
      <c r="I106" s="7">
        <f>IF($C106=I$1, IF($D106="Z",I105+$E106,I105-$E106),I105)</f>
        <v>87</v>
      </c>
      <c r="J106" s="7">
        <f>IF($C106=J$1, IF($D106="Z",J105+$E106,J105-$E106),J105)</f>
        <v>51</v>
      </c>
      <c r="K106" s="7">
        <f>IF($C106=K$1, IF($D106="Z",K105+$E106,K105-$E106),K105)</f>
        <v>1</v>
      </c>
      <c r="L106" s="7">
        <f>IF($C106=L$1, IF($D106="Z",L105+$E106,L105-$E106),L105)</f>
        <v>9</v>
      </c>
      <c r="M106">
        <f>IF(D106="Z",M105-E106*F106,M105+E106*F106)</f>
        <v>523098</v>
      </c>
    </row>
    <row r="107" spans="1:13" x14ac:dyDescent="0.3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>A107-A106</f>
        <v>0</v>
      </c>
      <c r="H107" s="7">
        <f>IF($C107=H$1, IF($D107="Z",H106+$E107,H106-$E107),H106)</f>
        <v>22</v>
      </c>
      <c r="I107" s="7">
        <f>IF($C107=I$1, IF($D107="Z",I106+$E107,I106-$E107),I106)</f>
        <v>87</v>
      </c>
      <c r="J107" s="7">
        <f>IF($C107=J$1, IF($D107="Z",J106+$E107,J106-$E107),J106)</f>
        <v>80</v>
      </c>
      <c r="K107" s="7">
        <f>IF($C107=K$1, IF($D107="Z",K106+$E107,K106-$E107),K106)</f>
        <v>1</v>
      </c>
      <c r="L107" s="7">
        <f>IF($C107=L$1, IF($D107="Z",L106+$E107,L106-$E107),L106)</f>
        <v>9</v>
      </c>
      <c r="M107">
        <f>IF(D107="Z",M106-E107*F107,M106+E107*F107)</f>
        <v>522547</v>
      </c>
    </row>
    <row r="108" spans="1:13" x14ac:dyDescent="0.3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>A108-A107</f>
        <v>13</v>
      </c>
      <c r="H108" s="7">
        <f>IF($C108=H$1, IF($D108="Z",H107+$E108,H107-$E108),H107)</f>
        <v>22</v>
      </c>
      <c r="I108" s="7">
        <f>IF($C108=I$1, IF($D108="Z",I107+$E108,I107-$E108),I107)</f>
        <v>82</v>
      </c>
      <c r="J108" s="7">
        <f>IF($C108=J$1, IF($D108="Z",J107+$E108,J107-$E108),J107)</f>
        <v>80</v>
      </c>
      <c r="K108" s="7">
        <f>IF($C108=K$1, IF($D108="Z",K107+$E108,K107-$E108),K107)</f>
        <v>1</v>
      </c>
      <c r="L108" s="7">
        <f>IF($C108=L$1, IF($D108="Z",L107+$E108,L107-$E108),L107)</f>
        <v>9</v>
      </c>
      <c r="M108">
        <f>IF(D108="Z",M107-E108*F108,M107+E108*F108)</f>
        <v>522717</v>
      </c>
    </row>
    <row r="109" spans="1:13" x14ac:dyDescent="0.3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>A109-A108</f>
        <v>0</v>
      </c>
      <c r="H109" s="7">
        <f>IF($C109=H$1, IF($D109="Z",H108+$E109,H108-$E109),H108)</f>
        <v>0</v>
      </c>
      <c r="I109" s="7">
        <f>IF($C109=I$1, IF($D109="Z",I108+$E109,I108-$E109),I108)</f>
        <v>82</v>
      </c>
      <c r="J109" s="7">
        <f>IF($C109=J$1, IF($D109="Z",J108+$E109,J108-$E109),J108)</f>
        <v>80</v>
      </c>
      <c r="K109" s="7">
        <f>IF($C109=K$1, IF($D109="Z",K108+$E109,K108-$E109),K108)</f>
        <v>1</v>
      </c>
      <c r="L109" s="7">
        <f>IF($C109=L$1, IF($D109="Z",L108+$E109,L108-$E109),L108)</f>
        <v>9</v>
      </c>
      <c r="M109">
        <f>IF(D109="Z",M108-E109*F109,M108+E109*F109)</f>
        <v>522959</v>
      </c>
    </row>
    <row r="110" spans="1:13" x14ac:dyDescent="0.3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>A110-A109</f>
        <v>0</v>
      </c>
      <c r="H110" s="7">
        <f>IF($C110=H$1, IF($D110="Z",H109+$E110,H109-$E110),H109)</f>
        <v>0</v>
      </c>
      <c r="I110" s="7">
        <f>IF($C110=I$1, IF($D110="Z",I109+$E110,I109-$E110),I109)</f>
        <v>82</v>
      </c>
      <c r="J110" s="7">
        <f>IF($C110=J$1, IF($D110="Z",J109+$E110,J109-$E110),J109)</f>
        <v>117</v>
      </c>
      <c r="K110" s="7">
        <f>IF($C110=K$1, IF($D110="Z",K109+$E110,K109-$E110),K109)</f>
        <v>1</v>
      </c>
      <c r="L110" s="7">
        <f>IF($C110=L$1, IF($D110="Z",L109+$E110,L109-$E110),L109)</f>
        <v>9</v>
      </c>
      <c r="M110">
        <f>IF(D110="Z",M109-E110*F110,M109+E110*F110)</f>
        <v>522145</v>
      </c>
    </row>
    <row r="111" spans="1:13" x14ac:dyDescent="0.3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>A111-A110</f>
        <v>0</v>
      </c>
      <c r="H111" s="7">
        <f>IF($C111=H$1, IF($D111="Z",H110+$E111,H110-$E111),H110)</f>
        <v>0</v>
      </c>
      <c r="I111" s="7">
        <f>IF($C111=I$1, IF($D111="Z",I110+$E111,I110-$E111),I110)</f>
        <v>82</v>
      </c>
      <c r="J111" s="7">
        <f>IF($C111=J$1, IF($D111="Z",J110+$E111,J110-$E111),J110)</f>
        <v>117</v>
      </c>
      <c r="K111" s="7">
        <f>IF($C111=K$1, IF($D111="Z",K110+$E111,K110-$E111),K110)</f>
        <v>11</v>
      </c>
      <c r="L111" s="7">
        <f>IF($C111=L$1, IF($D111="Z",L110+$E111,L110-$E111),L110)</f>
        <v>9</v>
      </c>
      <c r="M111">
        <f>IF(D111="Z",M110-E111*F111,M110+E111*F111)</f>
        <v>521445</v>
      </c>
    </row>
    <row r="112" spans="1:13" x14ac:dyDescent="0.3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>A112-A111</f>
        <v>0</v>
      </c>
      <c r="H112" s="7">
        <f>IF($C112=H$1, IF($D112="Z",H111+$E112,H111-$E112),H111)</f>
        <v>0</v>
      </c>
      <c r="I112" s="7">
        <f>IF($C112=I$1, IF($D112="Z",I111+$E112,I111-$E112),I111)</f>
        <v>82</v>
      </c>
      <c r="J112" s="7">
        <f>IF($C112=J$1, IF($D112="Z",J111+$E112,J111-$E112),J111)</f>
        <v>117</v>
      </c>
      <c r="K112" s="7">
        <f>IF($C112=K$1, IF($D112="Z",K111+$E112,K111-$E112),K111)</f>
        <v>11</v>
      </c>
      <c r="L112" s="7">
        <f>IF($C112=L$1, IF($D112="Z",L111+$E112,L111-$E112),L111)</f>
        <v>51</v>
      </c>
      <c r="M112">
        <f>IF(D112="Z",M111-E112*F112,M111+E112*F112)</f>
        <v>519597</v>
      </c>
    </row>
    <row r="113" spans="1:13" x14ac:dyDescent="0.3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>A113-A112</f>
        <v>17</v>
      </c>
      <c r="H113" s="7">
        <f>IF($C113=H$1, IF($D113="Z",H112+$E113,H112-$E113),H112)</f>
        <v>0</v>
      </c>
      <c r="I113" s="7">
        <f>IF($C113=I$1, IF($D113="Z",I112+$E113,I112-$E113),I112)</f>
        <v>82</v>
      </c>
      <c r="J113" s="7">
        <f>IF($C113=J$1, IF($D113="Z",J112+$E113,J112-$E113),J112)</f>
        <v>117</v>
      </c>
      <c r="K113" s="7">
        <f>IF($C113=K$1, IF($D113="Z",K112+$E113,K112-$E113),K112)</f>
        <v>0</v>
      </c>
      <c r="L113" s="7">
        <f>IF($C113=L$1, IF($D113="Z",L112+$E113,L112-$E113),L112)</f>
        <v>51</v>
      </c>
      <c r="M113">
        <f>IF(D113="Z",M112-E113*F113,M112+E113*F113)</f>
        <v>520631</v>
      </c>
    </row>
    <row r="114" spans="1:13" x14ac:dyDescent="0.3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>A114-A113</f>
        <v>0</v>
      </c>
      <c r="H114" s="7">
        <f>IF($C114=H$1, IF($D114="Z",H113+$E114,H113-$E114),H113)</f>
        <v>0</v>
      </c>
      <c r="I114" s="7">
        <f>IF($C114=I$1, IF($D114="Z",I113+$E114,I113-$E114),I113)</f>
        <v>82</v>
      </c>
      <c r="J114" s="7">
        <f>IF($C114=J$1, IF($D114="Z",J113+$E114,J113-$E114),J113)</f>
        <v>117</v>
      </c>
      <c r="K114" s="7">
        <f>IF($C114=K$1, IF($D114="Z",K113+$E114,K113-$E114),K113)</f>
        <v>0</v>
      </c>
      <c r="L114" s="7">
        <f>IF($C114=L$1, IF($D114="Z",L113+$E114,L113-$E114),L113)</f>
        <v>3</v>
      </c>
      <c r="M114">
        <f>IF(D114="Z",M113-E114*F114,M113+E114*F114)</f>
        <v>523463</v>
      </c>
    </row>
    <row r="115" spans="1:13" x14ac:dyDescent="0.3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>A115-A114</f>
        <v>0</v>
      </c>
      <c r="H115" s="7">
        <f>IF($C115=H$1, IF($D115="Z",H114+$E115,H114-$E115),H114)</f>
        <v>0</v>
      </c>
      <c r="I115" s="7">
        <f>IF($C115=I$1, IF($D115="Z",I114+$E115,I114-$E115),I114)</f>
        <v>82</v>
      </c>
      <c r="J115" s="7">
        <f>IF($C115=J$1, IF($D115="Z",J114+$E115,J114-$E115),J114)</f>
        <v>137</v>
      </c>
      <c r="K115" s="7">
        <f>IF($C115=K$1, IF($D115="Z",K114+$E115,K114-$E115),K114)</f>
        <v>0</v>
      </c>
      <c r="L115" s="7">
        <f>IF($C115=L$1, IF($D115="Z",L114+$E115,L114-$E115),L114)</f>
        <v>3</v>
      </c>
      <c r="M115">
        <f>IF(D115="Z",M114-E115*F115,M114+E115*F115)</f>
        <v>523043</v>
      </c>
    </row>
    <row r="116" spans="1:13" x14ac:dyDescent="0.3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>A116-A115</f>
        <v>0</v>
      </c>
      <c r="H116" s="7">
        <f>IF($C116=H$1, IF($D116="Z",H115+$E116,H115-$E116),H115)</f>
        <v>0</v>
      </c>
      <c r="I116" s="7">
        <f>IF($C116=I$1, IF($D116="Z",I115+$E116,I115-$E116),I115)</f>
        <v>108</v>
      </c>
      <c r="J116" s="7">
        <f>IF($C116=J$1, IF($D116="Z",J115+$E116,J115-$E116),J115)</f>
        <v>137</v>
      </c>
      <c r="K116" s="7">
        <f>IF($C116=K$1, IF($D116="Z",K115+$E116,K115-$E116),K115)</f>
        <v>0</v>
      </c>
      <c r="L116" s="7">
        <f>IF($C116=L$1, IF($D116="Z",L115+$E116,L115-$E116),L115)</f>
        <v>3</v>
      </c>
      <c r="M116">
        <f>IF(D116="Z",M115-E116*F116,M115+E116*F116)</f>
        <v>522393</v>
      </c>
    </row>
    <row r="117" spans="1:13" x14ac:dyDescent="0.3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>A117-A116</f>
        <v>15</v>
      </c>
      <c r="H117" s="7">
        <f>IF($C117=H$1, IF($D117="Z",H116+$E117,H116-$E117),H116)</f>
        <v>24</v>
      </c>
      <c r="I117" s="7">
        <f>IF($C117=I$1, IF($D117="Z",I116+$E117,I116-$E117),I116)</f>
        <v>108</v>
      </c>
      <c r="J117" s="7">
        <f>IF($C117=J$1, IF($D117="Z",J116+$E117,J116-$E117),J116)</f>
        <v>137</v>
      </c>
      <c r="K117" s="7">
        <f>IF($C117=K$1, IF($D117="Z",K116+$E117,K116-$E117),K116)</f>
        <v>0</v>
      </c>
      <c r="L117" s="7">
        <f>IF($C117=L$1, IF($D117="Z",L116+$E117,L116-$E117),L116)</f>
        <v>3</v>
      </c>
      <c r="M117">
        <f>IF(D117="Z",M116-E117*F117,M116+E117*F117)</f>
        <v>522177</v>
      </c>
    </row>
    <row r="118" spans="1:13" x14ac:dyDescent="0.3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>A118-A117</f>
        <v>0</v>
      </c>
      <c r="H118" s="7">
        <f>IF($C118=H$1, IF($D118="Z",H117+$E118,H117-$E118),H117)</f>
        <v>24</v>
      </c>
      <c r="I118" s="7">
        <f>IF($C118=I$1, IF($D118="Z",I117+$E118,I117-$E118),I117)</f>
        <v>108</v>
      </c>
      <c r="J118" s="7">
        <f>IF($C118=J$1, IF($D118="Z",J117+$E118,J117-$E118),J117)</f>
        <v>137</v>
      </c>
      <c r="K118" s="7">
        <f>IF($C118=K$1, IF($D118="Z",K117+$E118,K117-$E118),K117)</f>
        <v>38</v>
      </c>
      <c r="L118" s="7">
        <f>IF($C118=L$1, IF($D118="Z",L117+$E118,L117-$E118),L117)</f>
        <v>3</v>
      </c>
      <c r="M118">
        <f>IF(D118="Z",M117-E118*F118,M117+E118*F118)</f>
        <v>519593</v>
      </c>
    </row>
    <row r="119" spans="1:13" x14ac:dyDescent="0.3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>A119-A118</f>
        <v>0</v>
      </c>
      <c r="H119" s="7">
        <f>IF($C119=H$1, IF($D119="Z",H118+$E119,H118-$E119),H118)</f>
        <v>24</v>
      </c>
      <c r="I119" s="7">
        <f>IF($C119=I$1, IF($D119="Z",I118+$E119,I118-$E119),I118)</f>
        <v>108</v>
      </c>
      <c r="J119" s="7">
        <f>IF($C119=J$1, IF($D119="Z",J118+$E119,J118-$E119),J118)</f>
        <v>151</v>
      </c>
      <c r="K119" s="7">
        <f>IF($C119=K$1, IF($D119="Z",K118+$E119,K118-$E119),K118)</f>
        <v>38</v>
      </c>
      <c r="L119" s="7">
        <f>IF($C119=L$1, IF($D119="Z",L118+$E119,L118-$E119),L118)</f>
        <v>3</v>
      </c>
      <c r="M119">
        <f>IF(D119="Z",M118-E119*F119,M118+E119*F119)</f>
        <v>519299</v>
      </c>
    </row>
    <row r="120" spans="1:13" x14ac:dyDescent="0.3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>A120-A119</f>
        <v>0</v>
      </c>
      <c r="H120" s="7">
        <f>IF($C120=H$1, IF($D120="Z",H119+$E120,H119-$E120),H119)</f>
        <v>24</v>
      </c>
      <c r="I120" s="7">
        <f>IF($C120=I$1, IF($D120="Z",I119+$E120,I119-$E120),I119)</f>
        <v>108</v>
      </c>
      <c r="J120" s="7">
        <f>IF($C120=J$1, IF($D120="Z",J119+$E120,J119-$E120),J119)</f>
        <v>151</v>
      </c>
      <c r="K120" s="7">
        <f>IF($C120=K$1, IF($D120="Z",K119+$E120,K119-$E120),K119)</f>
        <v>38</v>
      </c>
      <c r="L120" s="7">
        <f>IF($C120=L$1, IF($D120="Z",L119+$E120,L119-$E120),L119)</f>
        <v>7</v>
      </c>
      <c r="M120">
        <f>IF(D120="Z",M119-E120*F120,M119+E120*F120)</f>
        <v>519127</v>
      </c>
    </row>
    <row r="121" spans="1:13" x14ac:dyDescent="0.3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>A121-A120</f>
        <v>19</v>
      </c>
      <c r="H121" s="7">
        <f>IF($C121=H$1, IF($D121="Z",H120+$E121,H120-$E121),H120)</f>
        <v>24</v>
      </c>
      <c r="I121" s="7">
        <f>IF($C121=I$1, IF($D121="Z",I120+$E121,I120-$E121),I120)</f>
        <v>89</v>
      </c>
      <c r="J121" s="7">
        <f>IF($C121=J$1, IF($D121="Z",J120+$E121,J120-$E121),J120)</f>
        <v>151</v>
      </c>
      <c r="K121" s="7">
        <f>IF($C121=K$1, IF($D121="Z",K120+$E121,K120-$E121),K120)</f>
        <v>38</v>
      </c>
      <c r="L121" s="7">
        <f>IF($C121=L$1, IF($D121="Z",L120+$E121,L120-$E121),L120)</f>
        <v>7</v>
      </c>
      <c r="M121">
        <f>IF(D121="Z",M120-E121*F121,M120+E121*F121)</f>
        <v>519811</v>
      </c>
    </row>
    <row r="122" spans="1:13" x14ac:dyDescent="0.3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>A122-A121</f>
        <v>0</v>
      </c>
      <c r="H122" s="7">
        <f>IF($C122=H$1, IF($D122="Z",H121+$E122,H121-$E122),H121)</f>
        <v>24</v>
      </c>
      <c r="I122" s="7">
        <f>IF($C122=I$1, IF($D122="Z",I121+$E122,I121-$E122),I121)</f>
        <v>89</v>
      </c>
      <c r="J122" s="7">
        <f>IF($C122=J$1, IF($D122="Z",J121+$E122,J121-$E122),J121)</f>
        <v>151</v>
      </c>
      <c r="K122" s="7">
        <f>IF($C122=K$1, IF($D122="Z",K121+$E122,K121-$E122),K121)</f>
        <v>68</v>
      </c>
      <c r="L122" s="7">
        <f>IF($C122=L$1, IF($D122="Z",L121+$E122,L121-$E122),L121)</f>
        <v>7</v>
      </c>
      <c r="M122">
        <f>IF(D122="Z",M121-E122*F122,M121+E122*F122)</f>
        <v>517861</v>
      </c>
    </row>
    <row r="123" spans="1:13" x14ac:dyDescent="0.3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>A123-A122</f>
        <v>26</v>
      </c>
      <c r="H123" s="7">
        <f>IF($C123=H$1, IF($D123="Z",H122+$E123,H122-$E123),H122)</f>
        <v>24</v>
      </c>
      <c r="I123" s="7">
        <f>IF($C123=I$1, IF($D123="Z",I122+$E123,I122-$E123),I122)</f>
        <v>89</v>
      </c>
      <c r="J123" s="7">
        <f>IF($C123=J$1, IF($D123="Z",J122+$E123,J122-$E123),J122)</f>
        <v>151</v>
      </c>
      <c r="K123" s="7">
        <f>IF($C123=K$1, IF($D123="Z",K122+$E123,K122-$E123),K122)</f>
        <v>68</v>
      </c>
      <c r="L123" s="7">
        <f>IF($C123=L$1, IF($D123="Z",L122+$E123,L122-$E123),L122)</f>
        <v>1</v>
      </c>
      <c r="M123">
        <f>IF(D123="Z",M122-E123*F123,M122+E123*F123)</f>
        <v>518239</v>
      </c>
    </row>
    <row r="124" spans="1:13" x14ac:dyDescent="0.3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>A124-A123</f>
        <v>0</v>
      </c>
      <c r="H124" s="7">
        <f>IF($C124=H$1, IF($D124="Z",H123+$E124,H123-$E124),H123)</f>
        <v>24</v>
      </c>
      <c r="I124" s="7">
        <f>IF($C124=I$1, IF($D124="Z",I123+$E124,I123-$E124),I123)</f>
        <v>89</v>
      </c>
      <c r="J124" s="7">
        <f>IF($C124=J$1, IF($D124="Z",J123+$E124,J123-$E124),J123)</f>
        <v>151</v>
      </c>
      <c r="K124" s="7">
        <f>IF($C124=K$1, IF($D124="Z",K123+$E124,K123-$E124),K123)</f>
        <v>111</v>
      </c>
      <c r="L124" s="7">
        <f>IF($C124=L$1, IF($D124="Z",L123+$E124,L123-$E124),L123)</f>
        <v>1</v>
      </c>
      <c r="M124">
        <f>IF(D124="Z",M123-E124*F124,M123+E124*F124)</f>
        <v>515702</v>
      </c>
    </row>
    <row r="125" spans="1:13" x14ac:dyDescent="0.3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>A125-A124</f>
        <v>21</v>
      </c>
      <c r="H125" s="7">
        <f>IF($C125=H$1, IF($D125="Z",H124+$E125,H124-$E125),H124)</f>
        <v>24</v>
      </c>
      <c r="I125" s="7">
        <f>IF($C125=I$1, IF($D125="Z",I124+$E125,I124-$E125),I124)</f>
        <v>89</v>
      </c>
      <c r="J125" s="7">
        <f>IF($C125=J$1, IF($D125="Z",J124+$E125,J124-$E125),J124)</f>
        <v>151</v>
      </c>
      <c r="K125" s="7">
        <f>IF($C125=K$1, IF($D125="Z",K124+$E125,K124-$E125),K124)</f>
        <v>111</v>
      </c>
      <c r="L125" s="7">
        <f>IF($C125=L$1, IF($D125="Z",L124+$E125,L124-$E125),L124)</f>
        <v>0</v>
      </c>
      <c r="M125">
        <f>IF(D125="Z",M124-E125*F125,M124+E125*F125)</f>
        <v>515763</v>
      </c>
    </row>
    <row r="126" spans="1:13" x14ac:dyDescent="0.3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>A126-A125</f>
        <v>0</v>
      </c>
      <c r="H126" s="7">
        <f>IF($C126=H$1, IF($D126="Z",H125+$E126,H125-$E126),H125)</f>
        <v>24</v>
      </c>
      <c r="I126" s="7">
        <f>IF($C126=I$1, IF($D126="Z",I125+$E126,I125-$E126),I125)</f>
        <v>89</v>
      </c>
      <c r="J126" s="7">
        <f>IF($C126=J$1, IF($D126="Z",J125+$E126,J125-$E126),J125)</f>
        <v>4</v>
      </c>
      <c r="K126" s="7">
        <f>IF($C126=K$1, IF($D126="Z",K125+$E126,K125-$E126),K125)</f>
        <v>111</v>
      </c>
      <c r="L126" s="7">
        <f>IF($C126=L$1, IF($D126="Z",L125+$E126,L125-$E126),L125)</f>
        <v>0</v>
      </c>
      <c r="M126">
        <f>IF(D126="Z",M125-E126*F126,M125+E126*F126)</f>
        <v>520173</v>
      </c>
    </row>
    <row r="127" spans="1:13" x14ac:dyDescent="0.3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>A127-A126</f>
        <v>0</v>
      </c>
      <c r="H127" s="7">
        <f>IF($C127=H$1, IF($D127="Z",H126+$E127,H126-$E127),H126)</f>
        <v>39</v>
      </c>
      <c r="I127" s="7">
        <f>IF($C127=I$1, IF($D127="Z",I126+$E127,I126-$E127),I126)</f>
        <v>89</v>
      </c>
      <c r="J127" s="7">
        <f>IF($C127=J$1, IF($D127="Z",J126+$E127,J126-$E127),J126)</f>
        <v>4</v>
      </c>
      <c r="K127" s="7">
        <f>IF($C127=K$1, IF($D127="Z",K126+$E127,K126-$E127),K126)</f>
        <v>111</v>
      </c>
      <c r="L127" s="7">
        <f>IF($C127=L$1, IF($D127="Z",L126+$E127,L126-$E127),L126)</f>
        <v>0</v>
      </c>
      <c r="M127">
        <f>IF(D127="Z",M126-E127*F127,M126+E127*F127)</f>
        <v>520053</v>
      </c>
    </row>
    <row r="128" spans="1:13" x14ac:dyDescent="0.3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>A128-A127</f>
        <v>0</v>
      </c>
      <c r="H128" s="7">
        <f>IF($C128=H$1, IF($D128="Z",H127+$E128,H127-$E128),H127)</f>
        <v>39</v>
      </c>
      <c r="I128" s="7">
        <f>IF($C128=I$1, IF($D128="Z",I127+$E128,I127-$E128),I127)</f>
        <v>89</v>
      </c>
      <c r="J128" s="7">
        <f>IF($C128=J$1, IF($D128="Z",J127+$E128,J127-$E128),J127)</f>
        <v>4</v>
      </c>
      <c r="K128" s="7">
        <f>IF($C128=K$1, IF($D128="Z",K127+$E128,K127-$E128),K127)</f>
        <v>135</v>
      </c>
      <c r="L128" s="7">
        <f>IF($C128=L$1, IF($D128="Z",L127+$E128,L127-$E128),L127)</f>
        <v>0</v>
      </c>
      <c r="M128">
        <f>IF(D128="Z",M127-E128*F128,M127+E128*F128)</f>
        <v>518541</v>
      </c>
    </row>
    <row r="129" spans="1:13" x14ac:dyDescent="0.3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>A129-A128</f>
        <v>0</v>
      </c>
      <c r="H129" s="7">
        <f>IF($C129=H$1, IF($D129="Z",H128+$E129,H128-$E129),H128)</f>
        <v>39</v>
      </c>
      <c r="I129" s="7">
        <f>IF($C129=I$1, IF($D129="Z",I128+$E129,I128-$E129),I128)</f>
        <v>108</v>
      </c>
      <c r="J129" s="7">
        <f>IF($C129=J$1, IF($D129="Z",J128+$E129,J128-$E129),J128)</f>
        <v>4</v>
      </c>
      <c r="K129" s="7">
        <f>IF($C129=K$1, IF($D129="Z",K128+$E129,K128-$E129),K128)</f>
        <v>135</v>
      </c>
      <c r="L129" s="7">
        <f>IF($C129=L$1, IF($D129="Z",L128+$E129,L128-$E129),L128)</f>
        <v>0</v>
      </c>
      <c r="M129">
        <f>IF(D129="Z",M128-E129*F129,M128+E129*F129)</f>
        <v>518085</v>
      </c>
    </row>
    <row r="130" spans="1:13" x14ac:dyDescent="0.3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>A130-A129</f>
        <v>24</v>
      </c>
      <c r="H130" s="7">
        <f>IF($C130=H$1, IF($D130="Z",H129+$E130,H129-$E130),H129)</f>
        <v>39</v>
      </c>
      <c r="I130" s="7">
        <f>IF($C130=I$1, IF($D130="Z",I129+$E130,I129-$E130),I129)</f>
        <v>108</v>
      </c>
      <c r="J130" s="7">
        <f>IF($C130=J$1, IF($D130="Z",J129+$E130,J129-$E130),J129)</f>
        <v>4</v>
      </c>
      <c r="K130" s="7">
        <f>IF($C130=K$1, IF($D130="Z",K129+$E130,K129-$E130),K129)</f>
        <v>1</v>
      </c>
      <c r="L130" s="7">
        <f>IF($C130=L$1, IF($D130="Z",L129+$E130,L129-$E130),L129)</f>
        <v>0</v>
      </c>
      <c r="M130">
        <f>IF(D130="Z",M129-E130*F130,M129+E130*F130)</f>
        <v>531351</v>
      </c>
    </row>
    <row r="131" spans="1:13" x14ac:dyDescent="0.3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>A131-A130</f>
        <v>0</v>
      </c>
      <c r="H131" s="7">
        <f>IF($C131=H$1, IF($D131="Z",H130+$E131,H130-$E131),H130)</f>
        <v>39</v>
      </c>
      <c r="I131" s="7">
        <f>IF($C131=I$1, IF($D131="Z",I130+$E131,I130-$E131),I130)</f>
        <v>108</v>
      </c>
      <c r="J131" s="7">
        <f>IF($C131=J$1, IF($D131="Z",J130+$E131,J130-$E131),J130)</f>
        <v>4</v>
      </c>
      <c r="K131" s="7">
        <f>IF($C131=K$1, IF($D131="Z",K130+$E131,K130-$E131),K130)</f>
        <v>1</v>
      </c>
      <c r="L131" s="7">
        <f>IF($C131=L$1, IF($D131="Z",L130+$E131,L130-$E131),L130)</f>
        <v>12</v>
      </c>
      <c r="M131">
        <f>IF(D131="Z",M130-E131*F131,M130+E131*F131)</f>
        <v>530895</v>
      </c>
    </row>
    <row r="132" spans="1:13" x14ac:dyDescent="0.3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>A132-A131</f>
        <v>18</v>
      </c>
      <c r="H132" s="7">
        <f>IF($C132=H$1, IF($D132="Z",H131+$E132,H131-$E132),H131)</f>
        <v>39</v>
      </c>
      <c r="I132" s="7">
        <f>IF($C132=I$1, IF($D132="Z",I131+$E132,I131-$E132),I131)</f>
        <v>108</v>
      </c>
      <c r="J132" s="7">
        <f>IF($C132=J$1, IF($D132="Z",J131+$E132,J131-$E132),J131)</f>
        <v>0</v>
      </c>
      <c r="K132" s="7">
        <f>IF($C132=K$1, IF($D132="Z",K131+$E132,K131-$E132),K131)</f>
        <v>1</v>
      </c>
      <c r="L132" s="7">
        <f>IF($C132=L$1, IF($D132="Z",L131+$E132,L131-$E132),L131)</f>
        <v>12</v>
      </c>
      <c r="M132">
        <f>IF(D132="Z",M131-E132*F132,M131+E132*F132)</f>
        <v>531015</v>
      </c>
    </row>
    <row r="133" spans="1:13" x14ac:dyDescent="0.3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>A133-A132</f>
        <v>0</v>
      </c>
      <c r="H133" s="7">
        <f>IF($C133=H$1, IF($D133="Z",H132+$E133,H132-$E133),H132)</f>
        <v>65</v>
      </c>
      <c r="I133" s="7">
        <f>IF($C133=I$1, IF($D133="Z",I132+$E133,I132-$E133),I132)</f>
        <v>108</v>
      </c>
      <c r="J133" s="7">
        <f>IF($C133=J$1, IF($D133="Z",J132+$E133,J132-$E133),J132)</f>
        <v>0</v>
      </c>
      <c r="K133" s="7">
        <f>IF($C133=K$1, IF($D133="Z",K132+$E133,K132-$E133),K132)</f>
        <v>1</v>
      </c>
      <c r="L133" s="7">
        <f>IF($C133=L$1, IF($D133="Z",L132+$E133,L132-$E133),L132)</f>
        <v>12</v>
      </c>
      <c r="M133">
        <f>IF(D133="Z",M132-E133*F133,M132+E133*F133)</f>
        <v>530807</v>
      </c>
    </row>
    <row r="134" spans="1:13" x14ac:dyDescent="0.3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>A134-A133</f>
        <v>0</v>
      </c>
      <c r="H134" s="7">
        <f>IF($C134=H$1, IF($D134="Z",H133+$E134,H133-$E134),H133)</f>
        <v>65</v>
      </c>
      <c r="I134" s="7">
        <f>IF($C134=I$1, IF($D134="Z",I133+$E134,I133-$E134),I133)</f>
        <v>108</v>
      </c>
      <c r="J134" s="7">
        <f>IF($C134=J$1, IF($D134="Z",J133+$E134,J133-$E134),J133)</f>
        <v>0</v>
      </c>
      <c r="K134" s="7">
        <f>IF($C134=K$1, IF($D134="Z",K133+$E134,K133-$E134),K133)</f>
        <v>39</v>
      </c>
      <c r="L134" s="7">
        <f>IF($C134=L$1, IF($D134="Z",L133+$E134,L133-$E134),L133)</f>
        <v>12</v>
      </c>
      <c r="M134">
        <f>IF(D134="Z",M133-E134*F134,M133+E134*F134)</f>
        <v>528299</v>
      </c>
    </row>
    <row r="135" spans="1:13" x14ac:dyDescent="0.3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>A135-A134</f>
        <v>22</v>
      </c>
      <c r="H135" s="7">
        <f>IF($C135=H$1, IF($D135="Z",H134+$E135,H134-$E135),H134)</f>
        <v>65</v>
      </c>
      <c r="I135" s="7">
        <f>IF($C135=I$1, IF($D135="Z",I134+$E135,I134-$E135),I134)</f>
        <v>108</v>
      </c>
      <c r="J135" s="7">
        <f>IF($C135=J$1, IF($D135="Z",J134+$E135,J134-$E135),J134)</f>
        <v>0</v>
      </c>
      <c r="K135" s="7">
        <f>IF($C135=K$1, IF($D135="Z",K134+$E135,K134-$E135),K134)</f>
        <v>1</v>
      </c>
      <c r="L135" s="7">
        <f>IF($C135=L$1, IF($D135="Z",L134+$E135,L134-$E135),L134)</f>
        <v>12</v>
      </c>
      <c r="M135">
        <f>IF(D135="Z",M134-E135*F135,M134+E135*F135)</f>
        <v>532023</v>
      </c>
    </row>
    <row r="136" spans="1:13" x14ac:dyDescent="0.3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>A136-A135</f>
        <v>0</v>
      </c>
      <c r="H136" s="7">
        <f>IF($C136=H$1, IF($D136="Z",H135+$E136,H135-$E136),H135)</f>
        <v>65</v>
      </c>
      <c r="I136" s="7">
        <f>IF($C136=I$1, IF($D136="Z",I135+$E136,I135-$E136),I135)</f>
        <v>64</v>
      </c>
      <c r="J136" s="7">
        <f>IF($C136=J$1, IF($D136="Z",J135+$E136,J135-$E136),J135)</f>
        <v>0</v>
      </c>
      <c r="K136" s="7">
        <f>IF($C136=K$1, IF($D136="Z",K135+$E136,K135-$E136),K135)</f>
        <v>1</v>
      </c>
      <c r="L136" s="7">
        <f>IF($C136=L$1, IF($D136="Z",L135+$E136,L135-$E136),L135)</f>
        <v>12</v>
      </c>
      <c r="M136">
        <f>IF(D136="Z",M135-E136*F136,M135+E136*F136)</f>
        <v>533651</v>
      </c>
    </row>
    <row r="137" spans="1:13" x14ac:dyDescent="0.3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>A137-A136</f>
        <v>0</v>
      </c>
      <c r="H137" s="7">
        <f>IF($C137=H$1, IF($D137="Z",H136+$E137,H136-$E137),H136)</f>
        <v>86</v>
      </c>
      <c r="I137" s="7">
        <f>IF($C137=I$1, IF($D137="Z",I136+$E137,I136-$E137),I136)</f>
        <v>64</v>
      </c>
      <c r="J137" s="7">
        <f>IF($C137=J$1, IF($D137="Z",J136+$E137,J136-$E137),J136)</f>
        <v>0</v>
      </c>
      <c r="K137" s="7">
        <f>IF($C137=K$1, IF($D137="Z",K136+$E137,K136-$E137),K136)</f>
        <v>1</v>
      </c>
      <c r="L137" s="7">
        <f>IF($C137=L$1, IF($D137="Z",L136+$E137,L136-$E137),L136)</f>
        <v>12</v>
      </c>
      <c r="M137">
        <f>IF(D137="Z",M136-E137*F137,M136+E137*F137)</f>
        <v>533483</v>
      </c>
    </row>
    <row r="138" spans="1:13" x14ac:dyDescent="0.3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>A138-A137</f>
        <v>0</v>
      </c>
      <c r="H138" s="7">
        <f>IF($C138=H$1, IF($D138="Z",H137+$E138,H137-$E138),H137)</f>
        <v>86</v>
      </c>
      <c r="I138" s="7">
        <f>IF($C138=I$1, IF($D138="Z",I137+$E138,I137-$E138),I137)</f>
        <v>64</v>
      </c>
      <c r="J138" s="7">
        <f>IF($C138=J$1, IF($D138="Z",J137+$E138,J137-$E138),J137)</f>
        <v>0</v>
      </c>
      <c r="K138" s="7">
        <f>IF($C138=K$1, IF($D138="Z",K137+$E138,K137-$E138),K137)</f>
        <v>1</v>
      </c>
      <c r="L138" s="7">
        <f>IF($C138=L$1, IF($D138="Z",L137+$E138,L137-$E138),L137)</f>
        <v>22</v>
      </c>
      <c r="M138">
        <f>IF(D138="Z",M137-E138*F138,M137+E138*F138)</f>
        <v>533093</v>
      </c>
    </row>
    <row r="139" spans="1:13" x14ac:dyDescent="0.3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>A139-A138</f>
        <v>25</v>
      </c>
      <c r="H139" s="7">
        <f>IF($C139=H$1, IF($D139="Z",H138+$E139,H138-$E139),H138)</f>
        <v>86</v>
      </c>
      <c r="I139" s="7">
        <f>IF($C139=I$1, IF($D139="Z",I138+$E139,I138-$E139),I138)</f>
        <v>49</v>
      </c>
      <c r="J139" s="7">
        <f>IF($C139=J$1, IF($D139="Z",J138+$E139,J138-$E139),J138)</f>
        <v>0</v>
      </c>
      <c r="K139" s="7">
        <f>IF($C139=K$1, IF($D139="Z",K138+$E139,K138-$E139),K138)</f>
        <v>1</v>
      </c>
      <c r="L139" s="7">
        <f>IF($C139=L$1, IF($D139="Z",L138+$E139,L138-$E139),L138)</f>
        <v>22</v>
      </c>
      <c r="M139">
        <f>IF(D139="Z",M138-E139*F139,M138+E139*F139)</f>
        <v>533663</v>
      </c>
    </row>
    <row r="140" spans="1:13" x14ac:dyDescent="0.3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>A140-A139</f>
        <v>0</v>
      </c>
      <c r="H140" s="7">
        <f>IF($C140=H$1, IF($D140="Z",H139+$E140,H139-$E140),H139)</f>
        <v>86</v>
      </c>
      <c r="I140" s="7">
        <f>IF($C140=I$1, IF($D140="Z",I139+$E140,I139-$E140),I139)</f>
        <v>49</v>
      </c>
      <c r="J140" s="7">
        <f>IF($C140=J$1, IF($D140="Z",J139+$E140,J139-$E140),J139)</f>
        <v>0</v>
      </c>
      <c r="K140" s="7">
        <f>IF($C140=K$1, IF($D140="Z",K139+$E140,K139-$E140),K139)</f>
        <v>1</v>
      </c>
      <c r="L140" s="7">
        <f>IF($C140=L$1, IF($D140="Z",L139+$E140,L139-$E140),L139)</f>
        <v>0</v>
      </c>
      <c r="M140">
        <f>IF(D140="Z",M139-E140*F140,M139+E140*F140)</f>
        <v>535049</v>
      </c>
    </row>
    <row r="141" spans="1:13" x14ac:dyDescent="0.3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>A141-A140</f>
        <v>0</v>
      </c>
      <c r="H141" s="7">
        <f>IF($C141=H$1, IF($D141="Z",H140+$E141,H140-$E141),H140)</f>
        <v>86</v>
      </c>
      <c r="I141" s="7">
        <f>IF($C141=I$1, IF($D141="Z",I140+$E141,I140-$E141),I140)</f>
        <v>49</v>
      </c>
      <c r="J141" s="7">
        <f>IF($C141=J$1, IF($D141="Z",J140+$E141,J140-$E141),J140)</f>
        <v>0</v>
      </c>
      <c r="K141" s="7">
        <f>IF($C141=K$1, IF($D141="Z",K140+$E141,K140-$E141),K140)</f>
        <v>10</v>
      </c>
      <c r="L141" s="7">
        <f>IF($C141=L$1, IF($D141="Z",L140+$E141,L140-$E141),L140)</f>
        <v>0</v>
      </c>
      <c r="M141">
        <f>IF(D141="Z",M140-E141*F141,M140+E141*F141)</f>
        <v>534509</v>
      </c>
    </row>
    <row r="142" spans="1:13" x14ac:dyDescent="0.3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>A142-A141</f>
        <v>0</v>
      </c>
      <c r="H142" s="7">
        <f>IF($C142=H$1, IF($D142="Z",H141+$E142,H141-$E142),H141)</f>
        <v>86</v>
      </c>
      <c r="I142" s="7">
        <f>IF($C142=I$1, IF($D142="Z",I141+$E142,I141-$E142),I141)</f>
        <v>49</v>
      </c>
      <c r="J142" s="7">
        <f>IF($C142=J$1, IF($D142="Z",J141+$E142,J141-$E142),J141)</f>
        <v>6</v>
      </c>
      <c r="K142" s="7">
        <f>IF($C142=K$1, IF($D142="Z",K141+$E142,K141-$E142),K141)</f>
        <v>10</v>
      </c>
      <c r="L142" s="7">
        <f>IF($C142=L$1, IF($D142="Z",L141+$E142,L141-$E142),L141)</f>
        <v>0</v>
      </c>
      <c r="M142">
        <f>IF(D142="Z",M141-E142*F142,M141+E142*F142)</f>
        <v>534395</v>
      </c>
    </row>
    <row r="143" spans="1:13" x14ac:dyDescent="0.3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>A143-A142</f>
        <v>0</v>
      </c>
      <c r="H143" s="7">
        <f>IF($C143=H$1, IF($D143="Z",H142+$E143,H142-$E143),H142)</f>
        <v>90</v>
      </c>
      <c r="I143" s="7">
        <f>IF($C143=I$1, IF($D143="Z",I142+$E143,I142-$E143),I142)</f>
        <v>49</v>
      </c>
      <c r="J143" s="7">
        <f>IF($C143=J$1, IF($D143="Z",J142+$E143,J142-$E143),J142)</f>
        <v>6</v>
      </c>
      <c r="K143" s="7">
        <f>IF($C143=K$1, IF($D143="Z",K142+$E143,K142-$E143),K142)</f>
        <v>10</v>
      </c>
      <c r="L143" s="7">
        <f>IF($C143=L$1, IF($D143="Z",L142+$E143,L142-$E143),L142)</f>
        <v>0</v>
      </c>
      <c r="M143">
        <f>IF(D143="Z",M142-E143*F143,M142+E143*F143)</f>
        <v>534363</v>
      </c>
    </row>
    <row r="144" spans="1:13" x14ac:dyDescent="0.3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>A144-A143</f>
        <v>1</v>
      </c>
      <c r="H144" s="7">
        <f>IF($C144=H$1, IF($D144="Z",H143+$E144,H143-$E144),H143)</f>
        <v>90</v>
      </c>
      <c r="I144" s="7">
        <f>IF($C144=I$1, IF($D144="Z",I143+$E144,I143-$E144),I143)</f>
        <v>49</v>
      </c>
      <c r="J144" s="7">
        <f>IF($C144=J$1, IF($D144="Z",J143+$E144,J143-$E144),J143)</f>
        <v>0</v>
      </c>
      <c r="K144" s="7">
        <f>IF($C144=K$1, IF($D144="Z",K143+$E144,K143-$E144),K143)</f>
        <v>10</v>
      </c>
      <c r="L144" s="7">
        <f>IF($C144=L$1, IF($D144="Z",L143+$E144,L143-$E144),L143)</f>
        <v>0</v>
      </c>
      <c r="M144">
        <f>IF(D144="Z",M143-E144*F144,M143+E144*F144)</f>
        <v>534513</v>
      </c>
    </row>
    <row r="145" spans="1:13" x14ac:dyDescent="0.3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>A145-A144</f>
        <v>0</v>
      </c>
      <c r="H145" s="7">
        <f>IF($C145=H$1, IF($D145="Z",H144+$E145,H144-$E145),H144)</f>
        <v>90</v>
      </c>
      <c r="I145" s="7">
        <f>IF($C145=I$1, IF($D145="Z",I144+$E145,I144-$E145),I144)</f>
        <v>49</v>
      </c>
      <c r="J145" s="7">
        <f>IF($C145=J$1, IF($D145="Z",J144+$E145,J144-$E145),J144)</f>
        <v>0</v>
      </c>
      <c r="K145" s="7">
        <f>IF($C145=K$1, IF($D145="Z",K144+$E145,K144-$E145),K144)</f>
        <v>58</v>
      </c>
      <c r="L145" s="7">
        <f>IF($C145=L$1, IF($D145="Z",L144+$E145,L144-$E145),L144)</f>
        <v>0</v>
      </c>
      <c r="M145">
        <f>IF(D145="Z",M144-E145*F145,M144+E145*F145)</f>
        <v>530721</v>
      </c>
    </row>
    <row r="146" spans="1:13" x14ac:dyDescent="0.3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>A146-A145</f>
        <v>17</v>
      </c>
      <c r="H146" s="7">
        <f>IF($C146=H$1, IF($D146="Z",H145+$E146,H145-$E146),H145)</f>
        <v>90</v>
      </c>
      <c r="I146" s="7">
        <f>IF($C146=I$1, IF($D146="Z",I145+$E146,I145-$E146),I145)</f>
        <v>49</v>
      </c>
      <c r="J146" s="7">
        <f>IF($C146=J$1, IF($D146="Z",J145+$E146,J145-$E146),J145)</f>
        <v>0</v>
      </c>
      <c r="K146" s="7">
        <f>IF($C146=K$1, IF($D146="Z",K145+$E146,K145-$E146),K145)</f>
        <v>58</v>
      </c>
      <c r="L146" s="7">
        <f>IF($C146=L$1, IF($D146="Z",L145+$E146,L145-$E146),L145)</f>
        <v>34</v>
      </c>
      <c r="M146">
        <f>IF(D146="Z",M145-E146*F146,M145+E146*F146)</f>
        <v>529293</v>
      </c>
    </row>
    <row r="147" spans="1:13" x14ac:dyDescent="0.3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>A147-A146</f>
        <v>0</v>
      </c>
      <c r="H147" s="7">
        <f>IF($C147=H$1, IF($D147="Z",H146+$E147,H146-$E147),H146)</f>
        <v>90</v>
      </c>
      <c r="I147" s="7">
        <f>IF($C147=I$1, IF($D147="Z",I146+$E147,I146-$E147),I146)</f>
        <v>0</v>
      </c>
      <c r="J147" s="7">
        <f>IF($C147=J$1, IF($D147="Z",J146+$E147,J146-$E147),J146)</f>
        <v>0</v>
      </c>
      <c r="K147" s="7">
        <f>IF($C147=K$1, IF($D147="Z",K146+$E147,K146-$E147),K146)</f>
        <v>58</v>
      </c>
      <c r="L147" s="7">
        <f>IF($C147=L$1, IF($D147="Z",L146+$E147,L146-$E147),L146)</f>
        <v>34</v>
      </c>
      <c r="M147">
        <f>IF(D147="Z",M146-E147*F147,M146+E147*F147)</f>
        <v>531008</v>
      </c>
    </row>
    <row r="148" spans="1:13" x14ac:dyDescent="0.3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>A148-A147</f>
        <v>0</v>
      </c>
      <c r="H148" s="7">
        <f>IF($C148=H$1, IF($D148="Z",H147+$E148,H147-$E148),H147)</f>
        <v>100</v>
      </c>
      <c r="I148" s="7">
        <f>IF($C148=I$1, IF($D148="Z",I147+$E148,I147-$E148),I147)</f>
        <v>0</v>
      </c>
      <c r="J148" s="7">
        <f>IF($C148=J$1, IF($D148="Z",J147+$E148,J147-$E148),J147)</f>
        <v>0</v>
      </c>
      <c r="K148" s="7">
        <f>IF($C148=K$1, IF($D148="Z",K147+$E148,K147-$E148),K147)</f>
        <v>58</v>
      </c>
      <c r="L148" s="7">
        <f>IF($C148=L$1, IF($D148="Z",L147+$E148,L147-$E148),L147)</f>
        <v>34</v>
      </c>
      <c r="M148">
        <f>IF(D148="Z",M147-E148*F148,M147+E148*F148)</f>
        <v>530928</v>
      </c>
    </row>
    <row r="149" spans="1:13" x14ac:dyDescent="0.3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>A149-A148</f>
        <v>0</v>
      </c>
      <c r="H149" s="7">
        <f>IF($C149=H$1, IF($D149="Z",H148+$E149,H148-$E149),H148)</f>
        <v>100</v>
      </c>
      <c r="I149" s="7">
        <f>IF($C149=I$1, IF($D149="Z",I148+$E149,I148-$E149),I148)</f>
        <v>0</v>
      </c>
      <c r="J149" s="7">
        <f>IF($C149=J$1, IF($D149="Z",J148+$E149,J148-$E149),J148)</f>
        <v>47</v>
      </c>
      <c r="K149" s="7">
        <f>IF($C149=K$1, IF($D149="Z",K148+$E149,K148-$E149),K148)</f>
        <v>58</v>
      </c>
      <c r="L149" s="7">
        <f>IF($C149=L$1, IF($D149="Z",L148+$E149,L148-$E149),L148)</f>
        <v>34</v>
      </c>
      <c r="M149">
        <f>IF(D149="Z",M148-E149*F149,M148+E149*F149)</f>
        <v>529941</v>
      </c>
    </row>
    <row r="150" spans="1:13" x14ac:dyDescent="0.3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>A150-A149</f>
        <v>0</v>
      </c>
      <c r="H150" s="7">
        <f>IF($C150=H$1, IF($D150="Z",H149+$E150,H149-$E150),H149)</f>
        <v>100</v>
      </c>
      <c r="I150" s="7">
        <f>IF($C150=I$1, IF($D150="Z",I149+$E150,I149-$E150),I149)</f>
        <v>0</v>
      </c>
      <c r="J150" s="7">
        <f>IF($C150=J$1, IF($D150="Z",J149+$E150,J149-$E150),J149)</f>
        <v>47</v>
      </c>
      <c r="K150" s="7">
        <f>IF($C150=K$1, IF($D150="Z",K149+$E150,K149-$E150),K149)</f>
        <v>106</v>
      </c>
      <c r="L150" s="7">
        <f>IF($C150=L$1, IF($D150="Z",L149+$E150,L149-$E150),L149)</f>
        <v>34</v>
      </c>
      <c r="M150">
        <f>IF(D150="Z",M149-E150*F150,M149+E150*F150)</f>
        <v>526773</v>
      </c>
    </row>
    <row r="151" spans="1:13" x14ac:dyDescent="0.3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>A151-A150</f>
        <v>15</v>
      </c>
      <c r="H151" s="7">
        <f>IF($C151=H$1, IF($D151="Z",H150+$E151,H150-$E151),H150)</f>
        <v>100</v>
      </c>
      <c r="I151" s="7">
        <f>IF($C151=I$1, IF($D151="Z",I150+$E151,I150-$E151),I150)</f>
        <v>0</v>
      </c>
      <c r="J151" s="7">
        <f>IF($C151=J$1, IF($D151="Z",J150+$E151,J150-$E151),J150)</f>
        <v>47</v>
      </c>
      <c r="K151" s="7">
        <f>IF($C151=K$1, IF($D151="Z",K150+$E151,K150-$E151),K150)</f>
        <v>106</v>
      </c>
      <c r="L151" s="7">
        <f>IF($C151=L$1, IF($D151="Z",L150+$E151,L150-$E151),L150)</f>
        <v>0</v>
      </c>
      <c r="M151">
        <f>IF(D151="Z",M150-E151*F151,M150+E151*F151)</f>
        <v>528745</v>
      </c>
    </row>
    <row r="152" spans="1:13" x14ac:dyDescent="0.3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>A152-A151</f>
        <v>0</v>
      </c>
      <c r="H152" s="7">
        <f>IF($C152=H$1, IF($D152="Z",H151+$E152,H151-$E152),H151)</f>
        <v>105</v>
      </c>
      <c r="I152" s="7">
        <f>IF($C152=I$1, IF($D152="Z",I151+$E152,I151-$E152),I151)</f>
        <v>0</v>
      </c>
      <c r="J152" s="7">
        <f>IF($C152=J$1, IF($D152="Z",J151+$E152,J151-$E152),J151)</f>
        <v>47</v>
      </c>
      <c r="K152" s="7">
        <f>IF($C152=K$1, IF($D152="Z",K151+$E152,K151-$E152),K151)</f>
        <v>106</v>
      </c>
      <c r="L152" s="7">
        <f>IF($C152=L$1, IF($D152="Z",L151+$E152,L151-$E152),L151)</f>
        <v>0</v>
      </c>
      <c r="M152">
        <f>IF(D152="Z",M151-E152*F152,M151+E152*F152)</f>
        <v>528700</v>
      </c>
    </row>
    <row r="153" spans="1:13" x14ac:dyDescent="0.3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>A153-A152</f>
        <v>19</v>
      </c>
      <c r="H153" s="7">
        <f>IF($C153=H$1, IF($D153="Z",H152+$E153,H152-$E153),H152)</f>
        <v>105</v>
      </c>
      <c r="I153" s="7">
        <f>IF($C153=I$1, IF($D153="Z",I152+$E153,I152-$E153),I152)</f>
        <v>0</v>
      </c>
      <c r="J153" s="7">
        <f>IF($C153=J$1, IF($D153="Z",J152+$E153,J152-$E153),J152)</f>
        <v>1</v>
      </c>
      <c r="K153" s="7">
        <f>IF($C153=K$1, IF($D153="Z",K152+$E153,K152-$E153),K152)</f>
        <v>106</v>
      </c>
      <c r="L153" s="7">
        <f>IF($C153=L$1, IF($D153="Z",L152+$E153,L152-$E153),L152)</f>
        <v>0</v>
      </c>
      <c r="M153">
        <f>IF(D153="Z",M152-E153*F153,M152+E153*F153)</f>
        <v>530080</v>
      </c>
    </row>
    <row r="154" spans="1:13" x14ac:dyDescent="0.3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>A154-A153</f>
        <v>0</v>
      </c>
      <c r="H154" s="7">
        <f>IF($C154=H$1, IF($D154="Z",H153+$E154,H153-$E154),H153)</f>
        <v>105</v>
      </c>
      <c r="I154" s="7">
        <f>IF($C154=I$1, IF($D154="Z",I153+$E154,I153-$E154),I153)</f>
        <v>0</v>
      </c>
      <c r="J154" s="7">
        <f>IF($C154=J$1, IF($D154="Z",J153+$E154,J153-$E154),J153)</f>
        <v>1</v>
      </c>
      <c r="K154" s="7">
        <f>IF($C154=K$1, IF($D154="Z",K153+$E154,K153-$E154),K153)</f>
        <v>155</v>
      </c>
      <c r="L154" s="7">
        <f>IF($C154=L$1, IF($D154="Z",L153+$E154,L153-$E154),L153)</f>
        <v>0</v>
      </c>
      <c r="M154">
        <f>IF(D154="Z",M153-E154*F154,M153+E154*F154)</f>
        <v>526895</v>
      </c>
    </row>
    <row r="155" spans="1:13" x14ac:dyDescent="0.3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>A155-A154</f>
        <v>0</v>
      </c>
      <c r="H155" s="7">
        <f>IF($C155=H$1, IF($D155="Z",H154+$E155,H154-$E155),H154)</f>
        <v>121</v>
      </c>
      <c r="I155" s="7">
        <f>IF($C155=I$1, IF($D155="Z",I154+$E155,I154-$E155),I154)</f>
        <v>0</v>
      </c>
      <c r="J155" s="7">
        <f>IF($C155=J$1, IF($D155="Z",J154+$E155,J154-$E155),J154)</f>
        <v>1</v>
      </c>
      <c r="K155" s="7">
        <f>IF($C155=K$1, IF($D155="Z",K154+$E155,K154-$E155),K154)</f>
        <v>155</v>
      </c>
      <c r="L155" s="7">
        <f>IF($C155=L$1, IF($D155="Z",L154+$E155,L154-$E155),L154)</f>
        <v>0</v>
      </c>
      <c r="M155">
        <f>IF(D155="Z",M154-E155*F155,M154+E155*F155)</f>
        <v>526767</v>
      </c>
    </row>
    <row r="156" spans="1:13" x14ac:dyDescent="0.3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>A156-A155</f>
        <v>26</v>
      </c>
      <c r="H156" s="7">
        <f>IF($C156=H$1, IF($D156="Z",H155+$E156,H155-$E156),H155)</f>
        <v>121</v>
      </c>
      <c r="I156" s="7">
        <f>IF($C156=I$1, IF($D156="Z",I155+$E156,I155-$E156),I155)</f>
        <v>0</v>
      </c>
      <c r="J156" s="7">
        <f>IF($C156=J$1, IF($D156="Z",J155+$E156,J155-$E156),J155)</f>
        <v>1</v>
      </c>
      <c r="K156" s="7">
        <f>IF($C156=K$1, IF($D156="Z",K155+$E156,K155-$E156),K155)</f>
        <v>155</v>
      </c>
      <c r="L156" s="7">
        <f>IF($C156=L$1, IF($D156="Z",L155+$E156,L155-$E156),L155)</f>
        <v>5</v>
      </c>
      <c r="M156">
        <f>IF(D156="Z",M155-E156*F156,M155+E156*F156)</f>
        <v>526582</v>
      </c>
    </row>
    <row r="157" spans="1:13" x14ac:dyDescent="0.3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>A157-A156</f>
        <v>0</v>
      </c>
      <c r="H157" s="7">
        <f>IF($C157=H$1, IF($D157="Z",H156+$E157,H156-$E157),H156)</f>
        <v>121</v>
      </c>
      <c r="I157" s="7">
        <f>IF($C157=I$1, IF($D157="Z",I156+$E157,I156-$E157),I156)</f>
        <v>0</v>
      </c>
      <c r="J157" s="7">
        <f>IF($C157=J$1, IF($D157="Z",J156+$E157,J156-$E157),J156)</f>
        <v>0</v>
      </c>
      <c r="K157" s="7">
        <f>IF($C157=K$1, IF($D157="Z",K156+$E157,K156-$E157),K156)</f>
        <v>155</v>
      </c>
      <c r="L157" s="7">
        <f>IF($C157=L$1, IF($D157="Z",L156+$E157,L156-$E157),L156)</f>
        <v>5</v>
      </c>
      <c r="M157">
        <f>IF(D157="Z",M156-E157*F157,M156+E157*F157)</f>
        <v>526614</v>
      </c>
    </row>
    <row r="158" spans="1:13" x14ac:dyDescent="0.3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>A158-A157</f>
        <v>0</v>
      </c>
      <c r="H158" s="7">
        <f>IF($C158=H$1, IF($D158="Z",H157+$E158,H157-$E158),H157)</f>
        <v>155</v>
      </c>
      <c r="I158" s="7">
        <f>IF($C158=I$1, IF($D158="Z",I157+$E158,I157-$E158),I157)</f>
        <v>0</v>
      </c>
      <c r="J158" s="7">
        <f>IF($C158=J$1, IF($D158="Z",J157+$E158,J157-$E158),J157)</f>
        <v>0</v>
      </c>
      <c r="K158" s="7">
        <f>IF($C158=K$1, IF($D158="Z",K157+$E158,K157-$E158),K157)</f>
        <v>155</v>
      </c>
      <c r="L158" s="7">
        <f>IF($C158=L$1, IF($D158="Z",L157+$E158,L157-$E158),L157)</f>
        <v>5</v>
      </c>
      <c r="M158">
        <f>IF(D158="Z",M157-E158*F158,M157+E158*F158)</f>
        <v>526376</v>
      </c>
    </row>
    <row r="159" spans="1:13" x14ac:dyDescent="0.3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>A159-A158</f>
        <v>0</v>
      </c>
      <c r="H159" s="7">
        <f>IF($C159=H$1, IF($D159="Z",H158+$E159,H158-$E159),H158)</f>
        <v>155</v>
      </c>
      <c r="I159" s="7">
        <f>IF($C159=I$1, IF($D159="Z",I158+$E159,I158-$E159),I158)</f>
        <v>0</v>
      </c>
      <c r="J159" s="7">
        <f>IF($C159=J$1, IF($D159="Z",J158+$E159,J158-$E159),J158)</f>
        <v>0</v>
      </c>
      <c r="K159" s="7">
        <f>IF($C159=K$1, IF($D159="Z",K158+$E159,K158-$E159),K158)</f>
        <v>184</v>
      </c>
      <c r="L159" s="7">
        <f>IF($C159=L$1, IF($D159="Z",L158+$E159,L158-$E159),L158)</f>
        <v>5</v>
      </c>
      <c r="M159">
        <f>IF(D159="Z",M158-E159*F159,M158+E159*F159)</f>
        <v>524665</v>
      </c>
    </row>
    <row r="160" spans="1:13" x14ac:dyDescent="0.3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>A160-A159</f>
        <v>21</v>
      </c>
      <c r="H160" s="7">
        <f>IF($C160=H$1, IF($D160="Z",H159+$E160,H159-$E160),H159)</f>
        <v>155</v>
      </c>
      <c r="I160" s="7">
        <f>IF($C160=I$1, IF($D160="Z",I159+$E160,I159-$E160),I159)</f>
        <v>34</v>
      </c>
      <c r="J160" s="7">
        <f>IF($C160=J$1, IF($D160="Z",J159+$E160,J159-$E160),J159)</f>
        <v>0</v>
      </c>
      <c r="K160" s="7">
        <f>IF($C160=K$1, IF($D160="Z",K159+$E160,K159-$E160),K159)</f>
        <v>184</v>
      </c>
      <c r="L160" s="7">
        <f>IF($C160=L$1, IF($D160="Z",L159+$E160,L159-$E160),L159)</f>
        <v>5</v>
      </c>
      <c r="M160">
        <f>IF(D160="Z",M159-E160*F160,M159+E160*F160)</f>
        <v>523849</v>
      </c>
    </row>
    <row r="161" spans="1:13" x14ac:dyDescent="0.3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>A161-A160</f>
        <v>0</v>
      </c>
      <c r="H161" s="7">
        <f>IF($C161=H$1, IF($D161="Z",H160+$E161,H160-$E161),H160)</f>
        <v>155</v>
      </c>
      <c r="I161" s="7">
        <f>IF($C161=I$1, IF($D161="Z",I160+$E161,I160-$E161),I160)</f>
        <v>34</v>
      </c>
      <c r="J161" s="7">
        <f>IF($C161=J$1, IF($D161="Z",J160+$E161,J160-$E161),J160)</f>
        <v>27</v>
      </c>
      <c r="K161" s="7">
        <f>IF($C161=K$1, IF($D161="Z",K160+$E161,K160-$E161),K160)</f>
        <v>184</v>
      </c>
      <c r="L161" s="7">
        <f>IF($C161=L$1, IF($D161="Z",L160+$E161,L160-$E161),L160)</f>
        <v>5</v>
      </c>
      <c r="M161">
        <f>IF(D161="Z",M160-E161*F161,M160+E161*F161)</f>
        <v>523309</v>
      </c>
    </row>
    <row r="162" spans="1:13" x14ac:dyDescent="0.3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>A162-A161</f>
        <v>0</v>
      </c>
      <c r="H162" s="7">
        <f>IF($C162=H$1, IF($D162="Z",H161+$E162,H161-$E162),H161)</f>
        <v>195</v>
      </c>
      <c r="I162" s="7">
        <f>IF($C162=I$1, IF($D162="Z",I161+$E162,I161-$E162),I161)</f>
        <v>34</v>
      </c>
      <c r="J162" s="7">
        <f>IF($C162=J$1, IF($D162="Z",J161+$E162,J161-$E162),J161)</f>
        <v>27</v>
      </c>
      <c r="K162" s="7">
        <f>IF($C162=K$1, IF($D162="Z",K161+$E162,K161-$E162),K161)</f>
        <v>184</v>
      </c>
      <c r="L162" s="7">
        <f>IF($C162=L$1, IF($D162="Z",L161+$E162,L161-$E162),L161)</f>
        <v>5</v>
      </c>
      <c r="M162">
        <f>IF(D162="Z",M161-E162*F162,M161+E162*F162)</f>
        <v>522989</v>
      </c>
    </row>
    <row r="163" spans="1:13" x14ac:dyDescent="0.3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>A163-A162</f>
        <v>24</v>
      </c>
      <c r="H163" s="7">
        <f>IF($C163=H$1, IF($D163="Z",H162+$E163,H162-$E163),H162)</f>
        <v>195</v>
      </c>
      <c r="I163" s="7">
        <f>IF($C163=I$1, IF($D163="Z",I162+$E163,I162-$E163),I162)</f>
        <v>34</v>
      </c>
      <c r="J163" s="7">
        <f>IF($C163=J$1, IF($D163="Z",J162+$E163,J162-$E163),J162)</f>
        <v>27</v>
      </c>
      <c r="K163" s="7">
        <f>IF($C163=K$1, IF($D163="Z",K162+$E163,K162-$E163),K162)</f>
        <v>0</v>
      </c>
      <c r="L163" s="7">
        <f>IF($C163=L$1, IF($D163="Z",L162+$E163,L162-$E163),L162)</f>
        <v>5</v>
      </c>
      <c r="M163">
        <f>IF(D163="Z",M162-E163*F163,M162+E163*F163)</f>
        <v>541205</v>
      </c>
    </row>
    <row r="164" spans="1:13" x14ac:dyDescent="0.3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>A164-A163</f>
        <v>0</v>
      </c>
      <c r="H164" s="7">
        <f>IF($C164=H$1, IF($D164="Z",H163+$E164,H163-$E164),H163)</f>
        <v>195</v>
      </c>
      <c r="I164" s="7">
        <f>IF($C164=I$1, IF($D164="Z",I163+$E164,I163-$E164),I163)</f>
        <v>34</v>
      </c>
      <c r="J164" s="7">
        <f>IF($C164=J$1, IF($D164="Z",J163+$E164,J163-$E164),J163)</f>
        <v>27</v>
      </c>
      <c r="K164" s="7">
        <f>IF($C164=K$1, IF($D164="Z",K163+$E164,K163-$E164),K163)</f>
        <v>0</v>
      </c>
      <c r="L164" s="7">
        <f>IF($C164=L$1, IF($D164="Z",L163+$E164,L163-$E164),L163)</f>
        <v>53</v>
      </c>
      <c r="M164">
        <f>IF(D164="Z",M163-E164*F164,M163+E164*F164)</f>
        <v>539381</v>
      </c>
    </row>
    <row r="165" spans="1:13" x14ac:dyDescent="0.3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>A165-A164</f>
        <v>0</v>
      </c>
      <c r="H165" s="7">
        <f>IF($C165=H$1, IF($D165="Z",H164+$E165,H164-$E165),H164)</f>
        <v>195</v>
      </c>
      <c r="I165" s="7">
        <f>IF($C165=I$1, IF($D165="Z",I164+$E165,I164-$E165),I164)</f>
        <v>55</v>
      </c>
      <c r="J165" s="7">
        <f>IF($C165=J$1, IF($D165="Z",J164+$E165,J164-$E165),J164)</f>
        <v>27</v>
      </c>
      <c r="K165" s="7">
        <f>IF($C165=K$1, IF($D165="Z",K164+$E165,K164-$E165),K164)</f>
        <v>0</v>
      </c>
      <c r="L165" s="7">
        <f>IF($C165=L$1, IF($D165="Z",L164+$E165,L164-$E165),L164)</f>
        <v>53</v>
      </c>
      <c r="M165">
        <f>IF(D165="Z",M164-E165*F165,M164+E165*F165)</f>
        <v>538898</v>
      </c>
    </row>
    <row r="166" spans="1:13" x14ac:dyDescent="0.3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>A166-A165</f>
        <v>18</v>
      </c>
      <c r="H166" s="7">
        <f>IF($C166=H$1, IF($D166="Z",H165+$E166,H165-$E166),H165)</f>
        <v>195</v>
      </c>
      <c r="I166" s="7">
        <f>IF($C166=I$1, IF($D166="Z",I165+$E166,I165-$E166),I165)</f>
        <v>55</v>
      </c>
      <c r="J166" s="7">
        <f>IF($C166=J$1, IF($D166="Z",J165+$E166,J165-$E166),J165)</f>
        <v>27</v>
      </c>
      <c r="K166" s="7">
        <f>IF($C166=K$1, IF($D166="Z",K165+$E166,K165-$E166),K165)</f>
        <v>47</v>
      </c>
      <c r="L166" s="7">
        <f>IF($C166=L$1, IF($D166="Z",L165+$E166,L165-$E166),L165)</f>
        <v>53</v>
      </c>
      <c r="M166">
        <f>IF(D166="Z",M165-E166*F166,M165+E166*F166)</f>
        <v>535796</v>
      </c>
    </row>
    <row r="167" spans="1:13" x14ac:dyDescent="0.3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>A167-A166</f>
        <v>0</v>
      </c>
      <c r="H167" s="7">
        <f>IF($C167=H$1, IF($D167="Z",H166+$E167,H166-$E167),H166)</f>
        <v>195</v>
      </c>
      <c r="I167" s="7">
        <f>IF($C167=I$1, IF($D167="Z",I166+$E167,I166-$E167),I166)</f>
        <v>61</v>
      </c>
      <c r="J167" s="7">
        <f>IF($C167=J$1, IF($D167="Z",J166+$E167,J166-$E167),J166)</f>
        <v>27</v>
      </c>
      <c r="K167" s="7">
        <f>IF($C167=K$1, IF($D167="Z",K166+$E167,K166-$E167),K166)</f>
        <v>47</v>
      </c>
      <c r="L167" s="7">
        <f>IF($C167=L$1, IF($D167="Z",L166+$E167,L166-$E167),L166)</f>
        <v>53</v>
      </c>
      <c r="M167">
        <f>IF(D167="Z",M166-E167*F167,M166+E167*F167)</f>
        <v>535646</v>
      </c>
    </row>
    <row r="168" spans="1:13" x14ac:dyDescent="0.3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>A168-A167</f>
        <v>0</v>
      </c>
      <c r="H168" s="7">
        <f>IF($C168=H$1, IF($D168="Z",H167+$E168,H167-$E168),H167)</f>
        <v>195</v>
      </c>
      <c r="I168" s="7">
        <f>IF($C168=I$1, IF($D168="Z",I167+$E168,I167-$E168),I167)</f>
        <v>61</v>
      </c>
      <c r="J168" s="7">
        <f>IF($C168=J$1, IF($D168="Z",J167+$E168,J167-$E168),J167)</f>
        <v>27</v>
      </c>
      <c r="K168" s="7">
        <f>IF($C168=K$1, IF($D168="Z",K167+$E168,K167-$E168),K167)</f>
        <v>47</v>
      </c>
      <c r="L168" s="7">
        <f>IF($C168=L$1, IF($D168="Z",L167+$E168,L167-$E168),L167)</f>
        <v>100</v>
      </c>
      <c r="M168">
        <f>IF(D168="Z",M167-E168*F168,M167+E168*F168)</f>
        <v>533719</v>
      </c>
    </row>
    <row r="169" spans="1:13" x14ac:dyDescent="0.3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>A169-A168</f>
        <v>22</v>
      </c>
      <c r="H169" s="7">
        <f>IF($C169=H$1, IF($D169="Z",H168+$E169,H168-$E169),H168)</f>
        <v>3</v>
      </c>
      <c r="I169" s="7">
        <f>IF($C169=I$1, IF($D169="Z",I168+$E169,I168-$E169),I168)</f>
        <v>61</v>
      </c>
      <c r="J169" s="7">
        <f>IF($C169=J$1, IF($D169="Z",J168+$E169,J168-$E169),J168)</f>
        <v>27</v>
      </c>
      <c r="K169" s="7">
        <f>IF($C169=K$1, IF($D169="Z",K168+$E169,K168-$E169),K168)</f>
        <v>47</v>
      </c>
      <c r="L169" s="7">
        <f>IF($C169=L$1, IF($D169="Z",L168+$E169,L168-$E169),L168)</f>
        <v>100</v>
      </c>
      <c r="M169">
        <f>IF(D169="Z",M168-E169*F169,M168+E169*F169)</f>
        <v>536023</v>
      </c>
    </row>
    <row r="170" spans="1:13" x14ac:dyDescent="0.3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>A170-A169</f>
        <v>0</v>
      </c>
      <c r="H170" s="7">
        <f>IF($C170=H$1, IF($D170="Z",H169+$E170,H169-$E170),H169)</f>
        <v>3</v>
      </c>
      <c r="I170" s="7">
        <f>IF($C170=I$1, IF($D170="Z",I169+$E170,I169-$E170),I169)</f>
        <v>13</v>
      </c>
      <c r="J170" s="7">
        <f>IF($C170=J$1, IF($D170="Z",J169+$E170,J169-$E170),J169)</f>
        <v>27</v>
      </c>
      <c r="K170" s="7">
        <f>IF($C170=K$1, IF($D170="Z",K169+$E170,K169-$E170),K169)</f>
        <v>47</v>
      </c>
      <c r="L170" s="7">
        <f>IF($C170=L$1, IF($D170="Z",L169+$E170,L169-$E170),L169)</f>
        <v>100</v>
      </c>
      <c r="M170">
        <f>IF(D170="Z",M169-E170*F170,M169+E170*F170)</f>
        <v>537799</v>
      </c>
    </row>
    <row r="171" spans="1:13" x14ac:dyDescent="0.3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>A171-A170</f>
        <v>0</v>
      </c>
      <c r="H171" s="7">
        <f>IF($C171=H$1, IF($D171="Z",H170+$E171,H170-$E171),H170)</f>
        <v>3</v>
      </c>
      <c r="I171" s="7">
        <f>IF($C171=I$1, IF($D171="Z",I170+$E171,I170-$E171),I170)</f>
        <v>13</v>
      </c>
      <c r="J171" s="7">
        <f>IF($C171=J$1, IF($D171="Z",J170+$E171,J170-$E171),J170)</f>
        <v>27</v>
      </c>
      <c r="K171" s="7">
        <f>IF($C171=K$1, IF($D171="Z",K170+$E171,K170-$E171),K170)</f>
        <v>65</v>
      </c>
      <c r="L171" s="7">
        <f>IF($C171=L$1, IF($D171="Z",L170+$E171,L170-$E171),L170)</f>
        <v>100</v>
      </c>
      <c r="M171">
        <f>IF(D171="Z",M170-E171*F171,M170+E171*F171)</f>
        <v>536683</v>
      </c>
    </row>
    <row r="172" spans="1:13" x14ac:dyDescent="0.3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>A172-A171</f>
        <v>0</v>
      </c>
      <c r="H172" s="7">
        <f>IF($C172=H$1, IF($D172="Z",H171+$E172,H171-$E172),H171)</f>
        <v>3</v>
      </c>
      <c r="I172" s="7">
        <f>IF($C172=I$1, IF($D172="Z",I171+$E172,I171-$E172),I171)</f>
        <v>13</v>
      </c>
      <c r="J172" s="7">
        <f>IF($C172=J$1, IF($D172="Z",J171+$E172,J171-$E172),J171)</f>
        <v>27</v>
      </c>
      <c r="K172" s="7">
        <f>IF($C172=K$1, IF($D172="Z",K171+$E172,K171-$E172),K171)</f>
        <v>65</v>
      </c>
      <c r="L172" s="7">
        <f>IF($C172=L$1, IF($D172="Z",L171+$E172,L171-$E172),L171)</f>
        <v>125</v>
      </c>
      <c r="M172">
        <f>IF(D172="Z",M171-E172*F172,M171+E172*F172)</f>
        <v>535708</v>
      </c>
    </row>
    <row r="173" spans="1:13" x14ac:dyDescent="0.3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>
        <f>A173-A172</f>
        <v>0</v>
      </c>
      <c r="H173" s="7">
        <f>IF($C173=H$1, IF($D173="Z",H172+$E173,H172-$E173),H172)</f>
        <v>3</v>
      </c>
      <c r="I173" s="7">
        <f>IF($C173=I$1, IF($D173="Z",I172+$E173,I172-$E173),I172)</f>
        <v>13</v>
      </c>
      <c r="J173" s="7">
        <f>IF($C173=J$1, IF($D173="Z",J172+$E173,J172-$E173),J172)</f>
        <v>29</v>
      </c>
      <c r="K173" s="7">
        <f>IF($C173=K$1, IF($D173="Z",K172+$E173,K172-$E173),K172)</f>
        <v>65</v>
      </c>
      <c r="L173" s="7">
        <f>IF($C173=L$1, IF($D173="Z",L172+$E173,L172-$E173),L172)</f>
        <v>125</v>
      </c>
      <c r="M173">
        <f>IF(D173="Z",M172-E173*F173,M172+E173*F173)</f>
        <v>535668</v>
      </c>
    </row>
    <row r="174" spans="1:13" x14ac:dyDescent="0.3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>A174-A173</f>
        <v>25</v>
      </c>
      <c r="H174" s="7">
        <f>IF($C174=H$1, IF($D174="Z",H173+$E174,H173-$E174),H173)</f>
        <v>3</v>
      </c>
      <c r="I174" s="7">
        <f>IF($C174=I$1, IF($D174="Z",I173+$E174,I173-$E174),I173)</f>
        <v>0</v>
      </c>
      <c r="J174" s="7">
        <f>IF($C174=J$1, IF($D174="Z",J173+$E174,J173-$E174),J173)</f>
        <v>29</v>
      </c>
      <c r="K174" s="7">
        <f>IF($C174=K$1, IF($D174="Z",K173+$E174,K173-$E174),K173)</f>
        <v>65</v>
      </c>
      <c r="L174" s="7">
        <f>IF($C174=L$1, IF($D174="Z",L173+$E174,L173-$E174),L173)</f>
        <v>125</v>
      </c>
      <c r="M174">
        <f>IF(D174="Z",M173-E174*F174,M173+E174*F174)</f>
        <v>536162</v>
      </c>
    </row>
    <row r="175" spans="1:13" x14ac:dyDescent="0.3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>A175-A174</f>
        <v>0</v>
      </c>
      <c r="H175" s="7">
        <f>IF($C175=H$1, IF($D175="Z",H174+$E175,H174-$E175),H174)</f>
        <v>3</v>
      </c>
      <c r="I175" s="7">
        <f>IF($C175=I$1, IF($D175="Z",I174+$E175,I174-$E175),I174)</f>
        <v>0</v>
      </c>
      <c r="J175" s="7">
        <f>IF($C175=J$1, IF($D175="Z",J174+$E175,J174-$E175),J174)</f>
        <v>29</v>
      </c>
      <c r="K175" s="7">
        <f>IF($C175=K$1, IF($D175="Z",K174+$E175,K174-$E175),K174)</f>
        <v>65</v>
      </c>
      <c r="L175" s="7">
        <f>IF($C175=L$1, IF($D175="Z",L174+$E175,L174-$E175),L174)</f>
        <v>4</v>
      </c>
      <c r="M175">
        <f>IF(D175="Z",M174-E175*F175,M174+E175*F175)</f>
        <v>543785</v>
      </c>
    </row>
    <row r="176" spans="1:13" x14ac:dyDescent="0.3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>A176-A175</f>
        <v>0</v>
      </c>
      <c r="H176" s="7">
        <f>IF($C176=H$1, IF($D176="Z",H175+$E176,H175-$E176),H175)</f>
        <v>3</v>
      </c>
      <c r="I176" s="7">
        <f>IF($C176=I$1, IF($D176="Z",I175+$E176,I175-$E176),I175)</f>
        <v>0</v>
      </c>
      <c r="J176" s="7">
        <f>IF($C176=J$1, IF($D176="Z",J175+$E176,J175-$E176),J175)</f>
        <v>59</v>
      </c>
      <c r="K176" s="7">
        <f>IF($C176=K$1, IF($D176="Z",K175+$E176,K175-$E176),K175)</f>
        <v>65</v>
      </c>
      <c r="L176" s="7">
        <f>IF($C176=L$1, IF($D176="Z",L175+$E176,L175-$E176),L175)</f>
        <v>4</v>
      </c>
      <c r="M176">
        <f>IF(D176="Z",M175-E176*F176,M175+E176*F176)</f>
        <v>543215</v>
      </c>
    </row>
    <row r="177" spans="1:13" x14ac:dyDescent="0.3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>A177-A176</f>
        <v>0</v>
      </c>
      <c r="H177" s="7">
        <f>IF($C177=H$1, IF($D177="Z",H176+$E177,H176-$E177),H176)</f>
        <v>49</v>
      </c>
      <c r="I177" s="7">
        <f>IF($C177=I$1, IF($D177="Z",I176+$E177,I176-$E177),I176)</f>
        <v>0</v>
      </c>
      <c r="J177" s="7">
        <f>IF($C177=J$1, IF($D177="Z",J176+$E177,J176-$E177),J176)</f>
        <v>59</v>
      </c>
      <c r="K177" s="7">
        <f>IF($C177=K$1, IF($D177="Z",K176+$E177,K176-$E177),K176)</f>
        <v>65</v>
      </c>
      <c r="L177" s="7">
        <f>IF($C177=L$1, IF($D177="Z",L176+$E177,L176-$E177),L176)</f>
        <v>4</v>
      </c>
      <c r="M177">
        <f>IF(D177="Z",M176-E177*F177,M176+E177*F177)</f>
        <v>542847</v>
      </c>
    </row>
    <row r="178" spans="1:13" x14ac:dyDescent="0.3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>A178-A177</f>
        <v>13</v>
      </c>
      <c r="H178" s="7">
        <f>IF($C178=H$1, IF($D178="Z",H177+$E178,H177-$E178),H177)</f>
        <v>0</v>
      </c>
      <c r="I178" s="7">
        <f>IF($C178=I$1, IF($D178="Z",I177+$E178,I177-$E178),I177)</f>
        <v>0</v>
      </c>
      <c r="J178" s="7">
        <f>IF($C178=J$1, IF($D178="Z",J177+$E178,J177-$E178),J177)</f>
        <v>59</v>
      </c>
      <c r="K178" s="7">
        <f>IF($C178=K$1, IF($D178="Z",K177+$E178,K177-$E178),K177)</f>
        <v>65</v>
      </c>
      <c r="L178" s="7">
        <f>IF($C178=L$1, IF($D178="Z",L177+$E178,L177-$E178),L177)</f>
        <v>4</v>
      </c>
      <c r="M178">
        <f>IF(D178="Z",M177-E178*F178,M177+E178*F178)</f>
        <v>543386</v>
      </c>
    </row>
    <row r="179" spans="1:13" x14ac:dyDescent="0.3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>A179-A178</f>
        <v>0</v>
      </c>
      <c r="H179" s="7">
        <f>IF($C179=H$1, IF($D179="Z",H178+$E179,H178-$E179),H178)</f>
        <v>0</v>
      </c>
      <c r="I179" s="7">
        <f>IF($C179=I$1, IF($D179="Z",I178+$E179,I178-$E179),I178)</f>
        <v>0</v>
      </c>
      <c r="J179" s="7">
        <f>IF($C179=J$1, IF($D179="Z",J178+$E179,J178-$E179),J178)</f>
        <v>59</v>
      </c>
      <c r="K179" s="7">
        <f>IF($C179=K$1, IF($D179="Z",K178+$E179,K178-$E179),K178)</f>
        <v>4</v>
      </c>
      <c r="L179" s="7">
        <f>IF($C179=L$1, IF($D179="Z",L178+$E179,L178-$E179),L178)</f>
        <v>4</v>
      </c>
      <c r="M179">
        <f>IF(D179="Z",M178-E179*F179,M178+E179*F179)</f>
        <v>548876</v>
      </c>
    </row>
    <row r="180" spans="1:13" x14ac:dyDescent="0.3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>A180-A179</f>
        <v>0</v>
      </c>
      <c r="H180" s="7">
        <f>IF($C180=H$1, IF($D180="Z",H179+$E180,H179-$E180),H179)</f>
        <v>0</v>
      </c>
      <c r="I180" s="7">
        <f>IF($C180=I$1, IF($D180="Z",I179+$E180,I179-$E180),I179)</f>
        <v>0</v>
      </c>
      <c r="J180" s="7">
        <f>IF($C180=J$1, IF($D180="Z",J179+$E180,J179-$E180),J179)</f>
        <v>78</v>
      </c>
      <c r="K180" s="7">
        <f>IF($C180=K$1, IF($D180="Z",K179+$E180,K179-$E180),K179)</f>
        <v>4</v>
      </c>
      <c r="L180" s="7">
        <f>IF($C180=L$1, IF($D180="Z",L179+$E180,L179-$E180),L179)</f>
        <v>4</v>
      </c>
      <c r="M180">
        <f>IF(D180="Z",M179-E180*F180,M179+E180*F180)</f>
        <v>548458</v>
      </c>
    </row>
    <row r="181" spans="1:13" x14ac:dyDescent="0.3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>A181-A180</f>
        <v>0</v>
      </c>
      <c r="H181" s="7">
        <f>IF($C181=H$1, IF($D181="Z",H180+$E181,H180-$E181),H180)</f>
        <v>0</v>
      </c>
      <c r="I181" s="7">
        <f>IF($C181=I$1, IF($D181="Z",I180+$E181,I180-$E181),I180)</f>
        <v>0</v>
      </c>
      <c r="J181" s="7">
        <f>IF($C181=J$1, IF($D181="Z",J180+$E181,J180-$E181),J180)</f>
        <v>78</v>
      </c>
      <c r="K181" s="7">
        <f>IF($C181=K$1, IF($D181="Z",K180+$E181,K180-$E181),K180)</f>
        <v>4</v>
      </c>
      <c r="L181" s="7">
        <f>IF($C181=L$1, IF($D181="Z",L180+$E181,L180-$E181),L180)</f>
        <v>26</v>
      </c>
      <c r="M181">
        <f>IF(D181="Z",M180-E181*F181,M180+E181*F181)</f>
        <v>547490</v>
      </c>
    </row>
    <row r="182" spans="1:13" x14ac:dyDescent="0.3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>A182-A181</f>
        <v>17</v>
      </c>
      <c r="H182" s="7">
        <f>IF($C182=H$1, IF($D182="Z",H181+$E182,H181-$E182),H181)</f>
        <v>0</v>
      </c>
      <c r="I182" s="7">
        <f>IF($C182=I$1, IF($D182="Z",I181+$E182,I181-$E182),I181)</f>
        <v>9</v>
      </c>
      <c r="J182" s="7">
        <f>IF($C182=J$1, IF($D182="Z",J181+$E182,J181-$E182),J181)</f>
        <v>78</v>
      </c>
      <c r="K182" s="7">
        <f>IF($C182=K$1, IF($D182="Z",K181+$E182,K181-$E182),K181)</f>
        <v>4</v>
      </c>
      <c r="L182" s="7">
        <f>IF($C182=L$1, IF($D182="Z",L181+$E182,L181-$E182),L181)</f>
        <v>26</v>
      </c>
      <c r="M182">
        <f>IF(D182="Z",M181-E182*F182,M181+E182*F182)</f>
        <v>547265</v>
      </c>
    </row>
    <row r="183" spans="1:13" x14ac:dyDescent="0.3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>A183-A182</f>
        <v>0</v>
      </c>
      <c r="H183" s="7">
        <f>IF($C183=H$1, IF($D183="Z",H182+$E183,H182-$E183),H182)</f>
        <v>0</v>
      </c>
      <c r="I183" s="7">
        <f>IF($C183=I$1, IF($D183="Z",I182+$E183,I182-$E183),I182)</f>
        <v>9</v>
      </c>
      <c r="J183" s="7">
        <f>IF($C183=J$1, IF($D183="Z",J182+$E183,J182-$E183),J182)</f>
        <v>78</v>
      </c>
      <c r="K183" s="7">
        <f>IF($C183=K$1, IF($D183="Z",K182+$E183,K182-$E183),K182)</f>
        <v>0</v>
      </c>
      <c r="L183" s="7">
        <f>IF($C183=L$1, IF($D183="Z",L182+$E183,L182-$E183),L182)</f>
        <v>26</v>
      </c>
      <c r="M183">
        <f>IF(D183="Z",M182-E183*F183,M182+E183*F183)</f>
        <v>547641</v>
      </c>
    </row>
    <row r="184" spans="1:13" x14ac:dyDescent="0.3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>A184-A183</f>
        <v>0</v>
      </c>
      <c r="H184" s="7">
        <f>IF($C184=H$1, IF($D184="Z",H183+$E184,H183-$E184),H183)</f>
        <v>0</v>
      </c>
      <c r="I184" s="7">
        <f>IF($C184=I$1, IF($D184="Z",I183+$E184,I183-$E184),I183)</f>
        <v>9</v>
      </c>
      <c r="J184" s="7">
        <f>IF($C184=J$1, IF($D184="Z",J183+$E184,J183-$E184),J183)</f>
        <v>86</v>
      </c>
      <c r="K184" s="7">
        <f>IF($C184=K$1, IF($D184="Z",K183+$E184,K183-$E184),K183)</f>
        <v>0</v>
      </c>
      <c r="L184" s="7">
        <f>IF($C184=L$1, IF($D184="Z",L183+$E184,L183-$E184),L183)</f>
        <v>26</v>
      </c>
      <c r="M184">
        <f>IF(D184="Z",M183-E184*F184,M183+E184*F184)</f>
        <v>547473</v>
      </c>
    </row>
    <row r="185" spans="1:13" x14ac:dyDescent="0.3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>A185-A184</f>
        <v>0</v>
      </c>
      <c r="H185" s="7">
        <f>IF($C185=H$1, IF($D185="Z",H184+$E185,H184-$E185),H184)</f>
        <v>47</v>
      </c>
      <c r="I185" s="7">
        <f>IF($C185=I$1, IF($D185="Z",I184+$E185,I184-$E185),I184)</f>
        <v>9</v>
      </c>
      <c r="J185" s="7">
        <f>IF($C185=J$1, IF($D185="Z",J184+$E185,J184-$E185),J184)</f>
        <v>86</v>
      </c>
      <c r="K185" s="7">
        <f>IF($C185=K$1, IF($D185="Z",K184+$E185,K184-$E185),K184)</f>
        <v>0</v>
      </c>
      <c r="L185" s="7">
        <f>IF($C185=L$1, IF($D185="Z",L184+$E185,L184-$E185),L184)</f>
        <v>26</v>
      </c>
      <c r="M185">
        <f>IF(D185="Z",M184-E185*F185,M184+E185*F185)</f>
        <v>547097</v>
      </c>
    </row>
    <row r="186" spans="1:13" x14ac:dyDescent="0.3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>A186-A185</f>
        <v>15</v>
      </c>
      <c r="H186" s="7">
        <f>IF($C186=H$1, IF($D186="Z",H185+$E186,H185-$E186),H185)</f>
        <v>47</v>
      </c>
      <c r="I186" s="7">
        <f>IF($C186=I$1, IF($D186="Z",I185+$E186,I185-$E186),I185)</f>
        <v>9</v>
      </c>
      <c r="J186" s="7">
        <f>IF($C186=J$1, IF($D186="Z",J185+$E186,J185-$E186),J185)</f>
        <v>4</v>
      </c>
      <c r="K186" s="7">
        <f>IF($C186=K$1, IF($D186="Z",K185+$E186,K185-$E186),K185)</f>
        <v>0</v>
      </c>
      <c r="L186" s="7">
        <f>IF($C186=L$1, IF($D186="Z",L185+$E186,L185-$E186),L185)</f>
        <v>26</v>
      </c>
      <c r="M186">
        <f>IF(D186="Z",M185-E186*F186,M185+E186*F186)</f>
        <v>549475</v>
      </c>
    </row>
    <row r="187" spans="1:13" x14ac:dyDescent="0.3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>A187-A186</f>
        <v>0</v>
      </c>
      <c r="H187" s="7">
        <f>IF($C187=H$1, IF($D187="Z",H186+$E187,H186-$E187),H186)</f>
        <v>47</v>
      </c>
      <c r="I187" s="7">
        <f>IF($C187=I$1, IF($D187="Z",I186+$E187,I186-$E187),I186)</f>
        <v>9</v>
      </c>
      <c r="J187" s="7">
        <f>IF($C187=J$1, IF($D187="Z",J186+$E187,J186-$E187),J186)</f>
        <v>4</v>
      </c>
      <c r="K187" s="7">
        <f>IF($C187=K$1, IF($D187="Z",K186+$E187,K186-$E187),K186)</f>
        <v>0</v>
      </c>
      <c r="L187" s="7">
        <f>IF($C187=L$1, IF($D187="Z",L186+$E187,L186-$E187),L186)</f>
        <v>0</v>
      </c>
      <c r="M187">
        <f>IF(D187="Z",M186-E187*F187,M186+E187*F187)</f>
        <v>550983</v>
      </c>
    </row>
    <row r="188" spans="1:13" x14ac:dyDescent="0.3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>A188-A187</f>
        <v>0</v>
      </c>
      <c r="H188" s="7">
        <f>IF($C188=H$1, IF($D188="Z",H187+$E188,H187-$E188),H187)</f>
        <v>71</v>
      </c>
      <c r="I188" s="7">
        <f>IF($C188=I$1, IF($D188="Z",I187+$E188,I187-$E188),I187)</f>
        <v>9</v>
      </c>
      <c r="J188" s="7">
        <f>IF($C188=J$1, IF($D188="Z",J187+$E188,J187-$E188),J187)</f>
        <v>4</v>
      </c>
      <c r="K188" s="7">
        <f>IF($C188=K$1, IF($D188="Z",K187+$E188,K187-$E188),K187)</f>
        <v>0</v>
      </c>
      <c r="L188" s="7">
        <f>IF($C188=L$1, IF($D188="Z",L187+$E188,L187-$E188),L187)</f>
        <v>0</v>
      </c>
      <c r="M188">
        <f>IF(D188="Z",M187-E188*F188,M187+E188*F188)</f>
        <v>550767</v>
      </c>
    </row>
    <row r="189" spans="1:13" x14ac:dyDescent="0.3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>A189-A188</f>
        <v>0</v>
      </c>
      <c r="H189" s="7">
        <f>IF($C189=H$1, IF($D189="Z",H188+$E189,H188-$E189),H188)</f>
        <v>71</v>
      </c>
      <c r="I189" s="7">
        <f>IF($C189=I$1, IF($D189="Z",I188+$E189,I188-$E189),I188)</f>
        <v>45</v>
      </c>
      <c r="J189" s="7">
        <f>IF($C189=J$1, IF($D189="Z",J188+$E189,J188-$E189),J188)</f>
        <v>4</v>
      </c>
      <c r="K189" s="7">
        <f>IF($C189=K$1, IF($D189="Z",K188+$E189,K188-$E189),K188)</f>
        <v>0</v>
      </c>
      <c r="L189" s="7">
        <f>IF($C189=L$1, IF($D189="Z",L188+$E189,L188-$E189),L188)</f>
        <v>0</v>
      </c>
      <c r="M189">
        <f>IF(D189="Z",M188-E189*F189,M188+E189*F189)</f>
        <v>549831</v>
      </c>
    </row>
    <row r="190" spans="1:13" x14ac:dyDescent="0.3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>A190-A189</f>
        <v>0</v>
      </c>
      <c r="H190" s="7">
        <f>IF($C190=H$1, IF($D190="Z",H189+$E190,H189-$E190),H189)</f>
        <v>71</v>
      </c>
      <c r="I190" s="7">
        <f>IF($C190=I$1, IF($D190="Z",I189+$E190,I189-$E190),I189)</f>
        <v>45</v>
      </c>
      <c r="J190" s="7">
        <f>IF($C190=J$1, IF($D190="Z",J189+$E190,J189-$E190),J189)</f>
        <v>4</v>
      </c>
      <c r="K190" s="7">
        <f>IF($C190=K$1, IF($D190="Z",K189+$E190,K189-$E190),K189)</f>
        <v>6</v>
      </c>
      <c r="L190" s="7">
        <f>IF($C190=L$1, IF($D190="Z",L189+$E190,L189-$E190),L189)</f>
        <v>0</v>
      </c>
      <c r="M190">
        <f>IF(D190="Z",M189-E190*F190,M189+E190*F190)</f>
        <v>549423</v>
      </c>
    </row>
    <row r="191" spans="1:13" x14ac:dyDescent="0.3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>A191-A190</f>
        <v>19</v>
      </c>
      <c r="H191" s="7">
        <f>IF($C191=H$1, IF($D191="Z",H190+$E191,H190-$E191),H190)</f>
        <v>71</v>
      </c>
      <c r="I191" s="7">
        <f>IF($C191=I$1, IF($D191="Z",I190+$E191,I190-$E191),I190)</f>
        <v>0</v>
      </c>
      <c r="J191" s="7">
        <f>IF($C191=J$1, IF($D191="Z",J190+$E191,J190-$E191),J190)</f>
        <v>4</v>
      </c>
      <c r="K191" s="7">
        <f>IF($C191=K$1, IF($D191="Z",K190+$E191,K190-$E191),K190)</f>
        <v>6</v>
      </c>
      <c r="L191" s="7">
        <f>IF($C191=L$1, IF($D191="Z",L190+$E191,L190-$E191),L190)</f>
        <v>0</v>
      </c>
      <c r="M191">
        <f>IF(D191="Z",M190-E191*F191,M190+E191*F191)</f>
        <v>551043</v>
      </c>
    </row>
    <row r="192" spans="1:13" x14ac:dyDescent="0.3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>A192-A191</f>
        <v>0</v>
      </c>
      <c r="H192" s="7">
        <f>IF($C192=H$1, IF($D192="Z",H191+$E192,H191-$E192),H191)</f>
        <v>89</v>
      </c>
      <c r="I192" s="7">
        <f>IF($C192=I$1, IF($D192="Z",I191+$E192,I191-$E192),I191)</f>
        <v>0</v>
      </c>
      <c r="J192" s="7">
        <f>IF($C192=J$1, IF($D192="Z",J191+$E192,J191-$E192),J191)</f>
        <v>4</v>
      </c>
      <c r="K192" s="7">
        <f>IF($C192=K$1, IF($D192="Z",K191+$E192,K191-$E192),K191)</f>
        <v>6</v>
      </c>
      <c r="L192" s="7">
        <f>IF($C192=L$1, IF($D192="Z",L191+$E192,L191-$E192),L191)</f>
        <v>0</v>
      </c>
      <c r="M192">
        <f>IF(D192="Z",M191-E192*F192,M191+E192*F192)</f>
        <v>550899</v>
      </c>
    </row>
    <row r="193" spans="1:13" x14ac:dyDescent="0.3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>A193-A192</f>
        <v>0</v>
      </c>
      <c r="H193" s="7">
        <f>IF($C193=H$1, IF($D193="Z",H192+$E193,H192-$E193),H192)</f>
        <v>89</v>
      </c>
      <c r="I193" s="7">
        <f>IF($C193=I$1, IF($D193="Z",I192+$E193,I192-$E193),I192)</f>
        <v>0</v>
      </c>
      <c r="J193" s="7">
        <f>IF($C193=J$1, IF($D193="Z",J192+$E193,J192-$E193),J192)</f>
        <v>4</v>
      </c>
      <c r="K193" s="7">
        <f>IF($C193=K$1, IF($D193="Z",K192+$E193,K192-$E193),K192)</f>
        <v>6</v>
      </c>
      <c r="L193" s="7">
        <f>IF($C193=L$1, IF($D193="Z",L192+$E193,L192-$E193),L192)</f>
        <v>20</v>
      </c>
      <c r="M193">
        <f>IF(D193="Z",M192-E193*F193,M192+E193*F193)</f>
        <v>550079</v>
      </c>
    </row>
    <row r="194" spans="1:13" x14ac:dyDescent="0.3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>A194-A193</f>
        <v>26</v>
      </c>
      <c r="H194" s="7">
        <f>IF($C194=H$1, IF($D194="Z",H193+$E194,H193-$E194),H193)</f>
        <v>89</v>
      </c>
      <c r="I194" s="7">
        <f>IF($C194=I$1, IF($D194="Z",I193+$E194,I193-$E194),I193)</f>
        <v>0</v>
      </c>
      <c r="J194" s="7">
        <f>IF($C194=J$1, IF($D194="Z",J193+$E194,J193-$E194),J193)</f>
        <v>0</v>
      </c>
      <c r="K194" s="7">
        <f>IF($C194=K$1, IF($D194="Z",K193+$E194,K193-$E194),K193)</f>
        <v>6</v>
      </c>
      <c r="L194" s="7">
        <f>IF($C194=L$1, IF($D194="Z",L193+$E194,L193-$E194),L193)</f>
        <v>20</v>
      </c>
      <c r="M194">
        <f>IF(D194="Z",M193-E194*F194,M193+E194*F194)</f>
        <v>550207</v>
      </c>
    </row>
    <row r="195" spans="1:13" x14ac:dyDescent="0.3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>A195-A194</f>
        <v>0</v>
      </c>
      <c r="H195" s="7">
        <f>IF($C195=H$1, IF($D195="Z",H194+$E195,H194-$E195),H194)</f>
        <v>89</v>
      </c>
      <c r="I195" s="7">
        <f>IF($C195=I$1, IF($D195="Z",I194+$E195,I194-$E195),I194)</f>
        <v>0</v>
      </c>
      <c r="J195" s="7">
        <f>IF($C195=J$1, IF($D195="Z",J194+$E195,J194-$E195),J194)</f>
        <v>0</v>
      </c>
      <c r="K195" s="7">
        <f>IF($C195=K$1, IF($D195="Z",K194+$E195,K194-$E195),K194)</f>
        <v>6</v>
      </c>
      <c r="L195" s="7">
        <f>IF($C195=L$1, IF($D195="Z",L194+$E195,L194-$E195),L194)</f>
        <v>68</v>
      </c>
      <c r="M195">
        <f>IF(D195="Z",M194-E195*F195,M194+E195*F195)</f>
        <v>548431</v>
      </c>
    </row>
    <row r="196" spans="1:13" x14ac:dyDescent="0.3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>A196-A195</f>
        <v>21</v>
      </c>
      <c r="H196" s="7">
        <f>IF($C196=H$1, IF($D196="Z",H195+$E196,H195-$E196),H195)</f>
        <v>89</v>
      </c>
      <c r="I196" s="7">
        <f>IF($C196=I$1, IF($D196="Z",I195+$E196,I195-$E196),I195)</f>
        <v>0</v>
      </c>
      <c r="J196" s="7">
        <f>IF($C196=J$1, IF($D196="Z",J195+$E196,J195-$E196),J195)</f>
        <v>0</v>
      </c>
      <c r="K196" s="7">
        <f>IF($C196=K$1, IF($D196="Z",K195+$E196,K195-$E196),K195)</f>
        <v>6</v>
      </c>
      <c r="L196" s="7">
        <f>IF($C196=L$1, IF($D196="Z",L195+$E196,L195-$E196),L195)</f>
        <v>4</v>
      </c>
      <c r="M196">
        <f>IF(D196="Z",M195-E196*F196,M195+E196*F196)</f>
        <v>552335</v>
      </c>
    </row>
    <row r="197" spans="1:13" x14ac:dyDescent="0.3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>A197-A196</f>
        <v>0</v>
      </c>
      <c r="H197" s="7">
        <f>IF($C197=H$1, IF($D197="Z",H196+$E197,H196-$E197),H196)</f>
        <v>89</v>
      </c>
      <c r="I197" s="7">
        <f>IF($C197=I$1, IF($D197="Z",I196+$E197,I196-$E197),I196)</f>
        <v>0</v>
      </c>
      <c r="J197" s="7">
        <f>IF($C197=J$1, IF($D197="Z",J196+$E197,J196-$E197),J196)</f>
        <v>0</v>
      </c>
      <c r="K197" s="7">
        <f>IF($C197=K$1, IF($D197="Z",K196+$E197,K196-$E197),K196)</f>
        <v>49</v>
      </c>
      <c r="L197" s="7">
        <f>IF($C197=L$1, IF($D197="Z",L196+$E197,L196-$E197),L196)</f>
        <v>4</v>
      </c>
      <c r="M197">
        <f>IF(D197="Z",M196-E197*F197,M196+E197*F197)</f>
        <v>549626</v>
      </c>
    </row>
    <row r="198" spans="1:13" x14ac:dyDescent="0.3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>A198-A197</f>
        <v>0</v>
      </c>
      <c r="H198" s="7">
        <f>IF($C198=H$1, IF($D198="Z",H197+$E198,H197-$E198),H197)</f>
        <v>89</v>
      </c>
      <c r="I198" s="7">
        <f>IF($C198=I$1, IF($D198="Z",I197+$E198,I197-$E198),I197)</f>
        <v>24</v>
      </c>
      <c r="J198" s="7">
        <f>IF($C198=J$1, IF($D198="Z",J197+$E198,J197-$E198),J197)</f>
        <v>0</v>
      </c>
      <c r="K198" s="7">
        <f>IF($C198=K$1, IF($D198="Z",K197+$E198,K197-$E198),K197)</f>
        <v>49</v>
      </c>
      <c r="L198" s="7">
        <f>IF($C198=L$1, IF($D198="Z",L197+$E198,L197-$E198),L197)</f>
        <v>4</v>
      </c>
      <c r="M198">
        <f>IF(D198="Z",M197-E198*F198,M197+E198*F198)</f>
        <v>549050</v>
      </c>
    </row>
    <row r="199" spans="1:13" x14ac:dyDescent="0.3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>A199-A198</f>
        <v>24</v>
      </c>
      <c r="H199" s="7">
        <f>IF($C199=H$1, IF($D199="Z",H198+$E199,H198-$E199),H198)</f>
        <v>89</v>
      </c>
      <c r="I199" s="7">
        <f>IF($C199=I$1, IF($D199="Z",I198+$E199,I198-$E199),I198)</f>
        <v>24</v>
      </c>
      <c r="J199" s="7">
        <f>IF($C199=J$1, IF($D199="Z",J198+$E199,J198-$E199),J198)</f>
        <v>0</v>
      </c>
      <c r="K199" s="7">
        <f>IF($C199=K$1, IF($D199="Z",K198+$E199,K198-$E199),K198)</f>
        <v>49</v>
      </c>
      <c r="L199" s="7">
        <f>IF($C199=L$1, IF($D199="Z",L198+$E199,L198-$E199),L198)</f>
        <v>0</v>
      </c>
      <c r="M199">
        <f>IF(D199="Z",M198-E199*F199,M198+E199*F199)</f>
        <v>549298</v>
      </c>
    </row>
    <row r="200" spans="1:13" x14ac:dyDescent="0.3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>A200-A199</f>
        <v>0</v>
      </c>
      <c r="H200" s="7">
        <f>IF($C200=H$1, IF($D200="Z",H199+$E200,H199-$E200),H199)</f>
        <v>89</v>
      </c>
      <c r="I200" s="7">
        <f>IF($C200=I$1, IF($D200="Z",I199+$E200,I199-$E200),I199)</f>
        <v>24</v>
      </c>
      <c r="J200" s="7">
        <f>IF($C200=J$1, IF($D200="Z",J199+$E200,J199-$E200),J199)</f>
        <v>35</v>
      </c>
      <c r="K200" s="7">
        <f>IF($C200=K$1, IF($D200="Z",K199+$E200,K199-$E200),K199)</f>
        <v>49</v>
      </c>
      <c r="L200" s="7">
        <f>IF($C200=L$1, IF($D200="Z",L199+$E200,L199-$E200),L199)</f>
        <v>0</v>
      </c>
      <c r="M200">
        <f>IF(D200="Z",M199-E200*F200,M199+E200*F200)</f>
        <v>548633</v>
      </c>
    </row>
    <row r="201" spans="1:13" x14ac:dyDescent="0.3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>A201-A200</f>
        <v>0</v>
      </c>
      <c r="H201" s="7">
        <f>IF($C201=H$1, IF($D201="Z",H200+$E201,H200-$E201),H200)</f>
        <v>130</v>
      </c>
      <c r="I201" s="7">
        <f>IF($C201=I$1, IF($D201="Z",I200+$E201,I200-$E201),I200)</f>
        <v>24</v>
      </c>
      <c r="J201" s="7">
        <f>IF($C201=J$1, IF($D201="Z",J200+$E201,J200-$E201),J200)</f>
        <v>35</v>
      </c>
      <c r="K201" s="7">
        <f>IF($C201=K$1, IF($D201="Z",K200+$E201,K200-$E201),K200)</f>
        <v>49</v>
      </c>
      <c r="L201" s="7">
        <f>IF($C201=L$1, IF($D201="Z",L200+$E201,L200-$E201),L200)</f>
        <v>0</v>
      </c>
      <c r="M201">
        <f>IF(D201="Z",M200-E201*F201,M200+E201*F201)</f>
        <v>548305</v>
      </c>
    </row>
    <row r="202" spans="1:13" x14ac:dyDescent="0.3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>A202-A201</f>
        <v>0</v>
      </c>
      <c r="H202" s="7">
        <f>IF($C202=H$1, IF($D202="Z",H201+$E202,H201-$E202),H201)</f>
        <v>130</v>
      </c>
      <c r="I202" s="7">
        <f>IF($C202=I$1, IF($D202="Z",I201+$E202,I201-$E202),I201)</f>
        <v>24</v>
      </c>
      <c r="J202" s="7">
        <f>IF($C202=J$1, IF($D202="Z",J201+$E202,J201-$E202),J201)</f>
        <v>35</v>
      </c>
      <c r="K202" s="7">
        <f>IF($C202=K$1, IF($D202="Z",K201+$E202,K201-$E202),K201)</f>
        <v>72</v>
      </c>
      <c r="L202" s="7">
        <f>IF($C202=L$1, IF($D202="Z",L201+$E202,L201-$E202),L201)</f>
        <v>0</v>
      </c>
      <c r="M202">
        <f>IF(D202="Z",M201-E202*F202,M201+E202*F202)</f>
        <v>546902</v>
      </c>
    </row>
    <row r="203" spans="1:13" x14ac:dyDescent="0.3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>A203-A202</f>
        <v>0</v>
      </c>
      <c r="H203" s="7">
        <f>IF($C203=H$1, IF($D203="Z",H202+$E203,H202-$E203),H202)</f>
        <v>130</v>
      </c>
      <c r="I203" s="7">
        <f>IF($C203=I$1, IF($D203="Z",I202+$E203,I202-$E203),I202)</f>
        <v>70</v>
      </c>
      <c r="J203" s="7">
        <f>IF($C203=J$1, IF($D203="Z",J202+$E203,J202-$E203),J202)</f>
        <v>35</v>
      </c>
      <c r="K203" s="7">
        <f>IF($C203=K$1, IF($D203="Z",K202+$E203,K202-$E203),K202)</f>
        <v>72</v>
      </c>
      <c r="L203" s="7">
        <f>IF($C203=L$1, IF($D203="Z",L202+$E203,L202-$E203),L202)</f>
        <v>0</v>
      </c>
      <c r="M203">
        <f>IF(D203="Z",M202-E203*F203,M202+E203*F203)</f>
        <v>545844</v>
      </c>
    </row>
  </sheetData>
  <autoFilter ref="A1:M20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"/>
  <sheetViews>
    <sheetView zoomScale="85" zoomScaleNormal="85" workbookViewId="0">
      <selection activeCell="P5" sqref="P5"/>
    </sheetView>
  </sheetViews>
  <sheetFormatPr defaultRowHeight="14.4" x14ac:dyDescent="0.3"/>
  <cols>
    <col min="1" max="1" width="10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s="6" t="s">
        <v>10</v>
      </c>
      <c r="I1" s="6" t="s">
        <v>11</v>
      </c>
      <c r="J1" s="6" t="s">
        <v>12</v>
      </c>
      <c r="K1" s="6" t="s">
        <v>7</v>
      </c>
      <c r="L1" s="6" t="s">
        <v>9</v>
      </c>
      <c r="M1" s="6">
        <v>500000</v>
      </c>
    </row>
    <row r="2" spans="1:16" s="5" customFormat="1" ht="13.8" customHeight="1" x14ac:dyDescent="0.3">
      <c r="A2" s="12">
        <v>43428</v>
      </c>
      <c r="B2" s="5" t="s">
        <v>17</v>
      </c>
      <c r="C2" s="5" t="s">
        <v>9</v>
      </c>
      <c r="D2" s="5" t="s">
        <v>14</v>
      </c>
      <c r="E2" s="5">
        <v>64</v>
      </c>
      <c r="F2" s="5">
        <v>61</v>
      </c>
      <c r="G2" s="5">
        <v>21</v>
      </c>
      <c r="H2" s="6">
        <v>89</v>
      </c>
      <c r="I2" s="6">
        <v>0</v>
      </c>
      <c r="J2" s="6">
        <v>0</v>
      </c>
      <c r="K2" s="6">
        <v>6</v>
      </c>
      <c r="L2" s="6">
        <v>4</v>
      </c>
      <c r="M2" s="5">
        <v>552335</v>
      </c>
    </row>
    <row r="3" spans="1:16" x14ac:dyDescent="0.3">
      <c r="A3" s="1">
        <v>43381</v>
      </c>
      <c r="B3" t="s">
        <v>15</v>
      </c>
      <c r="C3" t="s">
        <v>11</v>
      </c>
      <c r="D3" t="s">
        <v>14</v>
      </c>
      <c r="E3">
        <v>45</v>
      </c>
      <c r="F3">
        <v>36</v>
      </c>
      <c r="G3">
        <v>19</v>
      </c>
      <c r="H3" s="7">
        <v>71</v>
      </c>
      <c r="I3" s="7">
        <v>0</v>
      </c>
      <c r="J3" s="7">
        <v>4</v>
      </c>
      <c r="K3" s="7">
        <v>6</v>
      </c>
      <c r="L3" s="7">
        <v>0</v>
      </c>
      <c r="M3">
        <v>551043</v>
      </c>
    </row>
    <row r="4" spans="1:16" x14ac:dyDescent="0.3">
      <c r="A4" s="1">
        <v>43362</v>
      </c>
      <c r="B4" t="s">
        <v>13</v>
      </c>
      <c r="C4" t="s">
        <v>9</v>
      </c>
      <c r="D4" t="s">
        <v>14</v>
      </c>
      <c r="E4">
        <v>26</v>
      </c>
      <c r="F4">
        <v>58</v>
      </c>
      <c r="G4">
        <v>0</v>
      </c>
      <c r="H4" s="7">
        <v>47</v>
      </c>
      <c r="I4" s="7">
        <v>9</v>
      </c>
      <c r="J4" s="7">
        <v>4</v>
      </c>
      <c r="K4" s="7">
        <v>0</v>
      </c>
      <c r="L4" s="7">
        <v>0</v>
      </c>
      <c r="M4">
        <v>550983</v>
      </c>
      <c r="P4" s="5">
        <f>500000-493601</f>
        <v>6399</v>
      </c>
    </row>
    <row r="5" spans="1:16" x14ac:dyDescent="0.3">
      <c r="A5" s="1">
        <v>43381</v>
      </c>
      <c r="B5" t="s">
        <v>15</v>
      </c>
      <c r="C5" t="s">
        <v>10</v>
      </c>
      <c r="D5" t="s">
        <v>8</v>
      </c>
      <c r="E5">
        <v>18</v>
      </c>
      <c r="F5">
        <v>8</v>
      </c>
      <c r="G5">
        <v>0</v>
      </c>
      <c r="H5" s="7">
        <v>89</v>
      </c>
      <c r="I5" s="7">
        <v>0</v>
      </c>
      <c r="J5" s="7">
        <v>4</v>
      </c>
      <c r="K5" s="7">
        <v>6</v>
      </c>
      <c r="L5" s="7">
        <v>0</v>
      </c>
      <c r="M5">
        <v>550899</v>
      </c>
    </row>
    <row r="6" spans="1:16" x14ac:dyDescent="0.3">
      <c r="A6" s="1">
        <v>43362</v>
      </c>
      <c r="B6" t="s">
        <v>13</v>
      </c>
      <c r="C6" t="s">
        <v>10</v>
      </c>
      <c r="D6" t="s">
        <v>8</v>
      </c>
      <c r="E6">
        <v>24</v>
      </c>
      <c r="F6">
        <v>9</v>
      </c>
      <c r="G6">
        <v>0</v>
      </c>
      <c r="H6" s="7">
        <v>71</v>
      </c>
      <c r="I6" s="7">
        <v>9</v>
      </c>
      <c r="J6" s="7">
        <v>4</v>
      </c>
      <c r="K6" s="7">
        <v>0</v>
      </c>
      <c r="L6" s="7">
        <v>0</v>
      </c>
      <c r="M6">
        <v>550767</v>
      </c>
    </row>
    <row r="7" spans="1:16" x14ac:dyDescent="0.3">
      <c r="A7" s="1">
        <v>43407</v>
      </c>
      <c r="B7" t="s">
        <v>16</v>
      </c>
      <c r="C7" t="s">
        <v>12</v>
      </c>
      <c r="D7" t="s">
        <v>14</v>
      </c>
      <c r="E7">
        <v>4</v>
      </c>
      <c r="F7">
        <v>32</v>
      </c>
      <c r="G7">
        <v>26</v>
      </c>
      <c r="H7" s="7">
        <v>89</v>
      </c>
      <c r="I7" s="7">
        <v>0</v>
      </c>
      <c r="J7" s="7">
        <v>0</v>
      </c>
      <c r="K7" s="7">
        <v>6</v>
      </c>
      <c r="L7" s="7">
        <v>20</v>
      </c>
      <c r="M7">
        <v>550207</v>
      </c>
    </row>
    <row r="8" spans="1:16" x14ac:dyDescent="0.3">
      <c r="A8" s="1">
        <v>43381</v>
      </c>
      <c r="B8" t="s">
        <v>15</v>
      </c>
      <c r="C8" t="s">
        <v>9</v>
      </c>
      <c r="D8" t="s">
        <v>8</v>
      </c>
      <c r="E8">
        <v>20</v>
      </c>
      <c r="F8">
        <v>41</v>
      </c>
      <c r="G8">
        <v>0</v>
      </c>
      <c r="H8" s="7">
        <v>89</v>
      </c>
      <c r="I8" s="7">
        <v>0</v>
      </c>
      <c r="J8" s="7">
        <v>4</v>
      </c>
      <c r="K8" s="7">
        <v>6</v>
      </c>
      <c r="L8" s="7">
        <v>20</v>
      </c>
      <c r="M8">
        <v>550079</v>
      </c>
    </row>
    <row r="9" spans="1:16" x14ac:dyDescent="0.3">
      <c r="A9" s="1">
        <v>43362</v>
      </c>
      <c r="B9" t="s">
        <v>13</v>
      </c>
      <c r="C9" t="s">
        <v>11</v>
      </c>
      <c r="D9" t="s">
        <v>8</v>
      </c>
      <c r="E9">
        <v>36</v>
      </c>
      <c r="F9">
        <v>26</v>
      </c>
      <c r="G9">
        <v>0</v>
      </c>
      <c r="H9" s="7">
        <v>71</v>
      </c>
      <c r="I9" s="7">
        <v>45</v>
      </c>
      <c r="J9" s="7">
        <v>4</v>
      </c>
      <c r="K9" s="7">
        <v>0</v>
      </c>
      <c r="L9" s="7">
        <v>0</v>
      </c>
      <c r="M9">
        <v>549831</v>
      </c>
    </row>
    <row r="10" spans="1:16" x14ac:dyDescent="0.3">
      <c r="A10" s="1">
        <v>43428</v>
      </c>
      <c r="B10" t="s">
        <v>17</v>
      </c>
      <c r="C10" t="s">
        <v>7</v>
      </c>
      <c r="D10" t="s">
        <v>8</v>
      </c>
      <c r="E10">
        <v>43</v>
      </c>
      <c r="F10">
        <v>63</v>
      </c>
      <c r="G10">
        <v>0</v>
      </c>
      <c r="H10" s="7">
        <v>89</v>
      </c>
      <c r="I10" s="7">
        <v>0</v>
      </c>
      <c r="J10" s="7">
        <v>0</v>
      </c>
      <c r="K10" s="7">
        <v>49</v>
      </c>
      <c r="L10" s="7">
        <v>4</v>
      </c>
      <c r="M10">
        <v>549626</v>
      </c>
    </row>
    <row r="11" spans="1:16" x14ac:dyDescent="0.3">
      <c r="A11" s="1">
        <v>43362</v>
      </c>
      <c r="B11" t="s">
        <v>13</v>
      </c>
      <c r="C11" t="s">
        <v>12</v>
      </c>
      <c r="D11" t="s">
        <v>14</v>
      </c>
      <c r="E11">
        <v>82</v>
      </c>
      <c r="F11">
        <v>29</v>
      </c>
      <c r="G11">
        <v>15</v>
      </c>
      <c r="H11" s="7">
        <v>47</v>
      </c>
      <c r="I11" s="7">
        <v>9</v>
      </c>
      <c r="J11" s="7">
        <v>4</v>
      </c>
      <c r="K11" s="7">
        <v>0</v>
      </c>
      <c r="L11" s="7">
        <v>26</v>
      </c>
      <c r="M11">
        <v>549475</v>
      </c>
    </row>
    <row r="12" spans="1:16" x14ac:dyDescent="0.3">
      <c r="A12" s="1">
        <v>43362</v>
      </c>
      <c r="B12" t="s">
        <v>13</v>
      </c>
      <c r="C12" t="s">
        <v>7</v>
      </c>
      <c r="D12" t="s">
        <v>8</v>
      </c>
      <c r="E12">
        <v>6</v>
      </c>
      <c r="F12">
        <v>68</v>
      </c>
      <c r="G12">
        <v>0</v>
      </c>
      <c r="H12" s="7">
        <v>71</v>
      </c>
      <c r="I12" s="7">
        <v>45</v>
      </c>
      <c r="J12" s="7">
        <v>4</v>
      </c>
      <c r="K12" s="7">
        <v>6</v>
      </c>
      <c r="L12" s="7">
        <v>0</v>
      </c>
      <c r="M12">
        <v>549423</v>
      </c>
    </row>
    <row r="13" spans="1:16" x14ac:dyDescent="0.3">
      <c r="A13" s="1">
        <v>43452</v>
      </c>
      <c r="B13" t="s">
        <v>18</v>
      </c>
      <c r="C13" t="s">
        <v>9</v>
      </c>
      <c r="D13" t="s">
        <v>14</v>
      </c>
      <c r="E13">
        <v>4</v>
      </c>
      <c r="F13">
        <v>62</v>
      </c>
      <c r="G13">
        <v>24</v>
      </c>
      <c r="H13" s="7">
        <v>89</v>
      </c>
      <c r="I13" s="7">
        <v>24</v>
      </c>
      <c r="J13" s="7">
        <v>0</v>
      </c>
      <c r="K13" s="7">
        <v>49</v>
      </c>
      <c r="L13" s="7">
        <v>0</v>
      </c>
      <c r="M13">
        <v>549298</v>
      </c>
    </row>
    <row r="14" spans="1:16" x14ac:dyDescent="0.3">
      <c r="A14" s="1">
        <v>43428</v>
      </c>
      <c r="B14" t="s">
        <v>17</v>
      </c>
      <c r="C14" t="s">
        <v>11</v>
      </c>
      <c r="D14" t="s">
        <v>8</v>
      </c>
      <c r="E14">
        <v>24</v>
      </c>
      <c r="F14">
        <v>24</v>
      </c>
      <c r="G14">
        <v>0</v>
      </c>
      <c r="H14" s="7">
        <v>89</v>
      </c>
      <c r="I14" s="7">
        <v>24</v>
      </c>
      <c r="J14" s="7">
        <v>0</v>
      </c>
      <c r="K14" s="7">
        <v>49</v>
      </c>
      <c r="L14" s="7">
        <v>4</v>
      </c>
      <c r="M14">
        <v>549050</v>
      </c>
    </row>
    <row r="15" spans="1:16" x14ac:dyDescent="0.3">
      <c r="A15" s="1">
        <v>43330</v>
      </c>
      <c r="B15" t="s">
        <v>22</v>
      </c>
      <c r="C15" t="s">
        <v>7</v>
      </c>
      <c r="D15" t="s">
        <v>14</v>
      </c>
      <c r="E15">
        <v>61</v>
      </c>
      <c r="F15">
        <v>90</v>
      </c>
      <c r="G15">
        <v>0</v>
      </c>
      <c r="H15" s="7">
        <v>0</v>
      </c>
      <c r="I15" s="7">
        <v>0</v>
      </c>
      <c r="J15" s="7">
        <v>59</v>
      </c>
      <c r="K15" s="7">
        <v>4</v>
      </c>
      <c r="L15" s="7">
        <v>4</v>
      </c>
      <c r="M15">
        <v>548876</v>
      </c>
    </row>
    <row r="16" spans="1:16" x14ac:dyDescent="0.3">
      <c r="A16" s="1">
        <v>43452</v>
      </c>
      <c r="B16" t="s">
        <v>18</v>
      </c>
      <c r="C16" t="s">
        <v>12</v>
      </c>
      <c r="D16" t="s">
        <v>8</v>
      </c>
      <c r="E16">
        <v>35</v>
      </c>
      <c r="F16">
        <v>19</v>
      </c>
      <c r="G16">
        <v>0</v>
      </c>
      <c r="H16" s="7">
        <v>89</v>
      </c>
      <c r="I16" s="7">
        <v>24</v>
      </c>
      <c r="J16" s="7">
        <v>35</v>
      </c>
      <c r="K16" s="7">
        <v>49</v>
      </c>
      <c r="L16" s="7">
        <v>0</v>
      </c>
      <c r="M16">
        <v>548633</v>
      </c>
    </row>
    <row r="17" spans="1:13" x14ac:dyDescent="0.3">
      <c r="A17" s="1">
        <v>43330</v>
      </c>
      <c r="B17" t="s">
        <v>22</v>
      </c>
      <c r="C17" t="s">
        <v>12</v>
      </c>
      <c r="D17" t="s">
        <v>8</v>
      </c>
      <c r="E17">
        <v>19</v>
      </c>
      <c r="F17">
        <v>22</v>
      </c>
      <c r="G17">
        <v>0</v>
      </c>
      <c r="H17" s="7">
        <v>0</v>
      </c>
      <c r="I17" s="7">
        <v>0</v>
      </c>
      <c r="J17" s="7">
        <v>78</v>
      </c>
      <c r="K17" s="7">
        <v>4</v>
      </c>
      <c r="L17" s="7">
        <v>4</v>
      </c>
      <c r="M17">
        <v>548458</v>
      </c>
    </row>
    <row r="18" spans="1:13" x14ac:dyDescent="0.3">
      <c r="A18" s="1">
        <v>43407</v>
      </c>
      <c r="B18" t="s">
        <v>16</v>
      </c>
      <c r="C18" t="s">
        <v>9</v>
      </c>
      <c r="D18" t="s">
        <v>8</v>
      </c>
      <c r="E18">
        <v>48</v>
      </c>
      <c r="F18">
        <v>37</v>
      </c>
      <c r="G18">
        <v>0</v>
      </c>
      <c r="H18" s="7">
        <v>89</v>
      </c>
      <c r="I18" s="7">
        <v>0</v>
      </c>
      <c r="J18" s="7">
        <v>0</v>
      </c>
      <c r="K18" s="7">
        <v>6</v>
      </c>
      <c r="L18" s="7">
        <v>68</v>
      </c>
      <c r="M18">
        <v>548431</v>
      </c>
    </row>
    <row r="19" spans="1:13" x14ac:dyDescent="0.3">
      <c r="A19" s="1">
        <v>43452</v>
      </c>
      <c r="B19" t="s">
        <v>18</v>
      </c>
      <c r="C19" t="s">
        <v>10</v>
      </c>
      <c r="D19" t="s">
        <v>8</v>
      </c>
      <c r="E19">
        <v>41</v>
      </c>
      <c r="F19">
        <v>8</v>
      </c>
      <c r="G19">
        <v>0</v>
      </c>
      <c r="H19" s="7">
        <v>130</v>
      </c>
      <c r="I19" s="7">
        <v>24</v>
      </c>
      <c r="J19" s="7">
        <v>35</v>
      </c>
      <c r="K19" s="7">
        <v>49</v>
      </c>
      <c r="L19" s="7">
        <v>0</v>
      </c>
      <c r="M19">
        <v>548305</v>
      </c>
    </row>
    <row r="20" spans="1:13" x14ac:dyDescent="0.3">
      <c r="A20" s="1">
        <v>43347</v>
      </c>
      <c r="B20" t="s">
        <v>6</v>
      </c>
      <c r="C20" t="s">
        <v>7</v>
      </c>
      <c r="D20" t="s">
        <v>14</v>
      </c>
      <c r="E20">
        <v>4</v>
      </c>
      <c r="F20">
        <v>94</v>
      </c>
      <c r="G20">
        <v>0</v>
      </c>
      <c r="H20" s="7">
        <v>0</v>
      </c>
      <c r="I20" s="7">
        <v>9</v>
      </c>
      <c r="J20" s="7">
        <v>78</v>
      </c>
      <c r="K20" s="7">
        <v>0</v>
      </c>
      <c r="L20" s="7">
        <v>26</v>
      </c>
      <c r="M20">
        <v>547641</v>
      </c>
    </row>
    <row r="21" spans="1:13" x14ac:dyDescent="0.3">
      <c r="A21" s="1">
        <v>43330</v>
      </c>
      <c r="B21" t="s">
        <v>22</v>
      </c>
      <c r="C21" t="s">
        <v>9</v>
      </c>
      <c r="D21" t="s">
        <v>8</v>
      </c>
      <c r="E21">
        <v>22</v>
      </c>
      <c r="F21">
        <v>44</v>
      </c>
      <c r="G21">
        <v>0</v>
      </c>
      <c r="H21" s="7">
        <v>0</v>
      </c>
      <c r="I21" s="7">
        <v>0</v>
      </c>
      <c r="J21" s="7">
        <v>78</v>
      </c>
      <c r="K21" s="7">
        <v>4</v>
      </c>
      <c r="L21" s="7">
        <v>26</v>
      </c>
      <c r="M21">
        <v>547490</v>
      </c>
    </row>
    <row r="22" spans="1:13" x14ac:dyDescent="0.3">
      <c r="A22" s="1">
        <v>43347</v>
      </c>
      <c r="B22" t="s">
        <v>6</v>
      </c>
      <c r="C22" t="s">
        <v>12</v>
      </c>
      <c r="D22" t="s">
        <v>8</v>
      </c>
      <c r="E22">
        <v>8</v>
      </c>
      <c r="F22">
        <v>21</v>
      </c>
      <c r="G22">
        <v>0</v>
      </c>
      <c r="H22" s="7">
        <v>0</v>
      </c>
      <c r="I22" s="7">
        <v>9</v>
      </c>
      <c r="J22" s="7">
        <v>86</v>
      </c>
      <c r="K22" s="7">
        <v>0</v>
      </c>
      <c r="L22" s="7">
        <v>26</v>
      </c>
      <c r="M22">
        <v>547473</v>
      </c>
    </row>
    <row r="23" spans="1:13" x14ac:dyDescent="0.3">
      <c r="A23" s="1">
        <v>43347</v>
      </c>
      <c r="B23" t="s">
        <v>6</v>
      </c>
      <c r="C23" t="s">
        <v>11</v>
      </c>
      <c r="D23" t="s">
        <v>8</v>
      </c>
      <c r="E23">
        <v>9</v>
      </c>
      <c r="F23">
        <v>25</v>
      </c>
      <c r="G23">
        <v>17</v>
      </c>
      <c r="H23" s="7">
        <v>0</v>
      </c>
      <c r="I23" s="7">
        <v>9</v>
      </c>
      <c r="J23" s="7">
        <v>78</v>
      </c>
      <c r="K23" s="7">
        <v>4</v>
      </c>
      <c r="L23" s="7">
        <v>26</v>
      </c>
      <c r="M23">
        <v>547265</v>
      </c>
    </row>
    <row r="24" spans="1:13" x14ac:dyDescent="0.3">
      <c r="A24" s="1">
        <v>43347</v>
      </c>
      <c r="B24" t="s">
        <v>6</v>
      </c>
      <c r="C24" t="s">
        <v>10</v>
      </c>
      <c r="D24" t="s">
        <v>8</v>
      </c>
      <c r="E24">
        <v>47</v>
      </c>
      <c r="F24">
        <v>8</v>
      </c>
      <c r="G24">
        <v>0</v>
      </c>
      <c r="H24" s="7">
        <v>47</v>
      </c>
      <c r="I24" s="7">
        <v>9</v>
      </c>
      <c r="J24" s="7">
        <v>86</v>
      </c>
      <c r="K24" s="7">
        <v>0</v>
      </c>
      <c r="L24" s="7">
        <v>26</v>
      </c>
      <c r="M24">
        <v>547097</v>
      </c>
    </row>
    <row r="25" spans="1:13" x14ac:dyDescent="0.3">
      <c r="A25" s="1">
        <v>43452</v>
      </c>
      <c r="B25" t="s">
        <v>18</v>
      </c>
      <c r="C25" t="s">
        <v>7</v>
      </c>
      <c r="D25" t="s">
        <v>8</v>
      </c>
      <c r="E25">
        <v>23</v>
      </c>
      <c r="F25">
        <v>61</v>
      </c>
      <c r="G25">
        <v>0</v>
      </c>
      <c r="H25" s="7">
        <v>130</v>
      </c>
      <c r="I25" s="7">
        <v>24</v>
      </c>
      <c r="J25" s="7">
        <v>35</v>
      </c>
      <c r="K25" s="7">
        <v>72</v>
      </c>
      <c r="L25" s="7">
        <v>0</v>
      </c>
      <c r="M25">
        <v>546902</v>
      </c>
    </row>
    <row r="26" spans="1:13" x14ac:dyDescent="0.3">
      <c r="A26" s="1">
        <v>43452</v>
      </c>
      <c r="B26" t="s">
        <v>18</v>
      </c>
      <c r="C26" t="s">
        <v>11</v>
      </c>
      <c r="D26" t="s">
        <v>8</v>
      </c>
      <c r="E26">
        <v>46</v>
      </c>
      <c r="F26">
        <v>23</v>
      </c>
      <c r="G26">
        <v>0</v>
      </c>
      <c r="H26" s="7">
        <v>130</v>
      </c>
      <c r="I26" s="7">
        <v>70</v>
      </c>
      <c r="J26" s="7">
        <v>35</v>
      </c>
      <c r="K26" s="7">
        <v>72</v>
      </c>
      <c r="L26" s="7">
        <v>0</v>
      </c>
      <c r="M26">
        <v>545844</v>
      </c>
    </row>
    <row r="27" spans="1:13" x14ac:dyDescent="0.3">
      <c r="A27" s="1">
        <v>43317</v>
      </c>
      <c r="B27" t="s">
        <v>21</v>
      </c>
      <c r="C27" t="s">
        <v>9</v>
      </c>
      <c r="D27" t="s">
        <v>14</v>
      </c>
      <c r="E27">
        <v>121</v>
      </c>
      <c r="F27">
        <v>63</v>
      </c>
      <c r="G27">
        <v>0</v>
      </c>
      <c r="H27" s="7">
        <v>3</v>
      </c>
      <c r="I27" s="7">
        <v>0</v>
      </c>
      <c r="J27" s="7">
        <v>29</v>
      </c>
      <c r="K27" s="7">
        <v>65</v>
      </c>
      <c r="L27" s="7">
        <v>4</v>
      </c>
      <c r="M27">
        <v>543785</v>
      </c>
    </row>
    <row r="28" spans="1:13" x14ac:dyDescent="0.3">
      <c r="A28" s="1">
        <v>43330</v>
      </c>
      <c r="B28" t="s">
        <v>22</v>
      </c>
      <c r="C28" t="s">
        <v>10</v>
      </c>
      <c r="D28" t="s">
        <v>14</v>
      </c>
      <c r="E28">
        <v>49</v>
      </c>
      <c r="F28">
        <v>11</v>
      </c>
      <c r="G28">
        <v>13</v>
      </c>
      <c r="H28" s="7">
        <v>0</v>
      </c>
      <c r="I28" s="7">
        <v>0</v>
      </c>
      <c r="J28" s="7">
        <v>59</v>
      </c>
      <c r="K28" s="7">
        <v>65</v>
      </c>
      <c r="L28" s="7">
        <v>4</v>
      </c>
      <c r="M28">
        <v>543386</v>
      </c>
    </row>
    <row r="29" spans="1:13" x14ac:dyDescent="0.3">
      <c r="A29" s="1">
        <v>43317</v>
      </c>
      <c r="B29" t="s">
        <v>21</v>
      </c>
      <c r="C29" t="s">
        <v>12</v>
      </c>
      <c r="D29" t="s">
        <v>8</v>
      </c>
      <c r="E29">
        <v>30</v>
      </c>
      <c r="F29">
        <v>19</v>
      </c>
      <c r="G29">
        <v>0</v>
      </c>
      <c r="H29" s="7">
        <v>3</v>
      </c>
      <c r="I29" s="7">
        <v>0</v>
      </c>
      <c r="J29" s="7">
        <v>59</v>
      </c>
      <c r="K29" s="7">
        <v>65</v>
      </c>
      <c r="L29" s="7">
        <v>4</v>
      </c>
      <c r="M29">
        <v>543215</v>
      </c>
    </row>
    <row r="30" spans="1:13" x14ac:dyDescent="0.3">
      <c r="A30" s="1">
        <v>43317</v>
      </c>
      <c r="B30" t="s">
        <v>21</v>
      </c>
      <c r="C30" t="s">
        <v>10</v>
      </c>
      <c r="D30" t="s">
        <v>8</v>
      </c>
      <c r="E30">
        <v>46</v>
      </c>
      <c r="F30">
        <v>8</v>
      </c>
      <c r="G30">
        <v>0</v>
      </c>
      <c r="H30" s="7">
        <v>49</v>
      </c>
      <c r="I30" s="7">
        <v>0</v>
      </c>
      <c r="J30" s="7">
        <v>59</v>
      </c>
      <c r="K30" s="7">
        <v>65</v>
      </c>
      <c r="L30" s="7">
        <v>4</v>
      </c>
      <c r="M30">
        <v>542847</v>
      </c>
    </row>
    <row r="31" spans="1:13" x14ac:dyDescent="0.3">
      <c r="A31" s="1">
        <v>43252</v>
      </c>
      <c r="B31" t="s">
        <v>18</v>
      </c>
      <c r="C31" t="s">
        <v>7</v>
      </c>
      <c r="D31" t="s">
        <v>14</v>
      </c>
      <c r="E31">
        <v>184</v>
      </c>
      <c r="F31">
        <v>99</v>
      </c>
      <c r="G31">
        <v>24</v>
      </c>
      <c r="H31" s="7">
        <v>195</v>
      </c>
      <c r="I31" s="7">
        <v>34</v>
      </c>
      <c r="J31" s="7">
        <v>27</v>
      </c>
      <c r="K31" s="7">
        <v>0</v>
      </c>
      <c r="L31" s="7">
        <v>5</v>
      </c>
      <c r="M31">
        <v>541205</v>
      </c>
    </row>
    <row r="32" spans="1:13" x14ac:dyDescent="0.3">
      <c r="A32" s="1">
        <v>43252</v>
      </c>
      <c r="B32" t="s">
        <v>18</v>
      </c>
      <c r="C32" t="s">
        <v>9</v>
      </c>
      <c r="D32" t="s">
        <v>8</v>
      </c>
      <c r="E32">
        <v>48</v>
      </c>
      <c r="F32">
        <v>38</v>
      </c>
      <c r="G32">
        <v>0</v>
      </c>
      <c r="H32" s="7">
        <v>195</v>
      </c>
      <c r="I32" s="7">
        <v>34</v>
      </c>
      <c r="J32" s="7">
        <v>27</v>
      </c>
      <c r="K32" s="7">
        <v>0</v>
      </c>
      <c r="L32" s="7">
        <v>53</v>
      </c>
      <c r="M32">
        <v>539381</v>
      </c>
    </row>
    <row r="33" spans="1:13" x14ac:dyDescent="0.3">
      <c r="A33" s="1">
        <v>43252</v>
      </c>
      <c r="B33" t="s">
        <v>18</v>
      </c>
      <c r="C33" t="s">
        <v>11</v>
      </c>
      <c r="D33" t="s">
        <v>8</v>
      </c>
      <c r="E33">
        <v>21</v>
      </c>
      <c r="F33">
        <v>23</v>
      </c>
      <c r="G33">
        <v>0</v>
      </c>
      <c r="H33" s="7">
        <v>195</v>
      </c>
      <c r="I33" s="7">
        <v>55</v>
      </c>
      <c r="J33" s="7">
        <v>27</v>
      </c>
      <c r="K33" s="7">
        <v>0</v>
      </c>
      <c r="L33" s="7">
        <v>53</v>
      </c>
      <c r="M33">
        <v>538898</v>
      </c>
    </row>
    <row r="34" spans="1:13" x14ac:dyDescent="0.3">
      <c r="A34" s="1">
        <v>43292</v>
      </c>
      <c r="B34" t="s">
        <v>20</v>
      </c>
      <c r="C34" t="s">
        <v>11</v>
      </c>
      <c r="D34" t="s">
        <v>14</v>
      </c>
      <c r="E34">
        <v>48</v>
      </c>
      <c r="F34">
        <v>37</v>
      </c>
      <c r="G34">
        <v>0</v>
      </c>
      <c r="H34" s="7">
        <v>3</v>
      </c>
      <c r="I34" s="7">
        <v>13</v>
      </c>
      <c r="J34" s="7">
        <v>27</v>
      </c>
      <c r="K34" s="7">
        <v>47</v>
      </c>
      <c r="L34" s="7">
        <v>100</v>
      </c>
      <c r="M34">
        <v>537799</v>
      </c>
    </row>
    <row r="35" spans="1:13" x14ac:dyDescent="0.3">
      <c r="A35" s="1">
        <v>43292</v>
      </c>
      <c r="B35" t="s">
        <v>20</v>
      </c>
      <c r="C35" t="s">
        <v>7</v>
      </c>
      <c r="D35" t="s">
        <v>8</v>
      </c>
      <c r="E35">
        <v>18</v>
      </c>
      <c r="F35">
        <v>62</v>
      </c>
      <c r="G35">
        <v>0</v>
      </c>
      <c r="H35" s="7">
        <v>3</v>
      </c>
      <c r="I35" s="7">
        <v>13</v>
      </c>
      <c r="J35" s="7">
        <v>27</v>
      </c>
      <c r="K35" s="7">
        <v>65</v>
      </c>
      <c r="L35" s="7">
        <v>100</v>
      </c>
      <c r="M35">
        <v>536683</v>
      </c>
    </row>
    <row r="36" spans="1:13" x14ac:dyDescent="0.3">
      <c r="A36" s="1">
        <v>43317</v>
      </c>
      <c r="B36" t="s">
        <v>21</v>
      </c>
      <c r="C36" t="s">
        <v>11</v>
      </c>
      <c r="D36" t="s">
        <v>14</v>
      </c>
      <c r="E36">
        <v>13</v>
      </c>
      <c r="F36">
        <v>38</v>
      </c>
      <c r="G36">
        <v>25</v>
      </c>
      <c r="H36" s="7">
        <v>3</v>
      </c>
      <c r="I36" s="7">
        <v>0</v>
      </c>
      <c r="J36" s="7">
        <v>29</v>
      </c>
      <c r="K36" s="7">
        <v>65</v>
      </c>
      <c r="L36" s="7">
        <v>125</v>
      </c>
      <c r="M36">
        <v>536162</v>
      </c>
    </row>
    <row r="37" spans="1:13" x14ac:dyDescent="0.3">
      <c r="A37" s="1">
        <v>43292</v>
      </c>
      <c r="B37" t="s">
        <v>20</v>
      </c>
      <c r="C37" t="s">
        <v>10</v>
      </c>
      <c r="D37" t="s">
        <v>14</v>
      </c>
      <c r="E37">
        <v>192</v>
      </c>
      <c r="F37">
        <v>12</v>
      </c>
      <c r="G37">
        <v>22</v>
      </c>
      <c r="H37" s="7">
        <v>3</v>
      </c>
      <c r="I37" s="7">
        <v>61</v>
      </c>
      <c r="J37" s="7">
        <v>27</v>
      </c>
      <c r="K37" s="7">
        <v>47</v>
      </c>
      <c r="L37" s="7">
        <v>100</v>
      </c>
      <c r="M37">
        <v>536023</v>
      </c>
    </row>
    <row r="38" spans="1:13" x14ac:dyDescent="0.3">
      <c r="A38" s="1">
        <v>43270</v>
      </c>
      <c r="B38" t="s">
        <v>19</v>
      </c>
      <c r="C38" t="s">
        <v>7</v>
      </c>
      <c r="D38" t="s">
        <v>8</v>
      </c>
      <c r="E38">
        <v>47</v>
      </c>
      <c r="F38">
        <v>66</v>
      </c>
      <c r="G38">
        <v>18</v>
      </c>
      <c r="H38" s="7">
        <v>195</v>
      </c>
      <c r="I38" s="7">
        <v>55</v>
      </c>
      <c r="J38" s="7">
        <v>27</v>
      </c>
      <c r="K38" s="7">
        <v>47</v>
      </c>
      <c r="L38" s="7">
        <v>53</v>
      </c>
      <c r="M38">
        <v>535796</v>
      </c>
    </row>
    <row r="39" spans="1:13" x14ac:dyDescent="0.3">
      <c r="A39" s="1">
        <v>43292</v>
      </c>
      <c r="B39" t="s">
        <v>20</v>
      </c>
      <c r="C39" t="s">
        <v>9</v>
      </c>
      <c r="D39" t="s">
        <v>8</v>
      </c>
      <c r="E39">
        <v>25</v>
      </c>
      <c r="F39">
        <v>39</v>
      </c>
      <c r="G39">
        <v>0</v>
      </c>
      <c r="H39" s="7">
        <v>3</v>
      </c>
      <c r="I39" s="7">
        <v>13</v>
      </c>
      <c r="J39" s="7">
        <v>27</v>
      </c>
      <c r="K39" s="7">
        <v>65</v>
      </c>
      <c r="L39" s="7">
        <v>125</v>
      </c>
      <c r="M39">
        <v>535708</v>
      </c>
    </row>
    <row r="40" spans="1:13" x14ac:dyDescent="0.3">
      <c r="A40" s="1">
        <v>43292</v>
      </c>
      <c r="B40" t="s">
        <v>20</v>
      </c>
      <c r="C40" t="s">
        <v>12</v>
      </c>
      <c r="D40" t="s">
        <v>8</v>
      </c>
      <c r="E40">
        <v>2</v>
      </c>
      <c r="F40">
        <v>20</v>
      </c>
      <c r="G40">
        <v>0</v>
      </c>
      <c r="H40" s="7">
        <v>3</v>
      </c>
      <c r="I40" s="7">
        <v>13</v>
      </c>
      <c r="J40" s="7">
        <v>29</v>
      </c>
      <c r="K40" s="7">
        <v>65</v>
      </c>
      <c r="L40" s="7">
        <v>125</v>
      </c>
      <c r="M40">
        <v>535668</v>
      </c>
    </row>
    <row r="41" spans="1:13" x14ac:dyDescent="0.3">
      <c r="A41" s="1">
        <v>43270</v>
      </c>
      <c r="B41" t="s">
        <v>19</v>
      </c>
      <c r="C41" t="s">
        <v>11</v>
      </c>
      <c r="D41" t="s">
        <v>8</v>
      </c>
      <c r="E41">
        <v>6</v>
      </c>
      <c r="F41">
        <v>25</v>
      </c>
      <c r="G41">
        <v>0</v>
      </c>
      <c r="H41" s="7">
        <v>195</v>
      </c>
      <c r="I41" s="7">
        <v>61</v>
      </c>
      <c r="J41" s="7">
        <v>27</v>
      </c>
      <c r="K41" s="7">
        <v>47</v>
      </c>
      <c r="L41" s="7">
        <v>53</v>
      </c>
      <c r="M41">
        <v>535646</v>
      </c>
    </row>
    <row r="42" spans="1:13" x14ac:dyDescent="0.3">
      <c r="A42" s="1">
        <v>43129</v>
      </c>
      <c r="B42" t="s">
        <v>21</v>
      </c>
      <c r="C42" t="s">
        <v>9</v>
      </c>
      <c r="D42" t="s">
        <v>14</v>
      </c>
      <c r="E42">
        <v>22</v>
      </c>
      <c r="F42">
        <v>63</v>
      </c>
      <c r="G42">
        <v>0</v>
      </c>
      <c r="H42" s="7">
        <v>86</v>
      </c>
      <c r="I42" s="7">
        <v>49</v>
      </c>
      <c r="J42" s="7">
        <v>0</v>
      </c>
      <c r="K42" s="7">
        <v>1</v>
      </c>
      <c r="L42" s="7">
        <v>0</v>
      </c>
      <c r="M42">
        <v>535049</v>
      </c>
    </row>
    <row r="43" spans="1:13" x14ac:dyDescent="0.3">
      <c r="A43" s="1">
        <v>43130</v>
      </c>
      <c r="B43" t="s">
        <v>22</v>
      </c>
      <c r="C43" t="s">
        <v>12</v>
      </c>
      <c r="D43" t="s">
        <v>14</v>
      </c>
      <c r="E43">
        <v>6</v>
      </c>
      <c r="F43">
        <v>25</v>
      </c>
      <c r="G43">
        <v>1</v>
      </c>
      <c r="H43" s="7">
        <v>90</v>
      </c>
      <c r="I43" s="7">
        <v>49</v>
      </c>
      <c r="J43" s="7">
        <v>0</v>
      </c>
      <c r="K43" s="7">
        <v>10</v>
      </c>
      <c r="L43" s="7">
        <v>0</v>
      </c>
      <c r="M43">
        <v>534513</v>
      </c>
    </row>
    <row r="44" spans="1:13" x14ac:dyDescent="0.3">
      <c r="A44" s="1">
        <v>43129</v>
      </c>
      <c r="B44" t="s">
        <v>21</v>
      </c>
      <c r="C44" t="s">
        <v>7</v>
      </c>
      <c r="D44" t="s">
        <v>8</v>
      </c>
      <c r="E44">
        <v>9</v>
      </c>
      <c r="F44">
        <v>60</v>
      </c>
      <c r="G44">
        <v>0</v>
      </c>
      <c r="H44" s="7">
        <v>86</v>
      </c>
      <c r="I44" s="7">
        <v>49</v>
      </c>
      <c r="J44" s="7">
        <v>0</v>
      </c>
      <c r="K44" s="7">
        <v>10</v>
      </c>
      <c r="L44" s="7">
        <v>0</v>
      </c>
      <c r="M44">
        <v>534509</v>
      </c>
    </row>
    <row r="45" spans="1:13" x14ac:dyDescent="0.3">
      <c r="A45" s="1">
        <v>43129</v>
      </c>
      <c r="B45" t="s">
        <v>21</v>
      </c>
      <c r="C45" t="s">
        <v>12</v>
      </c>
      <c r="D45" t="s">
        <v>8</v>
      </c>
      <c r="E45">
        <v>6</v>
      </c>
      <c r="F45">
        <v>19</v>
      </c>
      <c r="G45">
        <v>0</v>
      </c>
      <c r="H45" s="7">
        <v>86</v>
      </c>
      <c r="I45" s="7">
        <v>49</v>
      </c>
      <c r="J45" s="7">
        <v>6</v>
      </c>
      <c r="K45" s="7">
        <v>10</v>
      </c>
      <c r="L45" s="7">
        <v>0</v>
      </c>
      <c r="M45">
        <v>534395</v>
      </c>
    </row>
    <row r="46" spans="1:13" x14ac:dyDescent="0.3">
      <c r="A46" s="1">
        <v>43129</v>
      </c>
      <c r="B46" t="s">
        <v>21</v>
      </c>
      <c r="C46" t="s">
        <v>10</v>
      </c>
      <c r="D46" t="s">
        <v>8</v>
      </c>
      <c r="E46">
        <v>4</v>
      </c>
      <c r="F46">
        <v>8</v>
      </c>
      <c r="G46">
        <v>0</v>
      </c>
      <c r="H46" s="7">
        <v>90</v>
      </c>
      <c r="I46" s="7">
        <v>49</v>
      </c>
      <c r="J46" s="7">
        <v>6</v>
      </c>
      <c r="K46" s="7">
        <v>10</v>
      </c>
      <c r="L46" s="7">
        <v>0</v>
      </c>
      <c r="M46">
        <v>534363</v>
      </c>
    </row>
    <row r="47" spans="1:13" x14ac:dyDescent="0.3">
      <c r="A47" s="1">
        <v>43270</v>
      </c>
      <c r="B47" t="s">
        <v>19</v>
      </c>
      <c r="C47" t="s">
        <v>9</v>
      </c>
      <c r="D47" t="s">
        <v>8</v>
      </c>
      <c r="E47">
        <v>47</v>
      </c>
      <c r="F47">
        <v>41</v>
      </c>
      <c r="G47">
        <v>0</v>
      </c>
      <c r="H47" s="7">
        <v>195</v>
      </c>
      <c r="I47" s="7">
        <v>61</v>
      </c>
      <c r="J47" s="7">
        <v>27</v>
      </c>
      <c r="K47" s="7">
        <v>47</v>
      </c>
      <c r="L47" s="7">
        <v>100</v>
      </c>
      <c r="M47">
        <v>533719</v>
      </c>
    </row>
    <row r="48" spans="1:13" x14ac:dyDescent="0.3">
      <c r="A48" s="1">
        <v>43129</v>
      </c>
      <c r="B48" t="s">
        <v>21</v>
      </c>
      <c r="C48" t="s">
        <v>11</v>
      </c>
      <c r="D48" t="s">
        <v>14</v>
      </c>
      <c r="E48">
        <v>15</v>
      </c>
      <c r="F48">
        <v>38</v>
      </c>
      <c r="G48">
        <v>25</v>
      </c>
      <c r="H48" s="7">
        <v>86</v>
      </c>
      <c r="I48" s="7">
        <v>49</v>
      </c>
      <c r="J48" s="7">
        <v>0</v>
      </c>
      <c r="K48" s="7">
        <v>1</v>
      </c>
      <c r="L48" s="7">
        <v>22</v>
      </c>
      <c r="M48">
        <v>533663</v>
      </c>
    </row>
    <row r="49" spans="1:13" x14ac:dyDescent="0.3">
      <c r="A49" s="1">
        <v>43104</v>
      </c>
      <c r="B49" t="s">
        <v>20</v>
      </c>
      <c r="C49" t="s">
        <v>11</v>
      </c>
      <c r="D49" t="s">
        <v>14</v>
      </c>
      <c r="E49">
        <v>44</v>
      </c>
      <c r="F49">
        <v>37</v>
      </c>
      <c r="G49">
        <v>0</v>
      </c>
      <c r="H49" s="7">
        <v>65</v>
      </c>
      <c r="I49" s="7">
        <v>64</v>
      </c>
      <c r="J49" s="7">
        <v>0</v>
      </c>
      <c r="K49" s="7">
        <v>1</v>
      </c>
      <c r="L49" s="7">
        <v>12</v>
      </c>
      <c r="M49">
        <v>533651</v>
      </c>
    </row>
    <row r="50" spans="1:13" x14ac:dyDescent="0.3">
      <c r="A50" s="1">
        <v>43104</v>
      </c>
      <c r="B50" t="s">
        <v>20</v>
      </c>
      <c r="C50" t="s">
        <v>10</v>
      </c>
      <c r="D50" t="s">
        <v>8</v>
      </c>
      <c r="E50">
        <v>21</v>
      </c>
      <c r="F50">
        <v>8</v>
      </c>
      <c r="G50">
        <v>0</v>
      </c>
      <c r="H50" s="7">
        <v>86</v>
      </c>
      <c r="I50" s="7">
        <v>64</v>
      </c>
      <c r="J50" s="7">
        <v>0</v>
      </c>
      <c r="K50" s="7">
        <v>1</v>
      </c>
      <c r="L50" s="7">
        <v>12</v>
      </c>
      <c r="M50">
        <v>533483</v>
      </c>
    </row>
    <row r="51" spans="1:13" x14ac:dyDescent="0.3">
      <c r="A51" s="1">
        <v>43104</v>
      </c>
      <c r="B51" t="s">
        <v>20</v>
      </c>
      <c r="C51" t="s">
        <v>9</v>
      </c>
      <c r="D51" t="s">
        <v>8</v>
      </c>
      <c r="E51">
        <v>10</v>
      </c>
      <c r="F51">
        <v>39</v>
      </c>
      <c r="G51">
        <v>0</v>
      </c>
      <c r="H51" s="7">
        <v>86</v>
      </c>
      <c r="I51" s="7">
        <v>64</v>
      </c>
      <c r="J51" s="7">
        <v>0</v>
      </c>
      <c r="K51" s="7">
        <v>1</v>
      </c>
      <c r="L51" s="7">
        <v>22</v>
      </c>
      <c r="M51">
        <v>533093</v>
      </c>
    </row>
    <row r="52" spans="1:13" x14ac:dyDescent="0.3">
      <c r="A52" s="1">
        <v>43104</v>
      </c>
      <c r="B52" t="s">
        <v>20</v>
      </c>
      <c r="C52" t="s">
        <v>7</v>
      </c>
      <c r="D52" t="s">
        <v>14</v>
      </c>
      <c r="E52">
        <v>38</v>
      </c>
      <c r="F52">
        <v>98</v>
      </c>
      <c r="G52">
        <v>22</v>
      </c>
      <c r="H52" s="7">
        <v>65</v>
      </c>
      <c r="I52" s="7">
        <v>108</v>
      </c>
      <c r="J52" s="7">
        <v>0</v>
      </c>
      <c r="K52" s="7">
        <v>1</v>
      </c>
      <c r="L52" s="7">
        <v>12</v>
      </c>
      <c r="M52">
        <v>532023</v>
      </c>
    </row>
    <row r="53" spans="1:13" x14ac:dyDescent="0.3">
      <c r="A53" s="1">
        <v>43064</v>
      </c>
      <c r="B53" t="s">
        <v>18</v>
      </c>
      <c r="C53" t="s">
        <v>7</v>
      </c>
      <c r="D53" t="s">
        <v>14</v>
      </c>
      <c r="E53">
        <v>134</v>
      </c>
      <c r="F53">
        <v>99</v>
      </c>
      <c r="G53">
        <v>24</v>
      </c>
      <c r="H53" s="7">
        <v>39</v>
      </c>
      <c r="I53" s="7">
        <v>108</v>
      </c>
      <c r="J53" s="7">
        <v>4</v>
      </c>
      <c r="K53" s="7">
        <v>1</v>
      </c>
      <c r="L53" s="7">
        <v>0</v>
      </c>
      <c r="M53">
        <v>531351</v>
      </c>
    </row>
    <row r="54" spans="1:13" x14ac:dyDescent="0.3">
      <c r="A54" s="1">
        <v>43082</v>
      </c>
      <c r="B54" t="s">
        <v>19</v>
      </c>
      <c r="C54" t="s">
        <v>12</v>
      </c>
      <c r="D54" t="s">
        <v>14</v>
      </c>
      <c r="E54">
        <v>4</v>
      </c>
      <c r="F54">
        <v>30</v>
      </c>
      <c r="G54">
        <v>18</v>
      </c>
      <c r="H54" s="7">
        <v>39</v>
      </c>
      <c r="I54" s="7">
        <v>108</v>
      </c>
      <c r="J54" s="7">
        <v>0</v>
      </c>
      <c r="K54" s="7">
        <v>1</v>
      </c>
      <c r="L54" s="7">
        <v>12</v>
      </c>
      <c r="M54">
        <v>531015</v>
      </c>
    </row>
    <row r="55" spans="1:13" x14ac:dyDescent="0.3">
      <c r="A55" s="1">
        <v>43147</v>
      </c>
      <c r="B55" t="s">
        <v>6</v>
      </c>
      <c r="C55" t="s">
        <v>11</v>
      </c>
      <c r="D55" t="s">
        <v>14</v>
      </c>
      <c r="E55">
        <v>49</v>
      </c>
      <c r="F55">
        <v>35</v>
      </c>
      <c r="G55">
        <v>0</v>
      </c>
      <c r="H55" s="7">
        <v>90</v>
      </c>
      <c r="I55" s="7">
        <v>0</v>
      </c>
      <c r="J55" s="7">
        <v>0</v>
      </c>
      <c r="K55" s="7">
        <v>58</v>
      </c>
      <c r="L55" s="7">
        <v>34</v>
      </c>
      <c r="M55">
        <v>531008</v>
      </c>
    </row>
    <row r="56" spans="1:13" x14ac:dyDescent="0.3">
      <c r="A56" s="1">
        <v>43147</v>
      </c>
      <c r="B56" t="s">
        <v>6</v>
      </c>
      <c r="C56" t="s">
        <v>10</v>
      </c>
      <c r="D56" t="s">
        <v>8</v>
      </c>
      <c r="E56">
        <v>10</v>
      </c>
      <c r="F56">
        <v>8</v>
      </c>
      <c r="G56">
        <v>0</v>
      </c>
      <c r="H56" s="7">
        <v>100</v>
      </c>
      <c r="I56" s="7">
        <v>0</v>
      </c>
      <c r="J56" s="7">
        <v>0</v>
      </c>
      <c r="K56" s="7">
        <v>58</v>
      </c>
      <c r="L56" s="7">
        <v>34</v>
      </c>
      <c r="M56">
        <v>530928</v>
      </c>
    </row>
    <row r="57" spans="1:13" x14ac:dyDescent="0.3">
      <c r="A57" s="1">
        <v>43064</v>
      </c>
      <c r="B57" t="s">
        <v>18</v>
      </c>
      <c r="C57" t="s">
        <v>9</v>
      </c>
      <c r="D57" t="s">
        <v>8</v>
      </c>
      <c r="E57">
        <v>12</v>
      </c>
      <c r="F57">
        <v>38</v>
      </c>
      <c r="G57">
        <v>0</v>
      </c>
      <c r="H57" s="7">
        <v>39</v>
      </c>
      <c r="I57" s="7">
        <v>108</v>
      </c>
      <c r="J57" s="7">
        <v>4</v>
      </c>
      <c r="K57" s="7">
        <v>1</v>
      </c>
      <c r="L57" s="7">
        <v>12</v>
      </c>
      <c r="M57">
        <v>530895</v>
      </c>
    </row>
    <row r="58" spans="1:13" x14ac:dyDescent="0.3">
      <c r="A58" s="1">
        <v>43082</v>
      </c>
      <c r="B58" t="s">
        <v>19</v>
      </c>
      <c r="C58" t="s">
        <v>10</v>
      </c>
      <c r="D58" t="s">
        <v>8</v>
      </c>
      <c r="E58">
        <v>26</v>
      </c>
      <c r="F58">
        <v>8</v>
      </c>
      <c r="G58">
        <v>0</v>
      </c>
      <c r="H58" s="7">
        <v>65</v>
      </c>
      <c r="I58" s="7">
        <v>108</v>
      </c>
      <c r="J58" s="7">
        <v>0</v>
      </c>
      <c r="K58" s="7">
        <v>1</v>
      </c>
      <c r="L58" s="7">
        <v>12</v>
      </c>
      <c r="M58">
        <v>530807</v>
      </c>
    </row>
    <row r="59" spans="1:13" x14ac:dyDescent="0.3">
      <c r="A59" s="1">
        <v>43130</v>
      </c>
      <c r="B59" t="s">
        <v>22</v>
      </c>
      <c r="C59" t="s">
        <v>7</v>
      </c>
      <c r="D59" t="s">
        <v>8</v>
      </c>
      <c r="E59">
        <v>48</v>
      </c>
      <c r="F59">
        <v>79</v>
      </c>
      <c r="G59">
        <v>0</v>
      </c>
      <c r="H59" s="7">
        <v>90</v>
      </c>
      <c r="I59" s="7">
        <v>49</v>
      </c>
      <c r="J59" s="7">
        <v>0</v>
      </c>
      <c r="K59" s="7">
        <v>58</v>
      </c>
      <c r="L59" s="7">
        <v>0</v>
      </c>
      <c r="M59">
        <v>530721</v>
      </c>
    </row>
    <row r="60" spans="1:13" x14ac:dyDescent="0.3">
      <c r="A60" s="1">
        <v>43181</v>
      </c>
      <c r="B60" t="s">
        <v>15</v>
      </c>
      <c r="C60" t="s">
        <v>12</v>
      </c>
      <c r="D60" t="s">
        <v>14</v>
      </c>
      <c r="E60">
        <v>46</v>
      </c>
      <c r="F60">
        <v>30</v>
      </c>
      <c r="G60">
        <v>19</v>
      </c>
      <c r="H60" s="7">
        <v>105</v>
      </c>
      <c r="I60" s="7">
        <v>0</v>
      </c>
      <c r="J60" s="7">
        <v>1</v>
      </c>
      <c r="K60" s="7">
        <v>106</v>
      </c>
      <c r="L60" s="7">
        <v>0</v>
      </c>
      <c r="M60">
        <v>530080</v>
      </c>
    </row>
    <row r="61" spans="1:13" x14ac:dyDescent="0.3">
      <c r="A61" s="1">
        <v>43147</v>
      </c>
      <c r="B61" t="s">
        <v>6</v>
      </c>
      <c r="C61" t="s">
        <v>12</v>
      </c>
      <c r="D61" t="s">
        <v>8</v>
      </c>
      <c r="E61">
        <v>47</v>
      </c>
      <c r="F61">
        <v>21</v>
      </c>
      <c r="G61">
        <v>0</v>
      </c>
      <c r="H61" s="7">
        <v>100</v>
      </c>
      <c r="I61" s="7">
        <v>0</v>
      </c>
      <c r="J61" s="7">
        <v>47</v>
      </c>
      <c r="K61" s="7">
        <v>58</v>
      </c>
      <c r="L61" s="7">
        <v>34</v>
      </c>
      <c r="M61">
        <v>529941</v>
      </c>
    </row>
    <row r="62" spans="1:13" x14ac:dyDescent="0.3">
      <c r="A62" s="1">
        <v>43147</v>
      </c>
      <c r="B62" t="s">
        <v>6</v>
      </c>
      <c r="C62" t="s">
        <v>9</v>
      </c>
      <c r="D62" t="s">
        <v>8</v>
      </c>
      <c r="E62">
        <v>34</v>
      </c>
      <c r="F62">
        <v>42</v>
      </c>
      <c r="G62">
        <v>17</v>
      </c>
      <c r="H62" s="7">
        <v>90</v>
      </c>
      <c r="I62" s="7">
        <v>49</v>
      </c>
      <c r="J62" s="7">
        <v>0</v>
      </c>
      <c r="K62" s="7">
        <v>58</v>
      </c>
      <c r="L62" s="7">
        <v>34</v>
      </c>
      <c r="M62">
        <v>529293</v>
      </c>
    </row>
    <row r="63" spans="1:13" x14ac:dyDescent="0.3">
      <c r="A63" s="1">
        <v>43162</v>
      </c>
      <c r="B63" t="s">
        <v>13</v>
      </c>
      <c r="C63" t="s">
        <v>9</v>
      </c>
      <c r="D63" t="s">
        <v>14</v>
      </c>
      <c r="E63">
        <v>34</v>
      </c>
      <c r="F63">
        <v>58</v>
      </c>
      <c r="G63">
        <v>15</v>
      </c>
      <c r="H63" s="7">
        <v>100</v>
      </c>
      <c r="I63" s="7">
        <v>0</v>
      </c>
      <c r="J63" s="7">
        <v>47</v>
      </c>
      <c r="K63" s="7">
        <v>106</v>
      </c>
      <c r="L63" s="7">
        <v>0</v>
      </c>
      <c r="M63">
        <v>528745</v>
      </c>
    </row>
    <row r="64" spans="1:13" x14ac:dyDescent="0.3">
      <c r="A64" s="1">
        <v>43162</v>
      </c>
      <c r="B64" t="s">
        <v>13</v>
      </c>
      <c r="C64" t="s">
        <v>10</v>
      </c>
      <c r="D64" t="s">
        <v>8</v>
      </c>
      <c r="E64">
        <v>5</v>
      </c>
      <c r="F64">
        <v>9</v>
      </c>
      <c r="G64">
        <v>0</v>
      </c>
      <c r="H64" s="7">
        <v>105</v>
      </c>
      <c r="I64" s="7">
        <v>0</v>
      </c>
      <c r="J64" s="7">
        <v>47</v>
      </c>
      <c r="K64" s="7">
        <v>106</v>
      </c>
      <c r="L64" s="7">
        <v>0</v>
      </c>
      <c r="M64">
        <v>528700</v>
      </c>
    </row>
    <row r="65" spans="1:13" x14ac:dyDescent="0.3">
      <c r="A65" s="1">
        <v>43082</v>
      </c>
      <c r="B65" t="s">
        <v>19</v>
      </c>
      <c r="C65" t="s">
        <v>7</v>
      </c>
      <c r="D65" t="s">
        <v>8</v>
      </c>
      <c r="E65">
        <v>38</v>
      </c>
      <c r="F65">
        <v>66</v>
      </c>
      <c r="G65">
        <v>0</v>
      </c>
      <c r="H65" s="7">
        <v>65</v>
      </c>
      <c r="I65" s="7">
        <v>108</v>
      </c>
      <c r="J65" s="7">
        <v>0</v>
      </c>
      <c r="K65" s="7">
        <v>39</v>
      </c>
      <c r="L65" s="7">
        <v>12</v>
      </c>
      <c r="M65">
        <v>528299</v>
      </c>
    </row>
    <row r="66" spans="1:13" x14ac:dyDescent="0.3">
      <c r="A66" s="1">
        <v>43181</v>
      </c>
      <c r="B66" t="s">
        <v>15</v>
      </c>
      <c r="C66" t="s">
        <v>7</v>
      </c>
      <c r="D66" t="s">
        <v>8</v>
      </c>
      <c r="E66">
        <v>49</v>
      </c>
      <c r="F66">
        <v>65</v>
      </c>
      <c r="G66">
        <v>0</v>
      </c>
      <c r="H66" s="7">
        <v>105</v>
      </c>
      <c r="I66" s="7">
        <v>0</v>
      </c>
      <c r="J66" s="7">
        <v>1</v>
      </c>
      <c r="K66" s="7">
        <v>155</v>
      </c>
      <c r="L66" s="7">
        <v>0</v>
      </c>
      <c r="M66">
        <v>526895</v>
      </c>
    </row>
    <row r="67" spans="1:13" x14ac:dyDescent="0.3">
      <c r="A67" s="1">
        <v>43147</v>
      </c>
      <c r="B67" t="s">
        <v>6</v>
      </c>
      <c r="C67" t="s">
        <v>7</v>
      </c>
      <c r="D67" t="s">
        <v>8</v>
      </c>
      <c r="E67">
        <v>48</v>
      </c>
      <c r="F67">
        <v>66</v>
      </c>
      <c r="G67">
        <v>0</v>
      </c>
      <c r="H67" s="7">
        <v>100</v>
      </c>
      <c r="I67" s="7">
        <v>0</v>
      </c>
      <c r="J67" s="7">
        <v>47</v>
      </c>
      <c r="K67" s="7">
        <v>106</v>
      </c>
      <c r="L67" s="7">
        <v>34</v>
      </c>
      <c r="M67">
        <v>526773</v>
      </c>
    </row>
    <row r="68" spans="1:13" x14ac:dyDescent="0.3">
      <c r="A68" s="1">
        <v>43181</v>
      </c>
      <c r="B68" t="s">
        <v>15</v>
      </c>
      <c r="C68" t="s">
        <v>10</v>
      </c>
      <c r="D68" t="s">
        <v>8</v>
      </c>
      <c r="E68">
        <v>16</v>
      </c>
      <c r="F68">
        <v>8</v>
      </c>
      <c r="G68">
        <v>0</v>
      </c>
      <c r="H68" s="7">
        <v>121</v>
      </c>
      <c r="I68" s="7">
        <v>0</v>
      </c>
      <c r="J68" s="7">
        <v>1</v>
      </c>
      <c r="K68" s="7">
        <v>155</v>
      </c>
      <c r="L68" s="7">
        <v>0</v>
      </c>
      <c r="M68">
        <v>526767</v>
      </c>
    </row>
    <row r="69" spans="1:13" x14ac:dyDescent="0.3">
      <c r="A69" s="1">
        <v>43207</v>
      </c>
      <c r="B69" t="s">
        <v>16</v>
      </c>
      <c r="C69" t="s">
        <v>12</v>
      </c>
      <c r="D69" t="s">
        <v>14</v>
      </c>
      <c r="E69">
        <v>1</v>
      </c>
      <c r="F69">
        <v>32</v>
      </c>
      <c r="G69">
        <v>0</v>
      </c>
      <c r="H69" s="7">
        <v>121</v>
      </c>
      <c r="I69" s="7">
        <v>0</v>
      </c>
      <c r="J69" s="7">
        <v>0</v>
      </c>
      <c r="K69" s="7">
        <v>155</v>
      </c>
      <c r="L69" s="7">
        <v>5</v>
      </c>
      <c r="M69">
        <v>526614</v>
      </c>
    </row>
    <row r="70" spans="1:13" x14ac:dyDescent="0.3">
      <c r="A70" s="1">
        <v>43207</v>
      </c>
      <c r="B70" t="s">
        <v>16</v>
      </c>
      <c r="C70" t="s">
        <v>9</v>
      </c>
      <c r="D70" t="s">
        <v>8</v>
      </c>
      <c r="E70">
        <v>5</v>
      </c>
      <c r="F70">
        <v>37</v>
      </c>
      <c r="G70">
        <v>26</v>
      </c>
      <c r="H70" s="7">
        <v>121</v>
      </c>
      <c r="I70" s="7">
        <v>0</v>
      </c>
      <c r="J70" s="7">
        <v>1</v>
      </c>
      <c r="K70" s="7">
        <v>155</v>
      </c>
      <c r="L70" s="7">
        <v>5</v>
      </c>
      <c r="M70">
        <v>526582</v>
      </c>
    </row>
    <row r="71" spans="1:13" x14ac:dyDescent="0.3">
      <c r="A71" s="1">
        <v>43207</v>
      </c>
      <c r="B71" t="s">
        <v>16</v>
      </c>
      <c r="C71" t="s">
        <v>10</v>
      </c>
      <c r="D71" t="s">
        <v>8</v>
      </c>
      <c r="E71">
        <v>34</v>
      </c>
      <c r="F71">
        <v>7</v>
      </c>
      <c r="G71">
        <v>0</v>
      </c>
      <c r="H71" s="7">
        <v>155</v>
      </c>
      <c r="I71" s="7">
        <v>0</v>
      </c>
      <c r="J71" s="7">
        <v>0</v>
      </c>
      <c r="K71" s="7">
        <v>155</v>
      </c>
      <c r="L71" s="7">
        <v>5</v>
      </c>
      <c r="M71">
        <v>526376</v>
      </c>
    </row>
    <row r="72" spans="1:13" x14ac:dyDescent="0.3">
      <c r="A72" s="1">
        <v>43207</v>
      </c>
      <c r="B72" t="s">
        <v>16</v>
      </c>
      <c r="C72" t="s">
        <v>7</v>
      </c>
      <c r="D72" t="s">
        <v>8</v>
      </c>
      <c r="E72">
        <v>29</v>
      </c>
      <c r="F72">
        <v>59</v>
      </c>
      <c r="G72">
        <v>0</v>
      </c>
      <c r="H72" s="7">
        <v>155</v>
      </c>
      <c r="I72" s="7">
        <v>0</v>
      </c>
      <c r="J72" s="7">
        <v>0</v>
      </c>
      <c r="K72" s="7">
        <v>184</v>
      </c>
      <c r="L72" s="7">
        <v>5</v>
      </c>
      <c r="M72">
        <v>524665</v>
      </c>
    </row>
    <row r="73" spans="1:13" x14ac:dyDescent="0.3">
      <c r="A73" s="1">
        <v>43228</v>
      </c>
      <c r="B73" t="s">
        <v>17</v>
      </c>
      <c r="C73" t="s">
        <v>11</v>
      </c>
      <c r="D73" t="s">
        <v>8</v>
      </c>
      <c r="E73">
        <v>34</v>
      </c>
      <c r="F73">
        <v>24</v>
      </c>
      <c r="G73">
        <v>21</v>
      </c>
      <c r="H73" s="7">
        <v>155</v>
      </c>
      <c r="I73" s="7">
        <v>34</v>
      </c>
      <c r="J73" s="7">
        <v>0</v>
      </c>
      <c r="K73" s="7">
        <v>184</v>
      </c>
      <c r="L73" s="7">
        <v>5</v>
      </c>
      <c r="M73">
        <v>523849</v>
      </c>
    </row>
    <row r="74" spans="1:13" x14ac:dyDescent="0.3">
      <c r="A74" s="1">
        <v>42959</v>
      </c>
      <c r="B74" t="s">
        <v>6</v>
      </c>
      <c r="C74" t="s">
        <v>9</v>
      </c>
      <c r="D74" t="s">
        <v>14</v>
      </c>
      <c r="E74">
        <v>48</v>
      </c>
      <c r="F74">
        <v>59</v>
      </c>
      <c r="G74">
        <v>0</v>
      </c>
      <c r="H74" s="7">
        <v>0</v>
      </c>
      <c r="I74" s="7">
        <v>82</v>
      </c>
      <c r="J74" s="7">
        <v>117</v>
      </c>
      <c r="K74" s="7">
        <v>0</v>
      </c>
      <c r="L74" s="7">
        <v>3</v>
      </c>
      <c r="M74">
        <v>523463</v>
      </c>
    </row>
    <row r="75" spans="1:13" x14ac:dyDescent="0.3">
      <c r="A75" s="1">
        <v>43228</v>
      </c>
      <c r="B75" t="s">
        <v>17</v>
      </c>
      <c r="C75" t="s">
        <v>12</v>
      </c>
      <c r="D75" t="s">
        <v>8</v>
      </c>
      <c r="E75">
        <v>27</v>
      </c>
      <c r="F75">
        <v>20</v>
      </c>
      <c r="G75">
        <v>0</v>
      </c>
      <c r="H75" s="7">
        <v>155</v>
      </c>
      <c r="I75" s="7">
        <v>34</v>
      </c>
      <c r="J75" s="7">
        <v>27</v>
      </c>
      <c r="K75" s="7">
        <v>184</v>
      </c>
      <c r="L75" s="7">
        <v>5</v>
      </c>
      <c r="M75">
        <v>523309</v>
      </c>
    </row>
    <row r="76" spans="1:13" x14ac:dyDescent="0.3">
      <c r="A76" s="1">
        <v>42929</v>
      </c>
      <c r="B76" t="s">
        <v>21</v>
      </c>
      <c r="C76" t="s">
        <v>7</v>
      </c>
      <c r="D76" t="s">
        <v>14</v>
      </c>
      <c r="E76">
        <v>116</v>
      </c>
      <c r="F76">
        <v>100</v>
      </c>
      <c r="G76">
        <v>25</v>
      </c>
      <c r="H76" s="7">
        <v>22</v>
      </c>
      <c r="I76" s="7">
        <v>87</v>
      </c>
      <c r="J76" s="7">
        <v>51</v>
      </c>
      <c r="K76" s="7">
        <v>1</v>
      </c>
      <c r="L76" s="7">
        <v>9</v>
      </c>
      <c r="M76">
        <v>523098</v>
      </c>
    </row>
    <row r="77" spans="1:13" x14ac:dyDescent="0.3">
      <c r="A77" s="1">
        <v>42959</v>
      </c>
      <c r="B77" t="s">
        <v>6</v>
      </c>
      <c r="C77" t="s">
        <v>12</v>
      </c>
      <c r="D77" t="s">
        <v>8</v>
      </c>
      <c r="E77">
        <v>20</v>
      </c>
      <c r="F77">
        <v>21</v>
      </c>
      <c r="G77">
        <v>0</v>
      </c>
      <c r="H77" s="7">
        <v>0</v>
      </c>
      <c r="I77" s="7">
        <v>82</v>
      </c>
      <c r="J77" s="7">
        <v>137</v>
      </c>
      <c r="K77" s="7">
        <v>0</v>
      </c>
      <c r="L77" s="7">
        <v>3</v>
      </c>
      <c r="M77">
        <v>523043</v>
      </c>
    </row>
    <row r="78" spans="1:13" x14ac:dyDescent="0.3">
      <c r="A78" s="1">
        <v>43228</v>
      </c>
      <c r="B78" t="s">
        <v>17</v>
      </c>
      <c r="C78" t="s">
        <v>10</v>
      </c>
      <c r="D78" t="s">
        <v>8</v>
      </c>
      <c r="E78">
        <v>40</v>
      </c>
      <c r="F78">
        <v>8</v>
      </c>
      <c r="G78">
        <v>0</v>
      </c>
      <c r="H78" s="7">
        <v>195</v>
      </c>
      <c r="I78" s="7">
        <v>34</v>
      </c>
      <c r="J78" s="7">
        <v>27</v>
      </c>
      <c r="K78" s="7">
        <v>184</v>
      </c>
      <c r="L78" s="7">
        <v>5</v>
      </c>
      <c r="M78">
        <v>522989</v>
      </c>
    </row>
    <row r="79" spans="1:13" x14ac:dyDescent="0.3">
      <c r="A79" s="1">
        <v>42942</v>
      </c>
      <c r="B79" t="s">
        <v>22</v>
      </c>
      <c r="C79" t="s">
        <v>10</v>
      </c>
      <c r="D79" t="s">
        <v>14</v>
      </c>
      <c r="E79">
        <v>22</v>
      </c>
      <c r="F79">
        <v>11</v>
      </c>
      <c r="G79">
        <v>0</v>
      </c>
      <c r="H79" s="7">
        <v>0</v>
      </c>
      <c r="I79" s="7">
        <v>82</v>
      </c>
      <c r="J79" s="7">
        <v>80</v>
      </c>
      <c r="K79" s="7">
        <v>1</v>
      </c>
      <c r="L79" s="7">
        <v>9</v>
      </c>
      <c r="M79">
        <v>522959</v>
      </c>
    </row>
    <row r="80" spans="1:13" x14ac:dyDescent="0.3">
      <c r="A80" s="1">
        <v>42942</v>
      </c>
      <c r="B80" t="s">
        <v>22</v>
      </c>
      <c r="C80" t="s">
        <v>11</v>
      </c>
      <c r="D80" t="s">
        <v>14</v>
      </c>
      <c r="E80">
        <v>5</v>
      </c>
      <c r="F80">
        <v>34</v>
      </c>
      <c r="G80">
        <v>13</v>
      </c>
      <c r="H80" s="7">
        <v>22</v>
      </c>
      <c r="I80" s="7">
        <v>82</v>
      </c>
      <c r="J80" s="7">
        <v>80</v>
      </c>
      <c r="K80" s="7">
        <v>1</v>
      </c>
      <c r="L80" s="7">
        <v>9</v>
      </c>
      <c r="M80">
        <v>522717</v>
      </c>
    </row>
    <row r="81" spans="1:13" x14ac:dyDescent="0.3">
      <c r="A81" s="1">
        <v>42929</v>
      </c>
      <c r="B81" t="s">
        <v>21</v>
      </c>
      <c r="C81" t="s">
        <v>12</v>
      </c>
      <c r="D81" t="s">
        <v>8</v>
      </c>
      <c r="E81">
        <v>29</v>
      </c>
      <c r="F81">
        <v>19</v>
      </c>
      <c r="G81">
        <v>0</v>
      </c>
      <c r="H81" s="7">
        <v>22</v>
      </c>
      <c r="I81" s="7">
        <v>87</v>
      </c>
      <c r="J81" s="7">
        <v>80</v>
      </c>
      <c r="K81" s="7">
        <v>1</v>
      </c>
      <c r="L81" s="7">
        <v>9</v>
      </c>
      <c r="M81">
        <v>522547</v>
      </c>
    </row>
    <row r="82" spans="1:13" x14ac:dyDescent="0.3">
      <c r="A82" s="1">
        <v>42959</v>
      </c>
      <c r="B82" t="s">
        <v>6</v>
      </c>
      <c r="C82" t="s">
        <v>11</v>
      </c>
      <c r="D82" t="s">
        <v>8</v>
      </c>
      <c r="E82">
        <v>26</v>
      </c>
      <c r="F82">
        <v>25</v>
      </c>
      <c r="G82">
        <v>0</v>
      </c>
      <c r="H82" s="7">
        <v>0</v>
      </c>
      <c r="I82" s="7">
        <v>108</v>
      </c>
      <c r="J82" s="7">
        <v>137</v>
      </c>
      <c r="K82" s="7">
        <v>0</v>
      </c>
      <c r="L82" s="7">
        <v>3</v>
      </c>
      <c r="M82">
        <v>522393</v>
      </c>
    </row>
    <row r="83" spans="1:13" x14ac:dyDescent="0.3">
      <c r="A83" s="1">
        <v>42974</v>
      </c>
      <c r="B83" t="s">
        <v>13</v>
      </c>
      <c r="C83" t="s">
        <v>10</v>
      </c>
      <c r="D83" t="s">
        <v>8</v>
      </c>
      <c r="E83">
        <v>24</v>
      </c>
      <c r="F83">
        <v>9</v>
      </c>
      <c r="G83">
        <v>15</v>
      </c>
      <c r="H83" s="7">
        <v>24</v>
      </c>
      <c r="I83" s="7">
        <v>108</v>
      </c>
      <c r="J83" s="7">
        <v>137</v>
      </c>
      <c r="K83" s="7">
        <v>0</v>
      </c>
      <c r="L83" s="7">
        <v>3</v>
      </c>
      <c r="M83">
        <v>522177</v>
      </c>
    </row>
    <row r="84" spans="1:13" x14ac:dyDescent="0.3">
      <c r="A84" s="1">
        <v>42942</v>
      </c>
      <c r="B84" t="s">
        <v>22</v>
      </c>
      <c r="C84" t="s">
        <v>12</v>
      </c>
      <c r="D84" t="s">
        <v>8</v>
      </c>
      <c r="E84">
        <v>37</v>
      </c>
      <c r="F84">
        <v>22</v>
      </c>
      <c r="G84">
        <v>0</v>
      </c>
      <c r="H84" s="7">
        <v>0</v>
      </c>
      <c r="I84" s="7">
        <v>82</v>
      </c>
      <c r="J84" s="7">
        <v>117</v>
      </c>
      <c r="K84" s="7">
        <v>1</v>
      </c>
      <c r="L84" s="7">
        <v>9</v>
      </c>
      <c r="M84">
        <v>522145</v>
      </c>
    </row>
    <row r="85" spans="1:13" x14ac:dyDescent="0.3">
      <c r="A85" s="1">
        <v>42942</v>
      </c>
      <c r="B85" t="s">
        <v>22</v>
      </c>
      <c r="C85" t="s">
        <v>7</v>
      </c>
      <c r="D85" t="s">
        <v>8</v>
      </c>
      <c r="E85">
        <v>10</v>
      </c>
      <c r="F85">
        <v>70</v>
      </c>
      <c r="G85">
        <v>0</v>
      </c>
      <c r="H85" s="7">
        <v>0</v>
      </c>
      <c r="I85" s="7">
        <v>82</v>
      </c>
      <c r="J85" s="7">
        <v>117</v>
      </c>
      <c r="K85" s="7">
        <v>11</v>
      </c>
      <c r="L85" s="7">
        <v>9</v>
      </c>
      <c r="M85">
        <v>521445</v>
      </c>
    </row>
    <row r="86" spans="1:13" x14ac:dyDescent="0.3">
      <c r="A86" s="1">
        <v>42959</v>
      </c>
      <c r="B86" t="s">
        <v>6</v>
      </c>
      <c r="C86" t="s">
        <v>7</v>
      </c>
      <c r="D86" t="s">
        <v>14</v>
      </c>
      <c r="E86">
        <v>11</v>
      </c>
      <c r="F86">
        <v>94</v>
      </c>
      <c r="G86">
        <v>17</v>
      </c>
      <c r="H86" s="7">
        <v>0</v>
      </c>
      <c r="I86" s="7">
        <v>82</v>
      </c>
      <c r="J86" s="7">
        <v>117</v>
      </c>
      <c r="K86" s="7">
        <v>0</v>
      </c>
      <c r="L86" s="7">
        <v>51</v>
      </c>
      <c r="M86">
        <v>520631</v>
      </c>
    </row>
    <row r="87" spans="1:13" x14ac:dyDescent="0.3">
      <c r="A87" s="1">
        <v>43040</v>
      </c>
      <c r="B87" t="s">
        <v>17</v>
      </c>
      <c r="C87" t="s">
        <v>12</v>
      </c>
      <c r="D87" t="s">
        <v>14</v>
      </c>
      <c r="E87">
        <v>147</v>
      </c>
      <c r="F87">
        <v>30</v>
      </c>
      <c r="G87">
        <v>0</v>
      </c>
      <c r="H87" s="7">
        <v>24</v>
      </c>
      <c r="I87" s="7">
        <v>89</v>
      </c>
      <c r="J87" s="7">
        <v>4</v>
      </c>
      <c r="K87" s="7">
        <v>111</v>
      </c>
      <c r="L87" s="7">
        <v>0</v>
      </c>
      <c r="M87">
        <v>520173</v>
      </c>
    </row>
    <row r="88" spans="1:13" x14ac:dyDescent="0.3">
      <c r="A88" s="1">
        <v>43040</v>
      </c>
      <c r="B88" t="s">
        <v>17</v>
      </c>
      <c r="C88" t="s">
        <v>10</v>
      </c>
      <c r="D88" t="s">
        <v>8</v>
      </c>
      <c r="E88">
        <v>15</v>
      </c>
      <c r="F88">
        <v>8</v>
      </c>
      <c r="G88">
        <v>0</v>
      </c>
      <c r="H88" s="7">
        <v>39</v>
      </c>
      <c r="I88" s="7">
        <v>89</v>
      </c>
      <c r="J88" s="7">
        <v>4</v>
      </c>
      <c r="K88" s="7">
        <v>111</v>
      </c>
      <c r="L88" s="7">
        <v>0</v>
      </c>
      <c r="M88">
        <v>520053</v>
      </c>
    </row>
    <row r="89" spans="1:13" x14ac:dyDescent="0.3">
      <c r="A89" s="1">
        <v>42993</v>
      </c>
      <c r="B89" t="s">
        <v>15</v>
      </c>
      <c r="C89" t="s">
        <v>11</v>
      </c>
      <c r="D89" t="s">
        <v>14</v>
      </c>
      <c r="E89">
        <v>19</v>
      </c>
      <c r="F89">
        <v>36</v>
      </c>
      <c r="G89">
        <v>19</v>
      </c>
      <c r="H89" s="7">
        <v>24</v>
      </c>
      <c r="I89" s="7">
        <v>89</v>
      </c>
      <c r="J89" s="7">
        <v>151</v>
      </c>
      <c r="K89" s="7">
        <v>38</v>
      </c>
      <c r="L89" s="7">
        <v>7</v>
      </c>
      <c r="M89">
        <v>519811</v>
      </c>
    </row>
    <row r="90" spans="1:13" x14ac:dyDescent="0.3">
      <c r="A90" s="1">
        <v>42942</v>
      </c>
      <c r="B90" t="s">
        <v>22</v>
      </c>
      <c r="C90" t="s">
        <v>9</v>
      </c>
      <c r="D90" t="s">
        <v>8</v>
      </c>
      <c r="E90">
        <v>42</v>
      </c>
      <c r="F90">
        <v>44</v>
      </c>
      <c r="G90">
        <v>0</v>
      </c>
      <c r="H90" s="7">
        <v>0</v>
      </c>
      <c r="I90" s="7">
        <v>82</v>
      </c>
      <c r="J90" s="7">
        <v>117</v>
      </c>
      <c r="K90" s="7">
        <v>11</v>
      </c>
      <c r="L90" s="7">
        <v>51</v>
      </c>
      <c r="M90">
        <v>519597</v>
      </c>
    </row>
    <row r="91" spans="1:13" x14ac:dyDescent="0.3">
      <c r="A91" s="1">
        <v>42974</v>
      </c>
      <c r="B91" t="s">
        <v>13</v>
      </c>
      <c r="C91" t="s">
        <v>7</v>
      </c>
      <c r="D91" t="s">
        <v>8</v>
      </c>
      <c r="E91">
        <v>38</v>
      </c>
      <c r="F91">
        <v>68</v>
      </c>
      <c r="G91">
        <v>0</v>
      </c>
      <c r="H91" s="7">
        <v>24</v>
      </c>
      <c r="I91" s="7">
        <v>108</v>
      </c>
      <c r="J91" s="7">
        <v>137</v>
      </c>
      <c r="K91" s="7">
        <v>38</v>
      </c>
      <c r="L91" s="7">
        <v>3</v>
      </c>
      <c r="M91">
        <v>519593</v>
      </c>
    </row>
    <row r="92" spans="1:13" x14ac:dyDescent="0.3">
      <c r="A92" s="1">
        <v>42974</v>
      </c>
      <c r="B92" t="s">
        <v>13</v>
      </c>
      <c r="C92" t="s">
        <v>12</v>
      </c>
      <c r="D92" t="s">
        <v>8</v>
      </c>
      <c r="E92">
        <v>14</v>
      </c>
      <c r="F92">
        <v>21</v>
      </c>
      <c r="G92">
        <v>0</v>
      </c>
      <c r="H92" s="7">
        <v>24</v>
      </c>
      <c r="I92" s="7">
        <v>108</v>
      </c>
      <c r="J92" s="7">
        <v>151</v>
      </c>
      <c r="K92" s="7">
        <v>38</v>
      </c>
      <c r="L92" s="7">
        <v>3</v>
      </c>
      <c r="M92">
        <v>519299</v>
      </c>
    </row>
    <row r="93" spans="1:13" x14ac:dyDescent="0.3">
      <c r="A93" s="1">
        <v>42974</v>
      </c>
      <c r="B93" t="s">
        <v>13</v>
      </c>
      <c r="C93" t="s">
        <v>9</v>
      </c>
      <c r="D93" t="s">
        <v>8</v>
      </c>
      <c r="E93">
        <v>4</v>
      </c>
      <c r="F93">
        <v>43</v>
      </c>
      <c r="G93">
        <v>0</v>
      </c>
      <c r="H93" s="7">
        <v>24</v>
      </c>
      <c r="I93" s="7">
        <v>108</v>
      </c>
      <c r="J93" s="7">
        <v>151</v>
      </c>
      <c r="K93" s="7">
        <v>38</v>
      </c>
      <c r="L93" s="7">
        <v>7</v>
      </c>
      <c r="M93">
        <v>519127</v>
      </c>
    </row>
    <row r="94" spans="1:13" x14ac:dyDescent="0.3">
      <c r="A94" s="1">
        <v>43040</v>
      </c>
      <c r="B94" t="s">
        <v>17</v>
      </c>
      <c r="C94" t="s">
        <v>7</v>
      </c>
      <c r="D94" t="s">
        <v>8</v>
      </c>
      <c r="E94">
        <v>24</v>
      </c>
      <c r="F94">
        <v>63</v>
      </c>
      <c r="G94">
        <v>0</v>
      </c>
      <c r="H94" s="7">
        <v>39</v>
      </c>
      <c r="I94" s="7">
        <v>89</v>
      </c>
      <c r="J94" s="7">
        <v>4</v>
      </c>
      <c r="K94" s="7">
        <v>135</v>
      </c>
      <c r="L94" s="7">
        <v>0</v>
      </c>
      <c r="M94">
        <v>518541</v>
      </c>
    </row>
    <row r="95" spans="1:13" x14ac:dyDescent="0.3">
      <c r="A95" s="1">
        <v>43019</v>
      </c>
      <c r="B95" t="s">
        <v>16</v>
      </c>
      <c r="C95" t="s">
        <v>9</v>
      </c>
      <c r="D95" t="s">
        <v>14</v>
      </c>
      <c r="E95">
        <v>6</v>
      </c>
      <c r="F95">
        <v>63</v>
      </c>
      <c r="G95">
        <v>26</v>
      </c>
      <c r="H95" s="7">
        <v>24</v>
      </c>
      <c r="I95" s="7">
        <v>89</v>
      </c>
      <c r="J95" s="7">
        <v>151</v>
      </c>
      <c r="K95" s="7">
        <v>68</v>
      </c>
      <c r="L95" s="7">
        <v>1</v>
      </c>
      <c r="M95">
        <v>518239</v>
      </c>
    </row>
    <row r="96" spans="1:13" x14ac:dyDescent="0.3">
      <c r="A96" s="1">
        <v>43040</v>
      </c>
      <c r="B96" t="s">
        <v>17</v>
      </c>
      <c r="C96" t="s">
        <v>11</v>
      </c>
      <c r="D96" t="s">
        <v>8</v>
      </c>
      <c r="E96">
        <v>19</v>
      </c>
      <c r="F96">
        <v>24</v>
      </c>
      <c r="G96">
        <v>0</v>
      </c>
      <c r="H96" s="7">
        <v>39</v>
      </c>
      <c r="I96" s="7">
        <v>108</v>
      </c>
      <c r="J96" s="7">
        <v>4</v>
      </c>
      <c r="K96" s="7">
        <v>135</v>
      </c>
      <c r="L96" s="7">
        <v>0</v>
      </c>
      <c r="M96">
        <v>518085</v>
      </c>
    </row>
    <row r="97" spans="1:13" x14ac:dyDescent="0.3">
      <c r="A97" s="1">
        <v>42993</v>
      </c>
      <c r="B97" t="s">
        <v>15</v>
      </c>
      <c r="C97" t="s">
        <v>7</v>
      </c>
      <c r="D97" t="s">
        <v>8</v>
      </c>
      <c r="E97">
        <v>30</v>
      </c>
      <c r="F97">
        <v>65</v>
      </c>
      <c r="G97">
        <v>0</v>
      </c>
      <c r="H97" s="7">
        <v>24</v>
      </c>
      <c r="I97" s="7">
        <v>89</v>
      </c>
      <c r="J97" s="7">
        <v>151</v>
      </c>
      <c r="K97" s="7">
        <v>68</v>
      </c>
      <c r="L97" s="7">
        <v>7</v>
      </c>
      <c r="M97">
        <v>517861</v>
      </c>
    </row>
    <row r="98" spans="1:13" x14ac:dyDescent="0.3">
      <c r="A98" s="1">
        <v>42882</v>
      </c>
      <c r="B98" t="s">
        <v>19</v>
      </c>
      <c r="C98" t="s">
        <v>9</v>
      </c>
      <c r="D98" t="s">
        <v>14</v>
      </c>
      <c r="E98">
        <v>68</v>
      </c>
      <c r="F98">
        <v>59</v>
      </c>
      <c r="G98">
        <v>0</v>
      </c>
      <c r="H98" s="7">
        <v>0</v>
      </c>
      <c r="I98" s="7">
        <v>115</v>
      </c>
      <c r="J98" s="7">
        <v>1</v>
      </c>
      <c r="K98" s="7">
        <v>37</v>
      </c>
      <c r="L98" s="7">
        <v>1</v>
      </c>
      <c r="M98">
        <v>516955</v>
      </c>
    </row>
    <row r="99" spans="1:13" x14ac:dyDescent="0.3">
      <c r="A99" s="1">
        <v>42864</v>
      </c>
      <c r="B99" t="s">
        <v>18</v>
      </c>
      <c r="C99" t="s">
        <v>12</v>
      </c>
      <c r="D99" t="s">
        <v>14</v>
      </c>
      <c r="E99">
        <v>110</v>
      </c>
      <c r="F99">
        <v>31</v>
      </c>
      <c r="G99">
        <v>0</v>
      </c>
      <c r="H99" s="7">
        <v>1</v>
      </c>
      <c r="I99" s="7">
        <v>102</v>
      </c>
      <c r="J99" s="7">
        <v>1</v>
      </c>
      <c r="K99" s="7">
        <v>0</v>
      </c>
      <c r="L99" s="7">
        <v>36</v>
      </c>
      <c r="M99">
        <v>516741</v>
      </c>
    </row>
    <row r="100" spans="1:13" x14ac:dyDescent="0.3">
      <c r="A100" s="1">
        <v>43040</v>
      </c>
      <c r="B100" t="s">
        <v>17</v>
      </c>
      <c r="C100" t="s">
        <v>9</v>
      </c>
      <c r="D100" t="s">
        <v>14</v>
      </c>
      <c r="E100">
        <v>1</v>
      </c>
      <c r="F100">
        <v>61</v>
      </c>
      <c r="G100">
        <v>21</v>
      </c>
      <c r="H100" s="7">
        <v>24</v>
      </c>
      <c r="I100" s="7">
        <v>89</v>
      </c>
      <c r="J100" s="7">
        <v>151</v>
      </c>
      <c r="K100" s="7">
        <v>111</v>
      </c>
      <c r="L100" s="7">
        <v>0</v>
      </c>
      <c r="M100">
        <v>515763</v>
      </c>
    </row>
    <row r="101" spans="1:13" x14ac:dyDescent="0.3">
      <c r="A101" s="1">
        <v>43019</v>
      </c>
      <c r="B101" t="s">
        <v>16</v>
      </c>
      <c r="C101" t="s">
        <v>7</v>
      </c>
      <c r="D101" t="s">
        <v>8</v>
      </c>
      <c r="E101">
        <v>43</v>
      </c>
      <c r="F101">
        <v>59</v>
      </c>
      <c r="G101">
        <v>0</v>
      </c>
      <c r="H101" s="7">
        <v>24</v>
      </c>
      <c r="I101" s="7">
        <v>89</v>
      </c>
      <c r="J101" s="7">
        <v>151</v>
      </c>
      <c r="K101" s="7">
        <v>111</v>
      </c>
      <c r="L101" s="7">
        <v>1</v>
      </c>
      <c r="M101">
        <v>515702</v>
      </c>
    </row>
    <row r="102" spans="1:13" x14ac:dyDescent="0.3">
      <c r="A102" s="1">
        <v>42864</v>
      </c>
      <c r="B102" t="s">
        <v>18</v>
      </c>
      <c r="C102" t="s">
        <v>9</v>
      </c>
      <c r="D102" t="s">
        <v>8</v>
      </c>
      <c r="E102">
        <v>33</v>
      </c>
      <c r="F102">
        <v>38</v>
      </c>
      <c r="G102">
        <v>0</v>
      </c>
      <c r="H102" s="7">
        <v>1</v>
      </c>
      <c r="I102" s="7">
        <v>102</v>
      </c>
      <c r="J102" s="7">
        <v>1</v>
      </c>
      <c r="K102" s="7">
        <v>0</v>
      </c>
      <c r="L102" s="7">
        <v>69</v>
      </c>
      <c r="M102">
        <v>515487</v>
      </c>
    </row>
    <row r="103" spans="1:13" x14ac:dyDescent="0.3">
      <c r="A103" s="1">
        <v>42904</v>
      </c>
      <c r="B103" t="s">
        <v>20</v>
      </c>
      <c r="C103" t="s">
        <v>11</v>
      </c>
      <c r="D103" t="s">
        <v>14</v>
      </c>
      <c r="E103">
        <v>38</v>
      </c>
      <c r="F103">
        <v>37</v>
      </c>
      <c r="G103">
        <v>22</v>
      </c>
      <c r="H103" s="7">
        <v>0</v>
      </c>
      <c r="I103" s="7">
        <v>87</v>
      </c>
      <c r="J103" s="7">
        <v>26</v>
      </c>
      <c r="K103" s="7">
        <v>72</v>
      </c>
      <c r="L103" s="7">
        <v>1</v>
      </c>
      <c r="M103">
        <v>515276</v>
      </c>
    </row>
    <row r="104" spans="1:13" x14ac:dyDescent="0.3">
      <c r="A104" s="1">
        <v>42864</v>
      </c>
      <c r="B104" t="s">
        <v>18</v>
      </c>
      <c r="C104" t="s">
        <v>11</v>
      </c>
      <c r="D104" t="s">
        <v>8</v>
      </c>
      <c r="E104">
        <v>13</v>
      </c>
      <c r="F104">
        <v>23</v>
      </c>
      <c r="G104">
        <v>0</v>
      </c>
      <c r="H104" s="7">
        <v>1</v>
      </c>
      <c r="I104" s="7">
        <v>115</v>
      </c>
      <c r="J104" s="7">
        <v>1</v>
      </c>
      <c r="K104" s="7">
        <v>0</v>
      </c>
      <c r="L104" s="7">
        <v>69</v>
      </c>
      <c r="M104">
        <v>515188</v>
      </c>
    </row>
    <row r="105" spans="1:13" x14ac:dyDescent="0.3">
      <c r="A105" s="1">
        <v>42904</v>
      </c>
      <c r="B105" t="s">
        <v>20</v>
      </c>
      <c r="C105" t="s">
        <v>10</v>
      </c>
      <c r="D105" t="s">
        <v>8</v>
      </c>
      <c r="E105">
        <v>22</v>
      </c>
      <c r="F105">
        <v>8</v>
      </c>
      <c r="G105">
        <v>0</v>
      </c>
      <c r="H105" s="7">
        <v>22</v>
      </c>
      <c r="I105" s="7">
        <v>87</v>
      </c>
      <c r="J105" s="7">
        <v>26</v>
      </c>
      <c r="K105" s="7">
        <v>72</v>
      </c>
      <c r="L105" s="7">
        <v>1</v>
      </c>
      <c r="M105">
        <v>515100</v>
      </c>
    </row>
    <row r="106" spans="1:13" x14ac:dyDescent="0.3">
      <c r="A106" s="1">
        <v>42882</v>
      </c>
      <c r="B106" t="s">
        <v>19</v>
      </c>
      <c r="C106" t="s">
        <v>7</v>
      </c>
      <c r="D106" t="s">
        <v>8</v>
      </c>
      <c r="E106">
        <v>35</v>
      </c>
      <c r="F106">
        <v>66</v>
      </c>
      <c r="G106">
        <v>0</v>
      </c>
      <c r="H106" s="7">
        <v>0</v>
      </c>
      <c r="I106" s="7">
        <v>115</v>
      </c>
      <c r="J106" s="7">
        <v>1</v>
      </c>
      <c r="K106" s="7">
        <v>72</v>
      </c>
      <c r="L106" s="7">
        <v>1</v>
      </c>
      <c r="M106">
        <v>514645</v>
      </c>
    </row>
    <row r="107" spans="1:13" x14ac:dyDescent="0.3">
      <c r="A107" s="1">
        <v>42904</v>
      </c>
      <c r="B107" t="s">
        <v>20</v>
      </c>
      <c r="C107" t="s">
        <v>12</v>
      </c>
      <c r="D107" t="s">
        <v>8</v>
      </c>
      <c r="E107">
        <v>25</v>
      </c>
      <c r="F107">
        <v>20</v>
      </c>
      <c r="G107">
        <v>0</v>
      </c>
      <c r="H107" s="7">
        <v>22</v>
      </c>
      <c r="I107" s="7">
        <v>87</v>
      </c>
      <c r="J107" s="7">
        <v>51</v>
      </c>
      <c r="K107" s="7">
        <v>72</v>
      </c>
      <c r="L107" s="7">
        <v>1</v>
      </c>
      <c r="M107">
        <v>514600</v>
      </c>
    </row>
    <row r="108" spans="1:13" x14ac:dyDescent="0.3">
      <c r="A108" s="1">
        <v>42904</v>
      </c>
      <c r="B108" t="s">
        <v>20</v>
      </c>
      <c r="C108" t="s">
        <v>9</v>
      </c>
      <c r="D108" t="s">
        <v>8</v>
      </c>
      <c r="E108">
        <v>8</v>
      </c>
      <c r="F108">
        <v>39</v>
      </c>
      <c r="G108">
        <v>0</v>
      </c>
      <c r="H108" s="7">
        <v>22</v>
      </c>
      <c r="I108" s="7">
        <v>87</v>
      </c>
      <c r="J108" s="7">
        <v>51</v>
      </c>
      <c r="K108" s="7">
        <v>72</v>
      </c>
      <c r="L108" s="7">
        <v>9</v>
      </c>
      <c r="M108">
        <v>514288</v>
      </c>
    </row>
    <row r="109" spans="1:13" x14ac:dyDescent="0.3">
      <c r="A109" s="1">
        <v>42882</v>
      </c>
      <c r="B109" t="s">
        <v>19</v>
      </c>
      <c r="C109" t="s">
        <v>12</v>
      </c>
      <c r="D109" t="s">
        <v>8</v>
      </c>
      <c r="E109">
        <v>25</v>
      </c>
      <c r="F109">
        <v>21</v>
      </c>
      <c r="G109">
        <v>0</v>
      </c>
      <c r="H109" s="7">
        <v>0</v>
      </c>
      <c r="I109" s="7">
        <v>115</v>
      </c>
      <c r="J109" s="7">
        <v>26</v>
      </c>
      <c r="K109" s="7">
        <v>72</v>
      </c>
      <c r="L109" s="7">
        <v>1</v>
      </c>
      <c r="M109">
        <v>514120</v>
      </c>
    </row>
    <row r="110" spans="1:13" x14ac:dyDescent="0.3">
      <c r="A110" s="1">
        <v>42882</v>
      </c>
      <c r="B110" t="s">
        <v>19</v>
      </c>
      <c r="C110" t="s">
        <v>11</v>
      </c>
      <c r="D110" t="s">
        <v>8</v>
      </c>
      <c r="E110">
        <v>10</v>
      </c>
      <c r="F110">
        <v>25</v>
      </c>
      <c r="G110">
        <v>0</v>
      </c>
      <c r="H110" s="7">
        <v>0</v>
      </c>
      <c r="I110" s="7">
        <v>125</v>
      </c>
      <c r="J110" s="7">
        <v>26</v>
      </c>
      <c r="K110" s="7">
        <v>72</v>
      </c>
      <c r="L110" s="7">
        <v>1</v>
      </c>
      <c r="M110">
        <v>513870</v>
      </c>
    </row>
    <row r="111" spans="1:13" x14ac:dyDescent="0.3">
      <c r="A111" s="1">
        <v>42819</v>
      </c>
      <c r="B111" t="s">
        <v>16</v>
      </c>
      <c r="C111" t="s">
        <v>11</v>
      </c>
      <c r="D111" t="s">
        <v>14</v>
      </c>
      <c r="E111">
        <v>33</v>
      </c>
      <c r="F111">
        <v>38</v>
      </c>
      <c r="G111">
        <v>26</v>
      </c>
      <c r="H111" s="7">
        <v>72</v>
      </c>
      <c r="I111" s="7">
        <v>123</v>
      </c>
      <c r="J111" s="7">
        <v>59</v>
      </c>
      <c r="K111" s="7">
        <v>2</v>
      </c>
      <c r="L111" s="7">
        <v>0</v>
      </c>
      <c r="M111">
        <v>513804</v>
      </c>
    </row>
    <row r="112" spans="1:13" x14ac:dyDescent="0.3">
      <c r="A112" s="1">
        <v>42864</v>
      </c>
      <c r="B112" t="s">
        <v>18</v>
      </c>
      <c r="C112" t="s">
        <v>10</v>
      </c>
      <c r="D112" t="s">
        <v>14</v>
      </c>
      <c r="E112">
        <v>86</v>
      </c>
      <c r="F112">
        <v>12</v>
      </c>
      <c r="G112">
        <v>24</v>
      </c>
      <c r="H112" s="7">
        <v>1</v>
      </c>
      <c r="I112" s="7">
        <v>102</v>
      </c>
      <c r="J112" s="7">
        <v>111</v>
      </c>
      <c r="K112" s="7">
        <v>0</v>
      </c>
      <c r="L112" s="7">
        <v>36</v>
      </c>
      <c r="M112">
        <v>513331</v>
      </c>
    </row>
    <row r="113" spans="1:13" x14ac:dyDescent="0.3">
      <c r="A113" s="1">
        <v>42793</v>
      </c>
      <c r="B113" t="s">
        <v>15</v>
      </c>
      <c r="C113" t="s">
        <v>11</v>
      </c>
      <c r="D113" t="s">
        <v>14</v>
      </c>
      <c r="E113">
        <v>43</v>
      </c>
      <c r="F113">
        <v>36</v>
      </c>
      <c r="G113">
        <v>0</v>
      </c>
      <c r="H113" s="7">
        <v>42</v>
      </c>
      <c r="I113" s="7">
        <v>156</v>
      </c>
      <c r="J113" s="7">
        <v>45</v>
      </c>
      <c r="K113" s="7">
        <v>2</v>
      </c>
      <c r="L113" s="7">
        <v>0</v>
      </c>
      <c r="M113">
        <v>513070</v>
      </c>
    </row>
    <row r="114" spans="1:13" x14ac:dyDescent="0.3">
      <c r="A114" s="1">
        <v>42882</v>
      </c>
      <c r="B114" t="s">
        <v>19</v>
      </c>
      <c r="C114" t="s">
        <v>10</v>
      </c>
      <c r="D114" t="s">
        <v>14</v>
      </c>
      <c r="E114">
        <v>1</v>
      </c>
      <c r="F114">
        <v>12</v>
      </c>
      <c r="G114">
        <v>18</v>
      </c>
      <c r="H114" s="7">
        <v>0</v>
      </c>
      <c r="I114" s="7">
        <v>115</v>
      </c>
      <c r="J114" s="7">
        <v>1</v>
      </c>
      <c r="K114" s="7">
        <v>37</v>
      </c>
      <c r="L114" s="7">
        <v>69</v>
      </c>
      <c r="M114">
        <v>512943</v>
      </c>
    </row>
    <row r="115" spans="1:13" x14ac:dyDescent="0.3">
      <c r="A115" s="1">
        <v>42864</v>
      </c>
      <c r="B115" t="s">
        <v>18</v>
      </c>
      <c r="C115" t="s">
        <v>7</v>
      </c>
      <c r="D115" t="s">
        <v>8</v>
      </c>
      <c r="E115">
        <v>37</v>
      </c>
      <c r="F115">
        <v>61</v>
      </c>
      <c r="G115">
        <v>0</v>
      </c>
      <c r="H115" s="7">
        <v>1</v>
      </c>
      <c r="I115" s="7">
        <v>115</v>
      </c>
      <c r="J115" s="7">
        <v>1</v>
      </c>
      <c r="K115" s="7">
        <v>37</v>
      </c>
      <c r="L115" s="7">
        <v>69</v>
      </c>
      <c r="M115">
        <v>512931</v>
      </c>
    </row>
    <row r="116" spans="1:13" x14ac:dyDescent="0.3">
      <c r="A116" s="1">
        <v>42793</v>
      </c>
      <c r="B116" t="s">
        <v>15</v>
      </c>
      <c r="C116" t="s">
        <v>10</v>
      </c>
      <c r="D116" t="s">
        <v>8</v>
      </c>
      <c r="E116">
        <v>30</v>
      </c>
      <c r="F116">
        <v>8</v>
      </c>
      <c r="G116">
        <v>0</v>
      </c>
      <c r="H116" s="7">
        <v>72</v>
      </c>
      <c r="I116" s="7">
        <v>156</v>
      </c>
      <c r="J116" s="7">
        <v>45</v>
      </c>
      <c r="K116" s="7">
        <v>2</v>
      </c>
      <c r="L116" s="7">
        <v>0</v>
      </c>
      <c r="M116">
        <v>512830</v>
      </c>
    </row>
    <row r="117" spans="1:13" x14ac:dyDescent="0.3">
      <c r="A117" s="1">
        <v>42840</v>
      </c>
      <c r="B117" t="s">
        <v>17</v>
      </c>
      <c r="C117" t="s">
        <v>7</v>
      </c>
      <c r="D117" t="s">
        <v>14</v>
      </c>
      <c r="E117">
        <v>2</v>
      </c>
      <c r="F117">
        <v>97</v>
      </c>
      <c r="G117">
        <v>0</v>
      </c>
      <c r="H117" s="7">
        <v>72</v>
      </c>
      <c r="I117" s="7">
        <v>102</v>
      </c>
      <c r="J117" s="7">
        <v>99</v>
      </c>
      <c r="K117" s="7">
        <v>0</v>
      </c>
      <c r="L117" s="7">
        <v>35</v>
      </c>
      <c r="M117">
        <v>512699</v>
      </c>
    </row>
    <row r="118" spans="1:13" x14ac:dyDescent="0.3">
      <c r="A118" s="1">
        <v>42793</v>
      </c>
      <c r="B118" t="s">
        <v>15</v>
      </c>
      <c r="C118" t="s">
        <v>12</v>
      </c>
      <c r="D118" t="s">
        <v>8</v>
      </c>
      <c r="E118">
        <v>14</v>
      </c>
      <c r="F118">
        <v>20</v>
      </c>
      <c r="G118">
        <v>0</v>
      </c>
      <c r="H118" s="7">
        <v>72</v>
      </c>
      <c r="I118" s="7">
        <v>156</v>
      </c>
      <c r="J118" s="7">
        <v>59</v>
      </c>
      <c r="K118" s="7">
        <v>2</v>
      </c>
      <c r="L118" s="7">
        <v>0</v>
      </c>
      <c r="M118">
        <v>512550</v>
      </c>
    </row>
    <row r="119" spans="1:13" x14ac:dyDescent="0.3">
      <c r="A119" s="1">
        <v>42819</v>
      </c>
      <c r="B119" t="s">
        <v>16</v>
      </c>
      <c r="C119" t="s">
        <v>9</v>
      </c>
      <c r="D119" t="s">
        <v>8</v>
      </c>
      <c r="E119">
        <v>35</v>
      </c>
      <c r="F119">
        <v>37</v>
      </c>
      <c r="G119">
        <v>0</v>
      </c>
      <c r="H119" s="7">
        <v>72</v>
      </c>
      <c r="I119" s="7">
        <v>123</v>
      </c>
      <c r="J119" s="7">
        <v>59</v>
      </c>
      <c r="K119" s="7">
        <v>2</v>
      </c>
      <c r="L119" s="7">
        <v>35</v>
      </c>
      <c r="M119">
        <v>512509</v>
      </c>
    </row>
    <row r="120" spans="1:13" x14ac:dyDescent="0.3">
      <c r="A120" s="1">
        <v>42840</v>
      </c>
      <c r="B120" t="s">
        <v>17</v>
      </c>
      <c r="C120" t="s">
        <v>11</v>
      </c>
      <c r="D120" t="s">
        <v>14</v>
      </c>
      <c r="E120">
        <v>21</v>
      </c>
      <c r="F120">
        <v>36</v>
      </c>
      <c r="G120">
        <v>21</v>
      </c>
      <c r="H120" s="7">
        <v>72</v>
      </c>
      <c r="I120" s="7">
        <v>102</v>
      </c>
      <c r="J120" s="7">
        <v>99</v>
      </c>
      <c r="K120" s="7">
        <v>2</v>
      </c>
      <c r="L120" s="7">
        <v>35</v>
      </c>
      <c r="M120">
        <v>512505</v>
      </c>
    </row>
    <row r="121" spans="1:13" x14ac:dyDescent="0.3">
      <c r="A121" s="1">
        <v>42840</v>
      </c>
      <c r="B121" t="s">
        <v>17</v>
      </c>
      <c r="C121" t="s">
        <v>12</v>
      </c>
      <c r="D121" t="s">
        <v>8</v>
      </c>
      <c r="E121">
        <v>12</v>
      </c>
      <c r="F121">
        <v>20</v>
      </c>
      <c r="G121">
        <v>0</v>
      </c>
      <c r="H121" s="7">
        <v>72</v>
      </c>
      <c r="I121" s="7">
        <v>102</v>
      </c>
      <c r="J121" s="7">
        <v>111</v>
      </c>
      <c r="K121" s="7">
        <v>0</v>
      </c>
      <c r="L121" s="7">
        <v>35</v>
      </c>
      <c r="M121">
        <v>512459</v>
      </c>
    </row>
    <row r="122" spans="1:13" x14ac:dyDescent="0.3">
      <c r="A122" s="1">
        <v>42840</v>
      </c>
      <c r="B122" t="s">
        <v>17</v>
      </c>
      <c r="C122" t="s">
        <v>10</v>
      </c>
      <c r="D122" t="s">
        <v>8</v>
      </c>
      <c r="E122">
        <v>15</v>
      </c>
      <c r="F122">
        <v>8</v>
      </c>
      <c r="G122">
        <v>0</v>
      </c>
      <c r="H122" s="7">
        <v>87</v>
      </c>
      <c r="I122" s="7">
        <v>102</v>
      </c>
      <c r="J122" s="7">
        <v>111</v>
      </c>
      <c r="K122" s="7">
        <v>0</v>
      </c>
      <c r="L122" s="7">
        <v>35</v>
      </c>
      <c r="M122">
        <v>512339</v>
      </c>
    </row>
    <row r="123" spans="1:13" x14ac:dyDescent="0.3">
      <c r="A123" s="1">
        <v>42840</v>
      </c>
      <c r="B123" t="s">
        <v>17</v>
      </c>
      <c r="C123" t="s">
        <v>9</v>
      </c>
      <c r="D123" t="s">
        <v>8</v>
      </c>
      <c r="E123">
        <v>1</v>
      </c>
      <c r="F123">
        <v>40</v>
      </c>
      <c r="G123">
        <v>0</v>
      </c>
      <c r="H123" s="7">
        <v>87</v>
      </c>
      <c r="I123" s="7">
        <v>102</v>
      </c>
      <c r="J123" s="7">
        <v>111</v>
      </c>
      <c r="K123" s="7">
        <v>0</v>
      </c>
      <c r="L123" s="7">
        <v>36</v>
      </c>
      <c r="M123">
        <v>512299</v>
      </c>
    </row>
    <row r="124" spans="1:13" x14ac:dyDescent="0.3">
      <c r="A124" s="1">
        <v>42774</v>
      </c>
      <c r="B124" t="s">
        <v>13</v>
      </c>
      <c r="C124" t="s">
        <v>7</v>
      </c>
      <c r="D124" t="s">
        <v>14</v>
      </c>
      <c r="E124">
        <v>74</v>
      </c>
      <c r="F124">
        <v>92</v>
      </c>
      <c r="G124">
        <v>15</v>
      </c>
      <c r="H124" s="7">
        <v>42</v>
      </c>
      <c r="I124" s="7">
        <v>185</v>
      </c>
      <c r="J124" s="7">
        <v>45</v>
      </c>
      <c r="K124" s="7">
        <v>2</v>
      </c>
      <c r="L124" s="7">
        <v>1</v>
      </c>
      <c r="M124">
        <v>511826</v>
      </c>
    </row>
    <row r="125" spans="1:13" x14ac:dyDescent="0.3">
      <c r="A125" s="1">
        <v>42819</v>
      </c>
      <c r="B125" t="s">
        <v>16</v>
      </c>
      <c r="C125" t="s">
        <v>12</v>
      </c>
      <c r="D125" t="s">
        <v>8</v>
      </c>
      <c r="E125">
        <v>40</v>
      </c>
      <c r="F125">
        <v>19</v>
      </c>
      <c r="G125">
        <v>0</v>
      </c>
      <c r="H125" s="7">
        <v>72</v>
      </c>
      <c r="I125" s="7">
        <v>123</v>
      </c>
      <c r="J125" s="7">
        <v>99</v>
      </c>
      <c r="K125" s="7">
        <v>2</v>
      </c>
      <c r="L125" s="7">
        <v>35</v>
      </c>
      <c r="M125">
        <v>511749</v>
      </c>
    </row>
    <row r="126" spans="1:13" x14ac:dyDescent="0.3">
      <c r="A126" s="1">
        <v>42793</v>
      </c>
      <c r="B126" t="s">
        <v>15</v>
      </c>
      <c r="C126" t="s">
        <v>9</v>
      </c>
      <c r="D126" t="s">
        <v>14</v>
      </c>
      <c r="E126">
        <v>1</v>
      </c>
      <c r="F126">
        <v>60</v>
      </c>
      <c r="G126">
        <v>19</v>
      </c>
      <c r="H126" s="7">
        <v>42</v>
      </c>
      <c r="I126" s="7">
        <v>199</v>
      </c>
      <c r="J126" s="7">
        <v>45</v>
      </c>
      <c r="K126" s="7">
        <v>2</v>
      </c>
      <c r="L126" s="7">
        <v>0</v>
      </c>
      <c r="M126">
        <v>511522</v>
      </c>
    </row>
    <row r="127" spans="1:13" x14ac:dyDescent="0.3">
      <c r="A127" s="1">
        <v>42904</v>
      </c>
      <c r="B127" t="s">
        <v>20</v>
      </c>
      <c r="C127" t="s">
        <v>7</v>
      </c>
      <c r="D127" t="s">
        <v>8</v>
      </c>
      <c r="E127">
        <v>45</v>
      </c>
      <c r="F127">
        <v>62</v>
      </c>
      <c r="G127">
        <v>0</v>
      </c>
      <c r="H127" s="7">
        <v>22</v>
      </c>
      <c r="I127" s="7">
        <v>87</v>
      </c>
      <c r="J127" s="7">
        <v>51</v>
      </c>
      <c r="K127" s="7">
        <v>117</v>
      </c>
      <c r="L127" s="7">
        <v>9</v>
      </c>
      <c r="M127">
        <v>511498</v>
      </c>
    </row>
    <row r="128" spans="1:13" x14ac:dyDescent="0.3">
      <c r="A128" s="1">
        <v>42774</v>
      </c>
      <c r="B128" t="s">
        <v>13</v>
      </c>
      <c r="C128" t="s">
        <v>11</v>
      </c>
      <c r="D128" t="s">
        <v>8</v>
      </c>
      <c r="E128">
        <v>14</v>
      </c>
      <c r="F128">
        <v>26</v>
      </c>
      <c r="G128">
        <v>0</v>
      </c>
      <c r="H128" s="7">
        <v>42</v>
      </c>
      <c r="I128" s="7">
        <v>199</v>
      </c>
      <c r="J128" s="7">
        <v>45</v>
      </c>
      <c r="K128" s="7">
        <v>2</v>
      </c>
      <c r="L128" s="7">
        <v>1</v>
      </c>
      <c r="M128">
        <v>511462</v>
      </c>
    </row>
    <row r="129" spans="1:13" x14ac:dyDescent="0.3">
      <c r="A129" s="1">
        <v>42729</v>
      </c>
      <c r="B129" t="s">
        <v>21</v>
      </c>
      <c r="C129" t="s">
        <v>12</v>
      </c>
      <c r="D129" t="s">
        <v>14</v>
      </c>
      <c r="E129">
        <v>79</v>
      </c>
      <c r="F129">
        <v>31</v>
      </c>
      <c r="G129">
        <v>25</v>
      </c>
      <c r="H129" s="7">
        <v>0</v>
      </c>
      <c r="I129" s="7">
        <v>117</v>
      </c>
      <c r="J129" s="7">
        <v>0</v>
      </c>
      <c r="K129" s="7">
        <v>0</v>
      </c>
      <c r="L129" s="7">
        <v>74</v>
      </c>
      <c r="M129">
        <v>508033</v>
      </c>
    </row>
    <row r="130" spans="1:13" x14ac:dyDescent="0.3">
      <c r="A130" s="1">
        <v>42593</v>
      </c>
      <c r="B130" t="s">
        <v>15</v>
      </c>
      <c r="C130" t="s">
        <v>9</v>
      </c>
      <c r="D130" t="s">
        <v>14</v>
      </c>
      <c r="E130">
        <v>191</v>
      </c>
      <c r="F130">
        <v>60</v>
      </c>
      <c r="G130">
        <v>19</v>
      </c>
      <c r="H130" s="7">
        <v>0</v>
      </c>
      <c r="I130" s="7">
        <v>61</v>
      </c>
      <c r="J130" s="7">
        <v>0</v>
      </c>
      <c r="K130" s="7">
        <v>0</v>
      </c>
      <c r="L130" s="7">
        <v>4</v>
      </c>
      <c r="M130">
        <v>507476</v>
      </c>
    </row>
    <row r="131" spans="1:13" x14ac:dyDescent="0.3">
      <c r="A131" s="1">
        <v>42759</v>
      </c>
      <c r="B131" t="s">
        <v>6</v>
      </c>
      <c r="C131" t="s">
        <v>9</v>
      </c>
      <c r="D131" t="s">
        <v>14</v>
      </c>
      <c r="E131">
        <v>112</v>
      </c>
      <c r="F131">
        <v>59</v>
      </c>
      <c r="G131">
        <v>17</v>
      </c>
      <c r="H131" s="7">
        <v>42</v>
      </c>
      <c r="I131" s="7">
        <v>185</v>
      </c>
      <c r="J131" s="7">
        <v>40</v>
      </c>
      <c r="K131" s="7">
        <v>42</v>
      </c>
      <c r="L131" s="7">
        <v>1</v>
      </c>
      <c r="M131">
        <v>507367</v>
      </c>
    </row>
    <row r="132" spans="1:13" x14ac:dyDescent="0.3">
      <c r="A132" s="1">
        <v>42593</v>
      </c>
      <c r="B132" t="s">
        <v>15</v>
      </c>
      <c r="C132" t="s">
        <v>11</v>
      </c>
      <c r="D132" t="s">
        <v>8</v>
      </c>
      <c r="E132">
        <v>9</v>
      </c>
      <c r="F132">
        <v>24</v>
      </c>
      <c r="G132">
        <v>0</v>
      </c>
      <c r="H132" s="7">
        <v>0</v>
      </c>
      <c r="I132" s="7">
        <v>70</v>
      </c>
      <c r="J132" s="7">
        <v>0</v>
      </c>
      <c r="K132" s="7">
        <v>0</v>
      </c>
      <c r="L132" s="7">
        <v>4</v>
      </c>
      <c r="M132">
        <v>507260</v>
      </c>
    </row>
    <row r="133" spans="1:13" x14ac:dyDescent="0.3">
      <c r="A133" s="1">
        <v>42729</v>
      </c>
      <c r="B133" t="s">
        <v>21</v>
      </c>
      <c r="C133" t="s">
        <v>7</v>
      </c>
      <c r="D133" t="s">
        <v>8</v>
      </c>
      <c r="E133">
        <v>33</v>
      </c>
      <c r="F133">
        <v>60</v>
      </c>
      <c r="G133">
        <v>0</v>
      </c>
      <c r="H133" s="7">
        <v>0</v>
      </c>
      <c r="I133" s="7">
        <v>117</v>
      </c>
      <c r="J133" s="7">
        <v>0</v>
      </c>
      <c r="K133" s="7">
        <v>33</v>
      </c>
      <c r="L133" s="7">
        <v>74</v>
      </c>
      <c r="M133">
        <v>506053</v>
      </c>
    </row>
    <row r="134" spans="1:13" x14ac:dyDescent="0.3">
      <c r="A134" s="1">
        <v>42704</v>
      </c>
      <c r="B134" t="s">
        <v>20</v>
      </c>
      <c r="C134" t="s">
        <v>10</v>
      </c>
      <c r="D134" t="s">
        <v>14</v>
      </c>
      <c r="E134">
        <v>11</v>
      </c>
      <c r="F134">
        <v>12</v>
      </c>
      <c r="G134">
        <v>0</v>
      </c>
      <c r="H134" s="7">
        <v>0</v>
      </c>
      <c r="I134" s="7">
        <v>113</v>
      </c>
      <c r="J134" s="7">
        <v>62</v>
      </c>
      <c r="K134" s="7">
        <v>0</v>
      </c>
      <c r="L134" s="7">
        <v>74</v>
      </c>
      <c r="M134">
        <v>506016</v>
      </c>
    </row>
    <row r="135" spans="1:13" x14ac:dyDescent="0.3">
      <c r="A135" s="1">
        <v>42704</v>
      </c>
      <c r="B135" t="s">
        <v>20</v>
      </c>
      <c r="C135" t="s">
        <v>7</v>
      </c>
      <c r="D135" t="s">
        <v>14</v>
      </c>
      <c r="E135">
        <v>97</v>
      </c>
      <c r="F135">
        <v>98</v>
      </c>
      <c r="G135">
        <v>22</v>
      </c>
      <c r="H135" s="7">
        <v>11</v>
      </c>
      <c r="I135" s="7">
        <v>113</v>
      </c>
      <c r="J135" s="7">
        <v>62</v>
      </c>
      <c r="K135" s="7">
        <v>0</v>
      </c>
      <c r="L135" s="7">
        <v>74</v>
      </c>
      <c r="M135">
        <v>505884</v>
      </c>
    </row>
    <row r="136" spans="1:13" x14ac:dyDescent="0.3">
      <c r="A136" s="1">
        <v>42704</v>
      </c>
      <c r="B136" t="s">
        <v>20</v>
      </c>
      <c r="C136" t="s">
        <v>12</v>
      </c>
      <c r="D136" t="s">
        <v>8</v>
      </c>
      <c r="E136">
        <v>17</v>
      </c>
      <c r="F136">
        <v>20</v>
      </c>
      <c r="G136">
        <v>0</v>
      </c>
      <c r="H136" s="7">
        <v>0</v>
      </c>
      <c r="I136" s="7">
        <v>113</v>
      </c>
      <c r="J136" s="7">
        <v>79</v>
      </c>
      <c r="K136" s="7">
        <v>0</v>
      </c>
      <c r="L136" s="7">
        <v>74</v>
      </c>
      <c r="M136">
        <v>505676</v>
      </c>
    </row>
    <row r="137" spans="1:13" x14ac:dyDescent="0.3">
      <c r="A137" s="1">
        <v>42704</v>
      </c>
      <c r="B137" t="s">
        <v>20</v>
      </c>
      <c r="C137" t="s">
        <v>11</v>
      </c>
      <c r="D137" t="s">
        <v>8</v>
      </c>
      <c r="E137">
        <v>4</v>
      </c>
      <c r="F137">
        <v>23</v>
      </c>
      <c r="G137">
        <v>0</v>
      </c>
      <c r="H137" s="7">
        <v>0</v>
      </c>
      <c r="I137" s="7">
        <v>117</v>
      </c>
      <c r="J137" s="7">
        <v>79</v>
      </c>
      <c r="K137" s="7">
        <v>0</v>
      </c>
      <c r="L137" s="7">
        <v>74</v>
      </c>
      <c r="M137">
        <v>505584</v>
      </c>
    </row>
    <row r="138" spans="1:13" x14ac:dyDescent="0.3">
      <c r="A138" s="1">
        <v>42729</v>
      </c>
      <c r="B138" t="s">
        <v>21</v>
      </c>
      <c r="C138" t="s">
        <v>11</v>
      </c>
      <c r="D138" t="s">
        <v>8</v>
      </c>
      <c r="E138">
        <v>26</v>
      </c>
      <c r="F138">
        <v>23</v>
      </c>
      <c r="G138">
        <v>0</v>
      </c>
      <c r="H138" s="7">
        <v>0</v>
      </c>
      <c r="I138" s="7">
        <v>143</v>
      </c>
      <c r="J138" s="7">
        <v>0</v>
      </c>
      <c r="K138" s="7">
        <v>33</v>
      </c>
      <c r="L138" s="7">
        <v>74</v>
      </c>
      <c r="M138">
        <v>505455</v>
      </c>
    </row>
    <row r="139" spans="1:13" x14ac:dyDescent="0.3">
      <c r="A139" s="1">
        <v>42759</v>
      </c>
      <c r="B139" t="s">
        <v>6</v>
      </c>
      <c r="C139" t="s">
        <v>7</v>
      </c>
      <c r="D139" t="s">
        <v>8</v>
      </c>
      <c r="E139">
        <v>34</v>
      </c>
      <c r="F139">
        <v>66</v>
      </c>
      <c r="G139">
        <v>0</v>
      </c>
      <c r="H139" s="7">
        <v>42</v>
      </c>
      <c r="I139" s="7">
        <v>185</v>
      </c>
      <c r="J139" s="7">
        <v>40</v>
      </c>
      <c r="K139" s="7">
        <v>76</v>
      </c>
      <c r="L139" s="7">
        <v>1</v>
      </c>
      <c r="M139">
        <v>505123</v>
      </c>
    </row>
    <row r="140" spans="1:13" x14ac:dyDescent="0.3">
      <c r="A140" s="1">
        <v>42759</v>
      </c>
      <c r="B140" t="s">
        <v>6</v>
      </c>
      <c r="C140" t="s">
        <v>12</v>
      </c>
      <c r="D140" t="s">
        <v>8</v>
      </c>
      <c r="E140">
        <v>5</v>
      </c>
      <c r="F140">
        <v>21</v>
      </c>
      <c r="G140">
        <v>0</v>
      </c>
      <c r="H140" s="7">
        <v>42</v>
      </c>
      <c r="I140" s="7">
        <v>185</v>
      </c>
      <c r="J140" s="7">
        <v>45</v>
      </c>
      <c r="K140" s="7">
        <v>76</v>
      </c>
      <c r="L140" s="7">
        <v>1</v>
      </c>
      <c r="M140">
        <v>505018</v>
      </c>
    </row>
    <row r="141" spans="1:13" x14ac:dyDescent="0.3">
      <c r="A141" s="1">
        <v>42593</v>
      </c>
      <c r="B141" t="s">
        <v>15</v>
      </c>
      <c r="C141" t="s">
        <v>7</v>
      </c>
      <c r="D141" t="s">
        <v>8</v>
      </c>
      <c r="E141">
        <v>36</v>
      </c>
      <c r="F141">
        <v>65</v>
      </c>
      <c r="G141">
        <v>0</v>
      </c>
      <c r="H141" s="7">
        <v>0</v>
      </c>
      <c r="I141" s="7">
        <v>70</v>
      </c>
      <c r="J141" s="7">
        <v>0</v>
      </c>
      <c r="K141" s="7">
        <v>36</v>
      </c>
      <c r="L141" s="7">
        <v>4</v>
      </c>
      <c r="M141">
        <v>504920</v>
      </c>
    </row>
    <row r="142" spans="1:13" x14ac:dyDescent="0.3">
      <c r="A142" s="1">
        <v>42619</v>
      </c>
      <c r="B142" t="s">
        <v>16</v>
      </c>
      <c r="C142" t="s">
        <v>9</v>
      </c>
      <c r="D142" t="s">
        <v>14</v>
      </c>
      <c r="E142">
        <v>4</v>
      </c>
      <c r="F142">
        <v>63</v>
      </c>
      <c r="G142">
        <v>0</v>
      </c>
      <c r="H142" s="7">
        <v>47</v>
      </c>
      <c r="I142" s="7">
        <v>70</v>
      </c>
      <c r="J142" s="7">
        <v>0</v>
      </c>
      <c r="K142" s="7">
        <v>36</v>
      </c>
      <c r="L142" s="7">
        <v>0</v>
      </c>
      <c r="M142">
        <v>504843</v>
      </c>
    </row>
    <row r="143" spans="1:13" x14ac:dyDescent="0.3">
      <c r="A143" s="1">
        <v>42619</v>
      </c>
      <c r="B143" t="s">
        <v>16</v>
      </c>
      <c r="C143" t="s">
        <v>12</v>
      </c>
      <c r="D143" t="s">
        <v>8</v>
      </c>
      <c r="E143">
        <v>8</v>
      </c>
      <c r="F143">
        <v>19</v>
      </c>
      <c r="G143">
        <v>0</v>
      </c>
      <c r="H143" s="7">
        <v>47</v>
      </c>
      <c r="I143" s="7">
        <v>70</v>
      </c>
      <c r="J143" s="7">
        <v>8</v>
      </c>
      <c r="K143" s="7">
        <v>36</v>
      </c>
      <c r="L143" s="7">
        <v>0</v>
      </c>
      <c r="M143">
        <v>504691</v>
      </c>
    </row>
    <row r="144" spans="1:13" x14ac:dyDescent="0.3">
      <c r="A144" s="1">
        <v>42619</v>
      </c>
      <c r="B144" t="s">
        <v>16</v>
      </c>
      <c r="C144" t="s">
        <v>11</v>
      </c>
      <c r="D144" t="s">
        <v>8</v>
      </c>
      <c r="E144">
        <v>3</v>
      </c>
      <c r="F144">
        <v>22</v>
      </c>
      <c r="G144">
        <v>0</v>
      </c>
      <c r="H144" s="7">
        <v>47</v>
      </c>
      <c r="I144" s="7">
        <v>73</v>
      </c>
      <c r="J144" s="7">
        <v>8</v>
      </c>
      <c r="K144" s="7">
        <v>36</v>
      </c>
      <c r="L144" s="7">
        <v>0</v>
      </c>
      <c r="M144">
        <v>504625</v>
      </c>
    </row>
    <row r="145" spans="1:13" x14ac:dyDescent="0.3">
      <c r="A145" s="1">
        <v>42619</v>
      </c>
      <c r="B145" t="s">
        <v>16</v>
      </c>
      <c r="C145" t="s">
        <v>10</v>
      </c>
      <c r="D145" t="s">
        <v>8</v>
      </c>
      <c r="E145">
        <v>47</v>
      </c>
      <c r="F145">
        <v>7</v>
      </c>
      <c r="G145">
        <v>26</v>
      </c>
      <c r="H145" s="7">
        <v>47</v>
      </c>
      <c r="I145" s="7">
        <v>70</v>
      </c>
      <c r="J145" s="7">
        <v>0</v>
      </c>
      <c r="K145" s="7">
        <v>36</v>
      </c>
      <c r="L145" s="7">
        <v>4</v>
      </c>
      <c r="M145">
        <v>504591</v>
      </c>
    </row>
    <row r="146" spans="1:13" x14ac:dyDescent="0.3">
      <c r="A146" s="1">
        <v>42742</v>
      </c>
      <c r="B146" t="s">
        <v>22</v>
      </c>
      <c r="C146" t="s">
        <v>12</v>
      </c>
      <c r="D146" t="s">
        <v>8</v>
      </c>
      <c r="E146">
        <v>40</v>
      </c>
      <c r="F146">
        <v>22</v>
      </c>
      <c r="G146">
        <v>13</v>
      </c>
      <c r="H146" s="7">
        <v>0</v>
      </c>
      <c r="I146" s="7">
        <v>143</v>
      </c>
      <c r="J146" s="7">
        <v>40</v>
      </c>
      <c r="K146" s="7">
        <v>33</v>
      </c>
      <c r="L146" s="7">
        <v>74</v>
      </c>
      <c r="M146">
        <v>504575</v>
      </c>
    </row>
    <row r="147" spans="1:13" x14ac:dyDescent="0.3">
      <c r="A147" s="1">
        <v>42742</v>
      </c>
      <c r="B147" t="s">
        <v>22</v>
      </c>
      <c r="C147" t="s">
        <v>10</v>
      </c>
      <c r="D147" t="s">
        <v>8</v>
      </c>
      <c r="E147">
        <v>42</v>
      </c>
      <c r="F147">
        <v>9</v>
      </c>
      <c r="G147">
        <v>0</v>
      </c>
      <c r="H147" s="7">
        <v>42</v>
      </c>
      <c r="I147" s="7">
        <v>143</v>
      </c>
      <c r="J147" s="7">
        <v>40</v>
      </c>
      <c r="K147" s="7">
        <v>33</v>
      </c>
      <c r="L147" s="7">
        <v>74</v>
      </c>
      <c r="M147">
        <v>504197</v>
      </c>
    </row>
    <row r="148" spans="1:13" x14ac:dyDescent="0.3">
      <c r="A148" s="1">
        <v>42742</v>
      </c>
      <c r="B148" t="s">
        <v>22</v>
      </c>
      <c r="C148" t="s">
        <v>11</v>
      </c>
      <c r="D148" t="s">
        <v>8</v>
      </c>
      <c r="E148">
        <v>42</v>
      </c>
      <c r="F148">
        <v>26</v>
      </c>
      <c r="G148">
        <v>0</v>
      </c>
      <c r="H148" s="7">
        <v>42</v>
      </c>
      <c r="I148" s="7">
        <v>185</v>
      </c>
      <c r="J148" s="7">
        <v>40</v>
      </c>
      <c r="K148" s="7">
        <v>33</v>
      </c>
      <c r="L148" s="7">
        <v>74</v>
      </c>
      <c r="M148">
        <v>503105</v>
      </c>
    </row>
    <row r="149" spans="1:13" x14ac:dyDescent="0.3">
      <c r="A149" s="1">
        <v>42742</v>
      </c>
      <c r="B149" t="s">
        <v>22</v>
      </c>
      <c r="C149" t="s">
        <v>7</v>
      </c>
      <c r="D149" t="s">
        <v>8</v>
      </c>
      <c r="E149">
        <v>9</v>
      </c>
      <c r="F149">
        <v>70</v>
      </c>
      <c r="G149">
        <v>0</v>
      </c>
      <c r="H149" s="7">
        <v>42</v>
      </c>
      <c r="I149" s="7">
        <v>185</v>
      </c>
      <c r="J149" s="7">
        <v>40</v>
      </c>
      <c r="K149" s="7">
        <v>42</v>
      </c>
      <c r="L149" s="7">
        <v>74</v>
      </c>
      <c r="M149">
        <v>502475</v>
      </c>
    </row>
    <row r="150" spans="1:13" x14ac:dyDescent="0.3">
      <c r="A150" s="1">
        <v>42619</v>
      </c>
      <c r="B150" t="s">
        <v>16</v>
      </c>
      <c r="C150" t="s">
        <v>7</v>
      </c>
      <c r="D150" t="s">
        <v>8</v>
      </c>
      <c r="E150">
        <v>41</v>
      </c>
      <c r="F150">
        <v>59</v>
      </c>
      <c r="G150">
        <v>0</v>
      </c>
      <c r="H150" s="7">
        <v>47</v>
      </c>
      <c r="I150" s="7">
        <v>73</v>
      </c>
      <c r="J150" s="7">
        <v>8</v>
      </c>
      <c r="K150" s="7">
        <v>77</v>
      </c>
      <c r="L150" s="7">
        <v>0</v>
      </c>
      <c r="M150">
        <v>502206</v>
      </c>
    </row>
    <row r="151" spans="1:13" x14ac:dyDescent="0.3">
      <c r="A151" s="1">
        <v>42640</v>
      </c>
      <c r="B151" t="s">
        <v>17</v>
      </c>
      <c r="C151" t="s">
        <v>10</v>
      </c>
      <c r="D151" t="s">
        <v>14</v>
      </c>
      <c r="E151">
        <v>45</v>
      </c>
      <c r="F151">
        <v>12</v>
      </c>
      <c r="G151">
        <v>0</v>
      </c>
      <c r="H151" s="7">
        <v>2</v>
      </c>
      <c r="I151" s="7">
        <v>73</v>
      </c>
      <c r="J151" s="7">
        <v>8</v>
      </c>
      <c r="K151" s="7">
        <v>77</v>
      </c>
      <c r="L151" s="7">
        <v>44</v>
      </c>
      <c r="M151">
        <v>500986</v>
      </c>
    </row>
    <row r="152" spans="1:13" x14ac:dyDescent="0.3">
      <c r="A152" s="1">
        <v>42542</v>
      </c>
      <c r="B152" t="s">
        <v>22</v>
      </c>
      <c r="C152" t="s">
        <v>7</v>
      </c>
      <c r="D152" t="s">
        <v>14</v>
      </c>
      <c r="E152">
        <v>42</v>
      </c>
      <c r="F152">
        <v>90</v>
      </c>
      <c r="G152">
        <v>0</v>
      </c>
      <c r="H152" s="7">
        <v>28</v>
      </c>
      <c r="I152" s="7">
        <v>28</v>
      </c>
      <c r="J152" s="7">
        <v>4</v>
      </c>
      <c r="K152" s="7">
        <v>0</v>
      </c>
      <c r="L152" s="7">
        <v>70</v>
      </c>
      <c r="M152">
        <v>500945</v>
      </c>
    </row>
    <row r="153" spans="1:13" x14ac:dyDescent="0.3">
      <c r="A153" s="1">
        <v>42742</v>
      </c>
      <c r="B153" t="s">
        <v>22</v>
      </c>
      <c r="C153" t="s">
        <v>9</v>
      </c>
      <c r="D153" t="s">
        <v>8</v>
      </c>
      <c r="E153">
        <v>39</v>
      </c>
      <c r="F153">
        <v>44</v>
      </c>
      <c r="G153">
        <v>0</v>
      </c>
      <c r="H153" s="7">
        <v>42</v>
      </c>
      <c r="I153" s="7">
        <v>185</v>
      </c>
      <c r="J153" s="7">
        <v>40</v>
      </c>
      <c r="K153" s="7">
        <v>42</v>
      </c>
      <c r="L153" s="7">
        <v>113</v>
      </c>
      <c r="M153">
        <v>500759</v>
      </c>
    </row>
    <row r="154" spans="1:13" x14ac:dyDescent="0.3">
      <c r="A154" s="1">
        <v>42640</v>
      </c>
      <c r="B154" t="s">
        <v>17</v>
      </c>
      <c r="C154" t="s">
        <v>9</v>
      </c>
      <c r="D154" t="s">
        <v>8</v>
      </c>
      <c r="E154">
        <v>44</v>
      </c>
      <c r="F154">
        <v>40</v>
      </c>
      <c r="G154">
        <v>21</v>
      </c>
      <c r="H154" s="7">
        <v>47</v>
      </c>
      <c r="I154" s="7">
        <v>73</v>
      </c>
      <c r="J154" s="7">
        <v>8</v>
      </c>
      <c r="K154" s="7">
        <v>77</v>
      </c>
      <c r="L154" s="7">
        <v>44</v>
      </c>
      <c r="M154">
        <v>500446</v>
      </c>
    </row>
    <row r="155" spans="1:13" x14ac:dyDescent="0.3">
      <c r="A155" s="1">
        <v>42640</v>
      </c>
      <c r="B155" t="s">
        <v>17</v>
      </c>
      <c r="C155" t="s">
        <v>12</v>
      </c>
      <c r="D155" t="s">
        <v>8</v>
      </c>
      <c r="E155">
        <v>40</v>
      </c>
      <c r="F155">
        <v>20</v>
      </c>
      <c r="G155">
        <v>0</v>
      </c>
      <c r="H155" s="7">
        <v>2</v>
      </c>
      <c r="I155" s="7">
        <v>73</v>
      </c>
      <c r="J155" s="7">
        <v>48</v>
      </c>
      <c r="K155" s="7">
        <v>77</v>
      </c>
      <c r="L155" s="7">
        <v>44</v>
      </c>
      <c r="M155">
        <v>500186</v>
      </c>
    </row>
    <row r="156" spans="1:13" x14ac:dyDescent="0.3">
      <c r="A156" s="1">
        <v>42640</v>
      </c>
      <c r="B156" t="s">
        <v>17</v>
      </c>
      <c r="C156" t="s">
        <v>7</v>
      </c>
      <c r="D156" t="s">
        <v>8</v>
      </c>
      <c r="E156">
        <v>3</v>
      </c>
      <c r="F156">
        <v>63</v>
      </c>
      <c r="G156">
        <v>0</v>
      </c>
      <c r="H156" s="7">
        <v>2</v>
      </c>
      <c r="I156" s="7">
        <v>73</v>
      </c>
      <c r="J156" s="7">
        <v>48</v>
      </c>
      <c r="K156" s="7">
        <v>80</v>
      </c>
      <c r="L156" s="7">
        <v>44</v>
      </c>
      <c r="M156">
        <v>499997</v>
      </c>
    </row>
    <row r="157" spans="1:13" x14ac:dyDescent="0.3">
      <c r="A157" s="1">
        <v>42370</v>
      </c>
      <c r="B157" t="s">
        <v>6</v>
      </c>
      <c r="C157" t="s">
        <v>7</v>
      </c>
      <c r="D157" t="s">
        <v>8</v>
      </c>
      <c r="E157">
        <v>3</v>
      </c>
      <c r="F157">
        <v>80</v>
      </c>
      <c r="H157" s="7">
        <v>0</v>
      </c>
      <c r="I157" s="7">
        <v>0</v>
      </c>
      <c r="J157" s="7">
        <v>0</v>
      </c>
      <c r="K157" s="7">
        <v>3</v>
      </c>
      <c r="L157" s="7">
        <v>0</v>
      </c>
      <c r="M157">
        <v>499760</v>
      </c>
    </row>
    <row r="158" spans="1:13" x14ac:dyDescent="0.3">
      <c r="A158" s="1">
        <v>42664</v>
      </c>
      <c r="B158" t="s">
        <v>18</v>
      </c>
      <c r="C158" t="s">
        <v>10</v>
      </c>
      <c r="D158" t="s">
        <v>14</v>
      </c>
      <c r="E158">
        <v>2</v>
      </c>
      <c r="F158">
        <v>12</v>
      </c>
      <c r="G158">
        <v>24</v>
      </c>
      <c r="H158" s="7">
        <v>0</v>
      </c>
      <c r="I158" s="7">
        <v>90</v>
      </c>
      <c r="J158" s="7">
        <v>48</v>
      </c>
      <c r="K158" s="7">
        <v>80</v>
      </c>
      <c r="L158" s="7">
        <v>44</v>
      </c>
      <c r="M158">
        <v>499613</v>
      </c>
    </row>
    <row r="159" spans="1:13" x14ac:dyDescent="0.3">
      <c r="A159" s="1">
        <v>42640</v>
      </c>
      <c r="B159" t="s">
        <v>17</v>
      </c>
      <c r="C159" t="s">
        <v>11</v>
      </c>
      <c r="D159" t="s">
        <v>8</v>
      </c>
      <c r="E159">
        <v>17</v>
      </c>
      <c r="F159">
        <v>24</v>
      </c>
      <c r="G159">
        <v>0</v>
      </c>
      <c r="H159" s="7">
        <v>2</v>
      </c>
      <c r="I159" s="7">
        <v>90</v>
      </c>
      <c r="J159" s="7">
        <v>48</v>
      </c>
      <c r="K159" s="7">
        <v>80</v>
      </c>
      <c r="L159" s="7">
        <v>44</v>
      </c>
      <c r="M159">
        <v>499589</v>
      </c>
    </row>
    <row r="160" spans="1:13" x14ac:dyDescent="0.3">
      <c r="A160" s="1">
        <v>42664</v>
      </c>
      <c r="B160" t="s">
        <v>18</v>
      </c>
      <c r="C160" t="s">
        <v>12</v>
      </c>
      <c r="D160" t="s">
        <v>8</v>
      </c>
      <c r="E160">
        <v>14</v>
      </c>
      <c r="F160">
        <v>19</v>
      </c>
      <c r="G160">
        <v>0</v>
      </c>
      <c r="H160" s="7">
        <v>0</v>
      </c>
      <c r="I160" s="7">
        <v>90</v>
      </c>
      <c r="J160" s="7">
        <v>62</v>
      </c>
      <c r="K160" s="7">
        <v>80</v>
      </c>
      <c r="L160" s="7">
        <v>44</v>
      </c>
      <c r="M160">
        <v>499347</v>
      </c>
    </row>
    <row r="161" spans="1:13" x14ac:dyDescent="0.3">
      <c r="A161" s="1">
        <v>42542</v>
      </c>
      <c r="B161" t="s">
        <v>22</v>
      </c>
      <c r="C161" t="s">
        <v>9</v>
      </c>
      <c r="D161" t="s">
        <v>8</v>
      </c>
      <c r="E161">
        <v>42</v>
      </c>
      <c r="F161">
        <v>44</v>
      </c>
      <c r="G161">
        <v>0</v>
      </c>
      <c r="H161" s="7">
        <v>28</v>
      </c>
      <c r="I161" s="7">
        <v>28</v>
      </c>
      <c r="J161" s="7">
        <v>4</v>
      </c>
      <c r="K161" s="7">
        <v>0</v>
      </c>
      <c r="L161" s="7">
        <v>112</v>
      </c>
      <c r="M161">
        <v>499097</v>
      </c>
    </row>
    <row r="162" spans="1:13" x14ac:dyDescent="0.3">
      <c r="A162" s="1">
        <v>42664</v>
      </c>
      <c r="B162" t="s">
        <v>18</v>
      </c>
      <c r="C162" t="s">
        <v>11</v>
      </c>
      <c r="D162" t="s">
        <v>8</v>
      </c>
      <c r="E162">
        <v>23</v>
      </c>
      <c r="F162">
        <v>23</v>
      </c>
      <c r="G162">
        <v>0</v>
      </c>
      <c r="H162" s="7">
        <v>0</v>
      </c>
      <c r="I162" s="7">
        <v>113</v>
      </c>
      <c r="J162" s="7">
        <v>62</v>
      </c>
      <c r="K162" s="7">
        <v>80</v>
      </c>
      <c r="L162" s="7">
        <v>44</v>
      </c>
      <c r="M162">
        <v>498818</v>
      </c>
    </row>
    <row r="163" spans="1:13" x14ac:dyDescent="0.3">
      <c r="A163" s="1">
        <v>42682</v>
      </c>
      <c r="B163" t="s">
        <v>19</v>
      </c>
      <c r="C163" t="s">
        <v>10</v>
      </c>
      <c r="D163" t="s">
        <v>8</v>
      </c>
      <c r="E163">
        <v>11</v>
      </c>
      <c r="F163">
        <v>8</v>
      </c>
      <c r="G163">
        <v>18</v>
      </c>
      <c r="H163" s="7">
        <v>11</v>
      </c>
      <c r="I163" s="7">
        <v>113</v>
      </c>
      <c r="J163" s="7">
        <v>62</v>
      </c>
      <c r="K163" s="7">
        <v>80</v>
      </c>
      <c r="L163" s="7">
        <v>44</v>
      </c>
      <c r="M163">
        <v>498730</v>
      </c>
    </row>
    <row r="164" spans="1:13" x14ac:dyDescent="0.3">
      <c r="A164" s="1">
        <v>42559</v>
      </c>
      <c r="B164" t="s">
        <v>6</v>
      </c>
      <c r="C164" t="s">
        <v>10</v>
      </c>
      <c r="D164" t="s">
        <v>14</v>
      </c>
      <c r="E164">
        <v>37</v>
      </c>
      <c r="F164">
        <v>12</v>
      </c>
      <c r="G164">
        <v>0</v>
      </c>
      <c r="H164" s="7">
        <v>0</v>
      </c>
      <c r="I164" s="7">
        <v>61</v>
      </c>
      <c r="J164" s="7">
        <v>0</v>
      </c>
      <c r="K164" s="7">
        <v>0</v>
      </c>
      <c r="L164" s="7">
        <v>112</v>
      </c>
      <c r="M164">
        <v>498718</v>
      </c>
    </row>
    <row r="165" spans="1:13" x14ac:dyDescent="0.3">
      <c r="A165" s="1">
        <v>42504</v>
      </c>
      <c r="B165" t="s">
        <v>20</v>
      </c>
      <c r="C165" t="s">
        <v>7</v>
      </c>
      <c r="D165" t="s">
        <v>14</v>
      </c>
      <c r="E165">
        <v>38</v>
      </c>
      <c r="F165">
        <v>98</v>
      </c>
      <c r="G165">
        <v>22</v>
      </c>
      <c r="H165" s="7">
        <v>0</v>
      </c>
      <c r="I165" s="7">
        <v>22</v>
      </c>
      <c r="J165" s="7">
        <v>57</v>
      </c>
      <c r="K165" s="7">
        <v>0</v>
      </c>
      <c r="L165" s="7">
        <v>70</v>
      </c>
      <c r="M165">
        <v>498332</v>
      </c>
    </row>
    <row r="166" spans="1:13" x14ac:dyDescent="0.3">
      <c r="A166" s="1">
        <v>42559</v>
      </c>
      <c r="B166" t="s">
        <v>6</v>
      </c>
      <c r="C166" t="s">
        <v>12</v>
      </c>
      <c r="D166" t="s">
        <v>14</v>
      </c>
      <c r="E166">
        <v>4</v>
      </c>
      <c r="F166">
        <v>29</v>
      </c>
      <c r="G166">
        <v>17</v>
      </c>
      <c r="H166" s="7">
        <v>37</v>
      </c>
      <c r="I166" s="7">
        <v>61</v>
      </c>
      <c r="J166" s="7">
        <v>0</v>
      </c>
      <c r="K166" s="7">
        <v>0</v>
      </c>
      <c r="L166" s="7">
        <v>112</v>
      </c>
      <c r="M166">
        <v>498274</v>
      </c>
    </row>
    <row r="167" spans="1:13" x14ac:dyDescent="0.3">
      <c r="A167" s="1">
        <v>42529</v>
      </c>
      <c r="B167" t="s">
        <v>21</v>
      </c>
      <c r="C167" t="s">
        <v>11</v>
      </c>
      <c r="D167" t="s">
        <v>14</v>
      </c>
      <c r="E167">
        <v>4</v>
      </c>
      <c r="F167">
        <v>38</v>
      </c>
      <c r="G167">
        <v>25</v>
      </c>
      <c r="H167" s="7">
        <v>0</v>
      </c>
      <c r="I167" s="7">
        <v>28</v>
      </c>
      <c r="J167" s="7">
        <v>57</v>
      </c>
      <c r="K167" s="7">
        <v>0</v>
      </c>
      <c r="L167" s="7">
        <v>70</v>
      </c>
      <c r="M167">
        <v>498254</v>
      </c>
    </row>
    <row r="168" spans="1:13" x14ac:dyDescent="0.3">
      <c r="A168" s="1">
        <v>42542</v>
      </c>
      <c r="B168" t="s">
        <v>22</v>
      </c>
      <c r="C168" t="s">
        <v>11</v>
      </c>
      <c r="D168" t="s">
        <v>8</v>
      </c>
      <c r="E168">
        <v>33</v>
      </c>
      <c r="F168">
        <v>26</v>
      </c>
      <c r="G168">
        <v>0</v>
      </c>
      <c r="H168" s="7">
        <v>28</v>
      </c>
      <c r="I168" s="7">
        <v>61</v>
      </c>
      <c r="J168" s="7">
        <v>4</v>
      </c>
      <c r="K168" s="7">
        <v>0</v>
      </c>
      <c r="L168" s="7">
        <v>112</v>
      </c>
      <c r="M168">
        <v>498239</v>
      </c>
    </row>
    <row r="169" spans="1:13" x14ac:dyDescent="0.3">
      <c r="A169" s="1">
        <v>42370</v>
      </c>
      <c r="B169" t="s">
        <v>6</v>
      </c>
      <c r="C169" t="s">
        <v>9</v>
      </c>
      <c r="D169" t="s">
        <v>8</v>
      </c>
      <c r="E169">
        <v>32</v>
      </c>
      <c r="F169">
        <v>50</v>
      </c>
      <c r="G169">
        <v>0</v>
      </c>
      <c r="H169" s="7">
        <v>0</v>
      </c>
      <c r="I169" s="7">
        <v>0</v>
      </c>
      <c r="J169" s="7">
        <v>0</v>
      </c>
      <c r="K169" s="7">
        <v>3</v>
      </c>
      <c r="L169" s="7">
        <v>32</v>
      </c>
      <c r="M169">
        <v>498160</v>
      </c>
    </row>
    <row r="170" spans="1:13" x14ac:dyDescent="0.3">
      <c r="A170" s="1">
        <v>42542</v>
      </c>
      <c r="B170" t="s">
        <v>22</v>
      </c>
      <c r="C170" t="s">
        <v>10</v>
      </c>
      <c r="D170" t="s">
        <v>8</v>
      </c>
      <c r="E170">
        <v>9</v>
      </c>
      <c r="F170">
        <v>9</v>
      </c>
      <c r="G170">
        <v>0</v>
      </c>
      <c r="H170" s="7">
        <v>37</v>
      </c>
      <c r="I170" s="7">
        <v>61</v>
      </c>
      <c r="J170" s="7">
        <v>4</v>
      </c>
      <c r="K170" s="7">
        <v>0</v>
      </c>
      <c r="L170" s="7">
        <v>112</v>
      </c>
      <c r="M170">
        <v>498158</v>
      </c>
    </row>
    <row r="171" spans="1:13" x14ac:dyDescent="0.3">
      <c r="A171" s="1">
        <v>42504</v>
      </c>
      <c r="B171" t="s">
        <v>20</v>
      </c>
      <c r="C171" t="s">
        <v>11</v>
      </c>
      <c r="D171" t="s">
        <v>8</v>
      </c>
      <c r="E171">
        <v>10</v>
      </c>
      <c r="F171">
        <v>23</v>
      </c>
      <c r="G171">
        <v>0</v>
      </c>
      <c r="H171" s="7">
        <v>0</v>
      </c>
      <c r="I171" s="7">
        <v>32</v>
      </c>
      <c r="J171" s="7">
        <v>57</v>
      </c>
      <c r="K171" s="7">
        <v>0</v>
      </c>
      <c r="L171" s="7">
        <v>70</v>
      </c>
      <c r="M171">
        <v>498102</v>
      </c>
    </row>
    <row r="172" spans="1:13" x14ac:dyDescent="0.3">
      <c r="A172" s="1">
        <v>42574</v>
      </c>
      <c r="B172" t="s">
        <v>13</v>
      </c>
      <c r="C172" t="s">
        <v>7</v>
      </c>
      <c r="D172" t="s">
        <v>14</v>
      </c>
      <c r="E172">
        <v>32</v>
      </c>
      <c r="F172">
        <v>92</v>
      </c>
      <c r="G172">
        <v>15</v>
      </c>
      <c r="H172" s="7">
        <v>0</v>
      </c>
      <c r="I172" s="7">
        <v>61</v>
      </c>
      <c r="J172" s="7">
        <v>0</v>
      </c>
      <c r="K172" s="7">
        <v>0</v>
      </c>
      <c r="L172" s="7">
        <v>147</v>
      </c>
      <c r="M172">
        <v>498080</v>
      </c>
    </row>
    <row r="173" spans="1:13" x14ac:dyDescent="0.3">
      <c r="A173" s="1">
        <v>42370</v>
      </c>
      <c r="B173" t="s">
        <v>6</v>
      </c>
      <c r="C173" t="s">
        <v>10</v>
      </c>
      <c r="D173" t="s">
        <v>8</v>
      </c>
      <c r="E173">
        <v>38</v>
      </c>
      <c r="F173">
        <v>10</v>
      </c>
      <c r="G173">
        <v>0</v>
      </c>
      <c r="H173" s="7">
        <v>38</v>
      </c>
      <c r="I173" s="7">
        <v>0</v>
      </c>
      <c r="J173" s="7">
        <v>0</v>
      </c>
      <c r="K173" s="7">
        <v>3</v>
      </c>
      <c r="L173" s="7">
        <v>32</v>
      </c>
      <c r="M173">
        <v>497780</v>
      </c>
    </row>
    <row r="174" spans="1:13" x14ac:dyDescent="0.3">
      <c r="A174" s="1">
        <v>42440</v>
      </c>
      <c r="B174" t="s">
        <v>17</v>
      </c>
      <c r="C174" t="s">
        <v>9</v>
      </c>
      <c r="D174" t="s">
        <v>14</v>
      </c>
      <c r="E174">
        <v>50</v>
      </c>
      <c r="F174">
        <v>61</v>
      </c>
      <c r="G174">
        <v>21</v>
      </c>
      <c r="H174" s="7">
        <v>0</v>
      </c>
      <c r="I174" s="7">
        <v>48</v>
      </c>
      <c r="J174" s="7">
        <v>0</v>
      </c>
      <c r="K174" s="7">
        <v>33</v>
      </c>
      <c r="L174" s="7">
        <v>2</v>
      </c>
      <c r="M174">
        <v>497694</v>
      </c>
    </row>
    <row r="175" spans="1:13" x14ac:dyDescent="0.3">
      <c r="A175" s="1">
        <v>42682</v>
      </c>
      <c r="B175" t="s">
        <v>19</v>
      </c>
      <c r="C175" t="s">
        <v>7</v>
      </c>
      <c r="D175" t="s">
        <v>8</v>
      </c>
      <c r="E175">
        <v>17</v>
      </c>
      <c r="F175">
        <v>66</v>
      </c>
      <c r="G175">
        <v>0</v>
      </c>
      <c r="H175" s="7">
        <v>11</v>
      </c>
      <c r="I175" s="7">
        <v>113</v>
      </c>
      <c r="J175" s="7">
        <v>62</v>
      </c>
      <c r="K175" s="7">
        <v>97</v>
      </c>
      <c r="L175" s="7">
        <v>44</v>
      </c>
      <c r="M175">
        <v>497608</v>
      </c>
    </row>
    <row r="176" spans="1:13" x14ac:dyDescent="0.3">
      <c r="A176" s="1">
        <v>42385</v>
      </c>
      <c r="B176" t="s">
        <v>13</v>
      </c>
      <c r="C176" t="s">
        <v>9</v>
      </c>
      <c r="D176" t="s">
        <v>14</v>
      </c>
      <c r="E176">
        <v>32</v>
      </c>
      <c r="F176">
        <v>58</v>
      </c>
      <c r="G176">
        <v>15</v>
      </c>
      <c r="H176" s="7">
        <v>38</v>
      </c>
      <c r="I176" s="7">
        <v>33</v>
      </c>
      <c r="J176" s="7">
        <v>43</v>
      </c>
      <c r="K176" s="7">
        <v>3</v>
      </c>
      <c r="L176" s="7">
        <v>0</v>
      </c>
      <c r="M176">
        <v>497571</v>
      </c>
    </row>
    <row r="177" spans="1:13" x14ac:dyDescent="0.3">
      <c r="A177" s="1">
        <v>42559</v>
      </c>
      <c r="B177" t="s">
        <v>6</v>
      </c>
      <c r="C177" t="s">
        <v>9</v>
      </c>
      <c r="D177" t="s">
        <v>8</v>
      </c>
      <c r="E177">
        <v>35</v>
      </c>
      <c r="F177">
        <v>42</v>
      </c>
      <c r="G177">
        <v>0</v>
      </c>
      <c r="H177" s="7">
        <v>0</v>
      </c>
      <c r="I177" s="7">
        <v>61</v>
      </c>
      <c r="J177" s="7">
        <v>0</v>
      </c>
      <c r="K177" s="7">
        <v>0</v>
      </c>
      <c r="L177" s="7">
        <v>147</v>
      </c>
      <c r="M177">
        <v>497248</v>
      </c>
    </row>
    <row r="178" spans="1:13" x14ac:dyDescent="0.3">
      <c r="A178" s="1">
        <v>42385</v>
      </c>
      <c r="B178" t="s">
        <v>13</v>
      </c>
      <c r="C178" t="s">
        <v>11</v>
      </c>
      <c r="D178" t="s">
        <v>8</v>
      </c>
      <c r="E178">
        <v>14</v>
      </c>
      <c r="F178">
        <v>26</v>
      </c>
      <c r="G178">
        <v>0</v>
      </c>
      <c r="H178" s="7">
        <v>38</v>
      </c>
      <c r="I178" s="7">
        <v>47</v>
      </c>
      <c r="J178" s="7">
        <v>43</v>
      </c>
      <c r="K178" s="7">
        <v>3</v>
      </c>
      <c r="L178" s="7">
        <v>0</v>
      </c>
      <c r="M178">
        <v>497207</v>
      </c>
    </row>
    <row r="179" spans="1:13" x14ac:dyDescent="0.3">
      <c r="A179" s="1">
        <v>42542</v>
      </c>
      <c r="B179" t="s">
        <v>22</v>
      </c>
      <c r="C179" t="s">
        <v>12</v>
      </c>
      <c r="D179" t="s">
        <v>14</v>
      </c>
      <c r="E179">
        <v>72</v>
      </c>
      <c r="F179">
        <v>28</v>
      </c>
      <c r="G179">
        <v>13</v>
      </c>
      <c r="H179" s="7">
        <v>28</v>
      </c>
      <c r="I179" s="7">
        <v>28</v>
      </c>
      <c r="J179" s="7">
        <v>4</v>
      </c>
      <c r="K179" s="7">
        <v>42</v>
      </c>
      <c r="L179" s="7">
        <v>70</v>
      </c>
      <c r="M179">
        <v>497165</v>
      </c>
    </row>
    <row r="180" spans="1:13" x14ac:dyDescent="0.3">
      <c r="A180" s="1">
        <v>42440</v>
      </c>
      <c r="B180" t="s">
        <v>17</v>
      </c>
      <c r="C180" t="s">
        <v>12</v>
      </c>
      <c r="D180" t="s">
        <v>8</v>
      </c>
      <c r="E180">
        <v>32</v>
      </c>
      <c r="F180">
        <v>20</v>
      </c>
      <c r="G180">
        <v>0</v>
      </c>
      <c r="H180" s="7">
        <v>0</v>
      </c>
      <c r="I180" s="7">
        <v>48</v>
      </c>
      <c r="J180" s="7">
        <v>32</v>
      </c>
      <c r="K180" s="7">
        <v>33</v>
      </c>
      <c r="L180" s="7">
        <v>2</v>
      </c>
      <c r="M180">
        <v>497054</v>
      </c>
    </row>
    <row r="181" spans="1:13" x14ac:dyDescent="0.3">
      <c r="A181" s="1">
        <v>42440</v>
      </c>
      <c r="B181" t="s">
        <v>17</v>
      </c>
      <c r="C181" t="s">
        <v>10</v>
      </c>
      <c r="D181" t="s">
        <v>8</v>
      </c>
      <c r="E181">
        <v>7</v>
      </c>
      <c r="F181">
        <v>8</v>
      </c>
      <c r="G181">
        <v>0</v>
      </c>
      <c r="H181" s="7">
        <v>7</v>
      </c>
      <c r="I181" s="7">
        <v>48</v>
      </c>
      <c r="J181" s="7">
        <v>32</v>
      </c>
      <c r="K181" s="7">
        <v>33</v>
      </c>
      <c r="L181" s="7">
        <v>2</v>
      </c>
      <c r="M181">
        <v>496998</v>
      </c>
    </row>
    <row r="182" spans="1:13" x14ac:dyDescent="0.3">
      <c r="A182" s="1">
        <v>42464</v>
      </c>
      <c r="B182" t="s">
        <v>18</v>
      </c>
      <c r="C182" t="s">
        <v>10</v>
      </c>
      <c r="D182" t="s">
        <v>14</v>
      </c>
      <c r="E182">
        <v>7</v>
      </c>
      <c r="F182">
        <v>12</v>
      </c>
      <c r="G182">
        <v>24</v>
      </c>
      <c r="H182" s="7">
        <v>0</v>
      </c>
      <c r="I182" s="7">
        <v>58</v>
      </c>
      <c r="J182" s="7">
        <v>32</v>
      </c>
      <c r="K182" s="7">
        <v>33</v>
      </c>
      <c r="L182" s="7">
        <v>2</v>
      </c>
      <c r="M182">
        <v>496842</v>
      </c>
    </row>
    <row r="183" spans="1:13" x14ac:dyDescent="0.3">
      <c r="A183" s="1">
        <v>42370</v>
      </c>
      <c r="B183" t="s">
        <v>6</v>
      </c>
      <c r="C183" t="s">
        <v>11</v>
      </c>
      <c r="D183" t="s">
        <v>8</v>
      </c>
      <c r="E183">
        <v>33</v>
      </c>
      <c r="F183">
        <v>30</v>
      </c>
      <c r="G183">
        <v>0</v>
      </c>
      <c r="H183" s="7">
        <v>38</v>
      </c>
      <c r="I183" s="7">
        <v>33</v>
      </c>
      <c r="J183" s="7">
        <v>0</v>
      </c>
      <c r="K183" s="7">
        <v>3</v>
      </c>
      <c r="L183" s="7">
        <v>32</v>
      </c>
      <c r="M183">
        <v>496790</v>
      </c>
    </row>
    <row r="184" spans="1:13" x14ac:dyDescent="0.3">
      <c r="A184" s="1">
        <v>42440</v>
      </c>
      <c r="B184" t="s">
        <v>17</v>
      </c>
      <c r="C184" t="s">
        <v>11</v>
      </c>
      <c r="D184" t="s">
        <v>8</v>
      </c>
      <c r="E184">
        <v>10</v>
      </c>
      <c r="F184">
        <v>24</v>
      </c>
      <c r="G184">
        <v>0</v>
      </c>
      <c r="H184" s="7">
        <v>7</v>
      </c>
      <c r="I184" s="7">
        <v>58</v>
      </c>
      <c r="J184" s="7">
        <v>32</v>
      </c>
      <c r="K184" s="7">
        <v>33</v>
      </c>
      <c r="L184" s="7">
        <v>2</v>
      </c>
      <c r="M184">
        <v>496758</v>
      </c>
    </row>
    <row r="185" spans="1:13" x14ac:dyDescent="0.3">
      <c r="A185" s="1">
        <v>42682</v>
      </c>
      <c r="B185" t="s">
        <v>19</v>
      </c>
      <c r="C185" t="s">
        <v>9</v>
      </c>
      <c r="D185" t="s">
        <v>8</v>
      </c>
      <c r="E185">
        <v>30</v>
      </c>
      <c r="F185">
        <v>41</v>
      </c>
      <c r="G185">
        <v>0</v>
      </c>
      <c r="H185" s="7">
        <v>11</v>
      </c>
      <c r="I185" s="7">
        <v>113</v>
      </c>
      <c r="J185" s="7">
        <v>62</v>
      </c>
      <c r="K185" s="7">
        <v>97</v>
      </c>
      <c r="L185" s="7">
        <v>74</v>
      </c>
      <c r="M185">
        <v>496378</v>
      </c>
    </row>
    <row r="186" spans="1:13" x14ac:dyDescent="0.3">
      <c r="A186" s="1">
        <v>42482</v>
      </c>
      <c r="B186" t="s">
        <v>19</v>
      </c>
      <c r="C186" t="s">
        <v>11</v>
      </c>
      <c r="D186" t="s">
        <v>14</v>
      </c>
      <c r="E186">
        <v>36</v>
      </c>
      <c r="F186">
        <v>35</v>
      </c>
      <c r="G186">
        <v>18</v>
      </c>
      <c r="H186" s="7">
        <v>0</v>
      </c>
      <c r="I186" s="7">
        <v>22</v>
      </c>
      <c r="J186" s="7">
        <v>57</v>
      </c>
      <c r="K186" s="7">
        <v>33</v>
      </c>
      <c r="L186" s="7">
        <v>35</v>
      </c>
      <c r="M186">
        <v>496373</v>
      </c>
    </row>
    <row r="187" spans="1:13" x14ac:dyDescent="0.3">
      <c r="A187" s="1">
        <v>42464</v>
      </c>
      <c r="B187" t="s">
        <v>18</v>
      </c>
      <c r="C187" t="s">
        <v>12</v>
      </c>
      <c r="D187" t="s">
        <v>8</v>
      </c>
      <c r="E187">
        <v>25</v>
      </c>
      <c r="F187">
        <v>19</v>
      </c>
      <c r="G187">
        <v>0</v>
      </c>
      <c r="H187" s="7">
        <v>0</v>
      </c>
      <c r="I187" s="7">
        <v>58</v>
      </c>
      <c r="J187" s="7">
        <v>57</v>
      </c>
      <c r="K187" s="7">
        <v>33</v>
      </c>
      <c r="L187" s="7">
        <v>2</v>
      </c>
      <c r="M187">
        <v>496367</v>
      </c>
    </row>
    <row r="188" spans="1:13" x14ac:dyDescent="0.3">
      <c r="A188" s="1">
        <v>42482</v>
      </c>
      <c r="B188" t="s">
        <v>19</v>
      </c>
      <c r="C188" t="s">
        <v>7</v>
      </c>
      <c r="D188" t="s">
        <v>8</v>
      </c>
      <c r="E188">
        <v>5</v>
      </c>
      <c r="F188">
        <v>66</v>
      </c>
      <c r="G188">
        <v>0</v>
      </c>
      <c r="H188" s="7">
        <v>0</v>
      </c>
      <c r="I188" s="7">
        <v>22</v>
      </c>
      <c r="J188" s="7">
        <v>57</v>
      </c>
      <c r="K188" s="7">
        <v>38</v>
      </c>
      <c r="L188" s="7">
        <v>35</v>
      </c>
      <c r="M188">
        <v>496043</v>
      </c>
    </row>
    <row r="189" spans="1:13" x14ac:dyDescent="0.3">
      <c r="A189" s="8">
        <v>42574</v>
      </c>
      <c r="B189" s="9" t="s">
        <v>13</v>
      </c>
      <c r="C189" s="9" t="s">
        <v>9</v>
      </c>
      <c r="D189" s="9" t="s">
        <v>8</v>
      </c>
      <c r="E189" s="9">
        <v>48</v>
      </c>
      <c r="F189" s="9">
        <v>43</v>
      </c>
      <c r="G189" s="9">
        <v>0</v>
      </c>
      <c r="H189" s="9">
        <v>0</v>
      </c>
      <c r="I189" s="9">
        <v>61</v>
      </c>
      <c r="J189" s="9">
        <v>0</v>
      </c>
      <c r="K189" s="9">
        <v>0</v>
      </c>
      <c r="L189" s="9">
        <v>195</v>
      </c>
      <c r="M189">
        <v>496016</v>
      </c>
    </row>
    <row r="190" spans="1:13" x14ac:dyDescent="0.3">
      <c r="A190" s="1">
        <v>42529</v>
      </c>
      <c r="B190" t="s">
        <v>21</v>
      </c>
      <c r="C190" t="s">
        <v>7</v>
      </c>
      <c r="D190" t="s">
        <v>8</v>
      </c>
      <c r="E190">
        <v>42</v>
      </c>
      <c r="F190">
        <v>60</v>
      </c>
      <c r="G190">
        <v>0</v>
      </c>
      <c r="H190" s="7">
        <v>0</v>
      </c>
      <c r="I190" s="7">
        <v>28</v>
      </c>
      <c r="J190" s="7">
        <v>57</v>
      </c>
      <c r="K190" s="7">
        <v>42</v>
      </c>
      <c r="L190" s="7">
        <v>70</v>
      </c>
      <c r="M190">
        <v>495734</v>
      </c>
    </row>
    <row r="191" spans="1:13" x14ac:dyDescent="0.3">
      <c r="A191" s="1">
        <v>42370</v>
      </c>
      <c r="B191" t="s">
        <v>6</v>
      </c>
      <c r="C191" t="s">
        <v>12</v>
      </c>
      <c r="D191" t="s">
        <v>8</v>
      </c>
      <c r="E191">
        <v>43</v>
      </c>
      <c r="F191">
        <v>25</v>
      </c>
      <c r="G191">
        <v>0</v>
      </c>
      <c r="H191" s="7">
        <v>38</v>
      </c>
      <c r="I191" s="7">
        <v>33</v>
      </c>
      <c r="J191" s="7">
        <v>43</v>
      </c>
      <c r="K191" s="7">
        <v>3</v>
      </c>
      <c r="L191" s="7">
        <v>32</v>
      </c>
      <c r="M191">
        <v>495715</v>
      </c>
    </row>
    <row r="192" spans="1:13" x14ac:dyDescent="0.3">
      <c r="A192" s="1">
        <v>42529</v>
      </c>
      <c r="B192" t="s">
        <v>21</v>
      </c>
      <c r="C192" t="s">
        <v>10</v>
      </c>
      <c r="D192" t="s">
        <v>8</v>
      </c>
      <c r="E192">
        <v>28</v>
      </c>
      <c r="F192">
        <v>8</v>
      </c>
      <c r="G192">
        <v>0</v>
      </c>
      <c r="H192" s="7">
        <v>28</v>
      </c>
      <c r="I192" s="7">
        <v>28</v>
      </c>
      <c r="J192" s="7">
        <v>57</v>
      </c>
      <c r="K192" s="7">
        <v>42</v>
      </c>
      <c r="L192" s="7">
        <v>70</v>
      </c>
      <c r="M192">
        <v>495510</v>
      </c>
    </row>
    <row r="193" spans="1:13" x14ac:dyDescent="0.3">
      <c r="A193" s="1">
        <v>42419</v>
      </c>
      <c r="B193" t="s">
        <v>16</v>
      </c>
      <c r="C193" t="s">
        <v>10</v>
      </c>
      <c r="D193" t="s">
        <v>14</v>
      </c>
      <c r="E193">
        <v>38</v>
      </c>
      <c r="F193">
        <v>13</v>
      </c>
      <c r="G193">
        <v>0</v>
      </c>
      <c r="H193" s="7">
        <v>0</v>
      </c>
      <c r="I193" s="7">
        <v>48</v>
      </c>
      <c r="J193" s="7">
        <v>0</v>
      </c>
      <c r="K193" s="7">
        <v>24</v>
      </c>
      <c r="L193" s="7">
        <v>44</v>
      </c>
      <c r="M193">
        <v>495471</v>
      </c>
    </row>
    <row r="194" spans="1:13" x14ac:dyDescent="0.3">
      <c r="A194" s="1">
        <v>42393</v>
      </c>
      <c r="B194" t="s">
        <v>15</v>
      </c>
      <c r="C194" t="s">
        <v>9</v>
      </c>
      <c r="D194" t="s">
        <v>8</v>
      </c>
      <c r="E194">
        <v>44</v>
      </c>
      <c r="F194">
        <v>46</v>
      </c>
      <c r="G194">
        <v>8</v>
      </c>
      <c r="H194" s="7">
        <v>38</v>
      </c>
      <c r="I194" s="7">
        <v>47</v>
      </c>
      <c r="J194" s="7">
        <v>43</v>
      </c>
      <c r="K194" s="7">
        <v>3</v>
      </c>
      <c r="L194" s="7">
        <v>44</v>
      </c>
      <c r="M194">
        <v>495183</v>
      </c>
    </row>
    <row r="195" spans="1:13" x14ac:dyDescent="0.3">
      <c r="A195" s="1">
        <v>42393</v>
      </c>
      <c r="B195" t="s">
        <v>15</v>
      </c>
      <c r="C195" t="s">
        <v>11</v>
      </c>
      <c r="D195" t="s">
        <v>8</v>
      </c>
      <c r="E195">
        <v>1</v>
      </c>
      <c r="F195">
        <v>28</v>
      </c>
      <c r="G195">
        <v>0</v>
      </c>
      <c r="H195" s="7">
        <v>38</v>
      </c>
      <c r="I195" s="7">
        <v>48</v>
      </c>
      <c r="J195" s="7">
        <v>43</v>
      </c>
      <c r="K195" s="7">
        <v>3</v>
      </c>
      <c r="L195" s="7">
        <v>44</v>
      </c>
      <c r="M195">
        <v>495155</v>
      </c>
    </row>
    <row r="196" spans="1:13" x14ac:dyDescent="0.3">
      <c r="A196" s="1">
        <v>42529</v>
      </c>
      <c r="B196" t="s">
        <v>21</v>
      </c>
      <c r="C196" t="s">
        <v>12</v>
      </c>
      <c r="D196" t="s">
        <v>8</v>
      </c>
      <c r="E196">
        <v>19</v>
      </c>
      <c r="F196">
        <v>19</v>
      </c>
      <c r="G196">
        <v>0</v>
      </c>
      <c r="H196" s="7">
        <v>28</v>
      </c>
      <c r="I196" s="7">
        <v>28</v>
      </c>
      <c r="J196" s="7">
        <v>76</v>
      </c>
      <c r="K196" s="7">
        <v>42</v>
      </c>
      <c r="L196" s="7">
        <v>70</v>
      </c>
      <c r="M196">
        <v>495149</v>
      </c>
    </row>
    <row r="197" spans="1:13" x14ac:dyDescent="0.3">
      <c r="A197" s="1">
        <v>42559</v>
      </c>
      <c r="B197" t="s">
        <v>6</v>
      </c>
      <c r="C197" t="s">
        <v>7</v>
      </c>
      <c r="D197" t="s">
        <v>8</v>
      </c>
      <c r="E197">
        <v>32</v>
      </c>
      <c r="F197">
        <v>66</v>
      </c>
      <c r="G197">
        <v>0</v>
      </c>
      <c r="H197" s="7">
        <v>0</v>
      </c>
      <c r="I197" s="7">
        <v>61</v>
      </c>
      <c r="J197" s="7">
        <v>0</v>
      </c>
      <c r="K197" s="7">
        <v>32</v>
      </c>
      <c r="L197" s="7">
        <v>147</v>
      </c>
      <c r="M197">
        <v>495136</v>
      </c>
    </row>
    <row r="198" spans="1:13" x14ac:dyDescent="0.3">
      <c r="A198" s="1">
        <v>42464</v>
      </c>
      <c r="B198" t="s">
        <v>18</v>
      </c>
      <c r="C198" t="s">
        <v>9</v>
      </c>
      <c r="D198" t="s">
        <v>8</v>
      </c>
      <c r="E198">
        <v>33</v>
      </c>
      <c r="F198">
        <v>38</v>
      </c>
      <c r="G198">
        <v>0</v>
      </c>
      <c r="H198" s="7">
        <v>0</v>
      </c>
      <c r="I198" s="7">
        <v>58</v>
      </c>
      <c r="J198" s="7">
        <v>57</v>
      </c>
      <c r="K198" s="7">
        <v>33</v>
      </c>
      <c r="L198" s="7">
        <v>35</v>
      </c>
      <c r="M198">
        <v>495113</v>
      </c>
    </row>
    <row r="199" spans="1:13" x14ac:dyDescent="0.3">
      <c r="A199" s="1">
        <v>42419</v>
      </c>
      <c r="B199" t="s">
        <v>16</v>
      </c>
      <c r="C199" t="s">
        <v>12</v>
      </c>
      <c r="D199" t="s">
        <v>14</v>
      </c>
      <c r="E199">
        <v>43</v>
      </c>
      <c r="F199">
        <v>32</v>
      </c>
      <c r="G199">
        <v>26</v>
      </c>
      <c r="H199" s="7">
        <v>38</v>
      </c>
      <c r="I199" s="7">
        <v>48</v>
      </c>
      <c r="J199" s="7">
        <v>0</v>
      </c>
      <c r="K199" s="7">
        <v>24</v>
      </c>
      <c r="L199" s="7">
        <v>44</v>
      </c>
      <c r="M199">
        <v>494977</v>
      </c>
    </row>
    <row r="200" spans="1:13" x14ac:dyDescent="0.3">
      <c r="A200" s="1">
        <v>42419</v>
      </c>
      <c r="B200" t="s">
        <v>16</v>
      </c>
      <c r="C200" t="s">
        <v>7</v>
      </c>
      <c r="D200" t="s">
        <v>8</v>
      </c>
      <c r="E200">
        <v>9</v>
      </c>
      <c r="F200">
        <v>59</v>
      </c>
      <c r="G200">
        <v>0</v>
      </c>
      <c r="H200" s="7">
        <v>0</v>
      </c>
      <c r="I200" s="7">
        <v>48</v>
      </c>
      <c r="J200" s="7">
        <v>0</v>
      </c>
      <c r="K200" s="7">
        <v>33</v>
      </c>
      <c r="L200" s="7">
        <v>44</v>
      </c>
      <c r="M200">
        <v>494940</v>
      </c>
    </row>
    <row r="201" spans="1:13" x14ac:dyDescent="0.3">
      <c r="A201" s="1">
        <v>42419</v>
      </c>
      <c r="B201" t="s">
        <v>16</v>
      </c>
      <c r="C201" t="s">
        <v>9</v>
      </c>
      <c r="D201" t="s">
        <v>8</v>
      </c>
      <c r="E201">
        <v>8</v>
      </c>
      <c r="F201">
        <v>37</v>
      </c>
      <c r="G201">
        <v>0</v>
      </c>
      <c r="H201" s="7">
        <v>0</v>
      </c>
      <c r="I201" s="7">
        <v>48</v>
      </c>
      <c r="J201" s="7">
        <v>0</v>
      </c>
      <c r="K201" s="7">
        <v>33</v>
      </c>
      <c r="L201" s="7">
        <v>52</v>
      </c>
      <c r="M201">
        <v>494644</v>
      </c>
    </row>
    <row r="202" spans="1:13" x14ac:dyDescent="0.3">
      <c r="A202" s="1">
        <v>42482</v>
      </c>
      <c r="B202" t="s">
        <v>19</v>
      </c>
      <c r="C202" t="s">
        <v>9</v>
      </c>
      <c r="D202" t="s">
        <v>8</v>
      </c>
      <c r="E202">
        <v>35</v>
      </c>
      <c r="F202">
        <v>41</v>
      </c>
      <c r="G202">
        <v>0</v>
      </c>
      <c r="H202" s="7">
        <v>0</v>
      </c>
      <c r="I202" s="7">
        <v>22</v>
      </c>
      <c r="J202" s="7">
        <v>57</v>
      </c>
      <c r="K202" s="7">
        <v>38</v>
      </c>
      <c r="L202" s="7">
        <v>70</v>
      </c>
      <c r="M202">
        <v>494608</v>
      </c>
    </row>
    <row r="203" spans="1:13" x14ac:dyDescent="0.3">
      <c r="A203" s="8">
        <v>42393</v>
      </c>
      <c r="B203" s="9" t="s">
        <v>15</v>
      </c>
      <c r="C203" s="9" t="s">
        <v>7</v>
      </c>
      <c r="D203" s="9" t="s">
        <v>8</v>
      </c>
      <c r="E203" s="9">
        <v>21</v>
      </c>
      <c r="F203" s="9">
        <v>74</v>
      </c>
      <c r="G203" s="9">
        <v>0</v>
      </c>
      <c r="H203" s="9">
        <v>38</v>
      </c>
      <c r="I203" s="9">
        <v>48</v>
      </c>
      <c r="J203" s="9">
        <v>43</v>
      </c>
      <c r="K203" s="9">
        <v>24</v>
      </c>
      <c r="L203" s="9">
        <v>44</v>
      </c>
      <c r="M203">
        <v>493601</v>
      </c>
    </row>
  </sheetData>
  <autoFilter ref="A1:M203">
    <sortState xmlns:xlrd2="http://schemas.microsoft.com/office/spreadsheetml/2017/richdata2" ref="A2:M203">
      <sortCondition descending="1" ref="M1:M20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" sqref="E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Arkusz1</vt:lpstr>
      <vt:lpstr>statek</vt:lpstr>
      <vt:lpstr>Arkusz4</vt:lpstr>
      <vt:lpstr>Arkusz3</vt:lpstr>
      <vt:lpstr>Arkusz2</vt:lpstr>
      <vt:lpstr>Arkusz5</vt:lpstr>
      <vt:lpstr>Arkusz6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RR</cp:lastModifiedBy>
  <dcterms:created xsi:type="dcterms:W3CDTF">2022-05-17T22:58:02Z</dcterms:created>
  <dcterms:modified xsi:type="dcterms:W3CDTF">2022-05-17T22:58:03Z</dcterms:modified>
</cp:coreProperties>
</file>