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60" yWindow="0" windowWidth="24600" windowHeight="15600" tabRatio="805"/>
  </bookViews>
  <sheets>
    <sheet name="Inhalt" sheetId="6" r:id="rId1"/>
    <sheet name="Finaltabelle" sheetId="1" r:id="rId2"/>
    <sheet name="Ref. 2.2.3 Dez. Wärmebereitstel" sheetId="2" r:id="rId3"/>
    <sheet name="Ref. 4.2 Ökonomische Bewertung" sheetId="3" r:id="rId4"/>
    <sheet name="Ref. 3.2 Versand der Fernwärmev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4" i="1" l="1"/>
  <c r="M104" i="1"/>
  <c r="F147" i="1"/>
  <c r="E31" i="5"/>
  <c r="F31" i="5"/>
  <c r="G31" i="5"/>
  <c r="H31" i="5"/>
  <c r="I31" i="5"/>
  <c r="J31" i="5"/>
  <c r="K31" i="5"/>
  <c r="L31" i="5"/>
  <c r="D31" i="5"/>
  <c r="G34" i="5"/>
  <c r="J34" i="5"/>
  <c r="H34" i="5"/>
  <c r="K34" i="5"/>
  <c r="I34" i="5"/>
  <c r="L34" i="5"/>
  <c r="G35" i="5"/>
  <c r="J35" i="5"/>
  <c r="H35" i="5"/>
  <c r="K35" i="5"/>
  <c r="I35" i="5"/>
  <c r="L35" i="5"/>
  <c r="G36" i="5"/>
  <c r="J36" i="5"/>
  <c r="H36" i="5"/>
  <c r="K36" i="5"/>
  <c r="I36" i="5"/>
  <c r="L36" i="5"/>
  <c r="G37" i="5"/>
  <c r="J37" i="5"/>
  <c r="H37" i="5"/>
  <c r="K37" i="5"/>
  <c r="I37" i="5"/>
  <c r="L37" i="5"/>
  <c r="G38" i="5"/>
  <c r="J38" i="5"/>
  <c r="H38" i="5"/>
  <c r="K38" i="5"/>
  <c r="I38" i="5"/>
  <c r="L38" i="5"/>
  <c r="G39" i="5"/>
  <c r="J39" i="5"/>
  <c r="H39" i="5"/>
  <c r="K39" i="5"/>
  <c r="I39" i="5"/>
  <c r="L39" i="5"/>
  <c r="G40" i="5"/>
  <c r="J40" i="5"/>
  <c r="H40" i="5"/>
  <c r="K40" i="5"/>
  <c r="I40" i="5"/>
  <c r="L40" i="5"/>
  <c r="G41" i="5"/>
  <c r="J41" i="5"/>
  <c r="H41" i="5"/>
  <c r="K41" i="5"/>
  <c r="I41" i="5"/>
  <c r="L41" i="5"/>
  <c r="G42" i="5"/>
  <c r="J42" i="5"/>
  <c r="H42" i="5"/>
  <c r="K42" i="5"/>
  <c r="I42" i="5"/>
  <c r="L42" i="5"/>
  <c r="G43" i="5"/>
  <c r="J43" i="5"/>
  <c r="H43" i="5"/>
  <c r="K43" i="5"/>
  <c r="I43" i="5"/>
  <c r="L43" i="5"/>
  <c r="G44" i="5"/>
  <c r="J44" i="5"/>
  <c r="H44" i="5"/>
  <c r="K44" i="5"/>
  <c r="I44" i="5"/>
  <c r="L44" i="5"/>
  <c r="G45" i="5"/>
  <c r="J45" i="5"/>
  <c r="H45" i="5"/>
  <c r="K45" i="5"/>
  <c r="I45" i="5"/>
  <c r="L45" i="5"/>
  <c r="G46" i="5"/>
  <c r="J46" i="5"/>
  <c r="H46" i="5"/>
  <c r="K46" i="5"/>
  <c r="I46" i="5"/>
  <c r="L46" i="5"/>
  <c r="G47" i="5"/>
  <c r="J47" i="5"/>
  <c r="H47" i="5"/>
  <c r="K47" i="5"/>
  <c r="I47" i="5"/>
  <c r="L47" i="5"/>
  <c r="G48" i="5"/>
  <c r="J48" i="5"/>
  <c r="H48" i="5"/>
  <c r="K48" i="5"/>
  <c r="I48" i="5"/>
  <c r="L48" i="5"/>
  <c r="G49" i="5"/>
  <c r="J49" i="5"/>
  <c r="H49" i="5"/>
  <c r="K49" i="5"/>
  <c r="I49" i="5"/>
  <c r="L49" i="5"/>
  <c r="G50" i="5"/>
  <c r="J50" i="5"/>
  <c r="H50" i="5"/>
  <c r="K50" i="5"/>
  <c r="I50" i="5"/>
  <c r="L50" i="5"/>
  <c r="G51" i="5"/>
  <c r="J51" i="5"/>
  <c r="H51" i="5"/>
  <c r="K51" i="5"/>
  <c r="I51" i="5"/>
  <c r="L51" i="5"/>
  <c r="G52" i="5"/>
  <c r="J52" i="5"/>
  <c r="H52" i="5"/>
  <c r="K52" i="5"/>
  <c r="I52" i="5"/>
  <c r="L52" i="5"/>
  <c r="G53" i="5"/>
  <c r="J53" i="5"/>
  <c r="H53" i="5"/>
  <c r="K53" i="5"/>
  <c r="I53" i="5"/>
  <c r="L53" i="5"/>
  <c r="G54" i="5"/>
  <c r="J54" i="5"/>
  <c r="H54" i="5"/>
  <c r="K54" i="5"/>
  <c r="I54" i="5"/>
  <c r="L54" i="5"/>
  <c r="G55" i="5"/>
  <c r="J55" i="5"/>
  <c r="H55" i="5"/>
  <c r="K55" i="5"/>
  <c r="I55" i="5"/>
  <c r="L55" i="5"/>
  <c r="G56" i="5"/>
  <c r="J56" i="5"/>
  <c r="H56" i="5"/>
  <c r="K56" i="5"/>
  <c r="I56" i="5"/>
  <c r="L56" i="5"/>
  <c r="G57" i="5"/>
  <c r="J57" i="5"/>
  <c r="H57" i="5"/>
  <c r="K57" i="5"/>
  <c r="I57" i="5"/>
  <c r="L57" i="5"/>
  <c r="G58" i="5"/>
  <c r="J58" i="5"/>
  <c r="H58" i="5"/>
  <c r="K58" i="5"/>
  <c r="I58" i="5"/>
  <c r="L58" i="5"/>
  <c r="G59" i="5"/>
  <c r="J59" i="5"/>
  <c r="H59" i="5"/>
  <c r="K59" i="5"/>
  <c r="I59" i="5"/>
  <c r="L59" i="5"/>
  <c r="G60" i="5"/>
  <c r="J60" i="5"/>
  <c r="H60" i="5"/>
  <c r="K60" i="5"/>
  <c r="I60" i="5"/>
  <c r="L60" i="5"/>
  <c r="G61" i="5"/>
  <c r="J61" i="5"/>
  <c r="H61" i="5"/>
  <c r="K61" i="5"/>
  <c r="I61" i="5"/>
  <c r="L61" i="5"/>
  <c r="G62" i="5"/>
  <c r="J62" i="5"/>
  <c r="H62" i="5"/>
  <c r="K62" i="5"/>
  <c r="I62" i="5"/>
  <c r="L62" i="5"/>
  <c r="G63" i="5"/>
  <c r="J63" i="5"/>
  <c r="H63" i="5"/>
  <c r="K63" i="5"/>
  <c r="I63" i="5"/>
  <c r="L63" i="5"/>
  <c r="G64" i="5"/>
  <c r="J64" i="5"/>
  <c r="H64" i="5"/>
  <c r="K64" i="5"/>
  <c r="I64" i="5"/>
  <c r="L64" i="5"/>
  <c r="G65" i="5"/>
  <c r="J65" i="5"/>
  <c r="H65" i="5"/>
  <c r="K65" i="5"/>
  <c r="I65" i="5"/>
  <c r="L65" i="5"/>
  <c r="G66" i="5"/>
  <c r="J66" i="5"/>
  <c r="H66" i="5"/>
  <c r="K66" i="5"/>
  <c r="I66" i="5"/>
  <c r="L66" i="5"/>
  <c r="G67" i="5"/>
  <c r="J67" i="5"/>
  <c r="H67" i="5"/>
  <c r="K67" i="5"/>
  <c r="I67" i="5"/>
  <c r="L67" i="5"/>
  <c r="G68" i="5"/>
  <c r="J68" i="5"/>
  <c r="H68" i="5"/>
  <c r="K68" i="5"/>
  <c r="I68" i="5"/>
  <c r="L68" i="5"/>
  <c r="G69" i="5"/>
  <c r="J69" i="5"/>
  <c r="H69" i="5"/>
  <c r="K69" i="5"/>
  <c r="I69" i="5"/>
  <c r="L69" i="5"/>
  <c r="G70" i="5"/>
  <c r="J70" i="5"/>
  <c r="H70" i="5"/>
  <c r="K70" i="5"/>
  <c r="I70" i="5"/>
  <c r="L70" i="5"/>
  <c r="G71" i="5"/>
  <c r="J71" i="5"/>
  <c r="H71" i="5"/>
  <c r="K71" i="5"/>
  <c r="I71" i="5"/>
  <c r="L71" i="5"/>
  <c r="G72" i="5"/>
  <c r="J72" i="5"/>
  <c r="H72" i="5"/>
  <c r="K72" i="5"/>
  <c r="I72" i="5"/>
  <c r="L72" i="5"/>
  <c r="G73" i="5"/>
  <c r="J73" i="5"/>
  <c r="H73" i="5"/>
  <c r="K73" i="5"/>
  <c r="I73" i="5"/>
  <c r="L73" i="5"/>
  <c r="G74" i="5"/>
  <c r="J74" i="5"/>
  <c r="H74" i="5"/>
  <c r="K74" i="5"/>
  <c r="I74" i="5"/>
  <c r="L74" i="5"/>
  <c r="G75" i="5"/>
  <c r="J75" i="5"/>
  <c r="H75" i="5"/>
  <c r="K75" i="5"/>
  <c r="I75" i="5"/>
  <c r="L75" i="5"/>
  <c r="G76" i="5"/>
  <c r="J76" i="5"/>
  <c r="H76" i="5"/>
  <c r="K76" i="5"/>
  <c r="I76" i="5"/>
  <c r="L76" i="5"/>
  <c r="G77" i="5"/>
  <c r="J77" i="5"/>
  <c r="H77" i="5"/>
  <c r="K77" i="5"/>
  <c r="I77" i="5"/>
  <c r="L77" i="5"/>
  <c r="G78" i="5"/>
  <c r="J78" i="5"/>
  <c r="H78" i="5"/>
  <c r="K78" i="5"/>
  <c r="I78" i="5"/>
  <c r="L78" i="5"/>
  <c r="G79" i="5"/>
  <c r="J79" i="5"/>
  <c r="H79" i="5"/>
  <c r="K79" i="5"/>
  <c r="I79" i="5"/>
  <c r="L79" i="5"/>
  <c r="G80" i="5"/>
  <c r="J80" i="5"/>
  <c r="H80" i="5"/>
  <c r="K80" i="5"/>
  <c r="I80" i="5"/>
  <c r="L80" i="5"/>
  <c r="G81" i="5"/>
  <c r="J81" i="5"/>
  <c r="H81" i="5"/>
  <c r="K81" i="5"/>
  <c r="I81" i="5"/>
  <c r="L81" i="5"/>
  <c r="G82" i="5"/>
  <c r="J82" i="5"/>
  <c r="H82" i="5"/>
  <c r="K82" i="5"/>
  <c r="I82" i="5"/>
  <c r="L82" i="5"/>
  <c r="G83" i="5"/>
  <c r="J83" i="5"/>
  <c r="H83" i="5"/>
  <c r="K83" i="5"/>
  <c r="I83" i="5"/>
  <c r="L83" i="5"/>
  <c r="G84" i="5"/>
  <c r="J84" i="5"/>
  <c r="H84" i="5"/>
  <c r="K84" i="5"/>
  <c r="I84" i="5"/>
  <c r="L84" i="5"/>
  <c r="G85" i="5"/>
  <c r="J85" i="5"/>
  <c r="H85" i="5"/>
  <c r="K85" i="5"/>
  <c r="I85" i="5"/>
  <c r="L85" i="5"/>
  <c r="G86" i="5"/>
  <c r="J86" i="5"/>
  <c r="H86" i="5"/>
  <c r="K86" i="5"/>
  <c r="I86" i="5"/>
  <c r="L86" i="5"/>
  <c r="G87" i="5"/>
  <c r="J87" i="5"/>
  <c r="H87" i="5"/>
  <c r="K87" i="5"/>
  <c r="I87" i="5"/>
  <c r="L87" i="5"/>
  <c r="G88" i="5"/>
  <c r="J88" i="5"/>
  <c r="H88" i="5"/>
  <c r="K88" i="5"/>
  <c r="I88" i="5"/>
  <c r="L88" i="5"/>
  <c r="G89" i="5"/>
  <c r="J89" i="5"/>
  <c r="H89" i="5"/>
  <c r="K89" i="5"/>
  <c r="I89" i="5"/>
  <c r="L89" i="5"/>
  <c r="G90" i="5"/>
  <c r="J90" i="5"/>
  <c r="H90" i="5"/>
  <c r="K90" i="5"/>
  <c r="I90" i="5"/>
  <c r="L90" i="5"/>
  <c r="G91" i="5"/>
  <c r="J91" i="5"/>
  <c r="H91" i="5"/>
  <c r="K91" i="5"/>
  <c r="I91" i="5"/>
  <c r="L91" i="5"/>
  <c r="G92" i="5"/>
  <c r="J92" i="5"/>
  <c r="H92" i="5"/>
  <c r="K92" i="5"/>
  <c r="I92" i="5"/>
  <c r="L92" i="5"/>
  <c r="G93" i="5"/>
  <c r="J93" i="5"/>
  <c r="H93" i="5"/>
  <c r="K93" i="5"/>
  <c r="I93" i="5"/>
  <c r="L93" i="5"/>
  <c r="G94" i="5"/>
  <c r="J94" i="5"/>
  <c r="H94" i="5"/>
  <c r="K94" i="5"/>
  <c r="I94" i="5"/>
  <c r="L94" i="5"/>
  <c r="G95" i="5"/>
  <c r="J95" i="5"/>
  <c r="H95" i="5"/>
  <c r="K95" i="5"/>
  <c r="I95" i="5"/>
  <c r="L95" i="5"/>
  <c r="G96" i="5"/>
  <c r="J96" i="5"/>
  <c r="H96" i="5"/>
  <c r="K96" i="5"/>
  <c r="I96" i="5"/>
  <c r="L96" i="5"/>
  <c r="G97" i="5"/>
  <c r="J97" i="5"/>
  <c r="H97" i="5"/>
  <c r="K97" i="5"/>
  <c r="I97" i="5"/>
  <c r="L97" i="5"/>
  <c r="G98" i="5"/>
  <c r="J98" i="5"/>
  <c r="H98" i="5"/>
  <c r="K98" i="5"/>
  <c r="I98" i="5"/>
  <c r="L98" i="5"/>
  <c r="G99" i="5"/>
  <c r="J99" i="5"/>
  <c r="H99" i="5"/>
  <c r="K99" i="5"/>
  <c r="I99" i="5"/>
  <c r="L99" i="5"/>
  <c r="G100" i="5"/>
  <c r="J100" i="5"/>
  <c r="H100" i="5"/>
  <c r="K100" i="5"/>
  <c r="I100" i="5"/>
  <c r="L100" i="5"/>
  <c r="G101" i="5"/>
  <c r="J101" i="5"/>
  <c r="H101" i="5"/>
  <c r="K101" i="5"/>
  <c r="I101" i="5"/>
  <c r="L101" i="5"/>
  <c r="G102" i="5"/>
  <c r="J102" i="5"/>
  <c r="H102" i="5"/>
  <c r="K102" i="5"/>
  <c r="I102" i="5"/>
  <c r="L102" i="5"/>
  <c r="G103" i="5"/>
  <c r="J103" i="5"/>
  <c r="H103" i="5"/>
  <c r="K103" i="5"/>
  <c r="I103" i="5"/>
  <c r="L103" i="5"/>
  <c r="G104" i="5"/>
  <c r="J104" i="5"/>
  <c r="H104" i="5"/>
  <c r="K104" i="5"/>
  <c r="I104" i="5"/>
  <c r="L104" i="5"/>
  <c r="G105" i="5"/>
  <c r="J105" i="5"/>
  <c r="H105" i="5"/>
  <c r="K105" i="5"/>
  <c r="I105" i="5"/>
  <c r="L105" i="5"/>
  <c r="G106" i="5"/>
  <c r="J106" i="5"/>
  <c r="H106" i="5"/>
  <c r="K106" i="5"/>
  <c r="I106" i="5"/>
  <c r="L106" i="5"/>
  <c r="G107" i="5"/>
  <c r="J107" i="5"/>
  <c r="H107" i="5"/>
  <c r="K107" i="5"/>
  <c r="I107" i="5"/>
  <c r="L107" i="5"/>
  <c r="G108" i="5"/>
  <c r="J108" i="5"/>
  <c r="H108" i="5"/>
  <c r="K108" i="5"/>
  <c r="I108" i="5"/>
  <c r="L108" i="5"/>
  <c r="G109" i="5"/>
  <c r="J109" i="5"/>
  <c r="H109" i="5"/>
  <c r="K109" i="5"/>
  <c r="I109" i="5"/>
  <c r="L109" i="5"/>
  <c r="G110" i="5"/>
  <c r="J110" i="5"/>
  <c r="H110" i="5"/>
  <c r="K110" i="5"/>
  <c r="I110" i="5"/>
  <c r="L110" i="5"/>
  <c r="G111" i="5"/>
  <c r="J111" i="5"/>
  <c r="H111" i="5"/>
  <c r="K111" i="5"/>
  <c r="I111" i="5"/>
  <c r="L111" i="5"/>
  <c r="G112" i="5"/>
  <c r="J112" i="5"/>
  <c r="H112" i="5"/>
  <c r="K112" i="5"/>
  <c r="I112" i="5"/>
  <c r="L112" i="5"/>
  <c r="G113" i="5"/>
  <c r="J113" i="5"/>
  <c r="H113" i="5"/>
  <c r="K113" i="5"/>
  <c r="I113" i="5"/>
  <c r="L113" i="5"/>
  <c r="G114" i="5"/>
  <c r="J114" i="5"/>
  <c r="H114" i="5"/>
  <c r="K114" i="5"/>
  <c r="I114" i="5"/>
  <c r="L114" i="5"/>
  <c r="G115" i="5"/>
  <c r="J115" i="5"/>
  <c r="H115" i="5"/>
  <c r="K115" i="5"/>
  <c r="I115" i="5"/>
  <c r="L115" i="5"/>
  <c r="G116" i="5"/>
  <c r="J116" i="5"/>
  <c r="H116" i="5"/>
  <c r="K116" i="5"/>
  <c r="I116" i="5"/>
  <c r="L116" i="5"/>
  <c r="G117" i="5"/>
  <c r="J117" i="5"/>
  <c r="H117" i="5"/>
  <c r="K117" i="5"/>
  <c r="I117" i="5"/>
  <c r="L117" i="5"/>
  <c r="G118" i="5"/>
  <c r="J118" i="5"/>
  <c r="H118" i="5"/>
  <c r="K118" i="5"/>
  <c r="I118" i="5"/>
  <c r="L118" i="5"/>
  <c r="G119" i="5"/>
  <c r="J119" i="5"/>
  <c r="H119" i="5"/>
  <c r="K119" i="5"/>
  <c r="I119" i="5"/>
  <c r="L119" i="5"/>
  <c r="G120" i="5"/>
  <c r="J120" i="5"/>
  <c r="H120" i="5"/>
  <c r="K120" i="5"/>
  <c r="I120" i="5"/>
  <c r="L120" i="5"/>
  <c r="G121" i="5"/>
  <c r="J121" i="5"/>
  <c r="H121" i="5"/>
  <c r="K121" i="5"/>
  <c r="I121" i="5"/>
  <c r="L121" i="5"/>
  <c r="G122" i="5"/>
  <c r="J122" i="5"/>
  <c r="H122" i="5"/>
  <c r="K122" i="5"/>
  <c r="I122" i="5"/>
  <c r="L122" i="5"/>
  <c r="G123" i="5"/>
  <c r="J123" i="5"/>
  <c r="H123" i="5"/>
  <c r="K123" i="5"/>
  <c r="I123" i="5"/>
  <c r="L123" i="5"/>
  <c r="G124" i="5"/>
  <c r="J124" i="5"/>
  <c r="H124" i="5"/>
  <c r="K124" i="5"/>
  <c r="I124" i="5"/>
  <c r="L124" i="5"/>
  <c r="G125" i="5"/>
  <c r="J125" i="5"/>
  <c r="H125" i="5"/>
  <c r="K125" i="5"/>
  <c r="I125" i="5"/>
  <c r="L125" i="5"/>
  <c r="G15" i="5"/>
  <c r="J15" i="5"/>
  <c r="H15" i="5"/>
  <c r="K15" i="5"/>
  <c r="I15" i="5"/>
  <c r="L15" i="5"/>
  <c r="G16" i="5"/>
  <c r="J16" i="5"/>
  <c r="H16" i="5"/>
  <c r="K16" i="5"/>
  <c r="I16" i="5"/>
  <c r="L16" i="5"/>
  <c r="G17" i="5"/>
  <c r="J17" i="5"/>
  <c r="H17" i="5"/>
  <c r="K17" i="5"/>
  <c r="I17" i="5"/>
  <c r="L17" i="5"/>
  <c r="G18" i="5"/>
  <c r="J18" i="5"/>
  <c r="H18" i="5"/>
  <c r="K18" i="5"/>
  <c r="I18" i="5"/>
  <c r="L18" i="5"/>
  <c r="G19" i="5"/>
  <c r="J19" i="5"/>
  <c r="H19" i="5"/>
  <c r="K19" i="5"/>
  <c r="I19" i="5"/>
  <c r="L19" i="5"/>
  <c r="G20" i="5"/>
  <c r="J20" i="5"/>
  <c r="H20" i="5"/>
  <c r="K20" i="5"/>
  <c r="I20" i="5"/>
  <c r="L20" i="5"/>
  <c r="G21" i="5"/>
  <c r="J21" i="5"/>
  <c r="H21" i="5"/>
  <c r="K21" i="5"/>
  <c r="I21" i="5"/>
  <c r="L21" i="5"/>
  <c r="G22" i="5"/>
  <c r="J22" i="5"/>
  <c r="H22" i="5"/>
  <c r="K22" i="5"/>
  <c r="I22" i="5"/>
  <c r="L22" i="5"/>
  <c r="G23" i="5"/>
  <c r="J23" i="5"/>
  <c r="H23" i="5"/>
  <c r="K23" i="5"/>
  <c r="I23" i="5"/>
  <c r="L23" i="5"/>
  <c r="G24" i="5"/>
  <c r="J24" i="5"/>
  <c r="H24" i="5"/>
  <c r="K24" i="5"/>
  <c r="I24" i="5"/>
  <c r="L24" i="5"/>
  <c r="G25" i="5"/>
  <c r="J25" i="5"/>
  <c r="H25" i="5"/>
  <c r="K25" i="5"/>
  <c r="I25" i="5"/>
  <c r="L25" i="5"/>
  <c r="G26" i="5"/>
  <c r="J26" i="5"/>
  <c r="H26" i="5"/>
  <c r="K26" i="5"/>
  <c r="I26" i="5"/>
  <c r="L26" i="5"/>
  <c r="G27" i="5"/>
  <c r="J27" i="5"/>
  <c r="H27" i="5"/>
  <c r="K27" i="5"/>
  <c r="I27" i="5"/>
  <c r="L27" i="5"/>
  <c r="G28" i="5"/>
  <c r="J28" i="5"/>
  <c r="H28" i="5"/>
  <c r="K28" i="5"/>
  <c r="I28" i="5"/>
  <c r="L28" i="5"/>
  <c r="H14" i="5"/>
  <c r="K14" i="5"/>
  <c r="I14" i="5"/>
  <c r="L14" i="5"/>
  <c r="G14" i="5"/>
  <c r="J14" i="5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14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14" i="3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F25" i="2"/>
  <c r="G25" i="2"/>
  <c r="H25" i="2"/>
  <c r="I25" i="2"/>
  <c r="J25" i="2"/>
  <c r="K25" i="2"/>
  <c r="L25" i="2"/>
  <c r="F26" i="2"/>
  <c r="G26" i="2"/>
  <c r="H26" i="2"/>
  <c r="I26" i="2"/>
  <c r="J26" i="2"/>
  <c r="K26" i="2"/>
  <c r="L26" i="2"/>
  <c r="F27" i="2"/>
  <c r="G27" i="2"/>
  <c r="H27" i="2"/>
  <c r="I27" i="2"/>
  <c r="J27" i="2"/>
  <c r="K27" i="2"/>
  <c r="L27" i="2"/>
  <c r="F28" i="2"/>
  <c r="G28" i="2"/>
  <c r="H28" i="2"/>
  <c r="I28" i="2"/>
  <c r="J28" i="2"/>
  <c r="K28" i="2"/>
  <c r="L28" i="2"/>
  <c r="F29" i="2"/>
  <c r="G29" i="2"/>
  <c r="H29" i="2"/>
  <c r="I29" i="2"/>
  <c r="J29" i="2"/>
  <c r="K29" i="2"/>
  <c r="L29" i="2"/>
  <c r="F30" i="2"/>
  <c r="G30" i="2"/>
  <c r="H30" i="2"/>
  <c r="I30" i="2"/>
  <c r="J30" i="2"/>
  <c r="K30" i="2"/>
  <c r="L30" i="2"/>
  <c r="F31" i="2"/>
  <c r="G31" i="2"/>
  <c r="H31" i="2"/>
  <c r="I31" i="2"/>
  <c r="J31" i="2"/>
  <c r="K31" i="2"/>
  <c r="L31" i="2"/>
  <c r="F32" i="2"/>
  <c r="G32" i="2"/>
  <c r="H32" i="2"/>
  <c r="I32" i="2"/>
  <c r="J32" i="2"/>
  <c r="K32" i="2"/>
  <c r="L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L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F38" i="2"/>
  <c r="G38" i="2"/>
  <c r="H38" i="2"/>
  <c r="I38" i="2"/>
  <c r="J38" i="2"/>
  <c r="K38" i="2"/>
  <c r="L38" i="2"/>
  <c r="F39" i="2"/>
  <c r="G39" i="2"/>
  <c r="H39" i="2"/>
  <c r="I39" i="2"/>
  <c r="J39" i="2"/>
  <c r="K39" i="2"/>
  <c r="L39" i="2"/>
  <c r="F40" i="2"/>
  <c r="G40" i="2"/>
  <c r="H40" i="2"/>
  <c r="I40" i="2"/>
  <c r="J40" i="2"/>
  <c r="K40" i="2"/>
  <c r="L40" i="2"/>
  <c r="F41" i="2"/>
  <c r="G41" i="2"/>
  <c r="H41" i="2"/>
  <c r="I41" i="2"/>
  <c r="J41" i="2"/>
  <c r="K41" i="2"/>
  <c r="L41" i="2"/>
  <c r="F42" i="2"/>
  <c r="G42" i="2"/>
  <c r="H42" i="2"/>
  <c r="I42" i="2"/>
  <c r="J42" i="2"/>
  <c r="K42" i="2"/>
  <c r="L42" i="2"/>
  <c r="F43" i="2"/>
  <c r="G43" i="2"/>
  <c r="H43" i="2"/>
  <c r="I43" i="2"/>
  <c r="J43" i="2"/>
  <c r="K43" i="2"/>
  <c r="L43" i="2"/>
  <c r="F44" i="2"/>
  <c r="G44" i="2"/>
  <c r="H44" i="2"/>
  <c r="I44" i="2"/>
  <c r="J44" i="2"/>
  <c r="K44" i="2"/>
  <c r="L44" i="2"/>
  <c r="F45" i="2"/>
  <c r="G45" i="2"/>
  <c r="H45" i="2"/>
  <c r="I45" i="2"/>
  <c r="J45" i="2"/>
  <c r="K45" i="2"/>
  <c r="L45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2" i="2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14" i="3"/>
  <c r="G147" i="1"/>
  <c r="H147" i="1"/>
  <c r="I147" i="1"/>
  <c r="J147" i="1"/>
  <c r="K147" i="1"/>
  <c r="L147" i="1"/>
  <c r="M147" i="1"/>
  <c r="N147" i="1"/>
  <c r="M15" i="1"/>
  <c r="M40" i="1"/>
  <c r="M41" i="1"/>
  <c r="M39" i="1"/>
  <c r="M37" i="1"/>
  <c r="M38" i="1"/>
  <c r="F15" i="1"/>
  <c r="F38" i="1"/>
  <c r="F40" i="1"/>
  <c r="F41" i="1"/>
  <c r="F37" i="1"/>
  <c r="F39" i="1"/>
  <c r="J14" i="1"/>
  <c r="J37" i="1"/>
  <c r="J39" i="1"/>
  <c r="J40" i="1"/>
  <c r="J41" i="1"/>
  <c r="J38" i="1"/>
  <c r="G13" i="1"/>
  <c r="G38" i="1"/>
  <c r="G39" i="1"/>
  <c r="G37" i="1"/>
  <c r="G40" i="1"/>
  <c r="G41" i="1"/>
  <c r="L16" i="1"/>
  <c r="L39" i="1"/>
  <c r="L40" i="1"/>
  <c r="L41" i="1"/>
  <c r="L38" i="1"/>
  <c r="L37" i="1"/>
  <c r="I15" i="1"/>
  <c r="I38" i="1"/>
  <c r="I39" i="1"/>
  <c r="I40" i="1"/>
  <c r="I37" i="1"/>
  <c r="I41" i="1"/>
  <c r="N14" i="1"/>
  <c r="N41" i="1"/>
  <c r="N37" i="1"/>
  <c r="N38" i="1"/>
  <c r="N39" i="1"/>
  <c r="N40" i="1"/>
  <c r="K13" i="1"/>
  <c r="K38" i="1"/>
  <c r="K39" i="1"/>
  <c r="K40" i="1"/>
  <c r="K41" i="1"/>
  <c r="K37" i="1"/>
  <c r="H16" i="1"/>
  <c r="H37" i="1"/>
  <c r="H38" i="1"/>
  <c r="H39" i="1"/>
  <c r="H40" i="1"/>
  <c r="H41" i="1"/>
  <c r="M14" i="1"/>
  <c r="K16" i="1"/>
  <c r="K15" i="1"/>
  <c r="L14" i="1"/>
  <c r="F13" i="1"/>
  <c r="G16" i="1"/>
  <c r="H15" i="1"/>
  <c r="I14" i="1"/>
  <c r="L15" i="1"/>
  <c r="F16" i="1"/>
  <c r="G15" i="1"/>
  <c r="H14" i="1"/>
  <c r="J13" i="1"/>
  <c r="M13" i="1"/>
  <c r="F14" i="1"/>
  <c r="M16" i="1"/>
  <c r="I16" i="1"/>
  <c r="N15" i="1"/>
  <c r="J15" i="1"/>
  <c r="K14" i="1"/>
  <c r="G14" i="1"/>
  <c r="L13" i="1"/>
  <c r="H13" i="1"/>
  <c r="N13" i="1"/>
  <c r="N16" i="1"/>
  <c r="J16" i="1"/>
  <c r="I13" i="1"/>
  <c r="F75" i="1"/>
  <c r="G144" i="1"/>
  <c r="H144" i="1"/>
  <c r="I144" i="1"/>
  <c r="J144" i="1"/>
  <c r="K144" i="1"/>
  <c r="L144" i="1"/>
  <c r="M144" i="1"/>
  <c r="N144" i="1"/>
  <c r="N141" i="1"/>
  <c r="M141" i="1"/>
  <c r="L141" i="1"/>
  <c r="K141" i="1"/>
  <c r="J141" i="1"/>
  <c r="I141" i="1"/>
  <c r="H141" i="1"/>
  <c r="G141" i="1"/>
  <c r="F141" i="1"/>
  <c r="M75" i="1"/>
  <c r="N78" i="1"/>
  <c r="G75" i="1"/>
  <c r="I30" i="1"/>
  <c r="I34" i="1"/>
  <c r="I35" i="1"/>
  <c r="I28" i="1"/>
  <c r="I29" i="1"/>
  <c r="I27" i="1"/>
  <c r="I31" i="1"/>
  <c r="I32" i="1"/>
  <c r="I33" i="1"/>
  <c r="F28" i="1"/>
  <c r="F32" i="1"/>
  <c r="F27" i="1"/>
  <c r="F33" i="1"/>
  <c r="F34" i="1"/>
  <c r="F31" i="1"/>
  <c r="F35" i="1"/>
  <c r="F29" i="1"/>
  <c r="F30" i="1"/>
  <c r="L27" i="1"/>
  <c r="L31" i="1"/>
  <c r="L35" i="1"/>
  <c r="L29" i="1"/>
  <c r="L33" i="1"/>
  <c r="L34" i="1"/>
  <c r="L28" i="1"/>
  <c r="L32" i="1"/>
  <c r="L30" i="1"/>
  <c r="H27" i="1"/>
  <c r="H31" i="1"/>
  <c r="H35" i="1"/>
  <c r="H29" i="1"/>
  <c r="H30" i="1"/>
  <c r="H28" i="1"/>
  <c r="H32" i="1"/>
  <c r="H33" i="1"/>
  <c r="H34" i="1"/>
  <c r="M30" i="1"/>
  <c r="M34" i="1"/>
  <c r="M35" i="1"/>
  <c r="M28" i="1"/>
  <c r="M32" i="1"/>
  <c r="M33" i="1"/>
  <c r="M27" i="1"/>
  <c r="M31" i="1"/>
  <c r="M29" i="1"/>
  <c r="K28" i="1"/>
  <c r="K32" i="1"/>
  <c r="K30" i="1"/>
  <c r="K34" i="1"/>
  <c r="K27" i="1"/>
  <c r="K29" i="1"/>
  <c r="K33" i="1"/>
  <c r="K31" i="1"/>
  <c r="K35" i="1"/>
  <c r="G27" i="1"/>
  <c r="G28" i="1"/>
  <c r="G32" i="1"/>
  <c r="G34" i="1"/>
  <c r="G31" i="1"/>
  <c r="G35" i="1"/>
  <c r="G29" i="1"/>
  <c r="G33" i="1"/>
  <c r="G30" i="1"/>
  <c r="N29" i="1"/>
  <c r="N33" i="1"/>
  <c r="N31" i="1"/>
  <c r="N35" i="1"/>
  <c r="N28" i="1"/>
  <c r="N32" i="1"/>
  <c r="N30" i="1"/>
  <c r="N34" i="1"/>
  <c r="N27" i="1"/>
  <c r="J29" i="1"/>
  <c r="J33" i="1"/>
  <c r="J34" i="1"/>
  <c r="J27" i="1"/>
  <c r="J31" i="1"/>
  <c r="J35" i="1"/>
  <c r="J28" i="1"/>
  <c r="J30" i="1"/>
  <c r="J32" i="1"/>
  <c r="M57" i="1"/>
  <c r="M58" i="1"/>
  <c r="M59" i="1"/>
  <c r="N57" i="1"/>
  <c r="N75" i="1"/>
  <c r="N56" i="1"/>
  <c r="N79" i="1"/>
  <c r="M56" i="1"/>
  <c r="N59" i="1"/>
  <c r="M60" i="1"/>
  <c r="N60" i="1"/>
  <c r="N77" i="1"/>
  <c r="N58" i="1"/>
  <c r="N76" i="1"/>
  <c r="G10" i="1"/>
  <c r="I9" i="1"/>
  <c r="J11" i="1"/>
  <c r="K11" i="1"/>
  <c r="L8" i="1"/>
  <c r="M9" i="1"/>
  <c r="N11" i="1"/>
  <c r="G11" i="1"/>
  <c r="K9" i="1"/>
  <c r="N8" i="1"/>
  <c r="N9" i="1"/>
  <c r="J8" i="1"/>
  <c r="I10" i="1"/>
  <c r="J9" i="1"/>
  <c r="M8" i="1"/>
  <c r="M10" i="1"/>
  <c r="I8" i="1"/>
  <c r="G9" i="1"/>
  <c r="F66" i="1"/>
  <c r="F68" i="1"/>
  <c r="F70" i="1"/>
  <c r="F72" i="1"/>
  <c r="F47" i="1"/>
  <c r="F125" i="1"/>
  <c r="F65" i="1"/>
  <c r="F71" i="1"/>
  <c r="F52" i="1"/>
  <c r="F130" i="1"/>
  <c r="F73" i="1"/>
  <c r="F48" i="1"/>
  <c r="F126" i="1"/>
  <c r="F49" i="1"/>
  <c r="F127" i="1"/>
  <c r="F53" i="1"/>
  <c r="F131" i="1"/>
  <c r="F54" i="1"/>
  <c r="F132" i="1"/>
  <c r="F69" i="1"/>
  <c r="F67" i="1"/>
  <c r="F50" i="1"/>
  <c r="F128" i="1"/>
  <c r="F51" i="1"/>
  <c r="F129" i="1"/>
  <c r="F46" i="1"/>
  <c r="F124" i="1"/>
  <c r="H67" i="1"/>
  <c r="H69" i="1"/>
  <c r="H71" i="1"/>
  <c r="H73" i="1"/>
  <c r="H48" i="1"/>
  <c r="H126" i="1"/>
  <c r="H65" i="1"/>
  <c r="H66" i="1"/>
  <c r="H51" i="1"/>
  <c r="H129" i="1"/>
  <c r="H68" i="1"/>
  <c r="H52" i="1"/>
  <c r="H130" i="1"/>
  <c r="H46" i="1"/>
  <c r="H124" i="1"/>
  <c r="H72" i="1"/>
  <c r="H50" i="1"/>
  <c r="H128" i="1"/>
  <c r="H53" i="1"/>
  <c r="H131" i="1"/>
  <c r="H70" i="1"/>
  <c r="H49" i="1"/>
  <c r="H127" i="1"/>
  <c r="H54" i="1"/>
  <c r="H132" i="1"/>
  <c r="H47" i="1"/>
  <c r="H125" i="1"/>
  <c r="N136" i="1"/>
  <c r="N134" i="1"/>
  <c r="N137" i="1"/>
  <c r="K67" i="1"/>
  <c r="K69" i="1"/>
  <c r="K71" i="1"/>
  <c r="K73" i="1"/>
  <c r="K48" i="1"/>
  <c r="K126" i="1"/>
  <c r="K50" i="1"/>
  <c r="K128" i="1"/>
  <c r="K52" i="1"/>
  <c r="K130" i="1"/>
  <c r="K54" i="1"/>
  <c r="K132" i="1"/>
  <c r="K65" i="1"/>
  <c r="K66" i="1"/>
  <c r="K68" i="1"/>
  <c r="K70" i="1"/>
  <c r="K72" i="1"/>
  <c r="K47" i="1"/>
  <c r="K125" i="1"/>
  <c r="K49" i="1"/>
  <c r="K127" i="1"/>
  <c r="K51" i="1"/>
  <c r="K129" i="1"/>
  <c r="K53" i="1"/>
  <c r="K131" i="1"/>
  <c r="K46" i="1"/>
  <c r="K124" i="1"/>
  <c r="F11" i="1"/>
  <c r="H10" i="1"/>
  <c r="M136" i="1"/>
  <c r="M77" i="1"/>
  <c r="M79" i="1"/>
  <c r="M135" i="1"/>
  <c r="M76" i="1"/>
  <c r="M78" i="1"/>
  <c r="N65" i="1"/>
  <c r="N46" i="1"/>
  <c r="N66" i="1"/>
  <c r="N68" i="1"/>
  <c r="N70" i="1"/>
  <c r="N72" i="1"/>
  <c r="N47" i="1"/>
  <c r="N125" i="1"/>
  <c r="N67" i="1"/>
  <c r="N48" i="1"/>
  <c r="N126" i="1"/>
  <c r="N52" i="1"/>
  <c r="N130" i="1"/>
  <c r="N69" i="1"/>
  <c r="N49" i="1"/>
  <c r="N127" i="1"/>
  <c r="N51" i="1"/>
  <c r="N129" i="1"/>
  <c r="N71" i="1"/>
  <c r="N50" i="1"/>
  <c r="N128" i="1"/>
  <c r="N73" i="1"/>
  <c r="N53" i="1"/>
  <c r="N131" i="1"/>
  <c r="N54" i="1"/>
  <c r="N132" i="1"/>
  <c r="J65" i="1"/>
  <c r="J46" i="1"/>
  <c r="J66" i="1"/>
  <c r="J68" i="1"/>
  <c r="J70" i="1"/>
  <c r="J72" i="1"/>
  <c r="J47" i="1"/>
  <c r="J125" i="1"/>
  <c r="J69" i="1"/>
  <c r="J50" i="1"/>
  <c r="J128" i="1"/>
  <c r="J53" i="1"/>
  <c r="J131" i="1"/>
  <c r="J54" i="1"/>
  <c r="J132" i="1"/>
  <c r="J71" i="1"/>
  <c r="J51" i="1"/>
  <c r="J129" i="1"/>
  <c r="J73" i="1"/>
  <c r="J48" i="1"/>
  <c r="J126" i="1"/>
  <c r="J52" i="1"/>
  <c r="J130" i="1"/>
  <c r="J67" i="1"/>
  <c r="J49" i="1"/>
  <c r="J127" i="1"/>
  <c r="F8" i="1"/>
  <c r="H8" i="1"/>
  <c r="M11" i="1"/>
  <c r="I11" i="1"/>
  <c r="K10" i="1"/>
  <c r="F76" i="1"/>
  <c r="F78" i="1"/>
  <c r="F56" i="1"/>
  <c r="F58" i="1"/>
  <c r="F136" i="1"/>
  <c r="F60" i="1"/>
  <c r="F138" i="1"/>
  <c r="F77" i="1"/>
  <c r="F79" i="1"/>
  <c r="F57" i="1"/>
  <c r="F135" i="1"/>
  <c r="F59" i="1"/>
  <c r="F137" i="1"/>
  <c r="L77" i="1"/>
  <c r="L79" i="1"/>
  <c r="L56" i="1"/>
  <c r="L75" i="1"/>
  <c r="L57" i="1"/>
  <c r="L135" i="1"/>
  <c r="L59" i="1"/>
  <c r="L137" i="1"/>
  <c r="L76" i="1"/>
  <c r="L78" i="1"/>
  <c r="L60" i="1"/>
  <c r="L138" i="1"/>
  <c r="L58" i="1"/>
  <c r="L136" i="1"/>
  <c r="H77" i="1"/>
  <c r="H79" i="1"/>
  <c r="H56" i="1"/>
  <c r="H134" i="1"/>
  <c r="H75" i="1"/>
  <c r="H57" i="1"/>
  <c r="H135" i="1"/>
  <c r="H59" i="1"/>
  <c r="H137" i="1"/>
  <c r="H76" i="1"/>
  <c r="H78" i="1"/>
  <c r="H58" i="1"/>
  <c r="H136" i="1"/>
  <c r="H60" i="1"/>
  <c r="H138" i="1"/>
  <c r="L67" i="1"/>
  <c r="L69" i="1"/>
  <c r="L71" i="1"/>
  <c r="L73" i="1"/>
  <c r="L65" i="1"/>
  <c r="L72" i="1"/>
  <c r="L47" i="1"/>
  <c r="L125" i="1"/>
  <c r="L49" i="1"/>
  <c r="L127" i="1"/>
  <c r="L46" i="1"/>
  <c r="L66" i="1"/>
  <c r="L50" i="1"/>
  <c r="L128" i="1"/>
  <c r="L54" i="1"/>
  <c r="L132" i="1"/>
  <c r="L48" i="1"/>
  <c r="L126" i="1"/>
  <c r="L68" i="1"/>
  <c r="L51" i="1"/>
  <c r="L129" i="1"/>
  <c r="L53" i="1"/>
  <c r="L131" i="1"/>
  <c r="L70" i="1"/>
  <c r="L52" i="1"/>
  <c r="L130" i="1"/>
  <c r="J76" i="1"/>
  <c r="J78" i="1"/>
  <c r="J58" i="1"/>
  <c r="J136" i="1"/>
  <c r="J60" i="1"/>
  <c r="J138" i="1"/>
  <c r="J77" i="1"/>
  <c r="J79" i="1"/>
  <c r="J56" i="1"/>
  <c r="J134" i="1"/>
  <c r="J59" i="1"/>
  <c r="J137" i="1"/>
  <c r="J57" i="1"/>
  <c r="J135" i="1"/>
  <c r="J75" i="1"/>
  <c r="G67" i="1"/>
  <c r="G69" i="1"/>
  <c r="G71" i="1"/>
  <c r="G73" i="1"/>
  <c r="G48" i="1"/>
  <c r="G126" i="1"/>
  <c r="G50" i="1"/>
  <c r="G128" i="1"/>
  <c r="G52" i="1"/>
  <c r="G130" i="1"/>
  <c r="G54" i="1"/>
  <c r="G132" i="1"/>
  <c r="G65" i="1"/>
  <c r="G66" i="1"/>
  <c r="G68" i="1"/>
  <c r="G70" i="1"/>
  <c r="G72" i="1"/>
  <c r="G47" i="1"/>
  <c r="G125" i="1"/>
  <c r="G49" i="1"/>
  <c r="G127" i="1"/>
  <c r="G51" i="1"/>
  <c r="G129" i="1"/>
  <c r="G46" i="1"/>
  <c r="G124" i="1"/>
  <c r="G53" i="1"/>
  <c r="G131" i="1"/>
  <c r="L10" i="1"/>
  <c r="F9" i="1"/>
  <c r="I58" i="1"/>
  <c r="I136" i="1"/>
  <c r="I60" i="1"/>
  <c r="I138" i="1"/>
  <c r="I77" i="1"/>
  <c r="I79" i="1"/>
  <c r="I56" i="1"/>
  <c r="I75" i="1"/>
  <c r="I57" i="1"/>
  <c r="I59" i="1"/>
  <c r="I137" i="1"/>
  <c r="I76" i="1"/>
  <c r="I78" i="1"/>
  <c r="M66" i="1"/>
  <c r="M68" i="1"/>
  <c r="M70" i="1"/>
  <c r="M72" i="1"/>
  <c r="M47" i="1"/>
  <c r="M125" i="1"/>
  <c r="M49" i="1"/>
  <c r="M127" i="1"/>
  <c r="M51" i="1"/>
  <c r="M129" i="1"/>
  <c r="M53" i="1"/>
  <c r="M131" i="1"/>
  <c r="M67" i="1"/>
  <c r="M69" i="1"/>
  <c r="M71" i="1"/>
  <c r="M73" i="1"/>
  <c r="M48" i="1"/>
  <c r="M126" i="1"/>
  <c r="M50" i="1"/>
  <c r="M128" i="1"/>
  <c r="M52" i="1"/>
  <c r="M130" i="1"/>
  <c r="M65" i="1"/>
  <c r="M46" i="1"/>
  <c r="M54" i="1"/>
  <c r="M132" i="1"/>
  <c r="I66" i="1"/>
  <c r="I68" i="1"/>
  <c r="I70" i="1"/>
  <c r="I72" i="1"/>
  <c r="I47" i="1"/>
  <c r="I125" i="1"/>
  <c r="I49" i="1"/>
  <c r="I127" i="1"/>
  <c r="I51" i="1"/>
  <c r="I129" i="1"/>
  <c r="I53" i="1"/>
  <c r="I131" i="1"/>
  <c r="I67" i="1"/>
  <c r="I69" i="1"/>
  <c r="I71" i="1"/>
  <c r="I73" i="1"/>
  <c r="I48" i="1"/>
  <c r="I126" i="1"/>
  <c r="I50" i="1"/>
  <c r="I128" i="1"/>
  <c r="I52" i="1"/>
  <c r="I130" i="1"/>
  <c r="I65" i="1"/>
  <c r="I54" i="1"/>
  <c r="I132" i="1"/>
  <c r="I46" i="1"/>
  <c r="I124" i="1"/>
  <c r="K8" i="1"/>
  <c r="G8" i="1"/>
  <c r="L11" i="1"/>
  <c r="H11" i="1"/>
  <c r="N10" i="1"/>
  <c r="J10" i="1"/>
  <c r="F10" i="1"/>
  <c r="L9" i="1"/>
  <c r="H9" i="1"/>
  <c r="K75" i="1"/>
  <c r="K57" i="1"/>
  <c r="K135" i="1"/>
  <c r="K59" i="1"/>
  <c r="K137" i="1"/>
  <c r="K76" i="1"/>
  <c r="K78" i="1"/>
  <c r="K58" i="1"/>
  <c r="K136" i="1"/>
  <c r="K60" i="1"/>
  <c r="K138" i="1"/>
  <c r="K79" i="1"/>
  <c r="K56" i="1"/>
  <c r="K134" i="1"/>
  <c r="K77" i="1"/>
  <c r="G57" i="1"/>
  <c r="G135" i="1"/>
  <c r="G59" i="1"/>
  <c r="G137" i="1"/>
  <c r="G76" i="1"/>
  <c r="G78" i="1"/>
  <c r="G58" i="1"/>
  <c r="G60" i="1"/>
  <c r="G138" i="1"/>
  <c r="G56" i="1"/>
  <c r="G134" i="1"/>
  <c r="G79" i="1"/>
  <c r="G77" i="1"/>
  <c r="N135" i="1"/>
  <c r="M137" i="1"/>
  <c r="M138" i="1"/>
  <c r="N138" i="1"/>
  <c r="M134" i="1"/>
  <c r="G18" i="1"/>
  <c r="H18" i="1"/>
  <c r="I18" i="1"/>
  <c r="J18" i="1"/>
  <c r="K18" i="1"/>
  <c r="L18" i="1"/>
  <c r="M18" i="1"/>
  <c r="N18" i="1"/>
  <c r="N23" i="1"/>
  <c r="F18" i="1"/>
  <c r="L22" i="1"/>
  <c r="J22" i="1"/>
  <c r="N22" i="1"/>
  <c r="G22" i="1"/>
  <c r="H22" i="1"/>
  <c r="I22" i="1"/>
  <c r="K22" i="1"/>
  <c r="F22" i="1"/>
  <c r="M22" i="1"/>
  <c r="M23" i="1"/>
  <c r="N25" i="1"/>
  <c r="J23" i="1"/>
  <c r="I23" i="1"/>
  <c r="F23" i="1"/>
  <c r="L23" i="1"/>
  <c r="H23" i="1"/>
  <c r="K23" i="1"/>
  <c r="G23" i="1"/>
  <c r="L43" i="1"/>
  <c r="F20" i="1"/>
  <c r="F88" i="1"/>
  <c r="M62" i="1"/>
  <c r="H20" i="1"/>
  <c r="M124" i="1"/>
  <c r="M86" i="1"/>
  <c r="L62" i="1"/>
  <c r="L124" i="1"/>
  <c r="L84" i="1"/>
  <c r="F134" i="1"/>
  <c r="F86" i="1"/>
  <c r="M88" i="1"/>
  <c r="I88" i="1"/>
  <c r="I43" i="1"/>
  <c r="I134" i="1"/>
  <c r="N88" i="1"/>
  <c r="J88" i="1"/>
  <c r="H62" i="1"/>
  <c r="L88" i="1"/>
  <c r="H88" i="1"/>
  <c r="K88" i="1"/>
  <c r="G88" i="1"/>
  <c r="F84" i="1"/>
  <c r="K84" i="1"/>
  <c r="H43" i="1"/>
  <c r="L134" i="1"/>
  <c r="L86" i="1"/>
  <c r="G84" i="1"/>
  <c r="K43" i="1"/>
  <c r="G43" i="1"/>
  <c r="F43" i="1"/>
  <c r="F62" i="1"/>
  <c r="N43" i="1"/>
  <c r="J43" i="1"/>
  <c r="G62" i="1"/>
  <c r="I62" i="1"/>
  <c r="G81" i="1"/>
  <c r="L20" i="1"/>
  <c r="I84" i="1"/>
  <c r="M43" i="1"/>
  <c r="L81" i="1"/>
  <c r="H81" i="1"/>
  <c r="H84" i="1"/>
  <c r="K20" i="1"/>
  <c r="G20" i="1"/>
  <c r="M20" i="1"/>
  <c r="I20" i="1"/>
  <c r="K81" i="1"/>
  <c r="M81" i="1"/>
  <c r="I81" i="1"/>
  <c r="N81" i="1"/>
  <c r="J81" i="1"/>
  <c r="F81" i="1"/>
  <c r="G136" i="1"/>
  <c r="G86" i="1"/>
  <c r="I135" i="1"/>
  <c r="K62" i="1"/>
  <c r="N62" i="1"/>
  <c r="J62" i="1"/>
  <c r="N124" i="1"/>
  <c r="N84" i="1"/>
  <c r="J124" i="1"/>
  <c r="J84" i="1"/>
  <c r="M85" i="1"/>
  <c r="H86" i="1"/>
  <c r="K86" i="1"/>
  <c r="N85" i="1"/>
  <c r="J85" i="1"/>
  <c r="H85" i="1"/>
  <c r="K85" i="1"/>
  <c r="N20" i="1"/>
  <c r="J20" i="1"/>
  <c r="M25" i="1"/>
  <c r="F85" i="1"/>
  <c r="M84" i="1"/>
  <c r="I85" i="1"/>
  <c r="K25" i="1"/>
  <c r="H25" i="1"/>
  <c r="J25" i="1"/>
  <c r="L85" i="1"/>
  <c r="F25" i="1"/>
  <c r="G25" i="1"/>
  <c r="L25" i="1"/>
  <c r="I25" i="1"/>
  <c r="N86" i="1"/>
  <c r="I86" i="1"/>
  <c r="G85" i="1"/>
  <c r="J86" i="1"/>
</calcChain>
</file>

<file path=xl/sharedStrings.xml><?xml version="1.0" encoding="utf-8"?>
<sst xmlns="http://schemas.openxmlformats.org/spreadsheetml/2006/main" count="605" uniqueCount="237">
  <si>
    <t>Nützliche Energie:</t>
  </si>
  <si>
    <t>%.</t>
  </si>
  <si>
    <t>MWh</t>
  </si>
  <si>
    <t>EUR / MWh</t>
  </si>
  <si>
    <t>EUR / m</t>
  </si>
  <si>
    <t>km</t>
  </si>
  <si>
    <t>- -</t>
  </si>
  <si>
    <t xml:space="preserve"> EUR / MWh</t>
  </si>
  <si>
    <t>GWh / Jahr</t>
  </si>
  <si>
    <t>MW</t>
  </si>
  <si>
    <t>LCOH:</t>
  </si>
  <si>
    <t>schmidinger@e-think.ac.at</t>
  </si>
  <si>
    <t xml:space="preserve">Parameter </t>
  </si>
  <si>
    <t xml:space="preserve">Subparameter </t>
  </si>
  <si>
    <t>Parameter</t>
  </si>
  <si>
    <t>Subparameter</t>
  </si>
  <si>
    <t>CAPEX / OPEX:</t>
  </si>
  <si>
    <t xml:space="preserve">Schmidinger David, Marcus Hummel, Max Gunnar, Anders Michael Odgaard und Magda Kowalska </t>
  </si>
  <si>
    <t>Kopieren Sie die Ergebnisse aus der Tabellenkalkulation. Übungen 3 und 4, Registerkarte 3.2 Versand der DH-Versorgung in gelbe Zellen. Fügen Sie Daten für drei Szenarien in die angegebenen Spalten ein. Sie sollten sich alle auf den gleichen CO2-Preis beziehen, z. B. 30 EUR / tCO2.</t>
  </si>
  <si>
    <t>Lauf</t>
  </si>
  <si>
    <t>EIN</t>
  </si>
  <si>
    <t>B.</t>
  </si>
  <si>
    <t>C.</t>
  </si>
  <si>
    <t>27-03-2020; 16-04-2020; 29-04-2020</t>
  </si>
  <si>
    <t>Übung 5: Vergleich von Szenarien
(Exercise 5: Comparison of scenarios)</t>
  </si>
  <si>
    <t>Anleitung (Instructions)</t>
  </si>
  <si>
    <t>Finaltabelle mit einer Zusammenfassung der Ergebnisse für die dezentrale und zentralisierte Wärmeversorgung.  (Final table summarising the findings for the decentralised and centralised heat supply. )</t>
  </si>
  <si>
    <t>Finaltabelle (Final table)</t>
  </si>
  <si>
    <t>AUSGABEDATEN (OUTPUT DATA)</t>
  </si>
  <si>
    <t>Einheit (Unit)</t>
  </si>
  <si>
    <t>Szenario 1 (Scenario 1)</t>
  </si>
  <si>
    <t>Szenario 2 (Scenario 2)</t>
  </si>
  <si>
    <t>Szenario 3 (Scenario 3)</t>
  </si>
  <si>
    <t>Szenario 4 (Scenario 4)</t>
  </si>
  <si>
    <t>Szenario 5 (Scenario 5)</t>
  </si>
  <si>
    <t>Szenario 6 (Scenario 6)</t>
  </si>
  <si>
    <t>Szenario 7 (Scenario 7)</t>
  </si>
  <si>
    <t>Szenario 8 (Scenario 8)</t>
  </si>
  <si>
    <t>Szenario 9 (Scenario 9)</t>
  </si>
  <si>
    <t>dezentral (decentral)</t>
  </si>
  <si>
    <t>Capex Dez. (capex dec)</t>
  </si>
  <si>
    <t>opex dez (opex dec)</t>
  </si>
  <si>
    <t>Energie dez (energy dec)</t>
  </si>
  <si>
    <t>CO2 dez (CO2 dec)</t>
  </si>
  <si>
    <t>zentral (central)</t>
  </si>
  <si>
    <t>Capex zen (capex cen)</t>
  </si>
  <si>
    <t>opex zen (opex cen)</t>
  </si>
  <si>
    <t>Energie zen (energy cen)</t>
  </si>
  <si>
    <t>CO2 zen (CO2 cen)</t>
  </si>
  <si>
    <t>Gitter (Grid)</t>
  </si>
  <si>
    <t>Netzkosten (grid costs)</t>
  </si>
  <si>
    <t>Gesamt (Total)</t>
  </si>
  <si>
    <t>LCOH dez (LCOH dec)</t>
  </si>
  <si>
    <t>LCOH zen (LCOH cen)</t>
  </si>
  <si>
    <t>LCOH insgesamt (LCOH total)</t>
  </si>
  <si>
    <t>Ölkessel dez (Oil boiler dec)</t>
  </si>
  <si>
    <t>Erdgas dez (Natural gas dec)</t>
  </si>
  <si>
    <t>Biomasse_Automatische dez (Biomass_Automatic dec)</t>
  </si>
  <si>
    <t>Biomasse_Handbuch dez (Biomass_Manual dec)</t>
  </si>
  <si>
    <t>Holzofen dez (Wood stove dec)</t>
  </si>
  <si>
    <t>HP Air-to-Air-Dez. (HP Air-to-Air dec)</t>
  </si>
  <si>
    <t>HP Luft-Wasser-Dez (HP Air-to-Water dec)</t>
  </si>
  <si>
    <t>HP Sole-zu-Wasser-Dez. (HP Brine-to-Water dec)</t>
  </si>
  <si>
    <t>Elektroheizung dez (Electric heater dec)</t>
  </si>
  <si>
    <t>Wärmepumpe zen (Heat Pump cen)</t>
  </si>
  <si>
    <t>Solarthermische Anlage zen (Solar Thermal Plant cen)</t>
  </si>
  <si>
    <t>Waste Inceneration Pant zen (Waste Inceneration Pant cen)</t>
  </si>
  <si>
    <t>KWK zen (CHP cen)</t>
  </si>
  <si>
    <t>Heizkessel zen (Heat Boiler cen)</t>
  </si>
  <si>
    <t>Wärmepumpe cen (Heat Pump cen)</t>
  </si>
  <si>
    <t>Solarthermische Anlage cen (Solar Thermal Plant cen)</t>
  </si>
  <si>
    <t>Waste Inceneration Pant cen (Waste Inceneration Pant cen)</t>
  </si>
  <si>
    <t>KWK cen (CHP cen)</t>
  </si>
  <si>
    <t>Heizkessel cen (Heat Boiler cen)</t>
  </si>
  <si>
    <t>dezentrale Versorgung (decentral supply)</t>
  </si>
  <si>
    <t>RES share dez (Endenergie) (RES share dec (final energy))</t>
  </si>
  <si>
    <t>DH Versorgung (DH supply)</t>
  </si>
  <si>
    <t>RES-Anteil zen (Endenergie) (RES share cen (final energy))</t>
  </si>
  <si>
    <t>das ganze System  (whole system )</t>
  </si>
  <si>
    <t>RES-Anteil insgesamt (Endenergie) (RES share total (final energy))</t>
  </si>
  <si>
    <t>DH-Anteil (Endenergie) (DH share (final energy))</t>
  </si>
  <si>
    <t>Endenergie (Final Energy):</t>
  </si>
  <si>
    <t>CO2-Emissionen (CO2 Emissions):</t>
  </si>
  <si>
    <t>Anteile (Shares):</t>
  </si>
  <si>
    <t>M EUR / Jahr (M EUR/yr)</t>
  </si>
  <si>
    <t>EUR / MWh (EUR/MWh)</t>
  </si>
  <si>
    <t>tCO2 / Jahr (tCO2/yr)</t>
  </si>
  <si>
    <t>GWh / Jahr (GWh/yr)</t>
  </si>
  <si>
    <t>erneuerbarer Faktor (renewable factor)</t>
  </si>
  <si>
    <t>allgemeiner Effizienzfaktor (general efficiency factor)</t>
  </si>
  <si>
    <t>Ölkessel (Oil boiler)</t>
  </si>
  <si>
    <t>eta (eta)</t>
  </si>
  <si>
    <t>Erdgas (Natural gas)</t>
  </si>
  <si>
    <t>zur Berechnung des gesamten Energiebedarfs aus dem gesamten Endenergiebedarf (for calculation of total useful energy demand out of total final energy demand)</t>
  </si>
  <si>
    <t>Biomasse_Automatisch (Biomass_Automatic)</t>
  </si>
  <si>
    <t>Biomasse_Handbuch (Biomass_Manual)</t>
  </si>
  <si>
    <t>Holzofen (Wood stove)</t>
  </si>
  <si>
    <t>HP Air-to-Air (HP Air-to-Air)</t>
  </si>
  <si>
    <t>HP Luft-Wasser (HP Air-to-Water)</t>
  </si>
  <si>
    <t>HP Sole-zu-Wasser (HP Brine-to-Water)</t>
  </si>
  <si>
    <t>Elektrische Heizung (Electric heater)</t>
  </si>
  <si>
    <t>Gegendruck KWK (Back Pressure CHP)</t>
  </si>
  <si>
    <t>Müllverbrennungsanlage (Waste Incineration Plant)</t>
  </si>
  <si>
    <t>Heizkessel (Heat Boiler)</t>
  </si>
  <si>
    <t>Wärmepumpe  (Heat Pump )</t>
  </si>
  <si>
    <t>Solarthermie (Solar Thermal)</t>
  </si>
  <si>
    <t>Netzverluste (Grid losses)</t>
  </si>
  <si>
    <t>Grüne Endenergie (Green final energy)</t>
  </si>
  <si>
    <t>Faktor für die korrekte Nutznachfrage (factor for correct useful demand)</t>
  </si>
  <si>
    <t>Faktor für dezentrale aufgrund von DH (factor for decentral due to DH)</t>
  </si>
  <si>
    <t>Teil von DH zu dispatch_scenario (portion of DH to dispatch_scenario)</t>
  </si>
  <si>
    <t>Sie können eine Beschreibung für die Szenarien in die folgende Tabelle einfügen: (You can insert a description for the scenarios in the following table:)</t>
  </si>
  <si>
    <t>Szenario 1 (scenario1)</t>
  </si>
  <si>
    <t>Szenario2 (scenario2)</t>
  </si>
  <si>
    <t>Szenario3 (scenario3)</t>
  </si>
  <si>
    <t>Szenario4 (scenario4)</t>
  </si>
  <si>
    <t>Szenario5 (scenario5)</t>
  </si>
  <si>
    <t>Szenario6 (scenario6)</t>
  </si>
  <si>
    <t>Szenario7 (scenario7)</t>
  </si>
  <si>
    <t>Szenario8 (scenario8)</t>
  </si>
  <si>
    <t>Szenario9 (scenario9)</t>
  </si>
  <si>
    <t>Szenario10 (scenario10)</t>
  </si>
  <si>
    <t>Zusammenfassung der Kosten einzelner Heiztechnologien basierend auf einer Mischung aus zehn verschiedenen Gebäudetypologien.  (Summary for cost of individual heating technologies based on a mixture of ten different building typologies.  )</t>
  </si>
  <si>
    <t>Scenario 1 (Scenario 1)</t>
  </si>
  <si>
    <t>Scenario 2 (Scenario 2)</t>
  </si>
  <si>
    <t>Scenario 3 (Scenario 3)</t>
  </si>
  <si>
    <t>Scenario 4 (Scenario 4)</t>
  </si>
  <si>
    <t>Scenario 5 (Scenario 5)</t>
  </si>
  <si>
    <t>Scenario 6 (Scenario 6)</t>
  </si>
  <si>
    <t>Scenario 7 (Scenario 7)</t>
  </si>
  <si>
    <t>Scenario 8 (Scenario 8)</t>
  </si>
  <si>
    <t>Scenario 9 (Scenario 9)</t>
  </si>
  <si>
    <t>ÜBERSICHTSTABELLE (SUMMARY TABLE)</t>
  </si>
  <si>
    <t>Kosten (costs)</t>
  </si>
  <si>
    <t>Investitionen  (capex )</t>
  </si>
  <si>
    <t>EUR / Jahr (EUR/yr)</t>
  </si>
  <si>
    <t>opex (opex)</t>
  </si>
  <si>
    <t>Energie (energy)</t>
  </si>
  <si>
    <t>CO2 (CO2)</t>
  </si>
  <si>
    <t>CO2-Emissionen (CO2 emissions)</t>
  </si>
  <si>
    <t>Endenergie (final energy)</t>
  </si>
  <si>
    <t>MWh / Jahr (MWh/yr)</t>
  </si>
  <si>
    <t>nützliche Energie (useful energy)</t>
  </si>
  <si>
    <t xml:space="preserve"> MWh / Jahr ( MWh/yr)</t>
  </si>
  <si>
    <t>Zusammenfassung der Kosten für die DH-Infrastruktur. (Summary for the cost of DH infrastructure.)</t>
  </si>
  <si>
    <t>Ref. CM | 4.2 DH ökonomische Bewertung (economic assessment)</t>
  </si>
  <si>
    <r>
      <t xml:space="preserve">Kopieren Sie die Ergebnisse aus der Tabellenkalkulation. Übungen 3 und 4, Registerkarte 4.2 DH-Wirtschaftsbewertung in die gelben Zellen. Daten einfügen für </t>
    </r>
    <r>
      <rPr>
        <b/>
        <i/>
        <u/>
        <sz val="11"/>
        <color rgb="FFFF0000"/>
        <rFont val="Calibri"/>
        <family val="2"/>
        <scheme val="minor"/>
      </rPr>
      <t xml:space="preserve">drei </t>
    </r>
    <r>
      <rPr>
        <b/>
        <i/>
        <sz val="11"/>
        <color rgb="FFFF0000"/>
        <rFont val="Calibri"/>
        <family val="2"/>
        <scheme val="minor"/>
      </rPr>
      <t>Szenarien in den angegebenen Spalten. Sie sollten sich alle auf dieselbe 'Gesamtwärmedichte' beziehen, z. B. hdm_25.</t>
    </r>
  </si>
  <si>
    <t>Lauf 4,2 EIN (Run 4,2 A)</t>
  </si>
  <si>
    <t>Lauf 4,2 B. (Run 4,2 B)</t>
  </si>
  <si>
    <t>Lauf 4,2 C. (Run 4,2 C)</t>
  </si>
  <si>
    <t>Gesamtnachfrage in der ausgewählten Region im ersten Investitionsjahr (Total demand in selected region in the first year of investment)</t>
  </si>
  <si>
    <t>Gesamtnachfrage in ausgewählten Regionen im letzten Investitionsjahr (Total demand in selected region in the last year of investment)</t>
  </si>
  <si>
    <t>Maximales Potenzial des DH-Systems während des Investitionszeitraums (Maximum potential of DH system through the investment period)</t>
  </si>
  <si>
    <t>Energetisch spezifische DH-Netzkosten (Energetic specific DH grid costs)</t>
  </si>
  <si>
    <t>Energetisch spezifische DH-Verteilungsnetzkosten (Energetic specific DH distribution grid costs)</t>
  </si>
  <si>
    <t>Energetisch spezifische DH-Übertragungsnetzkosten (Energetic specific DH transmission grid costs)</t>
  </si>
  <si>
    <t>Spezifische DH-Verteilungsnetzkosten pro Meter (Specific DH distribution grid costs per meter)</t>
  </si>
  <si>
    <t>Spezifische DH-Übertragungsnetzkosten pro Meter (Specific DH transmission grid costs per meter)</t>
  </si>
  <si>
    <t>Gesamtnetzkosten - Rente (Total grid costs - annuity)</t>
  </si>
  <si>
    <t>Gesamtkosten des Verteilungsnetzes - Rente (Total distribution grid costs - annuity)</t>
  </si>
  <si>
    <t>Gesamtkosten des Übertragungsnetzes - Rente (Total transmission grid costs - annuity)</t>
  </si>
  <si>
    <t>Gesamtlänge des Verteilungsgittergrabens (Total distribution grid trench length)</t>
  </si>
  <si>
    <t>Gesamtlänge des Übertragungsnetzgrabens (Total transmission grid trench length)</t>
  </si>
  <si>
    <t>Gesamtzahl der zusammenhängenden Bereiche (Total number of coherent areas)</t>
  </si>
  <si>
    <t>Anzahl der wirtschaftlich zusammenhängenden Gebiete (Number of economic coherent areas)</t>
  </si>
  <si>
    <t>Warnung: Studienhorizont .. (Warning: Study horizon..)</t>
  </si>
  <si>
    <t>Zusammenfassung für den kostenminimalen Betrieb einer Reihe von Wärmeversorgungstechnologien in einem definierten Fernwärmesystem. (Summary for the cost-minimal operation for a range of heat supply technologies in a defined district heating system.)</t>
  </si>
  <si>
    <t>Ref. CM | 3.2 Versand der Fernwärmeversorgung (DH supply dispatch)</t>
  </si>
  <si>
    <t>CM - Fernwärmeversand - Daten (CM - District heating supply dispatch - Data)</t>
  </si>
  <si>
    <t>Lauf 3,2 B. (Run 3,2 B)</t>
  </si>
  <si>
    <t>Lauf 3,2 C. (Run 3,2 C)</t>
  </si>
  <si>
    <t>Lauf 3,2 EIN (Run 3,2 A)</t>
  </si>
  <si>
    <t>Gesamt-LCOH (Total LCOH)</t>
  </si>
  <si>
    <t>Jährliche Gesamtkosten (Annual Total Costs)</t>
  </si>
  <si>
    <t>Gesamteinnahmen aus Strom (Total Revenue From Electricity)</t>
  </si>
  <si>
    <t>Totale Wärmeerzeugung (Total Thermal Generation)</t>
  </si>
  <si>
    <t>Gesamte Stromerzeugung (Total Electricity Generation)</t>
  </si>
  <si>
    <t>Gesamtinvestitionskosten (Total Investment Costs)</t>
  </si>
  <si>
    <t>Gesamtbetriebskosten (Total O&amp;M Costs)</t>
  </si>
  <si>
    <t>Gesamtkraftstoffkosten (Total Fuel Costs)</t>
  </si>
  <si>
    <t>Gesamt-CO2-Kosten (Total CO2 Costs)</t>
  </si>
  <si>
    <t>Gesamtkosten für das Hochfahren (Total Ramping Costs)</t>
  </si>
  <si>
    <t>Gesamt-CO2-Emissionen (Total CO2 Emissions)</t>
  </si>
  <si>
    <t>Gesamtwärmebedarf (Total Heat Demand)</t>
  </si>
  <si>
    <t>Gesamtenergiebedarf (Total Final Energy Demand)</t>
  </si>
  <si>
    <t>Wärmelastprofil (Heat load profile)</t>
  </si>
  <si>
    <t>Spitzenwärmebelastung - Pmax (MW) (Peak heat load - Pmax (MW))</t>
  </si>
  <si>
    <t xml:space="preserve"> EUR / Jahr ( EUR/yr)</t>
  </si>
  <si>
    <t>k EUR / Jahr (k EUR/yr)</t>
  </si>
  <si>
    <t>kt / Jahr (k t/yr)</t>
  </si>
  <si>
    <t>CM - Fernwärmeversand - Grafik (CM - District heating supply dispatch - Graphics)</t>
  </si>
  <si>
    <t>Volllaststunden (kh) (Full Load Hours (k h))</t>
  </si>
  <si>
    <t>Wärmepumpe (Heat Pump)</t>
  </si>
  <si>
    <t>Solarthermische Anlage (Solar Thermal Plant)</t>
  </si>
  <si>
    <t>Abfallverbrennungshose (Waste Incineration Pant)</t>
  </si>
  <si>
    <t>KWK (CHP)</t>
  </si>
  <si>
    <t>CM - Fernwärmeversand (CM - District heating supply dispatch)</t>
  </si>
  <si>
    <t>Installierte Kapazitäten (MW) (Installed Capacities ( MW))</t>
  </si>
  <si>
    <t>LCOH (EUR / MWh) (LCOH ( EUR/MWh))</t>
  </si>
  <si>
    <t>Investitionskosten (bei bestehenden Kraftwerken) (k EUR / Jahr) (Investment Cost (with existing power plants) (k EUR/yr))</t>
  </si>
  <si>
    <t>Betriebskosten (k EUR / Jahr) (O&amp;M Cost (k EUR/yr))</t>
  </si>
  <si>
    <t>Kraftstoffkosten (M EUR / Jahr) (Fuel Costs (M EUR/yr))</t>
  </si>
  <si>
    <t>CO2-Kosten (k EUR / Jahr) (CO2 Costs (k EUR/yr))</t>
  </si>
  <si>
    <t>Ramping-Kosten (EUR / Jahr) (Ramping Costs ( EUR/yr))</t>
  </si>
  <si>
    <t>CO2-Emissionen (t / Jahr) (CO2 Emissions (t/yr))</t>
  </si>
  <si>
    <t>Wärmeerzeugungsmischung (GWh / Jahr) (Thermal Generation Mix (GWh/yr))</t>
  </si>
  <si>
    <t>Stromerzeugungsmix (MWh / Jahr) (Electricity Generation Mix ( MWh/yr))</t>
  </si>
  <si>
    <t>Einnahmen aus Elektrizität (EUR / Jahr) (Revenue From Electricity ( EUR/yr))</t>
  </si>
  <si>
    <t>Kraftstoffbedarf (GWh / Jahr) (Fuel Demand (GWh/yr))</t>
  </si>
  <si>
    <t>CO2-Emissionen nach Energieträgern (kt / Jahr) (CO2 Emissions by Energy carrier (k t/yr))</t>
  </si>
  <si>
    <t>Elektrizität (electricity)</t>
  </si>
  <si>
    <t>Strahlung (radiation)</t>
  </si>
  <si>
    <t>verschiedene (various)</t>
  </si>
  <si>
    <t>Holzpellets (wood pellets)</t>
  </si>
  <si>
    <t>Wärmeerzeugungsmix nach Energieträger (GWh / Jahr) (Thermal Generation Mix by Energy carrier (GWh/yr))</t>
  </si>
  <si>
    <t>Endgültiger Energiebedarf des Energieträgers (GWh / Jahr) (Final Energy Demand by Energy carrier (GWh/yr))</t>
  </si>
  <si>
    <r>
      <t>HAFTUNGSAUSSCHLUSS</t>
    </r>
    <r>
      <rPr>
        <sz val="11"/>
        <color rgb="FF000000"/>
        <rFont val="Calibri"/>
        <family val="2"/>
        <scheme val="minor"/>
      </rPr>
      <t>: Bitte beachten Sie, dass die vorliegende deutsche Übersetzung nicht immer aussagekräftig ist. Einige Begriffe sind nicht immer die richtige deutsche Übersetzung (z.B. NUSS für NUTS, Biomasse-Handbuch für Biomasse-Handbuch), aber Sie finden genau diese Begriffe, wenn Sie die mit Google Translate automatisch übersetzte Toolbox verwenden. Daher haben wir beschlossen, sie unverändert beizubehalten.</t>
    </r>
  </si>
  <si>
    <t>Autoren:</t>
  </si>
  <si>
    <t>Kontakt:</t>
  </si>
  <si>
    <t>Datum:</t>
  </si>
  <si>
    <t>Überarbeitungen:</t>
  </si>
  <si>
    <t>Ziel:</t>
  </si>
  <si>
    <t>Zielgruppe:</t>
  </si>
  <si>
    <t>Farbcodierung:</t>
  </si>
  <si>
    <t>Hinweise:</t>
  </si>
  <si>
    <t>Bitte Punkt als Dezimaltrennzeichen verwenden (z. B. 40,50)</t>
  </si>
  <si>
    <t>Vergleich mehrerer Parameter von zehn Hotmaps-Szenarien</t>
  </si>
  <si>
    <t>Behörde, Planer und Berater im Bereich Heizen und Kühlen</t>
  </si>
  <si>
    <t>Auszufüllendes Feld (bitte nur diese Felder bearbeiten)</t>
  </si>
  <si>
    <t>Eingabeparameter, der seit dem vorherigen Szenario geändert werden soll</t>
  </si>
  <si>
    <t>Wert, der als Grundlage für Eingabedaten in eine andere Tabelle kopiert werden soll</t>
  </si>
  <si>
    <t>Anweisungen, wo Ergebnisse eingefügt werden sollen oder welche Abbildungen für eine spätere Anwendung kopiert werden sollen</t>
  </si>
  <si>
    <t>Zwischenberechnungen oder Standarddaten. NICHT EINSTELLEN!</t>
  </si>
  <si>
    <t>Dieses Projekt wurde aus Mitteln des Forschungs- und Innovationsprogramms „Horizont 2020“ der Europäischen Union im Rahmen der Finanzhilfevereinbarung Nr. 723677 finanziert</t>
  </si>
  <si>
    <t>Kopieren Sie die Ergebnisse aus der Tabellenkalkulation. Übungen 1 und 2, Registerkarte 2.2.3 Dezentrale Heizversorgung in den gelben Zellen. Fügen Sie nur einen Ergebnissatz ein (Spalte in Blatt 2.2.3 rot hervorgehoben).</t>
  </si>
  <si>
    <t>Daten einfügen von</t>
  </si>
  <si>
    <t>Ref. CM | 2.2.3 Dezentrale Wärmebereitstellung (Decentral heating supply)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</si>
</sst>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8"/>
      <color theme="1"/>
      <name val="Segoe UI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1"/>
      <color rgb="FF29929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rgb="FF1C1915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1C1915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32B2B8"/>
        <bgColor indexed="2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DB8C6"/>
        <bgColor indexed="64"/>
      </patternFill>
    </fill>
    <fill>
      <patternFill patternType="solid">
        <fgColor rgb="FFD8F0F3"/>
        <bgColor indexed="64"/>
      </patternFill>
    </fill>
    <fill>
      <patternFill patternType="solid">
        <fgColor rgb="FF027C89"/>
        <bgColor indexed="64"/>
      </patternFill>
    </fill>
    <fill>
      <patternFill patternType="solid">
        <fgColor rgb="FFFFFFFF"/>
        <bgColor rgb="FF00000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/>
      <right/>
      <top style="thick">
        <color rgb="FF027C89"/>
      </top>
      <bottom/>
      <diagonal/>
    </border>
    <border>
      <left style="thick">
        <color rgb="FF027C89"/>
      </left>
      <right/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 style="thick">
        <color rgb="FF027C89"/>
      </left>
      <right/>
      <top style="thick">
        <color rgb="FF027C89"/>
      </top>
      <bottom/>
      <diagonal/>
    </border>
    <border>
      <left style="thick">
        <color rgb="FF027C89"/>
      </left>
      <right/>
      <top/>
      <bottom/>
      <diagonal/>
    </border>
    <border>
      <left style="thick">
        <color rgb="FF027C89"/>
      </left>
      <right/>
      <top/>
      <bottom style="thick">
        <color rgb="FF027C89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 style="thick">
        <color rgb="FF299297"/>
      </right>
      <top/>
      <bottom/>
      <diagonal/>
    </border>
    <border>
      <left style="thick">
        <color rgb="FF299297"/>
      </left>
      <right style="thick">
        <color rgb="FF299297"/>
      </right>
      <top/>
      <bottom style="thick">
        <color rgb="FF299297"/>
      </bottom>
      <diagonal/>
    </border>
    <border>
      <left/>
      <right style="thick">
        <color rgb="FF027C89"/>
      </right>
      <top/>
      <bottom/>
      <diagonal/>
    </border>
    <border>
      <left/>
      <right style="thick">
        <color rgb="FF027C89"/>
      </right>
      <top/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/>
      <diagonal/>
    </border>
    <border>
      <left/>
      <right/>
      <top/>
      <bottom style="thick">
        <color rgb="FF027C89"/>
      </bottom>
      <diagonal/>
    </border>
    <border>
      <left/>
      <right/>
      <top style="thick">
        <color rgb="FF027C89"/>
      </top>
      <bottom style="thick">
        <color rgb="FF027C8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0" fontId="13" fillId="0" borderId="0"/>
    <xf numFmtId="0" fontId="4" fillId="8" borderId="0" applyNumberFormat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Fill="1" applyBorder="1"/>
    <xf numFmtId="0" fontId="1" fillId="0" borderId="0" xfId="0" applyFont="1"/>
    <xf numFmtId="0" fontId="0" fillId="0" borderId="0" xfId="0" applyBorder="1"/>
    <xf numFmtId="0" fontId="0" fillId="7" borderId="0" xfId="0" applyFill="1"/>
    <xf numFmtId="0" fontId="6" fillId="7" borderId="0" xfId="1" applyFill="1"/>
    <xf numFmtId="0" fontId="0" fillId="7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11" fillId="7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 applyBorder="1"/>
    <xf numFmtId="0" fontId="0" fillId="7" borderId="0" xfId="0" applyFill="1" applyAlignment="1">
      <alignment vertical="top"/>
    </xf>
    <xf numFmtId="0" fontId="0" fillId="7" borderId="0" xfId="0" applyFill="1" applyBorder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 wrapText="1"/>
    </xf>
    <xf numFmtId="0" fontId="10" fillId="9" borderId="13" xfId="2" applyFont="1" applyFill="1" applyBorder="1" applyAlignment="1" applyProtection="1">
      <alignment horizontal="center" vertical="center"/>
      <protection locked="0"/>
    </xf>
    <xf numFmtId="0" fontId="10" fillId="9" borderId="14" xfId="2" applyFont="1" applyFill="1" applyBorder="1" applyAlignment="1" applyProtection="1">
      <alignment horizontal="center" vertical="center"/>
      <protection locked="0"/>
    </xf>
    <xf numFmtId="0" fontId="10" fillId="10" borderId="15" xfId="2" applyFont="1" applyFill="1" applyBorder="1" applyAlignment="1" applyProtection="1">
      <alignment horizontal="center" vertical="center"/>
      <protection locked="0"/>
    </xf>
    <xf numFmtId="0" fontId="10" fillId="10" borderId="16" xfId="2" applyFont="1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>
      <alignment vertical="top"/>
    </xf>
    <xf numFmtId="0" fontId="0" fillId="11" borderId="16" xfId="0" applyFill="1" applyBorder="1" applyAlignment="1">
      <alignment vertical="top"/>
    </xf>
    <xf numFmtId="0" fontId="14" fillId="2" borderId="17" xfId="0" applyFont="1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17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0" fillId="13" borderId="21" xfId="0" applyFont="1" applyFill="1" applyBorder="1" applyAlignment="1">
      <alignment vertical="center" wrapText="1"/>
    </xf>
    <xf numFmtId="0" fontId="21" fillId="13" borderId="21" xfId="0" applyFont="1" applyFill="1" applyBorder="1" applyAlignment="1">
      <alignment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vertical="center" wrapText="1"/>
    </xf>
    <xf numFmtId="0" fontId="19" fillId="13" borderId="21" xfId="0" applyFont="1" applyFill="1" applyBorder="1" applyAlignment="1">
      <alignment vertical="center" wrapText="1"/>
    </xf>
    <xf numFmtId="0" fontId="0" fillId="0" borderId="21" xfId="0" applyBorder="1"/>
    <xf numFmtId="1" fontId="0" fillId="0" borderId="21" xfId="0" applyNumberFormat="1" applyFill="1" applyBorder="1"/>
    <xf numFmtId="0" fontId="0" fillId="0" borderId="23" xfId="0" applyBorder="1"/>
    <xf numFmtId="0" fontId="0" fillId="4" borderId="23" xfId="0" applyFill="1" applyBorder="1"/>
    <xf numFmtId="1" fontId="0" fillId="0" borderId="24" xfId="0" applyNumberFormat="1" applyFill="1" applyBorder="1"/>
    <xf numFmtId="0" fontId="0" fillId="6" borderId="0" xfId="0" applyFill="1" applyBorder="1"/>
    <xf numFmtId="1" fontId="0" fillId="6" borderId="28" xfId="0" applyNumberFormat="1" applyFill="1" applyBorder="1"/>
    <xf numFmtId="1" fontId="0" fillId="6" borderId="29" xfId="0" applyNumberFormat="1" applyFill="1" applyBorder="1"/>
    <xf numFmtId="0" fontId="0" fillId="6" borderId="29" xfId="0" applyFill="1" applyBorder="1"/>
    <xf numFmtId="0" fontId="0" fillId="6" borderId="30" xfId="0" applyFill="1" applyBorder="1"/>
    <xf numFmtId="0" fontId="14" fillId="0" borderId="0" xfId="0" applyFont="1" applyAlignment="1">
      <alignment vertical="top"/>
    </xf>
    <xf numFmtId="0" fontId="0" fillId="0" borderId="24" xfId="0" applyBorder="1"/>
    <xf numFmtId="0" fontId="0" fillId="0" borderId="21" xfId="0" applyFont="1" applyBorder="1"/>
    <xf numFmtId="0" fontId="1" fillId="5" borderId="22" xfId="0" applyFont="1" applyFill="1" applyBorder="1"/>
    <xf numFmtId="0" fontId="1" fillId="3" borderId="35" xfId="0" applyFont="1" applyFill="1" applyBorder="1"/>
    <xf numFmtId="0" fontId="0" fillId="5" borderId="21" xfId="0" applyFill="1" applyBorder="1"/>
    <xf numFmtId="0" fontId="0" fillId="2" borderId="21" xfId="0" applyFill="1" applyBorder="1"/>
    <xf numFmtId="0" fontId="0" fillId="3" borderId="21" xfId="0" applyFill="1" applyBorder="1"/>
    <xf numFmtId="0" fontId="1" fillId="0" borderId="0" xfId="0" applyFont="1" applyFill="1" applyBorder="1"/>
    <xf numFmtId="0" fontId="0" fillId="0" borderId="21" xfId="0" applyFill="1" applyBorder="1"/>
    <xf numFmtId="2" fontId="0" fillId="0" borderId="21" xfId="0" applyNumberFormat="1" applyFill="1" applyBorder="1"/>
    <xf numFmtId="0" fontId="1" fillId="13" borderId="0" xfId="0" applyFont="1" applyFill="1" applyBorder="1"/>
    <xf numFmtId="2" fontId="0" fillId="13" borderId="21" xfId="0" applyNumberFormat="1" applyFill="1" applyBorder="1"/>
    <xf numFmtId="0" fontId="1" fillId="14" borderId="0" xfId="0" applyFont="1" applyFill="1" applyBorder="1"/>
    <xf numFmtId="0" fontId="0" fillId="14" borderId="0" xfId="0" applyFill="1" applyBorder="1"/>
    <xf numFmtId="0" fontId="0" fillId="14" borderId="21" xfId="0" applyFill="1" applyBorder="1"/>
    <xf numFmtId="2" fontId="0" fillId="14" borderId="21" xfId="0" applyNumberForma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13" borderId="26" xfId="0" applyFont="1" applyFill="1" applyBorder="1"/>
    <xf numFmtId="0" fontId="1" fillId="14" borderId="26" xfId="0" applyFont="1" applyFill="1" applyBorder="1"/>
    <xf numFmtId="0" fontId="1" fillId="0" borderId="27" xfId="0" applyFont="1" applyFill="1" applyBorder="1"/>
    <xf numFmtId="165" fontId="0" fillId="0" borderId="21" xfId="0" applyNumberFormat="1" applyFill="1" applyBorder="1"/>
    <xf numFmtId="165" fontId="0" fillId="13" borderId="21" xfId="0" applyNumberFormat="1" applyFill="1" applyBorder="1"/>
    <xf numFmtId="0" fontId="2" fillId="0" borderId="34" xfId="0" applyFont="1" applyBorder="1" applyAlignment="1">
      <alignment horizontal="center" vertical="center"/>
    </xf>
    <xf numFmtId="0" fontId="1" fillId="0" borderId="22" xfId="0" applyFont="1" applyFill="1" applyBorder="1"/>
    <xf numFmtId="164" fontId="0" fillId="0" borderId="21" xfId="0" applyNumberFormat="1" applyFill="1" applyBorder="1"/>
    <xf numFmtId="0" fontId="0" fillId="0" borderId="23" xfId="0" applyFill="1" applyBorder="1"/>
    <xf numFmtId="0" fontId="0" fillId="2" borderId="34" xfId="0" applyFill="1" applyBorder="1"/>
    <xf numFmtId="0" fontId="0" fillId="5" borderId="23" xfId="0" applyFill="1" applyBorder="1"/>
    <xf numFmtId="0" fontId="0" fillId="0" borderId="23" xfId="0" applyFont="1" applyBorder="1"/>
    <xf numFmtId="0" fontId="0" fillId="0" borderId="24" xfId="0" applyFont="1" applyBorder="1"/>
    <xf numFmtId="0" fontId="21" fillId="13" borderId="19" xfId="0" applyFont="1" applyFill="1" applyBorder="1" applyAlignment="1">
      <alignment vertical="center" wrapText="1"/>
    </xf>
    <xf numFmtId="0" fontId="0" fillId="6" borderId="25" xfId="0" applyFill="1" applyBorder="1"/>
    <xf numFmtId="0" fontId="0" fillId="6" borderId="22" xfId="0" applyFill="1" applyBorder="1"/>
    <xf numFmtId="0" fontId="0" fillId="6" borderId="33" xfId="0" applyFill="1" applyBorder="1"/>
    <xf numFmtId="0" fontId="0" fillId="6" borderId="26" xfId="0" applyFill="1" applyBorder="1"/>
    <xf numFmtId="0" fontId="0" fillId="6" borderId="31" xfId="0" applyFill="1" applyBorder="1"/>
    <xf numFmtId="0" fontId="0" fillId="6" borderId="27" xfId="0" applyFill="1" applyBorder="1"/>
    <xf numFmtId="0" fontId="0" fillId="6" borderId="35" xfId="0" applyFill="1" applyBorder="1"/>
    <xf numFmtId="0" fontId="0" fillId="6" borderId="32" xfId="0" applyFill="1" applyBorder="1"/>
    <xf numFmtId="14" fontId="0" fillId="7" borderId="0" xfId="0" applyNumberFormat="1" applyFill="1" applyAlignment="1">
      <alignment horizontal="left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 applyAlignment="1"/>
    <xf numFmtId="0" fontId="7" fillId="7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8" fillId="12" borderId="0" xfId="0" applyFont="1" applyFill="1" applyAlignment="1">
      <alignment vertical="center" wrapText="1"/>
    </xf>
    <xf numFmtId="0" fontId="0" fillId="0" borderId="33" xfId="0" applyFill="1" applyBorder="1" applyAlignment="1">
      <alignment wrapText="1"/>
    </xf>
    <xf numFmtId="0" fontId="0" fillId="0" borderId="31" xfId="0" applyFill="1" applyBorder="1" applyAlignment="1">
      <alignment wrapText="1"/>
    </xf>
    <xf numFmtId="0" fontId="0" fillId="13" borderId="31" xfId="0" applyFill="1" applyBorder="1" applyAlignment="1">
      <alignment wrapText="1"/>
    </xf>
    <xf numFmtId="0" fontId="0" fillId="14" borderId="31" xfId="0" applyFill="1" applyBorder="1" applyAlignment="1">
      <alignment wrapText="1"/>
    </xf>
    <xf numFmtId="0" fontId="0" fillId="0" borderId="32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4" borderId="0" xfId="0" applyFill="1" applyBorder="1" applyAlignment="1">
      <alignment wrapText="1"/>
    </xf>
    <xf numFmtId="0" fontId="0" fillId="13" borderId="0" xfId="0" applyFill="1" applyBorder="1" applyAlignment="1">
      <alignment wrapText="1"/>
    </xf>
    <xf numFmtId="0" fontId="0" fillId="5" borderId="22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21" xfId="0" applyFill="1" applyBorder="1" applyAlignment="1">
      <alignment wrapText="1"/>
    </xf>
    <xf numFmtId="165" fontId="0" fillId="0" borderId="21" xfId="0" applyNumberFormat="1" applyFill="1" applyBorder="1" applyAlignment="1">
      <alignment wrapText="1"/>
    </xf>
    <xf numFmtId="0" fontId="0" fillId="13" borderId="21" xfId="0" applyFill="1" applyBorder="1" applyAlignment="1">
      <alignment wrapText="1"/>
    </xf>
    <xf numFmtId="0" fontId="0" fillId="14" borderId="21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5" borderId="21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0" fontId="0" fillId="0" borderId="19" xfId="0" applyFill="1" applyBorder="1"/>
    <xf numFmtId="0" fontId="0" fillId="0" borderId="34" xfId="0" applyFill="1" applyBorder="1"/>
    <xf numFmtId="0" fontId="0" fillId="0" borderId="20" xfId="0" applyFill="1" applyBorder="1"/>
    <xf numFmtId="0" fontId="0" fillId="0" borderId="36" xfId="0" applyFill="1" applyBorder="1"/>
    <xf numFmtId="0" fontId="0" fillId="0" borderId="24" xfId="0" applyFill="1" applyBorder="1"/>
    <xf numFmtId="0" fontId="5" fillId="7" borderId="0" xfId="0" applyFont="1" applyFill="1" applyAlignment="1">
      <alignment horizontal="center" vertical="top" wrapText="1"/>
    </xf>
    <xf numFmtId="0" fontId="14" fillId="7" borderId="15" xfId="0" applyFont="1" applyFill="1" applyBorder="1" applyAlignment="1">
      <alignment horizontal="left" vertical="top"/>
    </xf>
    <xf numFmtId="0" fontId="14" fillId="7" borderId="16" xfId="0" applyFont="1" applyFill="1" applyBorder="1" applyAlignment="1">
      <alignment horizontal="left" vertical="top"/>
    </xf>
    <xf numFmtId="0" fontId="7" fillId="7" borderId="0" xfId="0" applyFont="1" applyFill="1" applyAlignment="1">
      <alignment horizontal="right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0" borderId="1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34" xfId="0" applyFont="1" applyFill="1" applyBorder="1" applyAlignment="1">
      <alignment horizontal="center" vertical="center" wrapText="1"/>
    </xf>
    <xf numFmtId="0" fontId="19" fillId="13" borderId="33" xfId="0" applyFont="1" applyFill="1" applyBorder="1" applyAlignment="1">
      <alignment horizontal="center" vertical="center" wrapText="1"/>
    </xf>
    <xf numFmtId="0" fontId="19" fillId="13" borderId="31" xfId="0" applyFont="1" applyFill="1" applyBorder="1" applyAlignment="1">
      <alignment horizontal="center" vertical="center" wrapText="1"/>
    </xf>
    <xf numFmtId="0" fontId="19" fillId="13" borderId="32" xfId="0" applyFont="1" applyFill="1" applyBorder="1" applyAlignment="1">
      <alignment horizontal="center" vertical="center" wrapText="1"/>
    </xf>
    <xf numFmtId="0" fontId="19" fillId="13" borderId="25" xfId="0" applyFont="1" applyFill="1" applyBorder="1" applyAlignment="1">
      <alignment horizontal="center" vertical="center" wrapText="1"/>
    </xf>
    <xf numFmtId="0" fontId="19" fillId="13" borderId="26" xfId="0" applyFont="1" applyFill="1" applyBorder="1" applyAlignment="1">
      <alignment horizontal="center" vertical="center" wrapText="1"/>
    </xf>
    <xf numFmtId="0" fontId="19" fillId="13" borderId="27" xfId="0" applyFont="1" applyFill="1" applyBorder="1" applyAlignment="1">
      <alignment horizontal="center" vertical="center" wrapText="1"/>
    </xf>
    <xf numFmtId="0" fontId="23" fillId="15" borderId="0" xfId="0" applyFont="1" applyFill="1" applyBorder="1" applyAlignment="1">
      <alignment wrapText="1"/>
    </xf>
    <xf numFmtId="0" fontId="24" fillId="15" borderId="4" xfId="0" applyFont="1" applyFill="1" applyBorder="1" applyAlignment="1">
      <alignment horizontal="left" wrapText="1"/>
    </xf>
    <xf numFmtId="0" fontId="24" fillId="15" borderId="5" xfId="0" applyFont="1" applyFill="1" applyBorder="1" applyAlignment="1">
      <alignment horizontal="left" wrapText="1"/>
    </xf>
    <xf numFmtId="0" fontId="24" fillId="15" borderId="38" xfId="0" applyFont="1" applyFill="1" applyBorder="1" applyAlignment="1">
      <alignment horizontal="left" wrapText="1"/>
    </xf>
    <xf numFmtId="0" fontId="24" fillId="15" borderId="0" xfId="0" applyFont="1" applyFill="1" applyBorder="1" applyAlignment="1">
      <alignment horizontal="left" wrapText="1"/>
    </xf>
    <xf numFmtId="0" fontId="0" fillId="7" borderId="0" xfId="0" applyFill="1" applyBorder="1"/>
    <xf numFmtId="0" fontId="24" fillId="15" borderId="37" xfId="0" applyFont="1" applyFill="1" applyBorder="1" applyAlignment="1">
      <alignment horizontal="left" wrapText="1"/>
    </xf>
    <xf numFmtId="0" fontId="24" fillId="15" borderId="39" xfId="0" applyFont="1" applyFill="1" applyBorder="1" applyAlignment="1">
      <alignment horizontal="left" wrapText="1"/>
    </xf>
    <xf numFmtId="0" fontId="24" fillId="15" borderId="40" xfId="0" applyFont="1" applyFill="1" applyBorder="1" applyAlignment="1">
      <alignment horizontal="left" wrapText="1"/>
    </xf>
    <xf numFmtId="0" fontId="24" fillId="15" borderId="41" xfId="0" applyFont="1" applyFill="1" applyBorder="1" applyAlignment="1">
      <alignment horizontal="left" wrapText="1"/>
    </xf>
    <xf numFmtId="0" fontId="24" fillId="15" borderId="42" xfId="0" applyFont="1" applyFill="1" applyBorder="1" applyAlignment="1">
      <alignment horizontal="left" wrapText="1"/>
    </xf>
  </cellXfs>
  <cellStyles count="12">
    <cellStyle name="20 % - Akzent6 2" xfId="5"/>
    <cellStyle name="Dezimal 3" xfId="3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Prozent 10" xfId="6"/>
    <cellStyle name="Standard 2" xfId="4"/>
    <cellStyle name="Standard 4 26" xfId="7"/>
    <cellStyle name="Standard 9" xfId="2"/>
  </cellStyles>
  <dxfs count="0"/>
  <tableStyles count="0" defaultTableStyle="TableStyleMedium2" defaultPivotStyle="PivotStyleLight16"/>
  <colors>
    <mruColors>
      <color rgb="FF027C89"/>
      <color rgb="FFD8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Costs in M EUR/yr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Finaltabelle!$D$18</c:f>
              <c:strCache>
                <c:ptCount val="1"/>
                <c:pt idx="0">
                  <c:v>Netzkosten (grid costs)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Finaltabelle!$F$18:$N$18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66C-4278-BFA1-9DD291DA02B6}"/>
            </c:ext>
          </c:extLst>
        </c:ser>
        <c:ser>
          <c:idx val="8"/>
          <c:order val="1"/>
          <c:tx>
            <c:strRef>
              <c:f>Finaltabelle!$D$16</c:f>
              <c:strCache>
                <c:ptCount val="1"/>
                <c:pt idx="0">
                  <c:v>CO2 zen (CO2 cen)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Finaltabelle!$F$16:$N$16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66C-4278-BFA1-9DD291DA02B6}"/>
            </c:ext>
          </c:extLst>
        </c:ser>
        <c:ser>
          <c:idx val="7"/>
          <c:order val="2"/>
          <c:tx>
            <c:strRef>
              <c:f>Finaltabelle!$D$15</c:f>
              <c:strCache>
                <c:ptCount val="1"/>
                <c:pt idx="0">
                  <c:v>Energie zen (energy cen)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Finaltabelle!$F$15:$N$15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6C-4278-BFA1-9DD291DA02B6}"/>
            </c:ext>
          </c:extLst>
        </c:ser>
        <c:ser>
          <c:idx val="6"/>
          <c:order val="3"/>
          <c:tx>
            <c:strRef>
              <c:f>Finaltabelle!$D$14</c:f>
              <c:strCache>
                <c:ptCount val="1"/>
                <c:pt idx="0">
                  <c:v>opex zen (opex cen)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Finaltabelle!$F$14:$N$14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6C-4278-BFA1-9DD291DA02B6}"/>
            </c:ext>
          </c:extLst>
        </c:ser>
        <c:ser>
          <c:idx val="5"/>
          <c:order val="4"/>
          <c:tx>
            <c:strRef>
              <c:f>Finaltabelle!$D$13</c:f>
              <c:strCache>
                <c:ptCount val="1"/>
                <c:pt idx="0">
                  <c:v>Capex zen (capex cen)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Finaltabelle!$F$13:$N$13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6C-4278-BFA1-9DD291DA02B6}"/>
            </c:ext>
          </c:extLst>
        </c:ser>
        <c:ser>
          <c:idx val="3"/>
          <c:order val="5"/>
          <c:tx>
            <c:strRef>
              <c:f>Finaltabelle!$D$11</c:f>
              <c:strCache>
                <c:ptCount val="1"/>
                <c:pt idx="0">
                  <c:v>CO2 dez (CO2 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Finaltabelle!$F$11:$N$11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C-4278-BFA1-9DD291DA02B6}"/>
            </c:ext>
          </c:extLst>
        </c:ser>
        <c:ser>
          <c:idx val="2"/>
          <c:order val="6"/>
          <c:tx>
            <c:strRef>
              <c:f>Finaltabelle!$D$10</c:f>
              <c:strCache>
                <c:ptCount val="1"/>
                <c:pt idx="0">
                  <c:v>Energie dez (energy dec)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Finaltabelle!$F$10:$N$10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C-4278-BFA1-9DD291DA02B6}"/>
            </c:ext>
          </c:extLst>
        </c:ser>
        <c:ser>
          <c:idx val="1"/>
          <c:order val="7"/>
          <c:tx>
            <c:strRef>
              <c:f>Finaltabelle!$D$9</c:f>
              <c:strCache>
                <c:ptCount val="1"/>
                <c:pt idx="0">
                  <c:v>opex dez (opex dec)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Finaltabelle!$F$9:$N$9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C-4278-BFA1-9DD291DA02B6}"/>
            </c:ext>
          </c:extLst>
        </c:ser>
        <c:ser>
          <c:idx val="0"/>
          <c:order val="8"/>
          <c:tx>
            <c:strRef>
              <c:f>Finaltabelle!$D$8</c:f>
              <c:strCache>
                <c:ptCount val="1"/>
                <c:pt idx="0">
                  <c:v>Capex Dez. (capex dec)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Finaltabelle!$F$8:$N$8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C-4278-BFA1-9DD291DA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6401000"/>
        <c:axId val="-2116544232"/>
      </c:barChart>
      <c:catAx>
        <c:axId val="21064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44232"/>
        <c:crosses val="autoZero"/>
        <c:auto val="1"/>
        <c:lblAlgn val="ctr"/>
        <c:lblOffset val="100"/>
        <c:noMultiLvlLbl val="0"/>
      </c:catAx>
      <c:valAx>
        <c:axId val="-2116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Emissions</a:t>
            </a:r>
            <a:r>
              <a:rPr lang="de-AT" baseline="0"/>
              <a:t> in t CO2/yr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4"/>
          <c:order val="0"/>
          <c:tx>
            <c:strRef>
              <c:f>Finaltabelle!$D$41</c:f>
              <c:strCache>
                <c:ptCount val="1"/>
                <c:pt idx="0">
                  <c:v>Heizkessel zen (Heat Boiler cen)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Finaltabelle!$F$41:$N$41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0AF-4781-AD5E-A4BBACF6F719}"/>
            </c:ext>
          </c:extLst>
        </c:ser>
        <c:ser>
          <c:idx val="13"/>
          <c:order val="1"/>
          <c:tx>
            <c:strRef>
              <c:f>Finaltabelle!$D$40</c:f>
              <c:strCache>
                <c:ptCount val="1"/>
                <c:pt idx="0">
                  <c:v>KWK zen (CHP cen)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Finaltabelle!$F$40:$N$40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0AF-4781-AD5E-A4BBACF6F719}"/>
            </c:ext>
          </c:extLst>
        </c:ser>
        <c:ser>
          <c:idx val="12"/>
          <c:order val="2"/>
          <c:tx>
            <c:strRef>
              <c:f>Finaltabelle!$D$39</c:f>
              <c:strCache>
                <c:ptCount val="1"/>
                <c:pt idx="0">
                  <c:v>Waste Inceneration Pant zen (Waste Inceneration Pant cen)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Finaltabelle!$F$39:$N$39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0AF-4781-AD5E-A4BBACF6F719}"/>
            </c:ext>
          </c:extLst>
        </c:ser>
        <c:ser>
          <c:idx val="11"/>
          <c:order val="3"/>
          <c:tx>
            <c:strRef>
              <c:f>Finaltabelle!$D$38</c:f>
              <c:strCache>
                <c:ptCount val="1"/>
                <c:pt idx="0">
                  <c:v>Solarthermische Anlage zen (Solar Thermal Plant cen)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Finaltabelle!$F$38:$N$38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0AF-4781-AD5E-A4BBACF6F719}"/>
            </c:ext>
          </c:extLst>
        </c:ser>
        <c:ser>
          <c:idx val="10"/>
          <c:order val="4"/>
          <c:tx>
            <c:strRef>
              <c:f>Finaltabelle!$D$37</c:f>
              <c:strCache>
                <c:ptCount val="1"/>
                <c:pt idx="0">
                  <c:v>Wärmepumpe zen (Heat Pump cen)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Finaltabelle!$F$37:$N$37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0AF-4781-AD5E-A4BBACF6F719}"/>
            </c:ext>
          </c:extLst>
        </c:ser>
        <c:ser>
          <c:idx val="8"/>
          <c:order val="5"/>
          <c:tx>
            <c:strRef>
              <c:f>Finaltabelle!$D$35</c:f>
              <c:strCache>
                <c:ptCount val="1"/>
                <c:pt idx="0">
                  <c:v>Elektroheizung dez (Electric heater dec)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Finaltabelle!$F$35:$N$35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AF-4781-AD5E-A4BBACF6F719}"/>
            </c:ext>
          </c:extLst>
        </c:ser>
        <c:ser>
          <c:idx val="7"/>
          <c:order val="6"/>
          <c:tx>
            <c:strRef>
              <c:f>Finaltabelle!$D$34</c:f>
              <c:strCache>
                <c:ptCount val="1"/>
                <c:pt idx="0">
                  <c:v>HP Sole-zu-Wasser-Dez. (HP Brine-to-Water dec)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Finaltabelle!$F$34:$N$34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0AF-4781-AD5E-A4BBACF6F719}"/>
            </c:ext>
          </c:extLst>
        </c:ser>
        <c:ser>
          <c:idx val="6"/>
          <c:order val="7"/>
          <c:tx>
            <c:strRef>
              <c:f>Finaltabelle!$D$33</c:f>
              <c:strCache>
                <c:ptCount val="1"/>
                <c:pt idx="0">
                  <c:v>HP Luft-Wasser-Dez (HP Air-to-Water dec)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Finaltabelle!$F$33:$N$33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AF-4781-AD5E-A4BBACF6F719}"/>
            </c:ext>
          </c:extLst>
        </c:ser>
        <c:ser>
          <c:idx val="5"/>
          <c:order val="8"/>
          <c:tx>
            <c:strRef>
              <c:f>Finaltabelle!$D$32</c:f>
              <c:strCache>
                <c:ptCount val="1"/>
                <c:pt idx="0">
                  <c:v>HP Air-to-Air-Dez. (HP Air-to-Air dec)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Finaltabelle!$F$32:$N$32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AF-4781-AD5E-A4BBACF6F719}"/>
            </c:ext>
          </c:extLst>
        </c:ser>
        <c:ser>
          <c:idx val="4"/>
          <c:order val="9"/>
          <c:tx>
            <c:strRef>
              <c:f>Finaltabelle!$D$31</c:f>
              <c:strCache>
                <c:ptCount val="1"/>
                <c:pt idx="0">
                  <c:v>Holzofen dez (Wood stove dec)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Finaltabelle!$F$31:$N$31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AF-4781-AD5E-A4BBACF6F719}"/>
            </c:ext>
          </c:extLst>
        </c:ser>
        <c:ser>
          <c:idx val="3"/>
          <c:order val="10"/>
          <c:tx>
            <c:strRef>
              <c:f>Finaltabelle!$D$30</c:f>
              <c:strCache>
                <c:ptCount val="1"/>
                <c:pt idx="0">
                  <c:v>Biomasse_Handbuch dez (Biomass_Manual 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Finaltabelle!$F$30:$N$30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AF-4781-AD5E-A4BBACF6F719}"/>
            </c:ext>
          </c:extLst>
        </c:ser>
        <c:ser>
          <c:idx val="2"/>
          <c:order val="11"/>
          <c:tx>
            <c:strRef>
              <c:f>Finaltabelle!$D$29</c:f>
              <c:strCache>
                <c:ptCount val="1"/>
                <c:pt idx="0">
                  <c:v>Biomasse_Automatische dez (Biomass_Automatic dec)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Finaltabelle!$F$29:$N$29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AF-4781-AD5E-A4BBACF6F719}"/>
            </c:ext>
          </c:extLst>
        </c:ser>
        <c:ser>
          <c:idx val="1"/>
          <c:order val="12"/>
          <c:tx>
            <c:strRef>
              <c:f>Finaltabelle!$D$28</c:f>
              <c:strCache>
                <c:ptCount val="1"/>
                <c:pt idx="0">
                  <c:v>Erdgas dez (Natural gas dec)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Finaltabelle!$F$28:$N$28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AF-4781-AD5E-A4BBACF6F719}"/>
            </c:ext>
          </c:extLst>
        </c:ser>
        <c:ser>
          <c:idx val="0"/>
          <c:order val="13"/>
          <c:tx>
            <c:strRef>
              <c:f>Finaltabelle!$D$27</c:f>
              <c:strCache>
                <c:ptCount val="1"/>
                <c:pt idx="0">
                  <c:v>Ölkessel dez (Oil boiler dec)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Finaltabelle!$F$27:$N$27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AF-4781-AD5E-A4BBACF6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3384376"/>
        <c:axId val="-2113380968"/>
      </c:barChart>
      <c:catAx>
        <c:axId val="-21133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80968"/>
        <c:crosses val="autoZero"/>
        <c:auto val="1"/>
        <c:lblAlgn val="ctr"/>
        <c:lblOffset val="100"/>
        <c:noMultiLvlLbl val="0"/>
      </c:catAx>
      <c:valAx>
        <c:axId val="-21133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55658436214"/>
          <c:y val="0.0374818518518519"/>
          <c:w val="0.158804835390947"/>
          <c:h val="0.9207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final</a:t>
            </a:r>
            <a:r>
              <a:rPr lang="de-AT" baseline="0"/>
              <a:t> energy in GWh/yr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4"/>
          <c:order val="0"/>
          <c:tx>
            <c:strRef>
              <c:f>Finaltabelle!$D$60</c:f>
              <c:strCache>
                <c:ptCount val="1"/>
                <c:pt idx="0">
                  <c:v>Heizkessel cen (Heat Boiler cen)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Finaltabelle!$F$60:$N$60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019-4548-A2A1-ED38C22F98C3}"/>
            </c:ext>
          </c:extLst>
        </c:ser>
        <c:ser>
          <c:idx val="13"/>
          <c:order val="1"/>
          <c:tx>
            <c:strRef>
              <c:f>Finaltabelle!$D$59</c:f>
              <c:strCache>
                <c:ptCount val="1"/>
                <c:pt idx="0">
                  <c:v>KWK cen (CHP cen)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Finaltabelle!$F$59:$N$59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019-4548-A2A1-ED38C22F98C3}"/>
            </c:ext>
          </c:extLst>
        </c:ser>
        <c:ser>
          <c:idx val="12"/>
          <c:order val="2"/>
          <c:tx>
            <c:strRef>
              <c:f>Finaltabelle!$D$58</c:f>
              <c:strCache>
                <c:ptCount val="1"/>
                <c:pt idx="0">
                  <c:v>Waste Inceneration Pant cen (Waste Inceneration Pant cen)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Finaltabelle!$F$58:$N$58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019-4548-A2A1-ED38C22F98C3}"/>
            </c:ext>
          </c:extLst>
        </c:ser>
        <c:ser>
          <c:idx val="11"/>
          <c:order val="3"/>
          <c:tx>
            <c:strRef>
              <c:f>Finaltabelle!$D$57</c:f>
              <c:strCache>
                <c:ptCount val="1"/>
                <c:pt idx="0">
                  <c:v>Solarthermische Anlage cen (Solar Thermal Plant cen)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Finaltabelle!$F$57:$N$57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019-4548-A2A1-ED38C22F98C3}"/>
            </c:ext>
          </c:extLst>
        </c:ser>
        <c:ser>
          <c:idx val="10"/>
          <c:order val="4"/>
          <c:tx>
            <c:strRef>
              <c:f>Finaltabelle!$D$56</c:f>
              <c:strCache>
                <c:ptCount val="1"/>
                <c:pt idx="0">
                  <c:v>Wärmepumpe cen (Heat Pump cen)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Finaltabelle!$F$56:$N$56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019-4548-A2A1-ED38C22F98C3}"/>
            </c:ext>
          </c:extLst>
        </c:ser>
        <c:ser>
          <c:idx val="8"/>
          <c:order val="5"/>
          <c:tx>
            <c:strRef>
              <c:f>Finaltabelle!$D$54</c:f>
              <c:strCache>
                <c:ptCount val="1"/>
                <c:pt idx="0">
                  <c:v>Elektroheizung dez (Electric heater dec)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Finaltabelle!$F$54:$N$54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19-4548-A2A1-ED38C22F98C3}"/>
            </c:ext>
          </c:extLst>
        </c:ser>
        <c:ser>
          <c:idx val="7"/>
          <c:order val="6"/>
          <c:tx>
            <c:strRef>
              <c:f>Finaltabelle!$D$53</c:f>
              <c:strCache>
                <c:ptCount val="1"/>
                <c:pt idx="0">
                  <c:v>HP Sole-zu-Wasser-Dez. (HP Brine-to-Water dec)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Finaltabelle!$F$53:$N$53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019-4548-A2A1-ED38C22F98C3}"/>
            </c:ext>
          </c:extLst>
        </c:ser>
        <c:ser>
          <c:idx val="6"/>
          <c:order val="7"/>
          <c:tx>
            <c:strRef>
              <c:f>Finaltabelle!$D$52</c:f>
              <c:strCache>
                <c:ptCount val="1"/>
                <c:pt idx="0">
                  <c:v>HP Luft-Wasser-Dez (HP Air-to-Water dec)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Finaltabelle!$F$52:$N$52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19-4548-A2A1-ED38C22F98C3}"/>
            </c:ext>
          </c:extLst>
        </c:ser>
        <c:ser>
          <c:idx val="5"/>
          <c:order val="8"/>
          <c:tx>
            <c:strRef>
              <c:f>Finaltabelle!$D$51</c:f>
              <c:strCache>
                <c:ptCount val="1"/>
                <c:pt idx="0">
                  <c:v>HP Air-to-Air-Dez. (HP Air-to-Air dec)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Finaltabelle!$F$51:$N$51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19-4548-A2A1-ED38C22F98C3}"/>
            </c:ext>
          </c:extLst>
        </c:ser>
        <c:ser>
          <c:idx val="4"/>
          <c:order val="9"/>
          <c:tx>
            <c:strRef>
              <c:f>Finaltabelle!$D$50</c:f>
              <c:strCache>
                <c:ptCount val="1"/>
                <c:pt idx="0">
                  <c:v>Holzofen dez (Wood stove dec)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Finaltabelle!$F$50:$N$50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19-4548-A2A1-ED38C22F98C3}"/>
            </c:ext>
          </c:extLst>
        </c:ser>
        <c:ser>
          <c:idx val="3"/>
          <c:order val="10"/>
          <c:tx>
            <c:strRef>
              <c:f>Finaltabelle!$D$49</c:f>
              <c:strCache>
                <c:ptCount val="1"/>
                <c:pt idx="0">
                  <c:v>Biomasse_Handbuch dez (Biomass_Manual 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Finaltabelle!$F$49:$N$49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19-4548-A2A1-ED38C22F98C3}"/>
            </c:ext>
          </c:extLst>
        </c:ser>
        <c:ser>
          <c:idx val="2"/>
          <c:order val="11"/>
          <c:tx>
            <c:strRef>
              <c:f>Finaltabelle!$D$48</c:f>
              <c:strCache>
                <c:ptCount val="1"/>
                <c:pt idx="0">
                  <c:v>Biomasse_Automatische dez (Biomass_Automatic dec)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Finaltabelle!$F$48:$N$48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19-4548-A2A1-ED38C22F98C3}"/>
            </c:ext>
          </c:extLst>
        </c:ser>
        <c:ser>
          <c:idx val="1"/>
          <c:order val="12"/>
          <c:tx>
            <c:strRef>
              <c:f>Finaltabelle!$D$47</c:f>
              <c:strCache>
                <c:ptCount val="1"/>
                <c:pt idx="0">
                  <c:v>Erdgas dez (Natural gas dec)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Finaltabelle!$F$47:$N$47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19-4548-A2A1-ED38C22F98C3}"/>
            </c:ext>
          </c:extLst>
        </c:ser>
        <c:ser>
          <c:idx val="0"/>
          <c:order val="13"/>
          <c:tx>
            <c:strRef>
              <c:f>Finaltabelle!$D$46</c:f>
              <c:strCache>
                <c:ptCount val="1"/>
                <c:pt idx="0">
                  <c:v>Ölkessel dez (Oil boiler dec)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Finaltabelle!$F$46:$N$46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19-4548-A2A1-ED38C22F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0986008"/>
        <c:axId val="-2116972856"/>
      </c:barChart>
      <c:catAx>
        <c:axId val="21009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72856"/>
        <c:crosses val="autoZero"/>
        <c:auto val="1"/>
        <c:lblAlgn val="ctr"/>
        <c:lblOffset val="100"/>
        <c:noMultiLvlLbl val="0"/>
      </c:catAx>
      <c:valAx>
        <c:axId val="-21169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55658436214"/>
          <c:y val="0.0939262962962963"/>
          <c:w val="0.158804835390947"/>
          <c:h val="0.8643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800" b="0" i="0" baseline="0">
                <a:effectLst/>
              </a:rPr>
              <a:t>useful energy in GWh/yr</a:t>
            </a:r>
            <a:endParaRPr lang="de-A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4"/>
          <c:order val="0"/>
          <c:tx>
            <c:strRef>
              <c:f>Finaltabelle!$D$79</c:f>
              <c:strCache>
                <c:ptCount val="1"/>
                <c:pt idx="0">
                  <c:v>Heizkessel zen (Heat Boiler cen)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Finaltabelle!$F$79:$N$79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1BC-4B25-ABBE-2882AB9F183E}"/>
            </c:ext>
          </c:extLst>
        </c:ser>
        <c:ser>
          <c:idx val="13"/>
          <c:order val="1"/>
          <c:tx>
            <c:strRef>
              <c:f>Finaltabelle!$D$78</c:f>
              <c:strCache>
                <c:ptCount val="1"/>
                <c:pt idx="0">
                  <c:v>KWK zen (CHP cen)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Finaltabelle!$F$78:$N$78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1BC-4B25-ABBE-2882AB9F183E}"/>
            </c:ext>
          </c:extLst>
        </c:ser>
        <c:ser>
          <c:idx val="12"/>
          <c:order val="2"/>
          <c:tx>
            <c:strRef>
              <c:f>Finaltabelle!$D$77</c:f>
              <c:strCache>
                <c:ptCount val="1"/>
                <c:pt idx="0">
                  <c:v>Waste Inceneration Pant zen (Waste Inceneration Pant cen)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Finaltabelle!$F$77:$N$77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BC-4B25-ABBE-2882AB9F183E}"/>
            </c:ext>
          </c:extLst>
        </c:ser>
        <c:ser>
          <c:idx val="11"/>
          <c:order val="3"/>
          <c:tx>
            <c:strRef>
              <c:f>Finaltabelle!$D$76</c:f>
              <c:strCache>
                <c:ptCount val="1"/>
                <c:pt idx="0">
                  <c:v>Solarthermische Anlage zen (Solar Thermal Plant cen)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Finaltabelle!$F$76:$N$76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1BC-4B25-ABBE-2882AB9F183E}"/>
            </c:ext>
          </c:extLst>
        </c:ser>
        <c:ser>
          <c:idx val="10"/>
          <c:order val="4"/>
          <c:tx>
            <c:strRef>
              <c:f>Finaltabelle!$D$75</c:f>
              <c:strCache>
                <c:ptCount val="1"/>
                <c:pt idx="0">
                  <c:v>Wärmepumpe zen (Heat Pump cen)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Finaltabelle!$F$75:$N$75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1BC-4B25-ABBE-2882AB9F183E}"/>
            </c:ext>
          </c:extLst>
        </c:ser>
        <c:ser>
          <c:idx val="8"/>
          <c:order val="5"/>
          <c:tx>
            <c:strRef>
              <c:f>Finaltabelle!$D$73</c:f>
              <c:strCache>
                <c:ptCount val="1"/>
                <c:pt idx="0">
                  <c:v>Elektroheizung dez (Electric heater dec)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Finaltabelle!$F$73:$N$73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BC-4B25-ABBE-2882AB9F183E}"/>
            </c:ext>
          </c:extLst>
        </c:ser>
        <c:ser>
          <c:idx val="7"/>
          <c:order val="6"/>
          <c:tx>
            <c:strRef>
              <c:f>Finaltabelle!$D$72</c:f>
              <c:strCache>
                <c:ptCount val="1"/>
                <c:pt idx="0">
                  <c:v>HP Sole-zu-Wasser-Dez. (HP Brine-to-Water dec)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Finaltabelle!$F$72:$N$72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1BC-4B25-ABBE-2882AB9F183E}"/>
            </c:ext>
          </c:extLst>
        </c:ser>
        <c:ser>
          <c:idx val="6"/>
          <c:order val="7"/>
          <c:tx>
            <c:strRef>
              <c:f>Finaltabelle!$D$71</c:f>
              <c:strCache>
                <c:ptCount val="1"/>
                <c:pt idx="0">
                  <c:v>HP Luft-Wasser-Dez (HP Air-to-Water dec)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Finaltabelle!$F$71:$N$71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BC-4B25-ABBE-2882AB9F183E}"/>
            </c:ext>
          </c:extLst>
        </c:ser>
        <c:ser>
          <c:idx val="5"/>
          <c:order val="8"/>
          <c:tx>
            <c:strRef>
              <c:f>Finaltabelle!$D$70</c:f>
              <c:strCache>
                <c:ptCount val="1"/>
                <c:pt idx="0">
                  <c:v>HP Air-to-Air-Dez. (HP Air-to-Air dec)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Finaltabelle!$F$70:$N$70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1BC-4B25-ABBE-2882AB9F183E}"/>
            </c:ext>
          </c:extLst>
        </c:ser>
        <c:ser>
          <c:idx val="4"/>
          <c:order val="9"/>
          <c:tx>
            <c:strRef>
              <c:f>Finaltabelle!$D$69</c:f>
              <c:strCache>
                <c:ptCount val="1"/>
                <c:pt idx="0">
                  <c:v>Holzofen dez (Wood stove dec)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Finaltabelle!$F$69:$N$69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BC-4B25-ABBE-2882AB9F183E}"/>
            </c:ext>
          </c:extLst>
        </c:ser>
        <c:ser>
          <c:idx val="3"/>
          <c:order val="10"/>
          <c:tx>
            <c:strRef>
              <c:f>Finaltabelle!$D$68</c:f>
              <c:strCache>
                <c:ptCount val="1"/>
                <c:pt idx="0">
                  <c:v>Biomasse_Handbuch dez (Biomass_Manual 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Finaltabelle!$F$68:$N$68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BC-4B25-ABBE-2882AB9F183E}"/>
            </c:ext>
          </c:extLst>
        </c:ser>
        <c:ser>
          <c:idx val="2"/>
          <c:order val="11"/>
          <c:tx>
            <c:strRef>
              <c:f>Finaltabelle!$D$67</c:f>
              <c:strCache>
                <c:ptCount val="1"/>
                <c:pt idx="0">
                  <c:v>Biomasse_Automatische dez (Biomass_Automatic dec)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Finaltabelle!$F$67:$N$67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BC-4B25-ABBE-2882AB9F183E}"/>
            </c:ext>
          </c:extLst>
        </c:ser>
        <c:ser>
          <c:idx val="1"/>
          <c:order val="12"/>
          <c:tx>
            <c:strRef>
              <c:f>Finaltabelle!$D$66</c:f>
              <c:strCache>
                <c:ptCount val="1"/>
                <c:pt idx="0">
                  <c:v>Erdgas dez (Natural gas dec)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Finaltabelle!$F$66:$N$66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BC-4B25-ABBE-2882AB9F183E}"/>
            </c:ext>
          </c:extLst>
        </c:ser>
        <c:ser>
          <c:idx val="0"/>
          <c:order val="13"/>
          <c:tx>
            <c:strRef>
              <c:f>Finaltabelle!$D$65</c:f>
              <c:strCache>
                <c:ptCount val="1"/>
                <c:pt idx="0">
                  <c:v>Ölkessel dez (Oil boiler dec)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Finaltabelle!$F$65:$N$65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BC-4B25-ABBE-2882AB9F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6126424"/>
        <c:axId val="-2115907224"/>
      </c:barChart>
      <c:catAx>
        <c:axId val="-21161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07224"/>
        <c:crosses val="autoZero"/>
        <c:auto val="1"/>
        <c:lblAlgn val="ctr"/>
        <c:lblOffset val="100"/>
        <c:noMultiLvlLbl val="0"/>
      </c:catAx>
      <c:valAx>
        <c:axId val="-21159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2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84837164751"/>
          <c:y val="0.0398948189253396"/>
          <c:w val="0.147852777777778"/>
          <c:h val="0.96010518107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/>
              <a:t>Shares in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08185185185185"/>
          <c:y val="0.17035765060073"/>
          <c:w val="0.784247427983539"/>
          <c:h val="0.71541790947695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Finaltabelle!$D$84</c:f>
              <c:strCache>
                <c:ptCount val="1"/>
                <c:pt idx="0">
                  <c:v>RES share dez (Endenergie) (RES share dec (final energy))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yVal>
            <c:numRef>
              <c:f>Finaltabelle!$F$84:$N$84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8A-42B0-BBC6-567E33146729}"/>
            </c:ext>
          </c:extLst>
        </c:ser>
        <c:ser>
          <c:idx val="1"/>
          <c:order val="1"/>
          <c:tx>
            <c:strRef>
              <c:f>Finaltabelle!$D$85</c:f>
              <c:strCache>
                <c:ptCount val="1"/>
                <c:pt idx="0">
                  <c:v>RES-Anteil zen (Endenergie) (RES share cen (final energy))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yVal>
            <c:numRef>
              <c:f>Finaltabelle!$F$85:$N$85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8A-42B0-BBC6-567E33146729}"/>
            </c:ext>
          </c:extLst>
        </c:ser>
        <c:ser>
          <c:idx val="2"/>
          <c:order val="2"/>
          <c:tx>
            <c:strRef>
              <c:f>Finaltabelle!$D$86</c:f>
              <c:strCache>
                <c:ptCount val="1"/>
                <c:pt idx="0">
                  <c:v>RES-Anteil insgesamt (Endenergie) (RES share total (final energy))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Finaltabelle!$F$86:$N$86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8A-42B0-BBC6-567E33146729}"/>
            </c:ext>
          </c:extLst>
        </c:ser>
        <c:ser>
          <c:idx val="3"/>
          <c:order val="3"/>
          <c:tx>
            <c:strRef>
              <c:f>Finaltabelle!$D$88</c:f>
              <c:strCache>
                <c:ptCount val="1"/>
                <c:pt idx="0">
                  <c:v>DH-Anteil (Endenergie) (DH share (final energy))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Finaltabelle!$F$88:$N$88</c:f>
              <c:numCache>
                <c:formatCode>0.0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8A-42B0-BBC6-567E3314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48504"/>
        <c:axId val="-2116045048"/>
      </c:scatterChart>
      <c:valAx>
        <c:axId val="-2116048504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45048"/>
        <c:crosses val="autoZero"/>
        <c:crossBetween val="midCat"/>
      </c:valAx>
      <c:valAx>
        <c:axId val="-2116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48504"/>
        <c:crossesAt val="0.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LCOH in EUR/MWh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8606814389536"/>
          <c:y val="0.165535895413051"/>
          <c:w val="0.844688683127572"/>
          <c:h val="0.71541790947695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Finaltabelle!$D$22</c:f>
              <c:strCache>
                <c:ptCount val="1"/>
                <c:pt idx="0">
                  <c:v>LCOH dez (LCOH dec)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Finaltabelle!$F$22:$N$22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9-49C6-BB27-24206BB73143}"/>
            </c:ext>
          </c:extLst>
        </c:ser>
        <c:ser>
          <c:idx val="1"/>
          <c:order val="1"/>
          <c:tx>
            <c:strRef>
              <c:f>Finaltabelle!$D$23</c:f>
              <c:strCache>
                <c:ptCount val="1"/>
                <c:pt idx="0">
                  <c:v>LCOH zen (LCOH cen)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Finaltabelle!$F$23:$N$23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C9-49C6-BB27-24206BB73143}"/>
            </c:ext>
          </c:extLst>
        </c:ser>
        <c:ser>
          <c:idx val="2"/>
          <c:order val="2"/>
          <c:tx>
            <c:strRef>
              <c:f>Finaltabelle!$D$25</c:f>
              <c:strCache>
                <c:ptCount val="1"/>
                <c:pt idx="0">
                  <c:v>LCOH insgesamt (LCOH 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Finaltabelle!$F$25:$N$25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C9-49C6-BB27-24206BB7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10232"/>
        <c:axId val="-2135505688"/>
      </c:scatterChart>
      <c:valAx>
        <c:axId val="-213551023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05688"/>
        <c:crosses val="autoZero"/>
        <c:crossBetween val="midCat"/>
      </c:valAx>
      <c:valAx>
        <c:axId val="-21355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10232"/>
        <c:crossesAt val="0.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91142345525"/>
          <c:y val="0.394888634906476"/>
          <c:w val="0.0721519547325103"/>
          <c:h val="0.23812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335280</xdr:colOff>
      <xdr:row>34</xdr:row>
      <xdr:rowOff>60960</xdr:rowOff>
    </xdr:from>
    <xdr:to>
      <xdr:col>8</xdr:col>
      <xdr:colOff>3810</xdr:colOff>
      <xdr:row>38</xdr:row>
      <xdr:rowOff>176799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6278880"/>
          <a:ext cx="1253490" cy="847359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0</xdr:row>
      <xdr:rowOff>0</xdr:rowOff>
    </xdr:from>
    <xdr:to>
      <xdr:col>4</xdr:col>
      <xdr:colOff>426720</xdr:colOff>
      <xdr:row>9</xdr:row>
      <xdr:rowOff>165100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040" y="0"/>
          <a:ext cx="1828800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752476</xdr:colOff>
      <xdr:row>10</xdr:row>
      <xdr:rowOff>38101</xdr:rowOff>
    </xdr:from>
    <xdr:to>
      <xdr:col>29</xdr:col>
      <xdr:colOff>566476</xdr:colOff>
      <xdr:row>27</xdr:row>
      <xdr:rowOff>109201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761998</xdr:colOff>
      <xdr:row>43</xdr:row>
      <xdr:rowOff>57150</xdr:rowOff>
    </xdr:from>
    <xdr:to>
      <xdr:col>30</xdr:col>
      <xdr:colOff>533998</xdr:colOff>
      <xdr:row>59</xdr:row>
      <xdr:rowOff>71100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59</xdr:row>
      <xdr:rowOff>76200</xdr:rowOff>
    </xdr:from>
    <xdr:to>
      <xdr:col>30</xdr:col>
      <xdr:colOff>533999</xdr:colOff>
      <xdr:row>76</xdr:row>
      <xdr:rowOff>33000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76</xdr:row>
      <xdr:rowOff>38100</xdr:rowOff>
    </xdr:from>
    <xdr:to>
      <xdr:col>30</xdr:col>
      <xdr:colOff>534000</xdr:colOff>
      <xdr:row>93</xdr:row>
      <xdr:rowOff>185400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752474</xdr:colOff>
      <xdr:row>94</xdr:row>
      <xdr:rowOff>9525</xdr:rowOff>
    </xdr:from>
    <xdr:to>
      <xdr:col>30</xdr:col>
      <xdr:colOff>524474</xdr:colOff>
      <xdr:row>108</xdr:row>
      <xdr:rowOff>33000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761999</xdr:colOff>
      <xdr:row>27</xdr:row>
      <xdr:rowOff>123824</xdr:rowOff>
    </xdr:from>
    <xdr:to>
      <xdr:col>29</xdr:col>
      <xdr:colOff>575999</xdr:colOff>
      <xdr:row>43</xdr:row>
      <xdr:rowOff>42524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chmidinger@e-think.ac.a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43"/>
  <sheetViews>
    <sheetView tabSelected="1" workbookViewId="0">
      <selection activeCell="A5" sqref="A5"/>
    </sheetView>
  </sheetViews>
  <sheetFormatPr baseColWidth="10" defaultColWidth="11.5" defaultRowHeight="14" x14ac:dyDescent="0"/>
  <cols>
    <col min="1" max="2" width="11.5" style="4"/>
    <col min="3" max="3" width="12.5" style="4" customWidth="1"/>
    <col min="4" max="8" width="11.5" style="4"/>
    <col min="9" max="9" width="5.83203125" style="4" customWidth="1"/>
    <col min="10" max="16384" width="11.5" style="4"/>
  </cols>
  <sheetData>
    <row r="9" spans="2:17" ht="15" thickBot="1">
      <c r="I9" s="162"/>
      <c r="J9" s="157"/>
      <c r="K9" s="157"/>
      <c r="L9" s="157"/>
      <c r="M9" s="157"/>
      <c r="N9" s="157"/>
      <c r="O9" s="157"/>
      <c r="P9" s="157"/>
      <c r="Q9" s="162"/>
    </row>
    <row r="10" spans="2:17">
      <c r="I10" s="162"/>
      <c r="J10" s="158" t="s">
        <v>216</v>
      </c>
      <c r="K10" s="159"/>
      <c r="L10" s="159"/>
      <c r="M10" s="159"/>
      <c r="N10" s="159"/>
      <c r="O10" s="159"/>
      <c r="P10" s="163"/>
      <c r="Q10" s="162"/>
    </row>
    <row r="11" spans="2:17">
      <c r="B11" s="126" t="s">
        <v>24</v>
      </c>
      <c r="C11" s="126"/>
      <c r="D11" s="126"/>
      <c r="E11" s="126"/>
      <c r="F11" s="126"/>
      <c r="I11" s="162"/>
      <c r="J11" s="160"/>
      <c r="K11" s="161"/>
      <c r="L11" s="161"/>
      <c r="M11" s="161"/>
      <c r="N11" s="161"/>
      <c r="O11" s="161"/>
      <c r="P11" s="164"/>
      <c r="Q11" s="162"/>
    </row>
    <row r="12" spans="2:17">
      <c r="B12" s="126"/>
      <c r="C12" s="126"/>
      <c r="D12" s="126"/>
      <c r="E12" s="126"/>
      <c r="F12" s="126"/>
      <c r="I12" s="162"/>
      <c r="J12" s="160"/>
      <c r="K12" s="161"/>
      <c r="L12" s="161"/>
      <c r="M12" s="161"/>
      <c r="N12" s="161"/>
      <c r="O12" s="161"/>
      <c r="P12" s="164"/>
      <c r="Q12" s="162"/>
    </row>
    <row r="13" spans="2:17">
      <c r="B13" s="126"/>
      <c r="C13" s="126"/>
      <c r="D13" s="126"/>
      <c r="E13" s="126"/>
      <c r="F13" s="126"/>
      <c r="I13" s="162"/>
      <c r="J13" s="160"/>
      <c r="K13" s="161"/>
      <c r="L13" s="161"/>
      <c r="M13" s="161"/>
      <c r="N13" s="161"/>
      <c r="O13" s="161"/>
      <c r="P13" s="164"/>
      <c r="Q13" s="162"/>
    </row>
    <row r="14" spans="2:17" ht="15" thickBot="1">
      <c r="B14" s="126"/>
      <c r="C14" s="126"/>
      <c r="D14" s="126"/>
      <c r="E14" s="126"/>
      <c r="F14" s="126"/>
      <c r="I14" s="162"/>
      <c r="J14" s="165"/>
      <c r="K14" s="166"/>
      <c r="L14" s="166"/>
      <c r="M14" s="166"/>
      <c r="N14" s="166"/>
      <c r="O14" s="166"/>
      <c r="P14" s="167"/>
      <c r="Q14" s="162"/>
    </row>
    <row r="15" spans="2:17">
      <c r="I15" s="162"/>
      <c r="J15" s="157"/>
      <c r="K15" s="157"/>
      <c r="L15" s="157"/>
      <c r="M15" s="157"/>
      <c r="N15" s="157"/>
      <c r="O15" s="157"/>
      <c r="P15" s="157"/>
      <c r="Q15" s="162"/>
    </row>
    <row r="16" spans="2:17">
      <c r="B16" s="4" t="s">
        <v>217</v>
      </c>
      <c r="D16" s="4" t="s">
        <v>17</v>
      </c>
    </row>
    <row r="17" spans="2:11">
      <c r="B17" s="4" t="s">
        <v>218</v>
      </c>
      <c r="D17" s="5" t="s">
        <v>11</v>
      </c>
    </row>
    <row r="20" spans="2:11">
      <c r="B20" s="93" t="s">
        <v>219</v>
      </c>
      <c r="D20" s="90">
        <v>43881</v>
      </c>
    </row>
    <row r="21" spans="2:11">
      <c r="B21" s="12" t="s">
        <v>220</v>
      </c>
      <c r="D21" s="90" t="s">
        <v>23</v>
      </c>
    </row>
    <row r="22" spans="2:11">
      <c r="B22" s="93"/>
    </row>
    <row r="23" spans="2:11" ht="14" customHeight="1">
      <c r="B23" s="12" t="s">
        <v>221</v>
      </c>
      <c r="C23" s="6"/>
      <c r="D23" s="6" t="s">
        <v>226</v>
      </c>
      <c r="E23" s="6"/>
      <c r="F23" s="6"/>
      <c r="G23" s="6"/>
      <c r="H23" s="6"/>
      <c r="I23" s="6"/>
      <c r="J23" s="6"/>
      <c r="K23" s="6"/>
    </row>
    <row r="24" spans="2:11">
      <c r="B24" s="12" t="s">
        <v>222</v>
      </c>
      <c r="C24" s="6"/>
      <c r="D24" s="6" t="s">
        <v>227</v>
      </c>
      <c r="E24" s="6"/>
      <c r="F24" s="6"/>
      <c r="G24" s="6"/>
      <c r="H24" s="6"/>
      <c r="I24" s="6"/>
      <c r="J24" s="6"/>
      <c r="K24" s="6"/>
    </row>
    <row r="25" spans="2:11">
      <c r="B25" s="8"/>
      <c r="C25" s="6"/>
      <c r="D25" s="6"/>
      <c r="E25" s="6"/>
      <c r="F25" s="6"/>
      <c r="G25" s="6"/>
      <c r="H25" s="6"/>
      <c r="I25" s="6"/>
      <c r="J25" s="6"/>
      <c r="K25" s="6"/>
    </row>
    <row r="26" spans="2:11">
      <c r="B26" s="12" t="s">
        <v>223</v>
      </c>
      <c r="C26" s="6"/>
      <c r="D26" s="21"/>
      <c r="E26" s="22"/>
      <c r="F26" s="12"/>
      <c r="G26" s="6" t="s">
        <v>228</v>
      </c>
      <c r="H26" s="12"/>
      <c r="I26" s="12"/>
      <c r="J26" s="12"/>
      <c r="K26" s="12"/>
    </row>
    <row r="27" spans="2:11">
      <c r="B27" s="12"/>
      <c r="C27" s="6"/>
      <c r="D27" s="23"/>
      <c r="E27" s="24"/>
      <c r="F27" s="12"/>
      <c r="G27" s="6" t="s">
        <v>229</v>
      </c>
      <c r="H27" s="12"/>
      <c r="I27" s="12"/>
      <c r="J27" s="12"/>
      <c r="K27" s="12"/>
    </row>
    <row r="28" spans="2:11">
      <c r="B28" s="12"/>
      <c r="C28" s="6"/>
      <c r="D28" s="25"/>
      <c r="E28" s="26"/>
      <c r="F28" s="12"/>
      <c r="G28" s="6" t="s">
        <v>230</v>
      </c>
      <c r="H28" s="12"/>
      <c r="I28" s="12"/>
      <c r="J28" s="12"/>
      <c r="K28" s="12"/>
    </row>
    <row r="29" spans="2:11">
      <c r="B29" s="12"/>
      <c r="C29" s="6"/>
      <c r="D29" s="127" t="s">
        <v>25</v>
      </c>
      <c r="E29" s="128"/>
      <c r="F29" s="12"/>
      <c r="G29" s="6" t="s">
        <v>231</v>
      </c>
      <c r="H29" s="12"/>
      <c r="I29" s="12"/>
      <c r="J29" s="12"/>
      <c r="K29" s="12"/>
    </row>
    <row r="30" spans="2:11">
      <c r="B30" s="12"/>
      <c r="C30" s="6"/>
      <c r="D30" s="27"/>
      <c r="E30" s="28"/>
      <c r="F30" s="12"/>
      <c r="G30" s="6" t="s">
        <v>232</v>
      </c>
      <c r="H30" s="12"/>
      <c r="I30" s="12"/>
      <c r="J30" s="12"/>
      <c r="K30" s="12"/>
    </row>
    <row r="31" spans="2:11">
      <c r="B31" s="12"/>
      <c r="C31" s="6"/>
      <c r="D31" s="13"/>
      <c r="E31" s="12"/>
      <c r="F31" s="12"/>
      <c r="G31" s="6"/>
      <c r="H31" s="6"/>
      <c r="I31" s="6"/>
      <c r="J31" s="6"/>
      <c r="K31" s="6"/>
    </row>
    <row r="32" spans="2:11">
      <c r="B32" s="7" t="s">
        <v>224</v>
      </c>
      <c r="C32" s="7"/>
      <c r="D32" s="7" t="s">
        <v>225</v>
      </c>
      <c r="E32" s="7"/>
      <c r="F32" s="7"/>
      <c r="G32" s="7"/>
      <c r="H32" s="6"/>
      <c r="I32" s="6"/>
      <c r="J32" s="6"/>
      <c r="K32" s="6"/>
    </row>
    <row r="33" spans="2:11">
      <c r="B33" s="6"/>
      <c r="C33" s="6"/>
      <c r="D33" s="6"/>
      <c r="E33" s="6"/>
      <c r="F33" s="6"/>
      <c r="G33" s="6"/>
      <c r="H33" s="6"/>
      <c r="I33" s="6"/>
      <c r="J33" s="6"/>
      <c r="K33" s="6"/>
    </row>
    <row r="40" spans="2:11" ht="14" customHeight="1">
      <c r="B40" s="129" t="s">
        <v>233</v>
      </c>
      <c r="C40" s="129"/>
      <c r="D40" s="129"/>
      <c r="E40" s="129"/>
      <c r="F40" s="129"/>
      <c r="G40" s="129"/>
      <c r="H40" s="129"/>
      <c r="I40" s="94"/>
    </row>
    <row r="41" spans="2:11">
      <c r="B41" s="129"/>
      <c r="C41" s="129"/>
      <c r="D41" s="129"/>
      <c r="E41" s="129"/>
      <c r="F41" s="129"/>
      <c r="G41" s="129"/>
      <c r="H41" s="129"/>
      <c r="I41" s="94"/>
    </row>
    <row r="42" spans="2:11">
      <c r="B42" s="129"/>
      <c r="C42" s="129"/>
      <c r="D42" s="129"/>
      <c r="E42" s="129"/>
      <c r="F42" s="129"/>
      <c r="G42" s="129"/>
      <c r="H42" s="129"/>
      <c r="I42" s="94"/>
    </row>
    <row r="43" spans="2:11">
      <c r="B43" s="129"/>
      <c r="C43" s="129"/>
      <c r="D43" s="129"/>
      <c r="E43" s="129"/>
      <c r="F43" s="129"/>
      <c r="G43" s="129"/>
      <c r="H43" s="129"/>
      <c r="I43" s="94"/>
    </row>
  </sheetData>
  <mergeCells count="4">
    <mergeCell ref="B11:F14"/>
    <mergeCell ref="D29:E29"/>
    <mergeCell ref="B40:H43"/>
    <mergeCell ref="J10:P14"/>
  </mergeCells>
  <hyperlinks>
    <hyperlink ref="D17" r:id="rId1"/>
  </hyperlinks>
  <pageMargins left="0.7" right="0.7" top="0.78740157499999996" bottom="0.78740157499999996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4.9989318521683403E-2"/>
  </sheetPr>
  <dimension ref="A1:AP148"/>
  <sheetViews>
    <sheetView showGridLines="0" workbookViewId="0">
      <selection activeCell="C5" sqref="C5"/>
    </sheetView>
  </sheetViews>
  <sheetFormatPr baseColWidth="10" defaultColWidth="11.5" defaultRowHeight="14" x14ac:dyDescent="0"/>
  <cols>
    <col min="1" max="1" width="3.6640625" customWidth="1"/>
    <col min="2" max="2" width="18.5" bestFit="1" customWidth="1"/>
    <col min="3" max="3" width="23" style="2" bestFit="1" customWidth="1"/>
    <col min="4" max="4" width="26.83203125" style="95" bestFit="1" customWidth="1"/>
    <col min="6" max="6" width="23.5" customWidth="1"/>
  </cols>
  <sheetData>
    <row r="1" spans="1:42">
      <c r="A1" s="29" t="s">
        <v>26</v>
      </c>
    </row>
    <row r="3" spans="1:42" ht="23">
      <c r="A3" s="30" t="s">
        <v>27</v>
      </c>
      <c r="B3" s="30"/>
      <c r="C3" s="30"/>
      <c r="D3" s="96"/>
      <c r="E3" s="30"/>
      <c r="F3" s="30"/>
      <c r="G3" s="30"/>
      <c r="H3" s="30"/>
      <c r="I3" s="30"/>
      <c r="J3" s="30"/>
      <c r="K3" s="30"/>
      <c r="L3" s="30"/>
      <c r="M3" s="30"/>
      <c r="N3" s="30"/>
    </row>
    <row r="5" spans="1:42" ht="18">
      <c r="A5" s="32" t="s">
        <v>28</v>
      </c>
    </row>
    <row r="6" spans="1:42" ht="15" thickBot="1"/>
    <row r="7" spans="1:42" ht="32" thickTop="1" thickBot="1">
      <c r="B7" s="37"/>
      <c r="C7" s="37" t="s">
        <v>14</v>
      </c>
      <c r="D7" s="37" t="s">
        <v>15</v>
      </c>
      <c r="E7" s="37" t="s">
        <v>29</v>
      </c>
      <c r="F7" s="37" t="s">
        <v>30</v>
      </c>
      <c r="G7" s="38" t="s">
        <v>31</v>
      </c>
      <c r="H7" s="38" t="s">
        <v>32</v>
      </c>
      <c r="I7" s="37" t="s">
        <v>33</v>
      </c>
      <c r="J7" s="38" t="s">
        <v>34</v>
      </c>
      <c r="K7" s="38" t="s">
        <v>35</v>
      </c>
      <c r="L7" s="37" t="s">
        <v>36</v>
      </c>
      <c r="M7" s="38" t="s">
        <v>37</v>
      </c>
      <c r="N7" s="38" t="s">
        <v>38</v>
      </c>
    </row>
    <row r="8" spans="1:42" ht="15" customHeight="1" thickTop="1" thickBot="1">
      <c r="B8" s="131" t="s">
        <v>16</v>
      </c>
      <c r="C8" s="66" t="s">
        <v>39</v>
      </c>
      <c r="D8" s="97" t="s">
        <v>40</v>
      </c>
      <c r="E8" s="110" t="s">
        <v>84</v>
      </c>
      <c r="F8" s="59" t="e">
        <f>'Ref. 2.2.3 Dez. Wärmebereitstel'!D12/1000000*F$144</f>
        <v>#DIV/0!</v>
      </c>
      <c r="G8" s="59" t="e">
        <f>'Ref. 2.2.3 Dez. Wärmebereitstel'!E12/1000000*G$144</f>
        <v>#DIV/0!</v>
      </c>
      <c r="H8" s="59" t="e">
        <f>'Ref. 2.2.3 Dez. Wärmebereitstel'!F12/1000000*H$144</f>
        <v>#DIV/0!</v>
      </c>
      <c r="I8" s="59" t="e">
        <f>'Ref. 2.2.3 Dez. Wärmebereitstel'!G12/1000000*I$144</f>
        <v>#DIV/0!</v>
      </c>
      <c r="J8" s="59" t="e">
        <f>'Ref. 2.2.3 Dez. Wärmebereitstel'!H12/1000000*J$144</f>
        <v>#DIV/0!</v>
      </c>
      <c r="K8" s="59" t="e">
        <f>'Ref. 2.2.3 Dez. Wärmebereitstel'!I12/1000000*K$144</f>
        <v>#DIV/0!</v>
      </c>
      <c r="L8" s="59" t="e">
        <f>'Ref. 2.2.3 Dez. Wärmebereitstel'!J12/1000000*L$144</f>
        <v>#DIV/0!</v>
      </c>
      <c r="M8" s="59" t="e">
        <f>'Ref. 2.2.3 Dez. Wärmebereitstel'!K12/1000000*M$144</f>
        <v>#DIV/0!</v>
      </c>
      <c r="N8" s="59" t="e">
        <f>'Ref. 2.2.3 Dez. Wärmebereitstel'!L12/1000000*N$144</f>
        <v>#DIV/0!</v>
      </c>
    </row>
    <row r="9" spans="1:42" ht="30" thickTop="1" thickBot="1">
      <c r="B9" s="131"/>
      <c r="C9" s="67"/>
      <c r="D9" s="98" t="s">
        <v>41</v>
      </c>
      <c r="E9" s="110" t="s">
        <v>84</v>
      </c>
      <c r="F9" s="59" t="e">
        <f>'Ref. 2.2.3 Dez. Wärmebereitstel'!D13/1000000*F$144</f>
        <v>#DIV/0!</v>
      </c>
      <c r="G9" s="59" t="e">
        <f>'Ref. 2.2.3 Dez. Wärmebereitstel'!E13/1000000*G$144</f>
        <v>#DIV/0!</v>
      </c>
      <c r="H9" s="59" t="e">
        <f>'Ref. 2.2.3 Dez. Wärmebereitstel'!F13/1000000*H$144</f>
        <v>#DIV/0!</v>
      </c>
      <c r="I9" s="59" t="e">
        <f>'Ref. 2.2.3 Dez. Wärmebereitstel'!G13/1000000*I$144</f>
        <v>#DIV/0!</v>
      </c>
      <c r="J9" s="59" t="e">
        <f>'Ref. 2.2.3 Dez. Wärmebereitstel'!H13/1000000*J$144</f>
        <v>#DIV/0!</v>
      </c>
      <c r="K9" s="59" t="e">
        <f>'Ref. 2.2.3 Dez. Wärmebereitstel'!I13/1000000*K$144</f>
        <v>#DIV/0!</v>
      </c>
      <c r="L9" s="59" t="e">
        <f>'Ref. 2.2.3 Dez. Wärmebereitstel'!J13/1000000*L$144</f>
        <v>#DIV/0!</v>
      </c>
      <c r="M9" s="59" t="e">
        <f>'Ref. 2.2.3 Dez. Wärmebereitstel'!K13/1000000*M$144</f>
        <v>#DIV/0!</v>
      </c>
      <c r="N9" s="59" t="e">
        <f>'Ref. 2.2.3 Dez. Wärmebereitstel'!L13/1000000*N$144</f>
        <v>#DIV/0!</v>
      </c>
      <c r="AF9" s="31" t="s">
        <v>111</v>
      </c>
      <c r="AG9" s="31"/>
      <c r="AH9" s="31"/>
      <c r="AI9" s="31"/>
      <c r="AJ9" s="31"/>
      <c r="AK9" s="31"/>
    </row>
    <row r="10" spans="1:42" ht="30" thickTop="1" thickBot="1">
      <c r="B10" s="131"/>
      <c r="C10" s="67"/>
      <c r="D10" s="98" t="s">
        <v>42</v>
      </c>
      <c r="E10" s="110" t="s">
        <v>84</v>
      </c>
      <c r="F10" s="59" t="e">
        <f>'Ref. 2.2.3 Dez. Wärmebereitstel'!D14/1000000*F$144</f>
        <v>#DIV/0!</v>
      </c>
      <c r="G10" s="59" t="e">
        <f>'Ref. 2.2.3 Dez. Wärmebereitstel'!E14/1000000*G$144</f>
        <v>#DIV/0!</v>
      </c>
      <c r="H10" s="59" t="e">
        <f>'Ref. 2.2.3 Dez. Wärmebereitstel'!F14/1000000*H$144</f>
        <v>#DIV/0!</v>
      </c>
      <c r="I10" s="59" t="e">
        <f>'Ref. 2.2.3 Dez. Wärmebereitstel'!G14/1000000*I$144</f>
        <v>#DIV/0!</v>
      </c>
      <c r="J10" s="59" t="e">
        <f>'Ref. 2.2.3 Dez. Wärmebereitstel'!H14/1000000*J$144</f>
        <v>#DIV/0!</v>
      </c>
      <c r="K10" s="59" t="e">
        <f>'Ref. 2.2.3 Dez. Wärmebereitstel'!I14/1000000*K$144</f>
        <v>#DIV/0!</v>
      </c>
      <c r="L10" s="59" t="e">
        <f>'Ref. 2.2.3 Dez. Wärmebereitstel'!J14/1000000*L$144</f>
        <v>#DIV/0!</v>
      </c>
      <c r="M10" s="59" t="e">
        <f>'Ref. 2.2.3 Dez. Wärmebereitstel'!K14/1000000*M$144</f>
        <v>#DIV/0!</v>
      </c>
      <c r="N10" s="59" t="e">
        <f>'Ref. 2.2.3 Dez. Wärmebereitstel'!L14/1000000*N$144</f>
        <v>#DIV/0!</v>
      </c>
    </row>
    <row r="11" spans="1:42" ht="30" thickTop="1" thickBot="1">
      <c r="B11" s="131"/>
      <c r="C11" s="67"/>
      <c r="D11" s="98" t="s">
        <v>43</v>
      </c>
      <c r="E11" s="110" t="s">
        <v>84</v>
      </c>
      <c r="F11" s="59" t="e">
        <f>'Ref. 2.2.3 Dez. Wärmebereitstel'!D15/1000000*F$144</f>
        <v>#DIV/0!</v>
      </c>
      <c r="G11" s="59" t="e">
        <f>'Ref. 2.2.3 Dez. Wärmebereitstel'!E15/1000000*G$144</f>
        <v>#DIV/0!</v>
      </c>
      <c r="H11" s="59" t="e">
        <f>'Ref. 2.2.3 Dez. Wärmebereitstel'!F15/1000000*H$144</f>
        <v>#DIV/0!</v>
      </c>
      <c r="I11" s="59" t="e">
        <f>'Ref. 2.2.3 Dez. Wärmebereitstel'!G15/1000000*I$144</f>
        <v>#DIV/0!</v>
      </c>
      <c r="J11" s="59" t="e">
        <f>'Ref. 2.2.3 Dez. Wärmebereitstel'!H15/1000000*J$144</f>
        <v>#DIV/0!</v>
      </c>
      <c r="K11" s="59" t="e">
        <f>'Ref. 2.2.3 Dez. Wärmebereitstel'!I15/1000000*K$144</f>
        <v>#DIV/0!</v>
      </c>
      <c r="L11" s="59" t="e">
        <f>'Ref. 2.2.3 Dez. Wärmebereitstel'!J15/1000000*L$144</f>
        <v>#DIV/0!</v>
      </c>
      <c r="M11" s="59" t="e">
        <f>'Ref. 2.2.3 Dez. Wärmebereitstel'!K15/1000000*M$144</f>
        <v>#DIV/0!</v>
      </c>
      <c r="N11" s="59" t="e">
        <f>'Ref. 2.2.3 Dez. Wärmebereitstel'!L15/1000000*N$144</f>
        <v>#DIV/0!</v>
      </c>
      <c r="AG11" s="117" t="s">
        <v>112</v>
      </c>
      <c r="AH11" s="118" t="s">
        <v>113</v>
      </c>
      <c r="AI11" s="119" t="s">
        <v>114</v>
      </c>
      <c r="AJ11" s="118" t="s">
        <v>115</v>
      </c>
      <c r="AK11" s="119" t="s">
        <v>116</v>
      </c>
      <c r="AL11" s="118" t="s">
        <v>117</v>
      </c>
      <c r="AM11" s="119" t="s">
        <v>118</v>
      </c>
      <c r="AN11" s="118" t="s">
        <v>119</v>
      </c>
      <c r="AO11" s="119" t="s">
        <v>120</v>
      </c>
      <c r="AP11" s="118" t="s">
        <v>121</v>
      </c>
    </row>
    <row r="12" spans="1:42" ht="5" customHeight="1" thickTop="1" thickBot="1">
      <c r="B12" s="131"/>
      <c r="C12" s="68"/>
      <c r="D12" s="99"/>
      <c r="E12" s="112"/>
      <c r="F12" s="61"/>
      <c r="G12" s="61"/>
      <c r="H12" s="61"/>
      <c r="I12" s="61"/>
      <c r="J12" s="61"/>
      <c r="K12" s="61"/>
      <c r="L12" s="61"/>
      <c r="M12" s="61"/>
      <c r="N12" s="61"/>
      <c r="AG12" s="136"/>
      <c r="AH12" s="139"/>
      <c r="AI12" s="139"/>
      <c r="AJ12" s="139"/>
      <c r="AK12" s="139"/>
      <c r="AL12" s="139"/>
      <c r="AM12" s="139"/>
      <c r="AN12" s="139"/>
      <c r="AO12" s="139"/>
      <c r="AP12" s="142"/>
    </row>
    <row r="13" spans="1:42" ht="30" thickTop="1" thickBot="1">
      <c r="B13" s="131"/>
      <c r="C13" s="67" t="s">
        <v>44</v>
      </c>
      <c r="D13" s="98" t="s">
        <v>45</v>
      </c>
      <c r="E13" s="110" t="s">
        <v>84</v>
      </c>
      <c r="F13" s="59" t="e">
        <f>'Ref. 3.2 Versand der Fernwärmev'!D19/1000*F$147*(1+F$121/100)</f>
        <v>#DIV/0!</v>
      </c>
      <c r="G13" s="59" t="e">
        <f>'Ref. 3.2 Versand der Fernwärmev'!E19/1000*G$147*(1+G$121/100)</f>
        <v>#DIV/0!</v>
      </c>
      <c r="H13" s="59" t="e">
        <f>'Ref. 3.2 Versand der Fernwärmev'!F19/1000*H$147*(1+H$121/100)</f>
        <v>#DIV/0!</v>
      </c>
      <c r="I13" s="59" t="e">
        <f>'Ref. 3.2 Versand der Fernwärmev'!G19/1000*I$147*(1+I$121/100)</f>
        <v>#DIV/0!</v>
      </c>
      <c r="J13" s="59" t="e">
        <f>'Ref. 3.2 Versand der Fernwärmev'!H19/1000*J$147*(1+J$121/100)</f>
        <v>#DIV/0!</v>
      </c>
      <c r="K13" s="59" t="e">
        <f>'Ref. 3.2 Versand der Fernwärmev'!I19/1000*K$147*(1+K$121/100)</f>
        <v>#DIV/0!</v>
      </c>
      <c r="L13" s="59" t="e">
        <f>'Ref. 3.2 Versand der Fernwärmev'!J19/1000*L$147*(1+L$121/100)</f>
        <v>#DIV/0!</v>
      </c>
      <c r="M13" s="59" t="e">
        <f>'Ref. 3.2 Versand der Fernwärmev'!K19/1000*M$147*(1+M$121/100)</f>
        <v>#DIV/0!</v>
      </c>
      <c r="N13" s="59" t="e">
        <f>'Ref. 3.2 Versand der Fernwärmev'!L19/1000*N$147*(1+N$121/100)</f>
        <v>#DIV/0!</v>
      </c>
      <c r="AG13" s="137"/>
      <c r="AH13" s="140"/>
      <c r="AI13" s="140"/>
      <c r="AJ13" s="140"/>
      <c r="AK13" s="140"/>
      <c r="AL13" s="140"/>
      <c r="AM13" s="140"/>
      <c r="AN13" s="140"/>
      <c r="AO13" s="140"/>
      <c r="AP13" s="143"/>
    </row>
    <row r="14" spans="1:42" ht="30" thickTop="1" thickBot="1">
      <c r="B14" s="131"/>
      <c r="C14" s="67"/>
      <c r="D14" s="98" t="s">
        <v>46</v>
      </c>
      <c r="E14" s="110" t="s">
        <v>84</v>
      </c>
      <c r="F14" s="59" t="e">
        <f>'Ref. 3.2 Versand der Fernwärmev'!D20/1000*F$147*(1+F$121/100)</f>
        <v>#DIV/0!</v>
      </c>
      <c r="G14" s="59" t="e">
        <f>'Ref. 3.2 Versand der Fernwärmev'!E20/1000*G$147*(1+G$121/100)</f>
        <v>#DIV/0!</v>
      </c>
      <c r="H14" s="59" t="e">
        <f>'Ref. 3.2 Versand der Fernwärmev'!F20/1000*H$147*(1+H$121/100)</f>
        <v>#DIV/0!</v>
      </c>
      <c r="I14" s="59" t="e">
        <f>'Ref. 3.2 Versand der Fernwärmev'!G20/1000*I$147*(1+I$121/100)</f>
        <v>#DIV/0!</v>
      </c>
      <c r="J14" s="59" t="e">
        <f>'Ref. 3.2 Versand der Fernwärmev'!H20/1000*J$147*(1+J$121/100)</f>
        <v>#DIV/0!</v>
      </c>
      <c r="K14" s="59" t="e">
        <f>'Ref. 3.2 Versand der Fernwärmev'!I20/1000*K$147*(1+K$121/100)</f>
        <v>#DIV/0!</v>
      </c>
      <c r="L14" s="59" t="e">
        <f>'Ref. 3.2 Versand der Fernwärmev'!J20/1000*L$147*(1+L$121/100)</f>
        <v>#DIV/0!</v>
      </c>
      <c r="M14" s="59" t="e">
        <f>'Ref. 3.2 Versand der Fernwärmev'!K20/1000*M$147*(1+M$121/100)</f>
        <v>#DIV/0!</v>
      </c>
      <c r="N14" s="59" t="e">
        <f>'Ref. 3.2 Versand der Fernwärmev'!L20/1000*N$147*(1+N$121/100)</f>
        <v>#DIV/0!</v>
      </c>
      <c r="AG14" s="137"/>
      <c r="AH14" s="140"/>
      <c r="AI14" s="140"/>
      <c r="AJ14" s="140"/>
      <c r="AK14" s="140"/>
      <c r="AL14" s="140"/>
      <c r="AM14" s="140"/>
      <c r="AN14" s="140"/>
      <c r="AO14" s="140"/>
      <c r="AP14" s="143"/>
    </row>
    <row r="15" spans="1:42" ht="30" thickTop="1" thickBot="1">
      <c r="B15" s="131"/>
      <c r="C15" s="67"/>
      <c r="D15" s="98" t="s">
        <v>47</v>
      </c>
      <c r="E15" s="110" t="s">
        <v>84</v>
      </c>
      <c r="F15" s="59" t="e">
        <f>'Ref. 3.2 Versand der Fernwärmev'!D21*F$147*(1+F$121/100)</f>
        <v>#DIV/0!</v>
      </c>
      <c r="G15" s="59" t="e">
        <f>'Ref. 3.2 Versand der Fernwärmev'!E21*G$147*(1+G$121/100)</f>
        <v>#DIV/0!</v>
      </c>
      <c r="H15" s="59" t="e">
        <f>'Ref. 3.2 Versand der Fernwärmev'!F21*H$147*(1+H$121/100)</f>
        <v>#DIV/0!</v>
      </c>
      <c r="I15" s="59" t="e">
        <f>'Ref. 3.2 Versand der Fernwärmev'!G21*I$147*(1+I$121/100)</f>
        <v>#DIV/0!</v>
      </c>
      <c r="J15" s="59" t="e">
        <f>'Ref. 3.2 Versand der Fernwärmev'!H21*J$147*(1+J$121/100)</f>
        <v>#DIV/0!</v>
      </c>
      <c r="K15" s="59" t="e">
        <f>'Ref. 3.2 Versand der Fernwärmev'!I21*K$147*(1+K$121/100)</f>
        <v>#DIV/0!</v>
      </c>
      <c r="L15" s="59" t="e">
        <f>'Ref. 3.2 Versand der Fernwärmev'!J21*L$147*(1+L$121/100)</f>
        <v>#DIV/0!</v>
      </c>
      <c r="M15" s="59" t="e">
        <f>'Ref. 3.2 Versand der Fernwärmev'!K21*M$147*(1+M$121/100)</f>
        <v>#DIV/0!</v>
      </c>
      <c r="N15" s="59" t="e">
        <f>'Ref. 3.2 Versand der Fernwärmev'!L21*N$147*(1+N$121/100)</f>
        <v>#DIV/0!</v>
      </c>
      <c r="AG15" s="137"/>
      <c r="AH15" s="140"/>
      <c r="AI15" s="140"/>
      <c r="AJ15" s="140"/>
      <c r="AK15" s="140"/>
      <c r="AL15" s="140"/>
      <c r="AM15" s="140"/>
      <c r="AN15" s="140"/>
      <c r="AO15" s="140"/>
      <c r="AP15" s="143"/>
    </row>
    <row r="16" spans="1:42" ht="30" thickTop="1" thickBot="1">
      <c r="B16" s="131"/>
      <c r="C16" s="67"/>
      <c r="D16" s="98" t="s">
        <v>48</v>
      </c>
      <c r="E16" s="110" t="s">
        <v>84</v>
      </c>
      <c r="F16" s="59" t="e">
        <f>'Ref. 3.2 Versand der Fernwärmev'!D22/1000*F$147*(1+F$121/100)</f>
        <v>#DIV/0!</v>
      </c>
      <c r="G16" s="59" t="e">
        <f>'Ref. 3.2 Versand der Fernwärmev'!E22/1000*G$147*(1+G$121/100)</f>
        <v>#DIV/0!</v>
      </c>
      <c r="H16" s="59" t="e">
        <f>'Ref. 3.2 Versand der Fernwärmev'!F22/1000*H$147*(1+H$121/100)</f>
        <v>#DIV/0!</v>
      </c>
      <c r="I16" s="59" t="e">
        <f>'Ref. 3.2 Versand der Fernwärmev'!G22/1000*I$147*(1+I$121/100)</f>
        <v>#DIV/0!</v>
      </c>
      <c r="J16" s="59" t="e">
        <f>'Ref. 3.2 Versand der Fernwärmev'!H22/1000*J$147*(1+J$121/100)</f>
        <v>#DIV/0!</v>
      </c>
      <c r="K16" s="59" t="e">
        <f>'Ref. 3.2 Versand der Fernwärmev'!I22/1000*K$147*(1+K$121/100)</f>
        <v>#DIV/0!</v>
      </c>
      <c r="L16" s="59" t="e">
        <f>'Ref. 3.2 Versand der Fernwärmev'!J22/1000*L$147*(1+L$121/100)</f>
        <v>#DIV/0!</v>
      </c>
      <c r="M16" s="59" t="e">
        <f>'Ref. 3.2 Versand der Fernwärmev'!K22/1000*M$147*(1+M$121/100)</f>
        <v>#DIV/0!</v>
      </c>
      <c r="N16" s="59" t="e">
        <f>'Ref. 3.2 Versand der Fernwärmev'!L22/1000*N$147*(1+N$121/100)</f>
        <v>#DIV/0!</v>
      </c>
      <c r="AG16" s="137"/>
      <c r="AH16" s="140"/>
      <c r="AI16" s="140"/>
      <c r="AJ16" s="140"/>
      <c r="AK16" s="140"/>
      <c r="AL16" s="140"/>
      <c r="AM16" s="140"/>
      <c r="AN16" s="140"/>
      <c r="AO16" s="140"/>
      <c r="AP16" s="143"/>
    </row>
    <row r="17" spans="2:42" ht="5" customHeight="1" thickTop="1" thickBot="1">
      <c r="B17" s="131"/>
      <c r="C17" s="68"/>
      <c r="D17" s="99"/>
      <c r="E17" s="112"/>
      <c r="F17" s="61"/>
      <c r="G17" s="61"/>
      <c r="H17" s="61"/>
      <c r="I17" s="61"/>
      <c r="J17" s="61"/>
      <c r="K17" s="61"/>
      <c r="L17" s="61"/>
      <c r="M17" s="61"/>
      <c r="N17" s="61"/>
      <c r="AG17" s="137"/>
      <c r="AH17" s="140"/>
      <c r="AI17" s="140"/>
      <c r="AJ17" s="140"/>
      <c r="AK17" s="140"/>
      <c r="AL17" s="140"/>
      <c r="AM17" s="140"/>
      <c r="AN17" s="140"/>
      <c r="AO17" s="140"/>
      <c r="AP17" s="143"/>
    </row>
    <row r="18" spans="2:42" ht="30" thickTop="1" thickBot="1">
      <c r="B18" s="131"/>
      <c r="C18" s="67" t="s">
        <v>49</v>
      </c>
      <c r="D18" s="98" t="s">
        <v>50</v>
      </c>
      <c r="E18" s="110" t="s">
        <v>84</v>
      </c>
      <c r="F18" s="59">
        <f>'Ref. 4.2 Ökonomische Bewertung'!C22/1000000</f>
        <v>0</v>
      </c>
      <c r="G18" s="59">
        <f>'Ref. 4.2 Ökonomische Bewertung'!D22/1000000</f>
        <v>0</v>
      </c>
      <c r="H18" s="59">
        <f>'Ref. 4.2 Ökonomische Bewertung'!E22/1000000</f>
        <v>0</v>
      </c>
      <c r="I18" s="59">
        <f>'Ref. 4.2 Ökonomische Bewertung'!F22/1000000</f>
        <v>0</v>
      </c>
      <c r="J18" s="59">
        <f>'Ref. 4.2 Ökonomische Bewertung'!G22/1000000</f>
        <v>0</v>
      </c>
      <c r="K18" s="59">
        <f>'Ref. 4.2 Ökonomische Bewertung'!H22/1000000</f>
        <v>0</v>
      </c>
      <c r="L18" s="59">
        <f>'Ref. 4.2 Ökonomische Bewertung'!I22/1000000</f>
        <v>0</v>
      </c>
      <c r="M18" s="59">
        <f>'Ref. 4.2 Ökonomische Bewertung'!J22/1000000</f>
        <v>0</v>
      </c>
      <c r="N18" s="59">
        <f>'Ref. 4.2 Ökonomische Bewertung'!K22/1000000</f>
        <v>0</v>
      </c>
      <c r="AG18" s="137"/>
      <c r="AH18" s="140"/>
      <c r="AI18" s="140"/>
      <c r="AJ18" s="140"/>
      <c r="AK18" s="140"/>
      <c r="AL18" s="140"/>
      <c r="AM18" s="140"/>
      <c r="AN18" s="140"/>
      <c r="AO18" s="140"/>
      <c r="AP18" s="143"/>
    </row>
    <row r="19" spans="2:42" ht="5" customHeight="1" thickTop="1" thickBot="1">
      <c r="B19" s="131"/>
      <c r="C19" s="69"/>
      <c r="D19" s="100"/>
      <c r="E19" s="113"/>
      <c r="F19" s="65"/>
      <c r="G19" s="65"/>
      <c r="H19" s="65"/>
      <c r="I19" s="65"/>
      <c r="J19" s="65"/>
      <c r="K19" s="65"/>
      <c r="L19" s="65"/>
      <c r="M19" s="65"/>
      <c r="N19" s="65"/>
      <c r="AG19" s="137"/>
      <c r="AH19" s="140"/>
      <c r="AI19" s="140"/>
      <c r="AJ19" s="140"/>
      <c r="AK19" s="140"/>
      <c r="AL19" s="140"/>
      <c r="AM19" s="140"/>
      <c r="AN19" s="140"/>
      <c r="AO19" s="140"/>
      <c r="AP19" s="143"/>
    </row>
    <row r="20" spans="2:42" ht="30" thickTop="1" thickBot="1">
      <c r="B20" s="131"/>
      <c r="C20" s="70" t="s">
        <v>51</v>
      </c>
      <c r="D20" s="101"/>
      <c r="E20" s="110" t="s">
        <v>84</v>
      </c>
      <c r="F20" s="59" t="e">
        <f>SUM(F8:F18)</f>
        <v>#DIV/0!</v>
      </c>
      <c r="G20" s="59" t="e">
        <f t="shared" ref="G20:N20" si="0">SUM(G8:G18)</f>
        <v>#DIV/0!</v>
      </c>
      <c r="H20" s="59" t="e">
        <f t="shared" si="0"/>
        <v>#DIV/0!</v>
      </c>
      <c r="I20" s="59" t="e">
        <f t="shared" si="0"/>
        <v>#DIV/0!</v>
      </c>
      <c r="J20" s="59" t="e">
        <f t="shared" si="0"/>
        <v>#DIV/0!</v>
      </c>
      <c r="K20" s="59" t="e">
        <f t="shared" si="0"/>
        <v>#DIV/0!</v>
      </c>
      <c r="L20" s="59" t="e">
        <f t="shared" si="0"/>
        <v>#DIV/0!</v>
      </c>
      <c r="M20" s="59" t="e">
        <f t="shared" si="0"/>
        <v>#DIV/0!</v>
      </c>
      <c r="N20" s="59" t="e">
        <f t="shared" si="0"/>
        <v>#DIV/0!</v>
      </c>
      <c r="AG20" s="137"/>
      <c r="AH20" s="140"/>
      <c r="AI20" s="140"/>
      <c r="AJ20" s="140"/>
      <c r="AK20" s="140"/>
      <c r="AL20" s="140"/>
      <c r="AM20" s="140"/>
      <c r="AN20" s="140"/>
      <c r="AO20" s="140"/>
      <c r="AP20" s="143"/>
    </row>
    <row r="21" spans="2:42" ht="8" customHeight="1" thickTop="1" thickBot="1">
      <c r="B21" s="73"/>
      <c r="C21" s="53"/>
      <c r="D21" s="102"/>
      <c r="E21" s="114"/>
      <c r="F21" s="56"/>
      <c r="G21" s="56"/>
      <c r="H21" s="56"/>
      <c r="I21" s="56"/>
      <c r="J21" s="56"/>
      <c r="K21" s="56"/>
      <c r="L21" s="56"/>
      <c r="M21" s="56"/>
      <c r="N21" s="56"/>
      <c r="AG21" s="137"/>
      <c r="AH21" s="140"/>
      <c r="AI21" s="140"/>
      <c r="AJ21" s="140"/>
      <c r="AK21" s="140"/>
      <c r="AL21" s="140"/>
      <c r="AM21" s="140"/>
      <c r="AN21" s="140"/>
      <c r="AO21" s="140"/>
      <c r="AP21" s="143"/>
    </row>
    <row r="22" spans="2:42" ht="15" customHeight="1" thickTop="1" thickBot="1">
      <c r="B22" s="131" t="s">
        <v>10</v>
      </c>
      <c r="C22" s="57" t="s">
        <v>39</v>
      </c>
      <c r="D22" s="103" t="s">
        <v>52</v>
      </c>
      <c r="E22" s="110" t="s">
        <v>85</v>
      </c>
      <c r="F22" s="59" t="e">
        <f t="shared" ref="F22:N22" si="1">SUM(F8:F11)/SUM(F65:F73)*1000</f>
        <v>#DIV/0!</v>
      </c>
      <c r="G22" s="59" t="e">
        <f t="shared" si="1"/>
        <v>#DIV/0!</v>
      </c>
      <c r="H22" s="59" t="e">
        <f t="shared" si="1"/>
        <v>#DIV/0!</v>
      </c>
      <c r="I22" s="59" t="e">
        <f t="shared" si="1"/>
        <v>#DIV/0!</v>
      </c>
      <c r="J22" s="59" t="e">
        <f t="shared" si="1"/>
        <v>#DIV/0!</v>
      </c>
      <c r="K22" s="59" t="e">
        <f t="shared" si="1"/>
        <v>#DIV/0!</v>
      </c>
      <c r="L22" s="59" t="e">
        <f t="shared" si="1"/>
        <v>#DIV/0!</v>
      </c>
      <c r="M22" s="59" t="e">
        <f t="shared" si="1"/>
        <v>#DIV/0!</v>
      </c>
      <c r="N22" s="59" t="e">
        <f t="shared" si="1"/>
        <v>#DIV/0!</v>
      </c>
      <c r="AG22" s="137"/>
      <c r="AH22" s="140"/>
      <c r="AI22" s="140"/>
      <c r="AJ22" s="140"/>
      <c r="AK22" s="140"/>
      <c r="AL22" s="140"/>
      <c r="AM22" s="140"/>
      <c r="AN22" s="140"/>
      <c r="AO22" s="140"/>
      <c r="AP22" s="143"/>
    </row>
    <row r="23" spans="2:42" ht="30" thickTop="1" thickBot="1">
      <c r="B23" s="131"/>
      <c r="C23" s="57" t="s">
        <v>44</v>
      </c>
      <c r="D23" s="103" t="s">
        <v>53</v>
      </c>
      <c r="E23" s="110" t="s">
        <v>85</v>
      </c>
      <c r="F23" s="59" t="e">
        <f t="shared" ref="F23:N23" si="2">SUM(F13:F18)/SUM(F75:F79)*1000</f>
        <v>#DIV/0!</v>
      </c>
      <c r="G23" s="59" t="e">
        <f t="shared" si="2"/>
        <v>#DIV/0!</v>
      </c>
      <c r="H23" s="59" t="e">
        <f t="shared" si="2"/>
        <v>#DIV/0!</v>
      </c>
      <c r="I23" s="59" t="e">
        <f t="shared" si="2"/>
        <v>#DIV/0!</v>
      </c>
      <c r="J23" s="59" t="e">
        <f t="shared" si="2"/>
        <v>#DIV/0!</v>
      </c>
      <c r="K23" s="59" t="e">
        <f t="shared" si="2"/>
        <v>#DIV/0!</v>
      </c>
      <c r="L23" s="59" t="e">
        <f t="shared" si="2"/>
        <v>#DIV/0!</v>
      </c>
      <c r="M23" s="59" t="e">
        <f t="shared" si="2"/>
        <v>#DIV/0!</v>
      </c>
      <c r="N23" s="59" t="e">
        <f t="shared" si="2"/>
        <v>#DIV/0!</v>
      </c>
      <c r="AG23" s="137"/>
      <c r="AH23" s="140"/>
      <c r="AI23" s="140"/>
      <c r="AJ23" s="140"/>
      <c r="AK23" s="140"/>
      <c r="AL23" s="140"/>
      <c r="AM23" s="140"/>
      <c r="AN23" s="140"/>
      <c r="AO23" s="140"/>
      <c r="AP23" s="143"/>
    </row>
    <row r="24" spans="2:42" ht="5" customHeight="1" thickTop="1" thickBot="1">
      <c r="B24" s="131"/>
      <c r="C24" s="62"/>
      <c r="D24" s="104"/>
      <c r="E24" s="113"/>
      <c r="F24" s="65"/>
      <c r="G24" s="65"/>
      <c r="H24" s="65"/>
      <c r="I24" s="65"/>
      <c r="J24" s="65"/>
      <c r="K24" s="65"/>
      <c r="L24" s="65"/>
      <c r="M24" s="65"/>
      <c r="N24" s="65"/>
      <c r="AG24" s="138"/>
      <c r="AH24" s="141"/>
      <c r="AI24" s="141"/>
      <c r="AJ24" s="141"/>
      <c r="AK24" s="141"/>
      <c r="AL24" s="141"/>
      <c r="AM24" s="141"/>
      <c r="AN24" s="141"/>
      <c r="AO24" s="141"/>
      <c r="AP24" s="144"/>
    </row>
    <row r="25" spans="2:42" ht="30" thickTop="1" thickBot="1">
      <c r="B25" s="131"/>
      <c r="C25" s="57" t="s">
        <v>51</v>
      </c>
      <c r="D25" s="103" t="s">
        <v>54</v>
      </c>
      <c r="E25" s="110" t="s">
        <v>84</v>
      </c>
      <c r="F25" s="59" t="e">
        <f t="shared" ref="F25:N25" si="3">(F22*SUM(F65:F73)+F23*SUM(F75:F79))/SUM(F65:F79)</f>
        <v>#DIV/0!</v>
      </c>
      <c r="G25" s="59" t="e">
        <f t="shared" si="3"/>
        <v>#DIV/0!</v>
      </c>
      <c r="H25" s="59" t="e">
        <f t="shared" si="3"/>
        <v>#DIV/0!</v>
      </c>
      <c r="I25" s="59" t="e">
        <f t="shared" si="3"/>
        <v>#DIV/0!</v>
      </c>
      <c r="J25" s="59" t="e">
        <f t="shared" si="3"/>
        <v>#DIV/0!</v>
      </c>
      <c r="K25" s="59" t="e">
        <f t="shared" si="3"/>
        <v>#DIV/0!</v>
      </c>
      <c r="L25" s="59" t="e">
        <f t="shared" si="3"/>
        <v>#DIV/0!</v>
      </c>
      <c r="M25" s="59" t="e">
        <f t="shared" si="3"/>
        <v>#DIV/0!</v>
      </c>
      <c r="N25" s="59" t="e">
        <f t="shared" si="3"/>
        <v>#DIV/0!</v>
      </c>
    </row>
    <row r="26" spans="2:42" ht="8" customHeight="1" thickTop="1" thickBot="1">
      <c r="B26" s="132"/>
      <c r="C26" s="53"/>
      <c r="D26" s="102"/>
      <c r="E26" s="114"/>
      <c r="F26" s="56"/>
      <c r="G26" s="56"/>
      <c r="H26" s="56"/>
      <c r="I26" s="56"/>
      <c r="J26" s="56"/>
      <c r="K26" s="56"/>
      <c r="L26" s="56"/>
      <c r="M26" s="56"/>
      <c r="N26" s="56"/>
    </row>
    <row r="27" spans="2:42" ht="30" thickTop="1" thickBot="1">
      <c r="B27" s="133" t="s">
        <v>82</v>
      </c>
      <c r="C27" s="57" t="s">
        <v>39</v>
      </c>
      <c r="D27" s="103" t="s">
        <v>55</v>
      </c>
      <c r="E27" s="110" t="s">
        <v>86</v>
      </c>
      <c r="F27" s="71" t="e">
        <f>'Ref. 2.2.3 Dez. Wärmebereitstel'!D17*F$144*(1+F$121/100)</f>
        <v>#DIV/0!</v>
      </c>
      <c r="G27" s="71" t="e">
        <f>'Ref. 2.2.3 Dez. Wärmebereitstel'!E17*G$144*(1+G$121/100)</f>
        <v>#DIV/0!</v>
      </c>
      <c r="H27" s="71" t="e">
        <f>'Ref. 2.2.3 Dez. Wärmebereitstel'!F17*H$144*(1+H$121/100)</f>
        <v>#DIV/0!</v>
      </c>
      <c r="I27" s="71" t="e">
        <f>'Ref. 2.2.3 Dez. Wärmebereitstel'!G17*I$144*(1+I$121/100)</f>
        <v>#DIV/0!</v>
      </c>
      <c r="J27" s="71" t="e">
        <f>'Ref. 2.2.3 Dez. Wärmebereitstel'!H17*J$144*(1+J$121/100)</f>
        <v>#DIV/0!</v>
      </c>
      <c r="K27" s="71" t="e">
        <f>'Ref. 2.2.3 Dez. Wärmebereitstel'!I17*K$144*(1+K$121/100)</f>
        <v>#DIV/0!</v>
      </c>
      <c r="L27" s="71" t="e">
        <f>'Ref. 2.2.3 Dez. Wärmebereitstel'!J17*L$144*(1+L$121/100)</f>
        <v>#DIV/0!</v>
      </c>
      <c r="M27" s="71" t="e">
        <f>'Ref. 2.2.3 Dez. Wärmebereitstel'!K17*M$144*(1+M$121/100)</f>
        <v>#DIV/0!</v>
      </c>
      <c r="N27" s="71" t="e">
        <f>'Ref. 2.2.3 Dez. Wärmebereitstel'!L17*N$144*(1+N$121/100)</f>
        <v>#DIV/0!</v>
      </c>
    </row>
    <row r="28" spans="2:42" ht="30" thickTop="1" thickBot="1">
      <c r="B28" s="134"/>
      <c r="C28" s="57"/>
      <c r="D28" s="103" t="s">
        <v>56</v>
      </c>
      <c r="E28" s="110" t="s">
        <v>86</v>
      </c>
      <c r="F28" s="71" t="e">
        <f>'Ref. 2.2.3 Dez. Wärmebereitstel'!D18*F$144*(1+F$121/100)</f>
        <v>#DIV/0!</v>
      </c>
      <c r="G28" s="71" t="e">
        <f>'Ref. 2.2.3 Dez. Wärmebereitstel'!E18*G$144*(1+G$121/100)</f>
        <v>#DIV/0!</v>
      </c>
      <c r="H28" s="71" t="e">
        <f>'Ref. 2.2.3 Dez. Wärmebereitstel'!F18*H$144*(1+H$121/100)</f>
        <v>#DIV/0!</v>
      </c>
      <c r="I28" s="71" t="e">
        <f>'Ref. 2.2.3 Dez. Wärmebereitstel'!G18*I$144*(1+I$121/100)</f>
        <v>#DIV/0!</v>
      </c>
      <c r="J28" s="71" t="e">
        <f>'Ref. 2.2.3 Dez. Wärmebereitstel'!H18*J$144*(1+J$121/100)</f>
        <v>#DIV/0!</v>
      </c>
      <c r="K28" s="71" t="e">
        <f>'Ref. 2.2.3 Dez. Wärmebereitstel'!I18*K$144*(1+K$121/100)</f>
        <v>#DIV/0!</v>
      </c>
      <c r="L28" s="71" t="e">
        <f>'Ref. 2.2.3 Dez. Wärmebereitstel'!J18*L$144*(1+L$121/100)</f>
        <v>#DIV/0!</v>
      </c>
      <c r="M28" s="71" t="e">
        <f>'Ref. 2.2.3 Dez. Wärmebereitstel'!K18*M$144*(1+M$121/100)</f>
        <v>#DIV/0!</v>
      </c>
      <c r="N28" s="71" t="e">
        <f>'Ref. 2.2.3 Dez. Wärmebereitstel'!L18*N$144*(1+N$121/100)</f>
        <v>#DIV/0!</v>
      </c>
      <c r="Q28" s="1"/>
    </row>
    <row r="29" spans="2:42" ht="30" thickTop="1" thickBot="1">
      <c r="B29" s="134"/>
      <c r="C29" s="57"/>
      <c r="D29" s="103" t="s">
        <v>57</v>
      </c>
      <c r="E29" s="110" t="s">
        <v>86</v>
      </c>
      <c r="F29" s="71" t="e">
        <f>'Ref. 2.2.3 Dez. Wärmebereitstel'!D19*F$144*(1+F$121/100)</f>
        <v>#DIV/0!</v>
      </c>
      <c r="G29" s="71" t="e">
        <f>'Ref. 2.2.3 Dez. Wärmebereitstel'!E19*G$144*(1+G$121/100)</f>
        <v>#DIV/0!</v>
      </c>
      <c r="H29" s="71" t="e">
        <f>'Ref. 2.2.3 Dez. Wärmebereitstel'!F19*H$144*(1+H$121/100)</f>
        <v>#DIV/0!</v>
      </c>
      <c r="I29" s="71" t="e">
        <f>'Ref. 2.2.3 Dez. Wärmebereitstel'!G19*I$144*(1+I$121/100)</f>
        <v>#DIV/0!</v>
      </c>
      <c r="J29" s="71" t="e">
        <f>'Ref. 2.2.3 Dez. Wärmebereitstel'!H19*J$144*(1+J$121/100)</f>
        <v>#DIV/0!</v>
      </c>
      <c r="K29" s="71" t="e">
        <f>'Ref. 2.2.3 Dez. Wärmebereitstel'!I19*K$144*(1+K$121/100)</f>
        <v>#DIV/0!</v>
      </c>
      <c r="L29" s="71" t="e">
        <f>'Ref. 2.2.3 Dez. Wärmebereitstel'!J19*L$144*(1+L$121/100)</f>
        <v>#DIV/0!</v>
      </c>
      <c r="M29" s="71" t="e">
        <f>'Ref. 2.2.3 Dez. Wärmebereitstel'!K19*M$144*(1+M$121/100)</f>
        <v>#DIV/0!</v>
      </c>
      <c r="N29" s="71" t="e">
        <f>'Ref. 2.2.3 Dez. Wärmebereitstel'!L19*N$144*(1+N$121/100)</f>
        <v>#DIV/0!</v>
      </c>
      <c r="Q29" s="1"/>
    </row>
    <row r="30" spans="2:42" ht="30" thickTop="1" thickBot="1">
      <c r="B30" s="134"/>
      <c r="C30" s="57"/>
      <c r="D30" s="103" t="s">
        <v>58</v>
      </c>
      <c r="E30" s="110" t="s">
        <v>86</v>
      </c>
      <c r="F30" s="71" t="e">
        <f>'Ref. 2.2.3 Dez. Wärmebereitstel'!D20*F$144*(1+F$121/100)</f>
        <v>#DIV/0!</v>
      </c>
      <c r="G30" s="71" t="e">
        <f>'Ref. 2.2.3 Dez. Wärmebereitstel'!E20*G$144*(1+G$121/100)</f>
        <v>#DIV/0!</v>
      </c>
      <c r="H30" s="71" t="e">
        <f>'Ref. 2.2.3 Dez. Wärmebereitstel'!F20*H$144*(1+H$121/100)</f>
        <v>#DIV/0!</v>
      </c>
      <c r="I30" s="71" t="e">
        <f>'Ref. 2.2.3 Dez. Wärmebereitstel'!G20*I$144*(1+I$121/100)</f>
        <v>#DIV/0!</v>
      </c>
      <c r="J30" s="71" t="e">
        <f>'Ref. 2.2.3 Dez. Wärmebereitstel'!H20*J$144*(1+J$121/100)</f>
        <v>#DIV/0!</v>
      </c>
      <c r="K30" s="71" t="e">
        <f>'Ref. 2.2.3 Dez. Wärmebereitstel'!I20*K$144*(1+K$121/100)</f>
        <v>#DIV/0!</v>
      </c>
      <c r="L30" s="71" t="e">
        <f>'Ref. 2.2.3 Dez. Wärmebereitstel'!J20*L$144*(1+L$121/100)</f>
        <v>#DIV/0!</v>
      </c>
      <c r="M30" s="71" t="e">
        <f>'Ref. 2.2.3 Dez. Wärmebereitstel'!K20*M$144*(1+M$121/100)</f>
        <v>#DIV/0!</v>
      </c>
      <c r="N30" s="71" t="e">
        <f>'Ref. 2.2.3 Dez. Wärmebereitstel'!L20*N$144*(1+N$121/100)</f>
        <v>#DIV/0!</v>
      </c>
      <c r="Q30" s="1"/>
    </row>
    <row r="31" spans="2:42" ht="30" thickTop="1" thickBot="1">
      <c r="B31" s="134"/>
      <c r="C31" s="57"/>
      <c r="D31" s="103" t="s">
        <v>59</v>
      </c>
      <c r="E31" s="110" t="s">
        <v>86</v>
      </c>
      <c r="F31" s="71" t="e">
        <f>'Ref. 2.2.3 Dez. Wärmebereitstel'!D21*F$144*(1+F$121/100)</f>
        <v>#DIV/0!</v>
      </c>
      <c r="G31" s="71" t="e">
        <f>'Ref. 2.2.3 Dez. Wärmebereitstel'!E21*G$144*(1+G$121/100)</f>
        <v>#DIV/0!</v>
      </c>
      <c r="H31" s="71" t="e">
        <f>'Ref. 2.2.3 Dez. Wärmebereitstel'!F21*H$144*(1+H$121/100)</f>
        <v>#DIV/0!</v>
      </c>
      <c r="I31" s="71" t="e">
        <f>'Ref. 2.2.3 Dez. Wärmebereitstel'!G21*I$144*(1+I$121/100)</f>
        <v>#DIV/0!</v>
      </c>
      <c r="J31" s="71" t="e">
        <f>'Ref. 2.2.3 Dez. Wärmebereitstel'!H21*J$144*(1+J$121/100)</f>
        <v>#DIV/0!</v>
      </c>
      <c r="K31" s="71" t="e">
        <f>'Ref. 2.2.3 Dez. Wärmebereitstel'!I21*K$144*(1+K$121/100)</f>
        <v>#DIV/0!</v>
      </c>
      <c r="L31" s="71" t="e">
        <f>'Ref. 2.2.3 Dez. Wärmebereitstel'!J21*L$144*(1+L$121/100)</f>
        <v>#DIV/0!</v>
      </c>
      <c r="M31" s="71" t="e">
        <f>'Ref. 2.2.3 Dez. Wärmebereitstel'!K21*M$144*(1+M$121/100)</f>
        <v>#DIV/0!</v>
      </c>
      <c r="N31" s="71" t="e">
        <f>'Ref. 2.2.3 Dez. Wärmebereitstel'!L21*N$144*(1+N$121/100)</f>
        <v>#DIV/0!</v>
      </c>
      <c r="Q31" s="1"/>
    </row>
    <row r="32" spans="2:42" ht="30" thickTop="1" thickBot="1">
      <c r="B32" s="134"/>
      <c r="C32" s="57"/>
      <c r="D32" s="103" t="s">
        <v>60</v>
      </c>
      <c r="E32" s="110" t="s">
        <v>86</v>
      </c>
      <c r="F32" s="71" t="e">
        <f>'Ref. 2.2.3 Dez. Wärmebereitstel'!D22*F$144*(1+F$121/100)</f>
        <v>#DIV/0!</v>
      </c>
      <c r="G32" s="71" t="e">
        <f>'Ref. 2.2.3 Dez. Wärmebereitstel'!E22*G$144*(1+G$121/100)</f>
        <v>#DIV/0!</v>
      </c>
      <c r="H32" s="71" t="e">
        <f>'Ref. 2.2.3 Dez. Wärmebereitstel'!F22*H$144*(1+H$121/100)</f>
        <v>#DIV/0!</v>
      </c>
      <c r="I32" s="71" t="e">
        <f>'Ref. 2.2.3 Dez. Wärmebereitstel'!G22*I$144*(1+I$121/100)</f>
        <v>#DIV/0!</v>
      </c>
      <c r="J32" s="71" t="e">
        <f>'Ref. 2.2.3 Dez. Wärmebereitstel'!H22*J$144*(1+J$121/100)</f>
        <v>#DIV/0!</v>
      </c>
      <c r="K32" s="71" t="e">
        <f>'Ref. 2.2.3 Dez. Wärmebereitstel'!I22*K$144*(1+K$121/100)</f>
        <v>#DIV/0!</v>
      </c>
      <c r="L32" s="71" t="e">
        <f>'Ref. 2.2.3 Dez. Wärmebereitstel'!J22*L$144*(1+L$121/100)</f>
        <v>#DIV/0!</v>
      </c>
      <c r="M32" s="71" t="e">
        <f>'Ref. 2.2.3 Dez. Wärmebereitstel'!K22*M$144*(1+M$121/100)</f>
        <v>#DIV/0!</v>
      </c>
      <c r="N32" s="71" t="e">
        <f>'Ref. 2.2.3 Dez. Wärmebereitstel'!L22*N$144*(1+N$121/100)</f>
        <v>#DIV/0!</v>
      </c>
      <c r="Q32" s="1"/>
    </row>
    <row r="33" spans="2:17" ht="30" thickTop="1" thickBot="1">
      <c r="B33" s="134"/>
      <c r="C33" s="57"/>
      <c r="D33" s="103" t="s">
        <v>61</v>
      </c>
      <c r="E33" s="110" t="s">
        <v>86</v>
      </c>
      <c r="F33" s="71" t="e">
        <f>'Ref. 2.2.3 Dez. Wärmebereitstel'!D23*F$144*(1+F$121/100)</f>
        <v>#DIV/0!</v>
      </c>
      <c r="G33" s="71" t="e">
        <f>'Ref. 2.2.3 Dez. Wärmebereitstel'!E23*G$144*(1+G$121/100)</f>
        <v>#DIV/0!</v>
      </c>
      <c r="H33" s="71" t="e">
        <f>'Ref. 2.2.3 Dez. Wärmebereitstel'!F23*H$144*(1+H$121/100)</f>
        <v>#DIV/0!</v>
      </c>
      <c r="I33" s="71" t="e">
        <f>'Ref. 2.2.3 Dez. Wärmebereitstel'!G23*I$144*(1+I$121/100)</f>
        <v>#DIV/0!</v>
      </c>
      <c r="J33" s="71" t="e">
        <f>'Ref. 2.2.3 Dez. Wärmebereitstel'!H23*J$144*(1+J$121/100)</f>
        <v>#DIV/0!</v>
      </c>
      <c r="K33" s="71" t="e">
        <f>'Ref. 2.2.3 Dez. Wärmebereitstel'!I23*K$144*(1+K$121/100)</f>
        <v>#DIV/0!</v>
      </c>
      <c r="L33" s="71" t="e">
        <f>'Ref. 2.2.3 Dez. Wärmebereitstel'!J23*L$144*(1+L$121/100)</f>
        <v>#DIV/0!</v>
      </c>
      <c r="M33" s="71" t="e">
        <f>'Ref. 2.2.3 Dez. Wärmebereitstel'!K23*M$144*(1+M$121/100)</f>
        <v>#DIV/0!</v>
      </c>
      <c r="N33" s="71" t="e">
        <f>'Ref. 2.2.3 Dez. Wärmebereitstel'!L23*N$144*(1+N$121/100)</f>
        <v>#DIV/0!</v>
      </c>
      <c r="Q33" s="1"/>
    </row>
    <row r="34" spans="2:17" ht="30" thickTop="1" thickBot="1">
      <c r="B34" s="134"/>
      <c r="C34" s="57"/>
      <c r="D34" s="103" t="s">
        <v>62</v>
      </c>
      <c r="E34" s="110" t="s">
        <v>86</v>
      </c>
      <c r="F34" s="71" t="e">
        <f>'Ref. 2.2.3 Dez. Wärmebereitstel'!D24*F$144*(1+F$121/100)</f>
        <v>#DIV/0!</v>
      </c>
      <c r="G34" s="71" t="e">
        <f>'Ref. 2.2.3 Dez. Wärmebereitstel'!E24*G$144*(1+G$121/100)</f>
        <v>#DIV/0!</v>
      </c>
      <c r="H34" s="71" t="e">
        <f>'Ref. 2.2.3 Dez. Wärmebereitstel'!F24*H$144*(1+H$121/100)</f>
        <v>#DIV/0!</v>
      </c>
      <c r="I34" s="71" t="e">
        <f>'Ref. 2.2.3 Dez. Wärmebereitstel'!G24*I$144*(1+I$121/100)</f>
        <v>#DIV/0!</v>
      </c>
      <c r="J34" s="71" t="e">
        <f>'Ref. 2.2.3 Dez. Wärmebereitstel'!H24*J$144*(1+J$121/100)</f>
        <v>#DIV/0!</v>
      </c>
      <c r="K34" s="71" t="e">
        <f>'Ref. 2.2.3 Dez. Wärmebereitstel'!I24*K$144*(1+K$121/100)</f>
        <v>#DIV/0!</v>
      </c>
      <c r="L34" s="71" t="e">
        <f>'Ref. 2.2.3 Dez. Wärmebereitstel'!J24*L$144*(1+L$121/100)</f>
        <v>#DIV/0!</v>
      </c>
      <c r="M34" s="71" t="e">
        <f>'Ref. 2.2.3 Dez. Wärmebereitstel'!K24*M$144*(1+M$121/100)</f>
        <v>#DIV/0!</v>
      </c>
      <c r="N34" s="71" t="e">
        <f>'Ref. 2.2.3 Dez. Wärmebereitstel'!L24*N$144*(1+N$121/100)</f>
        <v>#DIV/0!</v>
      </c>
    </row>
    <row r="35" spans="2:17" ht="30" thickTop="1" thickBot="1">
      <c r="B35" s="134"/>
      <c r="C35" s="57"/>
      <c r="D35" s="103" t="s">
        <v>63</v>
      </c>
      <c r="E35" s="110" t="s">
        <v>86</v>
      </c>
      <c r="F35" s="71" t="e">
        <f>'Ref. 2.2.3 Dez. Wärmebereitstel'!D25*F$144*(1+F$121/100)</f>
        <v>#DIV/0!</v>
      </c>
      <c r="G35" s="71" t="e">
        <f>'Ref. 2.2.3 Dez. Wärmebereitstel'!E25*G$144*(1+G$121/100)</f>
        <v>#DIV/0!</v>
      </c>
      <c r="H35" s="71" t="e">
        <f>'Ref. 2.2.3 Dez. Wärmebereitstel'!F25*H$144*(1+H$121/100)</f>
        <v>#DIV/0!</v>
      </c>
      <c r="I35" s="71" t="e">
        <f>'Ref. 2.2.3 Dez. Wärmebereitstel'!G25*I$144*(1+I$121/100)</f>
        <v>#DIV/0!</v>
      </c>
      <c r="J35" s="71" t="e">
        <f>'Ref. 2.2.3 Dez. Wärmebereitstel'!H25*J$144*(1+J$121/100)</f>
        <v>#DIV/0!</v>
      </c>
      <c r="K35" s="71" t="e">
        <f>'Ref. 2.2.3 Dez. Wärmebereitstel'!I25*K$144*(1+K$121/100)</f>
        <v>#DIV/0!</v>
      </c>
      <c r="L35" s="71" t="e">
        <f>'Ref. 2.2.3 Dez. Wärmebereitstel'!J25*L$144*(1+L$121/100)</f>
        <v>#DIV/0!</v>
      </c>
      <c r="M35" s="71" t="e">
        <f>'Ref. 2.2.3 Dez. Wärmebereitstel'!K25*M$144*(1+M$121/100)</f>
        <v>#DIV/0!</v>
      </c>
      <c r="N35" s="71" t="e">
        <f>'Ref. 2.2.3 Dez. Wärmebereitstel'!L25*N$144*(1+N$121/100)</f>
        <v>#DIV/0!</v>
      </c>
    </row>
    <row r="36" spans="2:17" ht="5" customHeight="1" thickTop="1" thickBot="1">
      <c r="B36" s="134"/>
      <c r="C36" s="60"/>
      <c r="D36" s="105"/>
      <c r="E36" s="112"/>
      <c r="F36" s="72"/>
      <c r="G36" s="72"/>
      <c r="H36" s="72"/>
      <c r="I36" s="72"/>
      <c r="J36" s="72"/>
      <c r="K36" s="72"/>
      <c r="L36" s="72"/>
      <c r="M36" s="72"/>
      <c r="N36" s="72"/>
    </row>
    <row r="37" spans="2:17" ht="30" thickTop="1" thickBot="1">
      <c r="B37" s="134"/>
      <c r="C37" s="57" t="s">
        <v>44</v>
      </c>
      <c r="D37" s="103" t="s">
        <v>64</v>
      </c>
      <c r="E37" s="110" t="s">
        <v>86</v>
      </c>
      <c r="F37" s="71" t="e">
        <f>'Ref. 3.2 Versand der Fernwärmev'!D82*F$147</f>
        <v>#DIV/0!</v>
      </c>
      <c r="G37" s="71" t="e">
        <f>'Ref. 3.2 Versand der Fernwärmev'!E82*G$147</f>
        <v>#DIV/0!</v>
      </c>
      <c r="H37" s="71" t="e">
        <f>'Ref. 3.2 Versand der Fernwärmev'!F82*H$147</f>
        <v>#DIV/0!</v>
      </c>
      <c r="I37" s="71" t="e">
        <f>'Ref. 3.2 Versand der Fernwärmev'!G82*I$147</f>
        <v>#DIV/0!</v>
      </c>
      <c r="J37" s="71" t="e">
        <f>'Ref. 3.2 Versand der Fernwärmev'!H82*J$147</f>
        <v>#DIV/0!</v>
      </c>
      <c r="K37" s="71" t="e">
        <f>'Ref. 3.2 Versand der Fernwärmev'!I82*K$147</f>
        <v>#DIV/0!</v>
      </c>
      <c r="L37" s="71" t="e">
        <f>'Ref. 3.2 Versand der Fernwärmev'!J82*L$147</f>
        <v>#DIV/0!</v>
      </c>
      <c r="M37" s="71" t="e">
        <f>'Ref. 3.2 Versand der Fernwärmev'!K82*M$147</f>
        <v>#DIV/0!</v>
      </c>
      <c r="N37" s="71" t="e">
        <f>'Ref. 3.2 Versand der Fernwärmev'!L82*N$147</f>
        <v>#DIV/0!</v>
      </c>
    </row>
    <row r="38" spans="2:17" ht="30" thickTop="1" thickBot="1">
      <c r="B38" s="134"/>
      <c r="C38" s="57"/>
      <c r="D38" s="103" t="s">
        <v>65</v>
      </c>
      <c r="E38" s="110" t="s">
        <v>86</v>
      </c>
      <c r="F38" s="71" t="e">
        <f>'Ref. 3.2 Versand der Fernwärmev'!D83*F$147</f>
        <v>#DIV/0!</v>
      </c>
      <c r="G38" s="71" t="e">
        <f>'Ref. 3.2 Versand der Fernwärmev'!E83*G$147</f>
        <v>#DIV/0!</v>
      </c>
      <c r="H38" s="71" t="e">
        <f>'Ref. 3.2 Versand der Fernwärmev'!F83*H$147</f>
        <v>#DIV/0!</v>
      </c>
      <c r="I38" s="71" t="e">
        <f>'Ref. 3.2 Versand der Fernwärmev'!G83*I$147</f>
        <v>#DIV/0!</v>
      </c>
      <c r="J38" s="71" t="e">
        <f>'Ref. 3.2 Versand der Fernwärmev'!H83*J$147</f>
        <v>#DIV/0!</v>
      </c>
      <c r="K38" s="71" t="e">
        <f>'Ref. 3.2 Versand der Fernwärmev'!I83*K$147</f>
        <v>#DIV/0!</v>
      </c>
      <c r="L38" s="71" t="e">
        <f>'Ref. 3.2 Versand der Fernwärmev'!J83*L$147</f>
        <v>#DIV/0!</v>
      </c>
      <c r="M38" s="71" t="e">
        <f>'Ref. 3.2 Versand der Fernwärmev'!K83*M$147</f>
        <v>#DIV/0!</v>
      </c>
      <c r="N38" s="71" t="e">
        <f>'Ref. 3.2 Versand der Fernwärmev'!L83*N$147</f>
        <v>#DIV/0!</v>
      </c>
    </row>
    <row r="39" spans="2:17" ht="30" thickTop="1" thickBot="1">
      <c r="B39" s="134"/>
      <c r="C39" s="57"/>
      <c r="D39" s="103" t="s">
        <v>66</v>
      </c>
      <c r="E39" s="110" t="s">
        <v>86</v>
      </c>
      <c r="F39" s="71" t="e">
        <f>'Ref. 3.2 Versand der Fernwärmev'!D84*F$147</f>
        <v>#DIV/0!</v>
      </c>
      <c r="G39" s="71" t="e">
        <f>'Ref. 3.2 Versand der Fernwärmev'!E84*G$147</f>
        <v>#DIV/0!</v>
      </c>
      <c r="H39" s="71" t="e">
        <f>'Ref. 3.2 Versand der Fernwärmev'!F84*H$147</f>
        <v>#DIV/0!</v>
      </c>
      <c r="I39" s="71" t="e">
        <f>'Ref. 3.2 Versand der Fernwärmev'!G84*I$147</f>
        <v>#DIV/0!</v>
      </c>
      <c r="J39" s="71" t="e">
        <f>'Ref. 3.2 Versand der Fernwärmev'!H84*J$147</f>
        <v>#DIV/0!</v>
      </c>
      <c r="K39" s="71" t="e">
        <f>'Ref. 3.2 Versand der Fernwärmev'!I84*K$147</f>
        <v>#DIV/0!</v>
      </c>
      <c r="L39" s="71" t="e">
        <f>'Ref. 3.2 Versand der Fernwärmev'!J84*L$147</f>
        <v>#DIV/0!</v>
      </c>
      <c r="M39" s="71" t="e">
        <f>'Ref. 3.2 Versand der Fernwärmev'!K84*M$147</f>
        <v>#DIV/0!</v>
      </c>
      <c r="N39" s="71" t="e">
        <f>'Ref. 3.2 Versand der Fernwärmev'!L84*N$147</f>
        <v>#DIV/0!</v>
      </c>
    </row>
    <row r="40" spans="2:17" ht="30" thickTop="1" thickBot="1">
      <c r="B40" s="134"/>
      <c r="C40" s="57"/>
      <c r="D40" s="103" t="s">
        <v>67</v>
      </c>
      <c r="E40" s="110" t="s">
        <v>86</v>
      </c>
      <c r="F40" s="71" t="e">
        <f>'Ref. 3.2 Versand der Fernwärmev'!D85*F$147</f>
        <v>#DIV/0!</v>
      </c>
      <c r="G40" s="71" t="e">
        <f>'Ref. 3.2 Versand der Fernwärmev'!E85*G$147</f>
        <v>#DIV/0!</v>
      </c>
      <c r="H40" s="71" t="e">
        <f>'Ref. 3.2 Versand der Fernwärmev'!F85*H$147</f>
        <v>#DIV/0!</v>
      </c>
      <c r="I40" s="71" t="e">
        <f>'Ref. 3.2 Versand der Fernwärmev'!G85*I$147</f>
        <v>#DIV/0!</v>
      </c>
      <c r="J40" s="71" t="e">
        <f>'Ref. 3.2 Versand der Fernwärmev'!H85*J$147</f>
        <v>#DIV/0!</v>
      </c>
      <c r="K40" s="71" t="e">
        <f>'Ref. 3.2 Versand der Fernwärmev'!I85*K$147</f>
        <v>#DIV/0!</v>
      </c>
      <c r="L40" s="71" t="e">
        <f>'Ref. 3.2 Versand der Fernwärmev'!J85*L$147</f>
        <v>#DIV/0!</v>
      </c>
      <c r="M40" s="71" t="e">
        <f>'Ref. 3.2 Versand der Fernwärmev'!K85*M$147</f>
        <v>#DIV/0!</v>
      </c>
      <c r="N40" s="71" t="e">
        <f>'Ref. 3.2 Versand der Fernwärmev'!L85*N$147</f>
        <v>#DIV/0!</v>
      </c>
    </row>
    <row r="41" spans="2:17" ht="30" thickTop="1" thickBot="1">
      <c r="B41" s="134"/>
      <c r="C41" s="57"/>
      <c r="D41" s="103" t="s">
        <v>68</v>
      </c>
      <c r="E41" s="110" t="s">
        <v>86</v>
      </c>
      <c r="F41" s="71" t="e">
        <f>'Ref. 3.2 Versand der Fernwärmev'!D86*F$147</f>
        <v>#DIV/0!</v>
      </c>
      <c r="G41" s="71" t="e">
        <f>'Ref. 3.2 Versand der Fernwärmev'!E86*G$147</f>
        <v>#DIV/0!</v>
      </c>
      <c r="H41" s="71" t="e">
        <f>'Ref. 3.2 Versand der Fernwärmev'!F86*H$147</f>
        <v>#DIV/0!</v>
      </c>
      <c r="I41" s="71" t="e">
        <f>'Ref. 3.2 Versand der Fernwärmev'!G86*I$147</f>
        <v>#DIV/0!</v>
      </c>
      <c r="J41" s="71" t="e">
        <f>'Ref. 3.2 Versand der Fernwärmev'!H86*J$147</f>
        <v>#DIV/0!</v>
      </c>
      <c r="K41" s="71" t="e">
        <f>'Ref. 3.2 Versand der Fernwärmev'!I86*K$147</f>
        <v>#DIV/0!</v>
      </c>
      <c r="L41" s="71" t="e">
        <f>'Ref. 3.2 Versand der Fernwärmev'!J86*L$147</f>
        <v>#DIV/0!</v>
      </c>
      <c r="M41" s="71" t="e">
        <f>'Ref. 3.2 Versand der Fernwärmev'!K86*M$147</f>
        <v>#DIV/0!</v>
      </c>
      <c r="N41" s="71" t="e">
        <f>'Ref. 3.2 Versand der Fernwärmev'!L86*N$147</f>
        <v>#DIV/0!</v>
      </c>
    </row>
    <row r="42" spans="2:17" ht="5" customHeight="1" thickTop="1" thickBot="1">
      <c r="B42" s="134"/>
      <c r="C42" s="62"/>
      <c r="D42" s="104"/>
      <c r="E42" s="113"/>
      <c r="F42" s="64"/>
      <c r="G42" s="64"/>
      <c r="H42" s="64"/>
      <c r="I42" s="64"/>
      <c r="J42" s="64"/>
      <c r="K42" s="64"/>
      <c r="L42" s="64"/>
      <c r="M42" s="64"/>
      <c r="N42" s="64"/>
    </row>
    <row r="43" spans="2:17" ht="30" thickTop="1" thickBot="1">
      <c r="B43" s="134"/>
      <c r="C43" s="57" t="s">
        <v>51</v>
      </c>
      <c r="D43" s="103"/>
      <c r="E43" s="110" t="s">
        <v>86</v>
      </c>
      <c r="F43" s="71" t="e">
        <f>SUM(F27:F41)</f>
        <v>#DIV/0!</v>
      </c>
      <c r="G43" s="71" t="e">
        <f t="shared" ref="G43:N43" si="4">SUM(G27:G41)</f>
        <v>#DIV/0!</v>
      </c>
      <c r="H43" s="71" t="e">
        <f t="shared" si="4"/>
        <v>#DIV/0!</v>
      </c>
      <c r="I43" s="71" t="e">
        <f t="shared" si="4"/>
        <v>#DIV/0!</v>
      </c>
      <c r="J43" s="71" t="e">
        <f t="shared" si="4"/>
        <v>#DIV/0!</v>
      </c>
      <c r="K43" s="71" t="e">
        <f t="shared" si="4"/>
        <v>#DIV/0!</v>
      </c>
      <c r="L43" s="71" t="e">
        <f t="shared" si="4"/>
        <v>#DIV/0!</v>
      </c>
      <c r="M43" s="71" t="e">
        <f t="shared" si="4"/>
        <v>#DIV/0!</v>
      </c>
      <c r="N43" s="71" t="e">
        <f t="shared" si="4"/>
        <v>#DIV/0!</v>
      </c>
    </row>
    <row r="44" spans="2:17" ht="8" customHeight="1" thickTop="1" thickBot="1">
      <c r="B44" s="135"/>
      <c r="C44" s="53"/>
      <c r="D44" s="102"/>
      <c r="E44" s="114"/>
      <c r="F44" s="56"/>
      <c r="G44" s="56"/>
      <c r="H44" s="56"/>
      <c r="I44" s="56"/>
      <c r="J44" s="56"/>
      <c r="K44" s="56"/>
      <c r="L44" s="56"/>
      <c r="M44" s="56"/>
      <c r="N44" s="56"/>
    </row>
    <row r="45" spans="2:17" ht="5" customHeight="1" thickTop="1" thickBot="1">
      <c r="B45" s="133" t="s">
        <v>81</v>
      </c>
      <c r="C45" s="52"/>
      <c r="D45" s="106"/>
      <c r="E45" s="115"/>
      <c r="F45" s="54"/>
      <c r="G45" s="54"/>
      <c r="H45" s="54"/>
      <c r="I45" s="54"/>
      <c r="J45" s="54"/>
      <c r="K45" s="54"/>
      <c r="L45" s="54"/>
      <c r="M45" s="54"/>
      <c r="N45" s="54"/>
    </row>
    <row r="46" spans="2:17" ht="30" thickTop="1" thickBot="1">
      <c r="B46" s="134"/>
      <c r="C46" s="57" t="s">
        <v>39</v>
      </c>
      <c r="D46" s="103" t="s">
        <v>55</v>
      </c>
      <c r="E46" s="110" t="s">
        <v>87</v>
      </c>
      <c r="F46" s="71" t="e">
        <f>'Ref. 2.2.3 Dez. Wärmebereitstel'!D27/1000*F$144</f>
        <v>#DIV/0!</v>
      </c>
      <c r="G46" s="71" t="e">
        <f>'Ref. 2.2.3 Dez. Wärmebereitstel'!E27/1000*G$144</f>
        <v>#DIV/0!</v>
      </c>
      <c r="H46" s="71" t="e">
        <f>'Ref. 2.2.3 Dez. Wärmebereitstel'!F27/1000*H$144</f>
        <v>#DIV/0!</v>
      </c>
      <c r="I46" s="71" t="e">
        <f>'Ref. 2.2.3 Dez. Wärmebereitstel'!G27/1000*I$144</f>
        <v>#DIV/0!</v>
      </c>
      <c r="J46" s="71" t="e">
        <f>'Ref. 2.2.3 Dez. Wärmebereitstel'!H27/1000*J$144</f>
        <v>#DIV/0!</v>
      </c>
      <c r="K46" s="71" t="e">
        <f>'Ref. 2.2.3 Dez. Wärmebereitstel'!I27/1000*K$144</f>
        <v>#DIV/0!</v>
      </c>
      <c r="L46" s="71" t="e">
        <f>'Ref. 2.2.3 Dez. Wärmebereitstel'!J27/1000*L$144</f>
        <v>#DIV/0!</v>
      </c>
      <c r="M46" s="71" t="e">
        <f>'Ref. 2.2.3 Dez. Wärmebereitstel'!K27/1000*M$144</f>
        <v>#DIV/0!</v>
      </c>
      <c r="N46" s="71" t="e">
        <f>'Ref. 2.2.3 Dez. Wärmebereitstel'!L27/1000*N$144</f>
        <v>#DIV/0!</v>
      </c>
    </row>
    <row r="47" spans="2:17" ht="30" thickTop="1" thickBot="1">
      <c r="B47" s="134"/>
      <c r="C47" s="57"/>
      <c r="D47" s="103" t="s">
        <v>56</v>
      </c>
      <c r="E47" s="110" t="s">
        <v>87</v>
      </c>
      <c r="F47" s="71" t="e">
        <f>'Ref. 2.2.3 Dez. Wärmebereitstel'!D28/1000*F$144</f>
        <v>#DIV/0!</v>
      </c>
      <c r="G47" s="71" t="e">
        <f>'Ref. 2.2.3 Dez. Wärmebereitstel'!E28/1000*G$144</f>
        <v>#DIV/0!</v>
      </c>
      <c r="H47" s="71" t="e">
        <f>'Ref. 2.2.3 Dez. Wärmebereitstel'!F28/1000*H$144</f>
        <v>#DIV/0!</v>
      </c>
      <c r="I47" s="71" t="e">
        <f>'Ref. 2.2.3 Dez. Wärmebereitstel'!G28/1000*I$144</f>
        <v>#DIV/0!</v>
      </c>
      <c r="J47" s="71" t="e">
        <f>'Ref. 2.2.3 Dez. Wärmebereitstel'!H28/1000*J$144</f>
        <v>#DIV/0!</v>
      </c>
      <c r="K47" s="71" t="e">
        <f>'Ref. 2.2.3 Dez. Wärmebereitstel'!I28/1000*K$144</f>
        <v>#DIV/0!</v>
      </c>
      <c r="L47" s="71" t="e">
        <f>'Ref. 2.2.3 Dez. Wärmebereitstel'!J28/1000*L$144</f>
        <v>#DIV/0!</v>
      </c>
      <c r="M47" s="71" t="e">
        <f>'Ref. 2.2.3 Dez. Wärmebereitstel'!K28/1000*M$144</f>
        <v>#DIV/0!</v>
      </c>
      <c r="N47" s="71" t="e">
        <f>'Ref. 2.2.3 Dez. Wärmebereitstel'!L28/1000*N$144</f>
        <v>#DIV/0!</v>
      </c>
      <c r="Q47" s="1"/>
    </row>
    <row r="48" spans="2:17" ht="30" thickTop="1" thickBot="1">
      <c r="B48" s="134"/>
      <c r="C48" s="57"/>
      <c r="D48" s="103" t="s">
        <v>57</v>
      </c>
      <c r="E48" s="110" t="s">
        <v>87</v>
      </c>
      <c r="F48" s="71" t="e">
        <f>'Ref. 2.2.3 Dez. Wärmebereitstel'!D29/1000*F$144</f>
        <v>#DIV/0!</v>
      </c>
      <c r="G48" s="71" t="e">
        <f>'Ref. 2.2.3 Dez. Wärmebereitstel'!E29/1000*G$144</f>
        <v>#DIV/0!</v>
      </c>
      <c r="H48" s="71" t="e">
        <f>'Ref. 2.2.3 Dez. Wärmebereitstel'!F29/1000*H$144</f>
        <v>#DIV/0!</v>
      </c>
      <c r="I48" s="71" t="e">
        <f>'Ref. 2.2.3 Dez. Wärmebereitstel'!G29/1000*I$144</f>
        <v>#DIV/0!</v>
      </c>
      <c r="J48" s="71" t="e">
        <f>'Ref. 2.2.3 Dez. Wärmebereitstel'!H29/1000*J$144</f>
        <v>#DIV/0!</v>
      </c>
      <c r="K48" s="71" t="e">
        <f>'Ref. 2.2.3 Dez. Wärmebereitstel'!I29/1000*K$144</f>
        <v>#DIV/0!</v>
      </c>
      <c r="L48" s="71" t="e">
        <f>'Ref. 2.2.3 Dez. Wärmebereitstel'!J29/1000*L$144</f>
        <v>#DIV/0!</v>
      </c>
      <c r="M48" s="71" t="e">
        <f>'Ref. 2.2.3 Dez. Wärmebereitstel'!K29/1000*M$144</f>
        <v>#DIV/0!</v>
      </c>
      <c r="N48" s="71" t="e">
        <f>'Ref. 2.2.3 Dez. Wärmebereitstel'!L29/1000*N$144</f>
        <v>#DIV/0!</v>
      </c>
      <c r="Q48" s="1"/>
    </row>
    <row r="49" spans="2:17" ht="30" thickTop="1" thickBot="1">
      <c r="B49" s="134"/>
      <c r="C49" s="57"/>
      <c r="D49" s="103" t="s">
        <v>58</v>
      </c>
      <c r="E49" s="110" t="s">
        <v>87</v>
      </c>
      <c r="F49" s="71" t="e">
        <f>'Ref. 2.2.3 Dez. Wärmebereitstel'!D30/1000*F$144</f>
        <v>#DIV/0!</v>
      </c>
      <c r="G49" s="71" t="e">
        <f>'Ref. 2.2.3 Dez. Wärmebereitstel'!E30/1000*G$144</f>
        <v>#DIV/0!</v>
      </c>
      <c r="H49" s="71" t="e">
        <f>'Ref. 2.2.3 Dez. Wärmebereitstel'!F30/1000*H$144</f>
        <v>#DIV/0!</v>
      </c>
      <c r="I49" s="71" t="e">
        <f>'Ref. 2.2.3 Dez. Wärmebereitstel'!G30/1000*I$144</f>
        <v>#DIV/0!</v>
      </c>
      <c r="J49" s="71" t="e">
        <f>'Ref. 2.2.3 Dez. Wärmebereitstel'!H30/1000*J$144</f>
        <v>#DIV/0!</v>
      </c>
      <c r="K49" s="71" t="e">
        <f>'Ref. 2.2.3 Dez. Wärmebereitstel'!I30/1000*K$144</f>
        <v>#DIV/0!</v>
      </c>
      <c r="L49" s="71" t="e">
        <f>'Ref. 2.2.3 Dez. Wärmebereitstel'!J30/1000*L$144</f>
        <v>#DIV/0!</v>
      </c>
      <c r="M49" s="71" t="e">
        <f>'Ref. 2.2.3 Dez. Wärmebereitstel'!K30/1000*M$144</f>
        <v>#DIV/0!</v>
      </c>
      <c r="N49" s="71" t="e">
        <f>'Ref. 2.2.3 Dez. Wärmebereitstel'!L30/1000*N$144</f>
        <v>#DIV/0!</v>
      </c>
      <c r="Q49" s="1"/>
    </row>
    <row r="50" spans="2:17" ht="30" thickTop="1" thickBot="1">
      <c r="B50" s="134"/>
      <c r="C50" s="57"/>
      <c r="D50" s="103" t="s">
        <v>59</v>
      </c>
      <c r="E50" s="110" t="s">
        <v>87</v>
      </c>
      <c r="F50" s="71" t="e">
        <f>'Ref. 2.2.3 Dez. Wärmebereitstel'!D31/1000*F$144</f>
        <v>#DIV/0!</v>
      </c>
      <c r="G50" s="71" t="e">
        <f>'Ref. 2.2.3 Dez. Wärmebereitstel'!E31/1000*G$144</f>
        <v>#DIV/0!</v>
      </c>
      <c r="H50" s="71" t="e">
        <f>'Ref. 2.2.3 Dez. Wärmebereitstel'!F31/1000*H$144</f>
        <v>#DIV/0!</v>
      </c>
      <c r="I50" s="71" t="e">
        <f>'Ref. 2.2.3 Dez. Wärmebereitstel'!G31/1000*I$144</f>
        <v>#DIV/0!</v>
      </c>
      <c r="J50" s="71" t="e">
        <f>'Ref. 2.2.3 Dez. Wärmebereitstel'!H31/1000*J$144</f>
        <v>#DIV/0!</v>
      </c>
      <c r="K50" s="71" t="e">
        <f>'Ref. 2.2.3 Dez. Wärmebereitstel'!I31/1000*K$144</f>
        <v>#DIV/0!</v>
      </c>
      <c r="L50" s="71" t="e">
        <f>'Ref. 2.2.3 Dez. Wärmebereitstel'!J31/1000*L$144</f>
        <v>#DIV/0!</v>
      </c>
      <c r="M50" s="71" t="e">
        <f>'Ref. 2.2.3 Dez. Wärmebereitstel'!K31/1000*M$144</f>
        <v>#DIV/0!</v>
      </c>
      <c r="N50" s="71" t="e">
        <f>'Ref. 2.2.3 Dez. Wärmebereitstel'!L31/1000*N$144</f>
        <v>#DIV/0!</v>
      </c>
      <c r="Q50" s="1"/>
    </row>
    <row r="51" spans="2:17" ht="30" thickTop="1" thickBot="1">
      <c r="B51" s="134"/>
      <c r="C51" s="57"/>
      <c r="D51" s="103" t="s">
        <v>60</v>
      </c>
      <c r="E51" s="110" t="s">
        <v>87</v>
      </c>
      <c r="F51" s="71" t="e">
        <f>'Ref. 2.2.3 Dez. Wärmebereitstel'!D32/1000*F$144</f>
        <v>#DIV/0!</v>
      </c>
      <c r="G51" s="71" t="e">
        <f>'Ref. 2.2.3 Dez. Wärmebereitstel'!E32/1000*G$144</f>
        <v>#DIV/0!</v>
      </c>
      <c r="H51" s="71" t="e">
        <f>'Ref. 2.2.3 Dez. Wärmebereitstel'!F32/1000*H$144</f>
        <v>#DIV/0!</v>
      </c>
      <c r="I51" s="71" t="e">
        <f>'Ref. 2.2.3 Dez. Wärmebereitstel'!G32/1000*I$144</f>
        <v>#DIV/0!</v>
      </c>
      <c r="J51" s="71" t="e">
        <f>'Ref. 2.2.3 Dez. Wärmebereitstel'!H32/1000*J$144</f>
        <v>#DIV/0!</v>
      </c>
      <c r="K51" s="71" t="e">
        <f>'Ref. 2.2.3 Dez. Wärmebereitstel'!I32/1000*K$144</f>
        <v>#DIV/0!</v>
      </c>
      <c r="L51" s="71" t="e">
        <f>'Ref. 2.2.3 Dez. Wärmebereitstel'!J32/1000*L$144</f>
        <v>#DIV/0!</v>
      </c>
      <c r="M51" s="71" t="e">
        <f>'Ref. 2.2.3 Dez. Wärmebereitstel'!K32/1000*M$144</f>
        <v>#DIV/0!</v>
      </c>
      <c r="N51" s="71" t="e">
        <f>'Ref. 2.2.3 Dez. Wärmebereitstel'!L32/1000*N$144</f>
        <v>#DIV/0!</v>
      </c>
      <c r="Q51" s="1"/>
    </row>
    <row r="52" spans="2:17" ht="30" thickTop="1" thickBot="1">
      <c r="B52" s="134"/>
      <c r="C52" s="57"/>
      <c r="D52" s="103" t="s">
        <v>61</v>
      </c>
      <c r="E52" s="110" t="s">
        <v>87</v>
      </c>
      <c r="F52" s="71" t="e">
        <f>'Ref. 2.2.3 Dez. Wärmebereitstel'!D33/1000*F$144</f>
        <v>#DIV/0!</v>
      </c>
      <c r="G52" s="71" t="e">
        <f>'Ref. 2.2.3 Dez. Wärmebereitstel'!E33/1000*G$144</f>
        <v>#DIV/0!</v>
      </c>
      <c r="H52" s="71" t="e">
        <f>'Ref. 2.2.3 Dez. Wärmebereitstel'!F33/1000*H$144</f>
        <v>#DIV/0!</v>
      </c>
      <c r="I52" s="71" t="e">
        <f>'Ref. 2.2.3 Dez. Wärmebereitstel'!G33/1000*I$144</f>
        <v>#DIV/0!</v>
      </c>
      <c r="J52" s="71" t="e">
        <f>'Ref. 2.2.3 Dez. Wärmebereitstel'!H33/1000*J$144</f>
        <v>#DIV/0!</v>
      </c>
      <c r="K52" s="71" t="e">
        <f>'Ref. 2.2.3 Dez. Wärmebereitstel'!I33/1000*K$144</f>
        <v>#DIV/0!</v>
      </c>
      <c r="L52" s="71" t="e">
        <f>'Ref. 2.2.3 Dez. Wärmebereitstel'!J33/1000*L$144</f>
        <v>#DIV/0!</v>
      </c>
      <c r="M52" s="71" t="e">
        <f>'Ref. 2.2.3 Dez. Wärmebereitstel'!K33/1000*M$144</f>
        <v>#DIV/0!</v>
      </c>
      <c r="N52" s="71" t="e">
        <f>'Ref. 2.2.3 Dez. Wärmebereitstel'!L33/1000*N$144</f>
        <v>#DIV/0!</v>
      </c>
      <c r="Q52" s="1"/>
    </row>
    <row r="53" spans="2:17" ht="30" thickTop="1" thickBot="1">
      <c r="B53" s="134"/>
      <c r="C53" s="57"/>
      <c r="D53" s="103" t="s">
        <v>62</v>
      </c>
      <c r="E53" s="110" t="s">
        <v>87</v>
      </c>
      <c r="F53" s="71" t="e">
        <f>'Ref. 2.2.3 Dez. Wärmebereitstel'!D34/1000*F$144</f>
        <v>#DIV/0!</v>
      </c>
      <c r="G53" s="71" t="e">
        <f>'Ref. 2.2.3 Dez. Wärmebereitstel'!E34/1000*G$144</f>
        <v>#DIV/0!</v>
      </c>
      <c r="H53" s="71" t="e">
        <f>'Ref. 2.2.3 Dez. Wärmebereitstel'!F34/1000*H$144</f>
        <v>#DIV/0!</v>
      </c>
      <c r="I53" s="71" t="e">
        <f>'Ref. 2.2.3 Dez. Wärmebereitstel'!G34/1000*I$144</f>
        <v>#DIV/0!</v>
      </c>
      <c r="J53" s="71" t="e">
        <f>'Ref. 2.2.3 Dez. Wärmebereitstel'!H34/1000*J$144</f>
        <v>#DIV/0!</v>
      </c>
      <c r="K53" s="71" t="e">
        <f>'Ref. 2.2.3 Dez. Wärmebereitstel'!I34/1000*K$144</f>
        <v>#DIV/0!</v>
      </c>
      <c r="L53" s="71" t="e">
        <f>'Ref. 2.2.3 Dez. Wärmebereitstel'!J34/1000*L$144</f>
        <v>#DIV/0!</v>
      </c>
      <c r="M53" s="71" t="e">
        <f>'Ref. 2.2.3 Dez. Wärmebereitstel'!K34/1000*M$144</f>
        <v>#DIV/0!</v>
      </c>
      <c r="N53" s="71" t="e">
        <f>'Ref. 2.2.3 Dez. Wärmebereitstel'!L34/1000*N$144</f>
        <v>#DIV/0!</v>
      </c>
    </row>
    <row r="54" spans="2:17" ht="30" thickTop="1" thickBot="1">
      <c r="B54" s="134"/>
      <c r="C54" s="57"/>
      <c r="D54" s="103" t="s">
        <v>63</v>
      </c>
      <c r="E54" s="110" t="s">
        <v>87</v>
      </c>
      <c r="F54" s="71" t="e">
        <f>'Ref. 2.2.3 Dez. Wärmebereitstel'!D35/1000*F$144</f>
        <v>#DIV/0!</v>
      </c>
      <c r="G54" s="71" t="e">
        <f>'Ref. 2.2.3 Dez. Wärmebereitstel'!E35/1000*G$144</f>
        <v>#DIV/0!</v>
      </c>
      <c r="H54" s="71" t="e">
        <f>'Ref. 2.2.3 Dez. Wärmebereitstel'!F35/1000*H$144</f>
        <v>#DIV/0!</v>
      </c>
      <c r="I54" s="71" t="e">
        <f>'Ref. 2.2.3 Dez. Wärmebereitstel'!G35/1000*I$144</f>
        <v>#DIV/0!</v>
      </c>
      <c r="J54" s="71" t="e">
        <f>'Ref. 2.2.3 Dez. Wärmebereitstel'!H35/1000*J$144</f>
        <v>#DIV/0!</v>
      </c>
      <c r="K54" s="71" t="e">
        <f>'Ref. 2.2.3 Dez. Wärmebereitstel'!I35/1000*K$144</f>
        <v>#DIV/0!</v>
      </c>
      <c r="L54" s="71" t="e">
        <f>'Ref. 2.2.3 Dez. Wärmebereitstel'!J35/1000*L$144</f>
        <v>#DIV/0!</v>
      </c>
      <c r="M54" s="71" t="e">
        <f>'Ref. 2.2.3 Dez. Wärmebereitstel'!K35/1000*M$144</f>
        <v>#DIV/0!</v>
      </c>
      <c r="N54" s="71" t="e">
        <f>'Ref. 2.2.3 Dez. Wärmebereitstel'!L35/1000*N$144</f>
        <v>#DIV/0!</v>
      </c>
    </row>
    <row r="55" spans="2:17" ht="5" customHeight="1" thickTop="1" thickBot="1">
      <c r="B55" s="134"/>
      <c r="C55" s="60"/>
      <c r="D55" s="105"/>
      <c r="E55" s="112"/>
      <c r="F55" s="72"/>
      <c r="G55" s="72"/>
      <c r="H55" s="72"/>
      <c r="I55" s="72"/>
      <c r="J55" s="72"/>
      <c r="K55" s="72"/>
      <c r="L55" s="72"/>
      <c r="M55" s="72"/>
      <c r="N55" s="72"/>
    </row>
    <row r="56" spans="2:17" ht="30" thickTop="1" thickBot="1">
      <c r="B56" s="134"/>
      <c r="C56" s="57" t="s">
        <v>44</v>
      </c>
      <c r="D56" s="103" t="s">
        <v>69</v>
      </c>
      <c r="E56" s="110" t="s">
        <v>87</v>
      </c>
      <c r="F56" s="71" t="e">
        <f>'Ref. 3.2 Versand der Fernwärmev'!D106*F$147</f>
        <v>#DIV/0!</v>
      </c>
      <c r="G56" s="71" t="e">
        <f>'Ref. 3.2 Versand der Fernwärmev'!E106*G$147</f>
        <v>#DIV/0!</v>
      </c>
      <c r="H56" s="71" t="e">
        <f>'Ref. 3.2 Versand der Fernwärmev'!F106*H$147</f>
        <v>#DIV/0!</v>
      </c>
      <c r="I56" s="71" t="e">
        <f>'Ref. 3.2 Versand der Fernwärmev'!G106*I$147</f>
        <v>#DIV/0!</v>
      </c>
      <c r="J56" s="71" t="e">
        <f>'Ref. 3.2 Versand der Fernwärmev'!H106*J$147</f>
        <v>#DIV/0!</v>
      </c>
      <c r="K56" s="71" t="e">
        <f>'Ref. 3.2 Versand der Fernwärmev'!I106*K$147</f>
        <v>#DIV/0!</v>
      </c>
      <c r="L56" s="71" t="e">
        <f>'Ref. 3.2 Versand der Fernwärmev'!J106*L$147</f>
        <v>#DIV/0!</v>
      </c>
      <c r="M56" s="71" t="e">
        <f>'Ref. 3.2 Versand der Fernwärmev'!K106*M$147</f>
        <v>#DIV/0!</v>
      </c>
      <c r="N56" s="71" t="e">
        <f>'Ref. 3.2 Versand der Fernwärmev'!L106*N$147</f>
        <v>#DIV/0!</v>
      </c>
    </row>
    <row r="57" spans="2:17" ht="30" thickTop="1" thickBot="1">
      <c r="B57" s="134"/>
      <c r="C57" s="57"/>
      <c r="D57" s="103" t="s">
        <v>70</v>
      </c>
      <c r="E57" s="110" t="s">
        <v>87</v>
      </c>
      <c r="F57" s="71" t="e">
        <f>'Ref. 3.2 Versand der Fernwärmev'!D107*F$147</f>
        <v>#DIV/0!</v>
      </c>
      <c r="G57" s="71" t="e">
        <f>'Ref. 3.2 Versand der Fernwärmev'!E107*G$147</f>
        <v>#DIV/0!</v>
      </c>
      <c r="H57" s="71" t="e">
        <f>'Ref. 3.2 Versand der Fernwärmev'!F107*H$147</f>
        <v>#DIV/0!</v>
      </c>
      <c r="I57" s="71" t="e">
        <f>'Ref. 3.2 Versand der Fernwärmev'!G107*I$147</f>
        <v>#DIV/0!</v>
      </c>
      <c r="J57" s="71" t="e">
        <f>'Ref. 3.2 Versand der Fernwärmev'!H107*J$147</f>
        <v>#DIV/0!</v>
      </c>
      <c r="K57" s="71" t="e">
        <f>'Ref. 3.2 Versand der Fernwärmev'!I107*K$147</f>
        <v>#DIV/0!</v>
      </c>
      <c r="L57" s="71" t="e">
        <f>'Ref. 3.2 Versand der Fernwärmev'!J107*L$147</f>
        <v>#DIV/0!</v>
      </c>
      <c r="M57" s="71" t="e">
        <f>'Ref. 3.2 Versand der Fernwärmev'!K107*M$147</f>
        <v>#DIV/0!</v>
      </c>
      <c r="N57" s="71" t="e">
        <f>'Ref. 3.2 Versand der Fernwärmev'!L107*N$147</f>
        <v>#DIV/0!</v>
      </c>
    </row>
    <row r="58" spans="2:17" ht="30" thickTop="1" thickBot="1">
      <c r="B58" s="134"/>
      <c r="C58" s="57"/>
      <c r="D58" s="103" t="s">
        <v>71</v>
      </c>
      <c r="E58" s="110" t="s">
        <v>87</v>
      </c>
      <c r="F58" s="71" t="e">
        <f>'Ref. 3.2 Versand der Fernwärmev'!D108*F$147</f>
        <v>#DIV/0!</v>
      </c>
      <c r="G58" s="71" t="e">
        <f>'Ref. 3.2 Versand der Fernwärmev'!E108*G$147</f>
        <v>#DIV/0!</v>
      </c>
      <c r="H58" s="71" t="e">
        <f>'Ref. 3.2 Versand der Fernwärmev'!F108*H$147</f>
        <v>#DIV/0!</v>
      </c>
      <c r="I58" s="71" t="e">
        <f>'Ref. 3.2 Versand der Fernwärmev'!G108*I$147</f>
        <v>#DIV/0!</v>
      </c>
      <c r="J58" s="71" t="e">
        <f>'Ref. 3.2 Versand der Fernwärmev'!H108*J$147</f>
        <v>#DIV/0!</v>
      </c>
      <c r="K58" s="71" t="e">
        <f>'Ref. 3.2 Versand der Fernwärmev'!I108*K$147</f>
        <v>#DIV/0!</v>
      </c>
      <c r="L58" s="71" t="e">
        <f>'Ref. 3.2 Versand der Fernwärmev'!J108*L$147</f>
        <v>#DIV/0!</v>
      </c>
      <c r="M58" s="71" t="e">
        <f>'Ref. 3.2 Versand der Fernwärmev'!K108*M$147</f>
        <v>#DIV/0!</v>
      </c>
      <c r="N58" s="71" t="e">
        <f>'Ref. 3.2 Versand der Fernwärmev'!L108*N$147</f>
        <v>#DIV/0!</v>
      </c>
    </row>
    <row r="59" spans="2:17" ht="30" thickTop="1" thickBot="1">
      <c r="B59" s="134"/>
      <c r="C59" s="57"/>
      <c r="D59" s="103" t="s">
        <v>72</v>
      </c>
      <c r="E59" s="110" t="s">
        <v>87</v>
      </c>
      <c r="F59" s="71" t="e">
        <f>'Ref. 3.2 Versand der Fernwärmev'!D109*F$147</f>
        <v>#DIV/0!</v>
      </c>
      <c r="G59" s="71" t="e">
        <f>'Ref. 3.2 Versand der Fernwärmev'!E109*G$147</f>
        <v>#DIV/0!</v>
      </c>
      <c r="H59" s="71" t="e">
        <f>'Ref. 3.2 Versand der Fernwärmev'!F109*H$147</f>
        <v>#DIV/0!</v>
      </c>
      <c r="I59" s="71" t="e">
        <f>'Ref. 3.2 Versand der Fernwärmev'!G109*I$147</f>
        <v>#DIV/0!</v>
      </c>
      <c r="J59" s="71" t="e">
        <f>'Ref. 3.2 Versand der Fernwärmev'!H109*J$147</f>
        <v>#DIV/0!</v>
      </c>
      <c r="K59" s="71" t="e">
        <f>'Ref. 3.2 Versand der Fernwärmev'!I109*K$147</f>
        <v>#DIV/0!</v>
      </c>
      <c r="L59" s="71" t="e">
        <f>'Ref. 3.2 Versand der Fernwärmev'!J109*L$147</f>
        <v>#DIV/0!</v>
      </c>
      <c r="M59" s="71" t="e">
        <f>'Ref. 3.2 Versand der Fernwärmev'!K109*M$147</f>
        <v>#DIV/0!</v>
      </c>
      <c r="N59" s="71" t="e">
        <f>'Ref. 3.2 Versand der Fernwärmev'!L109*N$147</f>
        <v>#DIV/0!</v>
      </c>
    </row>
    <row r="60" spans="2:17" ht="30" thickTop="1" thickBot="1">
      <c r="B60" s="134"/>
      <c r="C60" s="57"/>
      <c r="D60" s="103" t="s">
        <v>73</v>
      </c>
      <c r="E60" s="110" t="s">
        <v>87</v>
      </c>
      <c r="F60" s="71" t="e">
        <f>'Ref. 3.2 Versand der Fernwärmev'!D110*F$147</f>
        <v>#DIV/0!</v>
      </c>
      <c r="G60" s="71" t="e">
        <f>'Ref. 3.2 Versand der Fernwärmev'!E110*G$147</f>
        <v>#DIV/0!</v>
      </c>
      <c r="H60" s="71" t="e">
        <f>'Ref. 3.2 Versand der Fernwärmev'!F110*H$147</f>
        <v>#DIV/0!</v>
      </c>
      <c r="I60" s="71" t="e">
        <f>'Ref. 3.2 Versand der Fernwärmev'!G110*I$147</f>
        <v>#DIV/0!</v>
      </c>
      <c r="J60" s="71" t="e">
        <f>'Ref. 3.2 Versand der Fernwärmev'!H110*J$147</f>
        <v>#DIV/0!</v>
      </c>
      <c r="K60" s="71" t="e">
        <f>'Ref. 3.2 Versand der Fernwärmev'!I110*K$147</f>
        <v>#DIV/0!</v>
      </c>
      <c r="L60" s="71" t="e">
        <f>'Ref. 3.2 Versand der Fernwärmev'!J110*L$147</f>
        <v>#DIV/0!</v>
      </c>
      <c r="M60" s="71" t="e">
        <f>'Ref. 3.2 Versand der Fernwärmev'!K110*M$147</f>
        <v>#DIV/0!</v>
      </c>
      <c r="N60" s="71" t="e">
        <f>'Ref. 3.2 Versand der Fernwärmev'!L110*N$147</f>
        <v>#DIV/0!</v>
      </c>
    </row>
    <row r="61" spans="2:17" ht="5" customHeight="1" thickTop="1" thickBot="1">
      <c r="B61" s="134"/>
      <c r="C61" s="69"/>
      <c r="D61" s="100"/>
      <c r="E61" s="113"/>
      <c r="F61" s="65"/>
      <c r="G61" s="65"/>
      <c r="H61" s="65"/>
      <c r="I61" s="65"/>
      <c r="J61" s="65"/>
      <c r="K61" s="65"/>
      <c r="L61" s="65"/>
      <c r="M61" s="65"/>
      <c r="N61" s="65"/>
    </row>
    <row r="62" spans="2:17" ht="30" thickTop="1" thickBot="1">
      <c r="B62" s="134"/>
      <c r="C62" s="57" t="s">
        <v>51</v>
      </c>
      <c r="D62" s="103"/>
      <c r="E62" s="110" t="s">
        <v>87</v>
      </c>
      <c r="F62" s="71" t="e">
        <f>SUM(F46:F60)</f>
        <v>#DIV/0!</v>
      </c>
      <c r="G62" s="71" t="e">
        <f t="shared" ref="G62:N62" si="5">SUM(G46:G60)</f>
        <v>#DIV/0!</v>
      </c>
      <c r="H62" s="71" t="e">
        <f t="shared" si="5"/>
        <v>#DIV/0!</v>
      </c>
      <c r="I62" s="71" t="e">
        <f t="shared" si="5"/>
        <v>#DIV/0!</v>
      </c>
      <c r="J62" s="71" t="e">
        <f t="shared" si="5"/>
        <v>#DIV/0!</v>
      </c>
      <c r="K62" s="71" t="e">
        <f t="shared" si="5"/>
        <v>#DIV/0!</v>
      </c>
      <c r="L62" s="71" t="e">
        <f t="shared" si="5"/>
        <v>#DIV/0!</v>
      </c>
      <c r="M62" s="71" t="e">
        <f t="shared" si="5"/>
        <v>#DIV/0!</v>
      </c>
      <c r="N62" s="71" t="e">
        <f t="shared" si="5"/>
        <v>#DIV/0!</v>
      </c>
    </row>
    <row r="63" spans="2:17" ht="8" customHeight="1" thickTop="1" thickBot="1">
      <c r="B63" s="135"/>
      <c r="C63" s="53"/>
      <c r="D63" s="102"/>
      <c r="E63" s="114"/>
      <c r="F63" s="56"/>
      <c r="G63" s="56"/>
      <c r="H63" s="56"/>
      <c r="I63" s="56"/>
      <c r="J63" s="56"/>
      <c r="K63" s="56"/>
      <c r="L63" s="56"/>
      <c r="M63" s="56"/>
      <c r="N63" s="56"/>
    </row>
    <row r="64" spans="2:17" ht="5" customHeight="1" thickTop="1" thickBot="1">
      <c r="B64" s="130" t="s">
        <v>0</v>
      </c>
      <c r="C64" s="74"/>
      <c r="D64" s="107"/>
      <c r="E64" s="110"/>
      <c r="F64" s="71"/>
      <c r="G64" s="71"/>
      <c r="H64" s="71"/>
      <c r="I64" s="71"/>
      <c r="J64" s="71"/>
      <c r="K64" s="71"/>
      <c r="L64" s="71"/>
      <c r="M64" s="71"/>
      <c r="N64" s="71"/>
    </row>
    <row r="65" spans="2:17" ht="30" thickTop="1" thickBot="1">
      <c r="B65" s="131"/>
      <c r="C65" s="57" t="s">
        <v>39</v>
      </c>
      <c r="D65" s="103" t="s">
        <v>55</v>
      </c>
      <c r="E65" s="110" t="s">
        <v>87</v>
      </c>
      <c r="F65" s="71" t="e">
        <f>'Ref. 2.2.3 Dez. Wärmebereitstel'!D37/1000*F$144</f>
        <v>#DIV/0!</v>
      </c>
      <c r="G65" s="71" t="e">
        <f>'Ref. 2.2.3 Dez. Wärmebereitstel'!E37/1000*G$144</f>
        <v>#DIV/0!</v>
      </c>
      <c r="H65" s="71" t="e">
        <f>'Ref. 2.2.3 Dez. Wärmebereitstel'!F37/1000*H$144</f>
        <v>#DIV/0!</v>
      </c>
      <c r="I65" s="71" t="e">
        <f>'Ref. 2.2.3 Dez. Wärmebereitstel'!G37/1000*I$144</f>
        <v>#DIV/0!</v>
      </c>
      <c r="J65" s="71" t="e">
        <f>'Ref. 2.2.3 Dez. Wärmebereitstel'!H37/1000*J$144</f>
        <v>#DIV/0!</v>
      </c>
      <c r="K65" s="71" t="e">
        <f>'Ref. 2.2.3 Dez. Wärmebereitstel'!I37/1000*K$144</f>
        <v>#DIV/0!</v>
      </c>
      <c r="L65" s="71" t="e">
        <f>'Ref. 2.2.3 Dez. Wärmebereitstel'!J37/1000*L$144</f>
        <v>#DIV/0!</v>
      </c>
      <c r="M65" s="71" t="e">
        <f>'Ref. 2.2.3 Dez. Wärmebereitstel'!K37/1000*M$144</f>
        <v>#DIV/0!</v>
      </c>
      <c r="N65" s="71" t="e">
        <f>'Ref. 2.2.3 Dez. Wärmebereitstel'!L37/1000*N$144</f>
        <v>#DIV/0!</v>
      </c>
    </row>
    <row r="66" spans="2:17" ht="30" thickTop="1" thickBot="1">
      <c r="B66" s="131"/>
      <c r="C66" s="57"/>
      <c r="D66" s="103" t="s">
        <v>56</v>
      </c>
      <c r="E66" s="110" t="s">
        <v>87</v>
      </c>
      <c r="F66" s="71" t="e">
        <f>'Ref. 2.2.3 Dez. Wärmebereitstel'!D38/1000*F$144</f>
        <v>#DIV/0!</v>
      </c>
      <c r="G66" s="71" t="e">
        <f>'Ref. 2.2.3 Dez. Wärmebereitstel'!E38/1000*G$144</f>
        <v>#DIV/0!</v>
      </c>
      <c r="H66" s="71" t="e">
        <f>'Ref. 2.2.3 Dez. Wärmebereitstel'!F38/1000*H$144</f>
        <v>#DIV/0!</v>
      </c>
      <c r="I66" s="71" t="e">
        <f>'Ref. 2.2.3 Dez. Wärmebereitstel'!G38/1000*I$144</f>
        <v>#DIV/0!</v>
      </c>
      <c r="J66" s="71" t="e">
        <f>'Ref. 2.2.3 Dez. Wärmebereitstel'!H38/1000*J$144</f>
        <v>#DIV/0!</v>
      </c>
      <c r="K66" s="71" t="e">
        <f>'Ref. 2.2.3 Dez. Wärmebereitstel'!I38/1000*K$144</f>
        <v>#DIV/0!</v>
      </c>
      <c r="L66" s="71" t="e">
        <f>'Ref. 2.2.3 Dez. Wärmebereitstel'!J38/1000*L$144</f>
        <v>#DIV/0!</v>
      </c>
      <c r="M66" s="71" t="e">
        <f>'Ref. 2.2.3 Dez. Wärmebereitstel'!K38/1000*M$144</f>
        <v>#DIV/0!</v>
      </c>
      <c r="N66" s="71" t="e">
        <f>'Ref. 2.2.3 Dez. Wärmebereitstel'!L38/1000*N$144</f>
        <v>#DIV/0!</v>
      </c>
      <c r="Q66" s="1"/>
    </row>
    <row r="67" spans="2:17" ht="30" thickTop="1" thickBot="1">
      <c r="B67" s="131"/>
      <c r="C67" s="57"/>
      <c r="D67" s="103" t="s">
        <v>57</v>
      </c>
      <c r="E67" s="110" t="s">
        <v>87</v>
      </c>
      <c r="F67" s="71" t="e">
        <f>'Ref. 2.2.3 Dez. Wärmebereitstel'!D39/1000*F$144</f>
        <v>#DIV/0!</v>
      </c>
      <c r="G67" s="71" t="e">
        <f>'Ref. 2.2.3 Dez. Wärmebereitstel'!E39/1000*G$144</f>
        <v>#DIV/0!</v>
      </c>
      <c r="H67" s="71" t="e">
        <f>'Ref. 2.2.3 Dez. Wärmebereitstel'!F39/1000*H$144</f>
        <v>#DIV/0!</v>
      </c>
      <c r="I67" s="71" t="e">
        <f>'Ref. 2.2.3 Dez. Wärmebereitstel'!G39/1000*I$144</f>
        <v>#DIV/0!</v>
      </c>
      <c r="J67" s="71" t="e">
        <f>'Ref. 2.2.3 Dez. Wärmebereitstel'!H39/1000*J$144</f>
        <v>#DIV/0!</v>
      </c>
      <c r="K67" s="71" t="e">
        <f>'Ref. 2.2.3 Dez. Wärmebereitstel'!I39/1000*K$144</f>
        <v>#DIV/0!</v>
      </c>
      <c r="L67" s="71" t="e">
        <f>'Ref. 2.2.3 Dez. Wärmebereitstel'!J39/1000*L$144</f>
        <v>#DIV/0!</v>
      </c>
      <c r="M67" s="71" t="e">
        <f>'Ref. 2.2.3 Dez. Wärmebereitstel'!K39/1000*M$144</f>
        <v>#DIV/0!</v>
      </c>
      <c r="N67" s="71" t="e">
        <f>'Ref. 2.2.3 Dez. Wärmebereitstel'!L39/1000*N$144</f>
        <v>#DIV/0!</v>
      </c>
      <c r="Q67" s="1"/>
    </row>
    <row r="68" spans="2:17" ht="30" thickTop="1" thickBot="1">
      <c r="B68" s="131"/>
      <c r="C68" s="57"/>
      <c r="D68" s="103" t="s">
        <v>58</v>
      </c>
      <c r="E68" s="110" t="s">
        <v>87</v>
      </c>
      <c r="F68" s="71" t="e">
        <f>'Ref. 2.2.3 Dez. Wärmebereitstel'!D40/1000*F$144</f>
        <v>#DIV/0!</v>
      </c>
      <c r="G68" s="71" t="e">
        <f>'Ref. 2.2.3 Dez. Wärmebereitstel'!E40/1000*G$144</f>
        <v>#DIV/0!</v>
      </c>
      <c r="H68" s="71" t="e">
        <f>'Ref. 2.2.3 Dez. Wärmebereitstel'!F40/1000*H$144</f>
        <v>#DIV/0!</v>
      </c>
      <c r="I68" s="71" t="e">
        <f>'Ref. 2.2.3 Dez. Wärmebereitstel'!G40/1000*I$144</f>
        <v>#DIV/0!</v>
      </c>
      <c r="J68" s="71" t="e">
        <f>'Ref. 2.2.3 Dez. Wärmebereitstel'!H40/1000*J$144</f>
        <v>#DIV/0!</v>
      </c>
      <c r="K68" s="71" t="e">
        <f>'Ref. 2.2.3 Dez. Wärmebereitstel'!I40/1000*K$144</f>
        <v>#DIV/0!</v>
      </c>
      <c r="L68" s="71" t="e">
        <f>'Ref. 2.2.3 Dez. Wärmebereitstel'!J40/1000*L$144</f>
        <v>#DIV/0!</v>
      </c>
      <c r="M68" s="71" t="e">
        <f>'Ref. 2.2.3 Dez. Wärmebereitstel'!K40/1000*M$144</f>
        <v>#DIV/0!</v>
      </c>
      <c r="N68" s="71" t="e">
        <f>'Ref. 2.2.3 Dez. Wärmebereitstel'!L40/1000*N$144</f>
        <v>#DIV/0!</v>
      </c>
      <c r="Q68" s="1"/>
    </row>
    <row r="69" spans="2:17" ht="30" thickTop="1" thickBot="1">
      <c r="B69" s="131"/>
      <c r="C69" s="57"/>
      <c r="D69" s="103" t="s">
        <v>59</v>
      </c>
      <c r="E69" s="110" t="s">
        <v>87</v>
      </c>
      <c r="F69" s="71" t="e">
        <f>'Ref. 2.2.3 Dez. Wärmebereitstel'!D41/1000*F$144</f>
        <v>#DIV/0!</v>
      </c>
      <c r="G69" s="71" t="e">
        <f>'Ref. 2.2.3 Dez. Wärmebereitstel'!E41/1000*G$144</f>
        <v>#DIV/0!</v>
      </c>
      <c r="H69" s="71" t="e">
        <f>'Ref. 2.2.3 Dez. Wärmebereitstel'!F41/1000*H$144</f>
        <v>#DIV/0!</v>
      </c>
      <c r="I69" s="71" t="e">
        <f>'Ref. 2.2.3 Dez. Wärmebereitstel'!G41/1000*I$144</f>
        <v>#DIV/0!</v>
      </c>
      <c r="J69" s="71" t="e">
        <f>'Ref. 2.2.3 Dez. Wärmebereitstel'!H41/1000*J$144</f>
        <v>#DIV/0!</v>
      </c>
      <c r="K69" s="71" t="e">
        <f>'Ref. 2.2.3 Dez. Wärmebereitstel'!I41/1000*K$144</f>
        <v>#DIV/0!</v>
      </c>
      <c r="L69" s="71" t="e">
        <f>'Ref. 2.2.3 Dez. Wärmebereitstel'!J41/1000*L$144</f>
        <v>#DIV/0!</v>
      </c>
      <c r="M69" s="71" t="e">
        <f>'Ref. 2.2.3 Dez. Wärmebereitstel'!K41/1000*M$144</f>
        <v>#DIV/0!</v>
      </c>
      <c r="N69" s="71" t="e">
        <f>'Ref. 2.2.3 Dez. Wärmebereitstel'!L41/1000*N$144</f>
        <v>#DIV/0!</v>
      </c>
      <c r="Q69" s="1"/>
    </row>
    <row r="70" spans="2:17" ht="30" thickTop="1" thickBot="1">
      <c r="B70" s="131"/>
      <c r="C70" s="57"/>
      <c r="D70" s="103" t="s">
        <v>60</v>
      </c>
      <c r="E70" s="110" t="s">
        <v>87</v>
      </c>
      <c r="F70" s="71" t="e">
        <f>'Ref. 2.2.3 Dez. Wärmebereitstel'!D42/1000*F$144</f>
        <v>#DIV/0!</v>
      </c>
      <c r="G70" s="71" t="e">
        <f>'Ref. 2.2.3 Dez. Wärmebereitstel'!E42/1000*G$144</f>
        <v>#DIV/0!</v>
      </c>
      <c r="H70" s="71" t="e">
        <f>'Ref. 2.2.3 Dez. Wärmebereitstel'!F42/1000*H$144</f>
        <v>#DIV/0!</v>
      </c>
      <c r="I70" s="71" t="e">
        <f>'Ref. 2.2.3 Dez. Wärmebereitstel'!G42/1000*I$144</f>
        <v>#DIV/0!</v>
      </c>
      <c r="J70" s="71" t="e">
        <f>'Ref. 2.2.3 Dez. Wärmebereitstel'!H42/1000*J$144</f>
        <v>#DIV/0!</v>
      </c>
      <c r="K70" s="71" t="e">
        <f>'Ref. 2.2.3 Dez. Wärmebereitstel'!I42/1000*K$144</f>
        <v>#DIV/0!</v>
      </c>
      <c r="L70" s="71" t="e">
        <f>'Ref. 2.2.3 Dez. Wärmebereitstel'!J42/1000*L$144</f>
        <v>#DIV/0!</v>
      </c>
      <c r="M70" s="71" t="e">
        <f>'Ref. 2.2.3 Dez. Wärmebereitstel'!K42/1000*M$144</f>
        <v>#DIV/0!</v>
      </c>
      <c r="N70" s="71" t="e">
        <f>'Ref. 2.2.3 Dez. Wärmebereitstel'!L42/1000*N$144</f>
        <v>#DIV/0!</v>
      </c>
      <c r="Q70" s="1"/>
    </row>
    <row r="71" spans="2:17" ht="30" thickTop="1" thickBot="1">
      <c r="B71" s="131"/>
      <c r="C71" s="57"/>
      <c r="D71" s="103" t="s">
        <v>61</v>
      </c>
      <c r="E71" s="110" t="s">
        <v>87</v>
      </c>
      <c r="F71" s="71" t="e">
        <f>'Ref. 2.2.3 Dez. Wärmebereitstel'!D43/1000*F$144</f>
        <v>#DIV/0!</v>
      </c>
      <c r="G71" s="71" t="e">
        <f>'Ref. 2.2.3 Dez. Wärmebereitstel'!E43/1000*G$144</f>
        <v>#DIV/0!</v>
      </c>
      <c r="H71" s="71" t="e">
        <f>'Ref. 2.2.3 Dez. Wärmebereitstel'!F43/1000*H$144</f>
        <v>#DIV/0!</v>
      </c>
      <c r="I71" s="71" t="e">
        <f>'Ref. 2.2.3 Dez. Wärmebereitstel'!G43/1000*I$144</f>
        <v>#DIV/0!</v>
      </c>
      <c r="J71" s="71" t="e">
        <f>'Ref. 2.2.3 Dez. Wärmebereitstel'!H43/1000*J$144</f>
        <v>#DIV/0!</v>
      </c>
      <c r="K71" s="71" t="e">
        <f>'Ref. 2.2.3 Dez. Wärmebereitstel'!I43/1000*K$144</f>
        <v>#DIV/0!</v>
      </c>
      <c r="L71" s="71" t="e">
        <f>'Ref. 2.2.3 Dez. Wärmebereitstel'!J43/1000*L$144</f>
        <v>#DIV/0!</v>
      </c>
      <c r="M71" s="71" t="e">
        <f>'Ref. 2.2.3 Dez. Wärmebereitstel'!K43/1000*M$144</f>
        <v>#DIV/0!</v>
      </c>
      <c r="N71" s="71" t="e">
        <f>'Ref. 2.2.3 Dez. Wärmebereitstel'!L43/1000*N$144</f>
        <v>#DIV/0!</v>
      </c>
      <c r="Q71" s="1"/>
    </row>
    <row r="72" spans="2:17" ht="30" thickTop="1" thickBot="1">
      <c r="B72" s="131"/>
      <c r="C72" s="57"/>
      <c r="D72" s="103" t="s">
        <v>62</v>
      </c>
      <c r="E72" s="110" t="s">
        <v>87</v>
      </c>
      <c r="F72" s="71" t="e">
        <f>'Ref. 2.2.3 Dez. Wärmebereitstel'!D44/1000*F$144</f>
        <v>#DIV/0!</v>
      </c>
      <c r="G72" s="71" t="e">
        <f>'Ref. 2.2.3 Dez. Wärmebereitstel'!E44/1000*G$144</f>
        <v>#DIV/0!</v>
      </c>
      <c r="H72" s="71" t="e">
        <f>'Ref. 2.2.3 Dez. Wärmebereitstel'!F44/1000*H$144</f>
        <v>#DIV/0!</v>
      </c>
      <c r="I72" s="71" t="e">
        <f>'Ref. 2.2.3 Dez. Wärmebereitstel'!G44/1000*I$144</f>
        <v>#DIV/0!</v>
      </c>
      <c r="J72" s="71" t="e">
        <f>'Ref. 2.2.3 Dez. Wärmebereitstel'!H44/1000*J$144</f>
        <v>#DIV/0!</v>
      </c>
      <c r="K72" s="71" t="e">
        <f>'Ref. 2.2.3 Dez. Wärmebereitstel'!I44/1000*K$144</f>
        <v>#DIV/0!</v>
      </c>
      <c r="L72" s="71" t="e">
        <f>'Ref. 2.2.3 Dez. Wärmebereitstel'!J44/1000*L$144</f>
        <v>#DIV/0!</v>
      </c>
      <c r="M72" s="71" t="e">
        <f>'Ref. 2.2.3 Dez. Wärmebereitstel'!K44/1000*M$144</f>
        <v>#DIV/0!</v>
      </c>
      <c r="N72" s="71" t="e">
        <f>'Ref. 2.2.3 Dez. Wärmebereitstel'!L44/1000*N$144</f>
        <v>#DIV/0!</v>
      </c>
    </row>
    <row r="73" spans="2:17" ht="30" thickTop="1" thickBot="1">
      <c r="B73" s="131"/>
      <c r="C73" s="57"/>
      <c r="D73" s="103" t="s">
        <v>63</v>
      </c>
      <c r="E73" s="110" t="s">
        <v>87</v>
      </c>
      <c r="F73" s="71" t="e">
        <f>'Ref. 2.2.3 Dez. Wärmebereitstel'!D45/1000*F$144</f>
        <v>#DIV/0!</v>
      </c>
      <c r="G73" s="71" t="e">
        <f>'Ref. 2.2.3 Dez. Wärmebereitstel'!E45/1000*G$144</f>
        <v>#DIV/0!</v>
      </c>
      <c r="H73" s="71" t="e">
        <f>'Ref. 2.2.3 Dez. Wärmebereitstel'!F45/1000*H$144</f>
        <v>#DIV/0!</v>
      </c>
      <c r="I73" s="71" t="e">
        <f>'Ref. 2.2.3 Dez. Wärmebereitstel'!G45/1000*I$144</f>
        <v>#DIV/0!</v>
      </c>
      <c r="J73" s="71" t="e">
        <f>'Ref. 2.2.3 Dez. Wärmebereitstel'!H45/1000*J$144</f>
        <v>#DIV/0!</v>
      </c>
      <c r="K73" s="71" t="e">
        <f>'Ref. 2.2.3 Dez. Wärmebereitstel'!I45/1000*K$144</f>
        <v>#DIV/0!</v>
      </c>
      <c r="L73" s="71" t="e">
        <f>'Ref. 2.2.3 Dez. Wärmebereitstel'!J45/1000*L$144</f>
        <v>#DIV/0!</v>
      </c>
      <c r="M73" s="71" t="e">
        <f>'Ref. 2.2.3 Dez. Wärmebereitstel'!K45/1000*M$144</f>
        <v>#DIV/0!</v>
      </c>
      <c r="N73" s="71" t="e">
        <f>'Ref. 2.2.3 Dez. Wärmebereitstel'!L45/1000*N$144</f>
        <v>#DIV/0!</v>
      </c>
    </row>
    <row r="74" spans="2:17" ht="5" customHeight="1" thickTop="1" thickBot="1">
      <c r="B74" s="131"/>
      <c r="C74" s="60"/>
      <c r="D74" s="105"/>
      <c r="E74" s="112"/>
      <c r="F74" s="72"/>
      <c r="G74" s="72"/>
      <c r="H74" s="72"/>
      <c r="I74" s="72"/>
      <c r="J74" s="72"/>
      <c r="K74" s="72"/>
      <c r="L74" s="72"/>
      <c r="M74" s="72"/>
      <c r="N74" s="72"/>
    </row>
    <row r="75" spans="2:17" ht="30" thickTop="1" thickBot="1">
      <c r="B75" s="131"/>
      <c r="C75" s="57" t="s">
        <v>44</v>
      </c>
      <c r="D75" s="103" t="s">
        <v>64</v>
      </c>
      <c r="E75" s="110" t="s">
        <v>87</v>
      </c>
      <c r="F75" s="71" t="e">
        <f>'Ref. 3.2 Versand der Fernwärmev'!D34*'Ref. 3.2 Versand der Fernwärmev'!D40*F$147</f>
        <v>#DIV/0!</v>
      </c>
      <c r="G75" s="71" t="e">
        <f>'Ref. 3.2 Versand der Fernwärmev'!E34*'Ref. 3.2 Versand der Fernwärmev'!E40*G$147</f>
        <v>#DIV/0!</v>
      </c>
      <c r="H75" s="71" t="e">
        <f>'Ref. 3.2 Versand der Fernwärmev'!F34*'Ref. 3.2 Versand der Fernwärmev'!F40*H$147</f>
        <v>#DIV/0!</v>
      </c>
      <c r="I75" s="71" t="e">
        <f>'Ref. 3.2 Versand der Fernwärmev'!G34*'Ref. 3.2 Versand der Fernwärmev'!G40*I$147</f>
        <v>#DIV/0!</v>
      </c>
      <c r="J75" s="71" t="e">
        <f>'Ref. 3.2 Versand der Fernwärmev'!H34*'Ref. 3.2 Versand der Fernwärmev'!H40*J$147</f>
        <v>#DIV/0!</v>
      </c>
      <c r="K75" s="71" t="e">
        <f>'Ref. 3.2 Versand der Fernwärmev'!I34*'Ref. 3.2 Versand der Fernwärmev'!I40*K$147</f>
        <v>#DIV/0!</v>
      </c>
      <c r="L75" s="71" t="e">
        <f>'Ref. 3.2 Versand der Fernwärmev'!J34*'Ref. 3.2 Versand der Fernwärmev'!J40*L$147</f>
        <v>#DIV/0!</v>
      </c>
      <c r="M75" s="71" t="e">
        <f>'Ref. 3.2 Versand der Fernwärmev'!K34*'Ref. 3.2 Versand der Fernwärmev'!K40*M$147</f>
        <v>#DIV/0!</v>
      </c>
      <c r="N75" s="71" t="e">
        <f>'Ref. 3.2 Versand der Fernwärmev'!L34*'Ref. 3.2 Versand der Fernwärmev'!L40*N$147</f>
        <v>#DIV/0!</v>
      </c>
    </row>
    <row r="76" spans="2:17" ht="30" thickTop="1" thickBot="1">
      <c r="B76" s="131"/>
      <c r="C76" s="57"/>
      <c r="D76" s="103" t="s">
        <v>65</v>
      </c>
      <c r="E76" s="110" t="s">
        <v>87</v>
      </c>
      <c r="F76" s="71" t="e">
        <f>'Ref. 3.2 Versand der Fernwärmev'!D35*'Ref. 3.2 Versand der Fernwärmev'!D41*F$147</f>
        <v>#DIV/0!</v>
      </c>
      <c r="G76" s="71" t="e">
        <f>'Ref. 3.2 Versand der Fernwärmev'!E35*'Ref. 3.2 Versand der Fernwärmev'!E41*G$147</f>
        <v>#DIV/0!</v>
      </c>
      <c r="H76" s="71" t="e">
        <f>'Ref. 3.2 Versand der Fernwärmev'!F35*'Ref. 3.2 Versand der Fernwärmev'!F41*H$147</f>
        <v>#DIV/0!</v>
      </c>
      <c r="I76" s="71" t="e">
        <f>'Ref. 3.2 Versand der Fernwärmev'!G35*'Ref. 3.2 Versand der Fernwärmev'!G41*I$147</f>
        <v>#DIV/0!</v>
      </c>
      <c r="J76" s="71" t="e">
        <f>'Ref. 3.2 Versand der Fernwärmev'!H35*'Ref. 3.2 Versand der Fernwärmev'!H41*J$147</f>
        <v>#DIV/0!</v>
      </c>
      <c r="K76" s="71" t="e">
        <f>'Ref. 3.2 Versand der Fernwärmev'!I35*'Ref. 3.2 Versand der Fernwärmev'!I41*K$147</f>
        <v>#DIV/0!</v>
      </c>
      <c r="L76" s="71" t="e">
        <f>'Ref. 3.2 Versand der Fernwärmev'!J35*'Ref. 3.2 Versand der Fernwärmev'!J41*L$147</f>
        <v>#DIV/0!</v>
      </c>
      <c r="M76" s="71" t="e">
        <f>'Ref. 3.2 Versand der Fernwärmev'!K35*'Ref. 3.2 Versand der Fernwärmev'!K41*M$147</f>
        <v>#DIV/0!</v>
      </c>
      <c r="N76" s="71" t="e">
        <f>'Ref. 3.2 Versand der Fernwärmev'!L35*'Ref. 3.2 Versand der Fernwärmev'!L41*N$147</f>
        <v>#DIV/0!</v>
      </c>
    </row>
    <row r="77" spans="2:17" ht="30" thickTop="1" thickBot="1">
      <c r="B77" s="131"/>
      <c r="C77" s="57"/>
      <c r="D77" s="103" t="s">
        <v>66</v>
      </c>
      <c r="E77" s="110" t="s">
        <v>87</v>
      </c>
      <c r="F77" s="71" t="e">
        <f>'Ref. 3.2 Versand der Fernwärmev'!D36*'Ref. 3.2 Versand der Fernwärmev'!D42*F$147</f>
        <v>#DIV/0!</v>
      </c>
      <c r="G77" s="71" t="e">
        <f>'Ref. 3.2 Versand der Fernwärmev'!E36*'Ref. 3.2 Versand der Fernwärmev'!E42*G$147</f>
        <v>#DIV/0!</v>
      </c>
      <c r="H77" s="71" t="e">
        <f>'Ref. 3.2 Versand der Fernwärmev'!F36*'Ref. 3.2 Versand der Fernwärmev'!F42*H$147</f>
        <v>#DIV/0!</v>
      </c>
      <c r="I77" s="71" t="e">
        <f>'Ref. 3.2 Versand der Fernwärmev'!G36*'Ref. 3.2 Versand der Fernwärmev'!G42*I$147</f>
        <v>#DIV/0!</v>
      </c>
      <c r="J77" s="71" t="e">
        <f>'Ref. 3.2 Versand der Fernwärmev'!H36*'Ref. 3.2 Versand der Fernwärmev'!H42*J$147</f>
        <v>#DIV/0!</v>
      </c>
      <c r="K77" s="71" t="e">
        <f>'Ref. 3.2 Versand der Fernwärmev'!I36*'Ref. 3.2 Versand der Fernwärmev'!I42*K$147</f>
        <v>#DIV/0!</v>
      </c>
      <c r="L77" s="71" t="e">
        <f>'Ref. 3.2 Versand der Fernwärmev'!J36*'Ref. 3.2 Versand der Fernwärmev'!J42*L$147</f>
        <v>#DIV/0!</v>
      </c>
      <c r="M77" s="71" t="e">
        <f>'Ref. 3.2 Versand der Fernwärmev'!K36*'Ref. 3.2 Versand der Fernwärmev'!K42*M$147</f>
        <v>#DIV/0!</v>
      </c>
      <c r="N77" s="71" t="e">
        <f>'Ref. 3.2 Versand der Fernwärmev'!L36*'Ref. 3.2 Versand der Fernwärmev'!L42*N$147</f>
        <v>#DIV/0!</v>
      </c>
    </row>
    <row r="78" spans="2:17" ht="30" thickTop="1" thickBot="1">
      <c r="B78" s="131"/>
      <c r="C78" s="57"/>
      <c r="D78" s="103" t="s">
        <v>67</v>
      </c>
      <c r="E78" s="110" t="s">
        <v>87</v>
      </c>
      <c r="F78" s="71" t="e">
        <f>'Ref. 3.2 Versand der Fernwärmev'!D37*'Ref. 3.2 Versand der Fernwärmev'!D43*F$147</f>
        <v>#DIV/0!</v>
      </c>
      <c r="G78" s="71" t="e">
        <f>'Ref. 3.2 Versand der Fernwärmev'!E37*'Ref. 3.2 Versand der Fernwärmev'!E43*G$147</f>
        <v>#DIV/0!</v>
      </c>
      <c r="H78" s="71" t="e">
        <f>'Ref. 3.2 Versand der Fernwärmev'!F37*'Ref. 3.2 Versand der Fernwärmev'!F43*H$147</f>
        <v>#DIV/0!</v>
      </c>
      <c r="I78" s="71" t="e">
        <f>'Ref. 3.2 Versand der Fernwärmev'!G37*'Ref. 3.2 Versand der Fernwärmev'!G43*I$147</f>
        <v>#DIV/0!</v>
      </c>
      <c r="J78" s="71" t="e">
        <f>'Ref. 3.2 Versand der Fernwärmev'!H37*'Ref. 3.2 Versand der Fernwärmev'!H43*J$147</f>
        <v>#DIV/0!</v>
      </c>
      <c r="K78" s="71" t="e">
        <f>'Ref. 3.2 Versand der Fernwärmev'!I37*'Ref. 3.2 Versand der Fernwärmev'!I43*K$147</f>
        <v>#DIV/0!</v>
      </c>
      <c r="L78" s="71" t="e">
        <f>'Ref. 3.2 Versand der Fernwärmev'!J37*'Ref. 3.2 Versand der Fernwärmev'!J43*L$147</f>
        <v>#DIV/0!</v>
      </c>
      <c r="M78" s="71" t="e">
        <f>'Ref. 3.2 Versand der Fernwärmev'!K37*'Ref. 3.2 Versand der Fernwärmev'!K43*M$147</f>
        <v>#DIV/0!</v>
      </c>
      <c r="N78" s="71" t="e">
        <f>'Ref. 3.2 Versand der Fernwärmev'!L37*'Ref. 3.2 Versand der Fernwärmev'!L43*N$147</f>
        <v>#DIV/0!</v>
      </c>
    </row>
    <row r="79" spans="2:17" ht="30" thickTop="1" thickBot="1">
      <c r="B79" s="131"/>
      <c r="C79" s="57"/>
      <c r="D79" s="103" t="s">
        <v>68</v>
      </c>
      <c r="E79" s="110" t="s">
        <v>87</v>
      </c>
      <c r="F79" s="71" t="e">
        <f>'Ref. 3.2 Versand der Fernwärmev'!D38*'Ref. 3.2 Versand der Fernwärmev'!D44*F$147</f>
        <v>#DIV/0!</v>
      </c>
      <c r="G79" s="71" t="e">
        <f>'Ref. 3.2 Versand der Fernwärmev'!E38*'Ref. 3.2 Versand der Fernwärmev'!E44*G$147</f>
        <v>#DIV/0!</v>
      </c>
      <c r="H79" s="71" t="e">
        <f>'Ref. 3.2 Versand der Fernwärmev'!F38*'Ref. 3.2 Versand der Fernwärmev'!F44*H$147</f>
        <v>#DIV/0!</v>
      </c>
      <c r="I79" s="71" t="e">
        <f>'Ref. 3.2 Versand der Fernwärmev'!G38*'Ref. 3.2 Versand der Fernwärmev'!G44*I$147</f>
        <v>#DIV/0!</v>
      </c>
      <c r="J79" s="71" t="e">
        <f>'Ref. 3.2 Versand der Fernwärmev'!H38*'Ref. 3.2 Versand der Fernwärmev'!H44*J$147</f>
        <v>#DIV/0!</v>
      </c>
      <c r="K79" s="71" t="e">
        <f>'Ref. 3.2 Versand der Fernwärmev'!I38*'Ref. 3.2 Versand der Fernwärmev'!I44*K$147</f>
        <v>#DIV/0!</v>
      </c>
      <c r="L79" s="71" t="e">
        <f>'Ref. 3.2 Versand der Fernwärmev'!J38*'Ref. 3.2 Versand der Fernwärmev'!J44*L$147</f>
        <v>#DIV/0!</v>
      </c>
      <c r="M79" s="71" t="e">
        <f>'Ref. 3.2 Versand der Fernwärmev'!K38*'Ref. 3.2 Versand der Fernwärmev'!K44*M$147</f>
        <v>#DIV/0!</v>
      </c>
      <c r="N79" s="71" t="e">
        <f>'Ref. 3.2 Versand der Fernwärmev'!L38*'Ref. 3.2 Versand der Fernwärmev'!L44*N$147</f>
        <v>#DIV/0!</v>
      </c>
    </row>
    <row r="80" spans="2:17" ht="5" customHeight="1" thickTop="1" thickBot="1">
      <c r="B80" s="131"/>
      <c r="C80" s="69"/>
      <c r="D80" s="100"/>
      <c r="E80" s="113"/>
      <c r="F80" s="65"/>
      <c r="G80" s="65"/>
      <c r="H80" s="65"/>
      <c r="I80" s="65"/>
      <c r="J80" s="65"/>
      <c r="K80" s="65"/>
      <c r="L80" s="65"/>
      <c r="M80" s="65"/>
      <c r="N80" s="65"/>
    </row>
    <row r="81" spans="2:14" ht="30" thickTop="1" thickBot="1">
      <c r="B81" s="131"/>
      <c r="C81" s="57" t="s">
        <v>51</v>
      </c>
      <c r="D81" s="103"/>
      <c r="E81" s="110" t="s">
        <v>87</v>
      </c>
      <c r="F81" s="71" t="e">
        <f>SUM(F65:F79)</f>
        <v>#DIV/0!</v>
      </c>
      <c r="G81" s="71" t="e">
        <f t="shared" ref="G81:N81" si="6">SUM(G65:G79)</f>
        <v>#DIV/0!</v>
      </c>
      <c r="H81" s="71" t="e">
        <f t="shared" si="6"/>
        <v>#DIV/0!</v>
      </c>
      <c r="I81" s="71" t="e">
        <f t="shared" si="6"/>
        <v>#DIV/0!</v>
      </c>
      <c r="J81" s="71" t="e">
        <f t="shared" si="6"/>
        <v>#DIV/0!</v>
      </c>
      <c r="K81" s="71" t="e">
        <f t="shared" si="6"/>
        <v>#DIV/0!</v>
      </c>
      <c r="L81" s="71" t="e">
        <f t="shared" si="6"/>
        <v>#DIV/0!</v>
      </c>
      <c r="M81" s="71" t="e">
        <f t="shared" si="6"/>
        <v>#DIV/0!</v>
      </c>
      <c r="N81" s="71" t="e">
        <f t="shared" si="6"/>
        <v>#DIV/0!</v>
      </c>
    </row>
    <row r="82" spans="2:14" ht="8" customHeight="1" thickTop="1" thickBot="1">
      <c r="B82" s="132"/>
      <c r="C82" s="53"/>
      <c r="D82" s="102"/>
      <c r="E82" s="56"/>
      <c r="F82" s="56"/>
      <c r="G82" s="56"/>
      <c r="H82" s="56"/>
      <c r="I82" s="56"/>
      <c r="J82" s="56"/>
      <c r="K82" s="56"/>
      <c r="L82" s="56"/>
      <c r="M82" s="56"/>
      <c r="N82" s="56"/>
    </row>
    <row r="83" spans="2:14" ht="5" customHeight="1" thickTop="1" thickBot="1">
      <c r="B83" s="130" t="s">
        <v>83</v>
      </c>
      <c r="C83" s="57"/>
      <c r="D83" s="103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2:14" s="95" customFormat="1" ht="30" thickTop="1" thickBot="1">
      <c r="B84" s="131"/>
      <c r="C84" s="103" t="s">
        <v>74</v>
      </c>
      <c r="D84" s="103" t="s">
        <v>75</v>
      </c>
      <c r="E84" s="110" t="s">
        <v>1</v>
      </c>
      <c r="F84" s="111" t="e">
        <f t="shared" ref="F84:N84" si="7">SUM(F124:F132)/SUM(F46:F54)*100</f>
        <v>#DIV/0!</v>
      </c>
      <c r="G84" s="111" t="e">
        <f t="shared" si="7"/>
        <v>#DIV/0!</v>
      </c>
      <c r="H84" s="111" t="e">
        <f t="shared" si="7"/>
        <v>#DIV/0!</v>
      </c>
      <c r="I84" s="111" t="e">
        <f t="shared" si="7"/>
        <v>#DIV/0!</v>
      </c>
      <c r="J84" s="111" t="e">
        <f t="shared" si="7"/>
        <v>#DIV/0!</v>
      </c>
      <c r="K84" s="111" t="e">
        <f t="shared" si="7"/>
        <v>#DIV/0!</v>
      </c>
      <c r="L84" s="111" t="e">
        <f t="shared" si="7"/>
        <v>#DIV/0!</v>
      </c>
      <c r="M84" s="111" t="e">
        <f t="shared" si="7"/>
        <v>#DIV/0!</v>
      </c>
      <c r="N84" s="111" t="e">
        <f t="shared" si="7"/>
        <v>#DIV/0!</v>
      </c>
    </row>
    <row r="85" spans="2:14" s="95" customFormat="1" ht="30" thickTop="1" thickBot="1">
      <c r="B85" s="131"/>
      <c r="C85" s="103" t="s">
        <v>76</v>
      </c>
      <c r="D85" s="103" t="s">
        <v>77</v>
      </c>
      <c r="E85" s="110" t="s">
        <v>1</v>
      </c>
      <c r="F85" s="111" t="e">
        <f t="shared" ref="F85:N85" si="8">SUM(F134:F138)/SUM(F56:F60)*100</f>
        <v>#DIV/0!</v>
      </c>
      <c r="G85" s="111" t="e">
        <f t="shared" si="8"/>
        <v>#DIV/0!</v>
      </c>
      <c r="H85" s="111" t="e">
        <f t="shared" si="8"/>
        <v>#DIV/0!</v>
      </c>
      <c r="I85" s="111" t="e">
        <f t="shared" si="8"/>
        <v>#DIV/0!</v>
      </c>
      <c r="J85" s="111" t="e">
        <f t="shared" si="8"/>
        <v>#DIV/0!</v>
      </c>
      <c r="K85" s="111" t="e">
        <f t="shared" si="8"/>
        <v>#DIV/0!</v>
      </c>
      <c r="L85" s="111" t="e">
        <f t="shared" si="8"/>
        <v>#DIV/0!</v>
      </c>
      <c r="M85" s="111" t="e">
        <f t="shared" si="8"/>
        <v>#DIV/0!</v>
      </c>
      <c r="N85" s="111" t="e">
        <f t="shared" si="8"/>
        <v>#DIV/0!</v>
      </c>
    </row>
    <row r="86" spans="2:14" s="95" customFormat="1" ht="44" thickTop="1" thickBot="1">
      <c r="B86" s="131"/>
      <c r="C86" s="103" t="s">
        <v>78</v>
      </c>
      <c r="D86" s="103" t="s">
        <v>79</v>
      </c>
      <c r="E86" s="110" t="s">
        <v>1</v>
      </c>
      <c r="F86" s="111" t="e">
        <f t="shared" ref="F86:N86" si="9">SUM(F124:F138)/SUM(F46:F60)*100</f>
        <v>#DIV/0!</v>
      </c>
      <c r="G86" s="111" t="e">
        <f t="shared" si="9"/>
        <v>#DIV/0!</v>
      </c>
      <c r="H86" s="111" t="e">
        <f t="shared" si="9"/>
        <v>#DIV/0!</v>
      </c>
      <c r="I86" s="111" t="e">
        <f t="shared" si="9"/>
        <v>#DIV/0!</v>
      </c>
      <c r="J86" s="111" t="e">
        <f t="shared" si="9"/>
        <v>#DIV/0!</v>
      </c>
      <c r="K86" s="111" t="e">
        <f t="shared" si="9"/>
        <v>#DIV/0!</v>
      </c>
      <c r="L86" s="111" t="e">
        <f t="shared" si="9"/>
        <v>#DIV/0!</v>
      </c>
      <c r="M86" s="111" t="e">
        <f t="shared" si="9"/>
        <v>#DIV/0!</v>
      </c>
      <c r="N86" s="111" t="e">
        <f t="shared" si="9"/>
        <v>#DIV/0!</v>
      </c>
    </row>
    <row r="87" spans="2:14" ht="5" customHeight="1" thickTop="1" thickBot="1">
      <c r="B87" s="131"/>
      <c r="C87" s="63"/>
      <c r="D87" s="104"/>
      <c r="E87" s="64"/>
      <c r="F87" s="64"/>
      <c r="G87" s="64"/>
      <c r="H87" s="64"/>
      <c r="I87" s="64"/>
      <c r="J87" s="64"/>
      <c r="K87" s="64"/>
      <c r="L87" s="64"/>
      <c r="M87" s="64"/>
      <c r="N87" s="64"/>
    </row>
    <row r="88" spans="2:14" s="95" customFormat="1" ht="30" thickTop="1" thickBot="1">
      <c r="B88" s="132"/>
      <c r="C88" s="108" t="s">
        <v>78</v>
      </c>
      <c r="D88" s="108" t="s">
        <v>80</v>
      </c>
      <c r="E88" s="110" t="s">
        <v>1</v>
      </c>
      <c r="F88" s="111" t="e">
        <f>SUM(F56:F60)/SUM(F46:F60)*100</f>
        <v>#DIV/0!</v>
      </c>
      <c r="G88" s="111" t="e">
        <f t="shared" ref="G88:N88" si="10">SUM(G56:G60)/SUM(G46:G60)*100</f>
        <v>#DIV/0!</v>
      </c>
      <c r="H88" s="111" t="e">
        <f t="shared" si="10"/>
        <v>#DIV/0!</v>
      </c>
      <c r="I88" s="111" t="e">
        <f t="shared" si="10"/>
        <v>#DIV/0!</v>
      </c>
      <c r="J88" s="111" t="e">
        <f t="shared" si="10"/>
        <v>#DIV/0!</v>
      </c>
      <c r="K88" s="111" t="e">
        <f t="shared" si="10"/>
        <v>#DIV/0!</v>
      </c>
      <c r="L88" s="111" t="e">
        <f t="shared" si="10"/>
        <v>#DIV/0!</v>
      </c>
      <c r="M88" s="111" t="e">
        <f t="shared" si="10"/>
        <v>#DIV/0!</v>
      </c>
      <c r="N88" s="111" t="e">
        <f t="shared" si="10"/>
        <v>#DIV/0!</v>
      </c>
    </row>
    <row r="89" spans="2:14" ht="5" customHeight="1" thickTop="1"/>
    <row r="92" spans="2:14">
      <c r="F92" s="3"/>
      <c r="G92" s="3"/>
      <c r="H92" s="3"/>
      <c r="I92" s="3"/>
      <c r="J92" s="3"/>
      <c r="K92" s="3"/>
      <c r="L92" s="3"/>
      <c r="M92" s="3"/>
      <c r="N92" s="3"/>
    </row>
    <row r="93" spans="2:14">
      <c r="F93" s="3"/>
      <c r="G93" s="3"/>
      <c r="H93" s="3"/>
      <c r="I93" s="3"/>
      <c r="J93" s="3"/>
      <c r="K93" s="3"/>
      <c r="L93" s="3"/>
      <c r="M93" s="3"/>
      <c r="N93" s="3"/>
    </row>
    <row r="94" spans="2:14">
      <c r="F94" s="3"/>
      <c r="G94" s="3"/>
      <c r="H94" s="3"/>
      <c r="I94" s="3"/>
      <c r="J94" s="3"/>
      <c r="K94" s="3"/>
      <c r="L94" s="3"/>
      <c r="M94" s="3"/>
      <c r="N94" s="3"/>
    </row>
    <row r="95" spans="2:14">
      <c r="F95" s="3"/>
      <c r="G95" s="3"/>
      <c r="H95" s="3"/>
      <c r="I95" s="3"/>
      <c r="J95" s="3"/>
      <c r="K95" s="3"/>
      <c r="L95" s="3"/>
      <c r="M95" s="3"/>
      <c r="N95" s="3"/>
    </row>
    <row r="96" spans="2:14">
      <c r="F96" s="3"/>
      <c r="G96" s="3"/>
      <c r="H96" s="3"/>
      <c r="I96" s="3"/>
      <c r="J96" s="3"/>
      <c r="K96" s="3"/>
      <c r="L96" s="3"/>
      <c r="M96" s="3"/>
      <c r="N96" s="3"/>
    </row>
    <row r="97" spans="5:14"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5:14"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5:14"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5:14"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5:14" ht="15" thickBot="1">
      <c r="E101" s="3"/>
      <c r="F101" s="2" t="s">
        <v>88</v>
      </c>
      <c r="I101" s="3"/>
      <c r="J101" s="2" t="s">
        <v>89</v>
      </c>
      <c r="K101" s="3"/>
      <c r="L101" s="3"/>
      <c r="M101" s="3"/>
      <c r="N101" s="3"/>
    </row>
    <row r="102" spans="5:14" ht="16" thickTop="1" thickBot="1">
      <c r="E102" s="3"/>
      <c r="F102" s="110" t="s">
        <v>90</v>
      </c>
      <c r="G102" s="76"/>
      <c r="H102" s="121">
        <v>0</v>
      </c>
      <c r="I102" s="3"/>
      <c r="J102" s="54" t="s">
        <v>91</v>
      </c>
      <c r="K102" s="58">
        <v>0.9</v>
      </c>
      <c r="M102" s="3"/>
      <c r="N102" s="3"/>
    </row>
    <row r="103" spans="5:14" ht="16" thickTop="1" thickBot="1">
      <c r="E103" s="3"/>
      <c r="F103" s="110" t="s">
        <v>92</v>
      </c>
      <c r="G103" s="76"/>
      <c r="H103" s="122">
        <v>0</v>
      </c>
      <c r="I103" s="3"/>
      <c r="J103" s="3" t="s">
        <v>93</v>
      </c>
      <c r="K103" s="3"/>
      <c r="L103" s="3"/>
      <c r="M103" s="3"/>
      <c r="N103" s="3"/>
    </row>
    <row r="104" spans="5:14" ht="30" thickTop="1" thickBot="1">
      <c r="E104" s="3"/>
      <c r="F104" s="110" t="s">
        <v>94</v>
      </c>
      <c r="G104" s="76"/>
      <c r="H104" s="122">
        <v>0.9</v>
      </c>
      <c r="I104" s="3"/>
      <c r="J104" s="3"/>
      <c r="K104" s="3"/>
      <c r="L104" s="3"/>
      <c r="M104" s="3">
        <f>1/100</f>
        <v>0.01</v>
      </c>
      <c r="N104" s="3"/>
    </row>
    <row r="105" spans="5:14" ht="30" thickTop="1" thickBot="1">
      <c r="E105" s="3"/>
      <c r="F105" s="110" t="s">
        <v>95</v>
      </c>
      <c r="G105" s="76"/>
      <c r="H105" s="122">
        <v>0.9</v>
      </c>
      <c r="I105" s="3"/>
      <c r="J105" s="3"/>
      <c r="K105" s="3"/>
      <c r="L105" s="3"/>
      <c r="M105" s="3"/>
      <c r="N105" s="3"/>
    </row>
    <row r="106" spans="5:14" ht="16" thickTop="1" thickBot="1">
      <c r="E106" s="3"/>
      <c r="F106" s="110" t="s">
        <v>96</v>
      </c>
      <c r="G106" s="76"/>
      <c r="H106" s="122">
        <v>0.9</v>
      </c>
      <c r="I106" s="3"/>
      <c r="J106" s="3"/>
      <c r="K106" s="3"/>
      <c r="L106" s="3"/>
      <c r="M106" s="3"/>
      <c r="N106" s="3"/>
    </row>
    <row r="107" spans="5:14" ht="16" thickTop="1" thickBot="1">
      <c r="E107" s="3"/>
      <c r="F107" s="110" t="s">
        <v>97</v>
      </c>
      <c r="G107" s="76"/>
      <c r="H107" s="122">
        <v>0.85</v>
      </c>
      <c r="I107" s="3"/>
      <c r="J107" s="3"/>
      <c r="K107" s="3"/>
      <c r="L107" s="3"/>
      <c r="M107" s="3"/>
      <c r="N107" s="3"/>
    </row>
    <row r="108" spans="5:14" ht="30" thickTop="1" thickBot="1">
      <c r="E108" s="3"/>
      <c r="F108" s="110" t="s">
        <v>98</v>
      </c>
      <c r="G108" s="76"/>
      <c r="H108" s="122">
        <v>0.85</v>
      </c>
      <c r="I108" s="3"/>
      <c r="J108" s="3"/>
      <c r="K108" s="3"/>
      <c r="L108" s="3"/>
      <c r="M108" s="3"/>
      <c r="N108" s="3"/>
    </row>
    <row r="109" spans="5:14" ht="30" thickTop="1" thickBot="1">
      <c r="E109" s="3"/>
      <c r="F109" s="110" t="s">
        <v>99</v>
      </c>
      <c r="G109" s="76"/>
      <c r="H109" s="122">
        <v>0.85</v>
      </c>
      <c r="I109" s="3"/>
      <c r="J109" s="3"/>
      <c r="K109" s="3"/>
      <c r="L109" s="3"/>
      <c r="M109" s="3"/>
      <c r="N109" s="3"/>
    </row>
    <row r="110" spans="5:14" ht="30" thickTop="1" thickBot="1">
      <c r="E110" s="3"/>
      <c r="F110" s="110" t="s">
        <v>100</v>
      </c>
      <c r="G110" s="76"/>
      <c r="H110" s="123">
        <v>0.8</v>
      </c>
      <c r="I110" s="3"/>
      <c r="J110" s="3"/>
      <c r="K110" s="3"/>
      <c r="L110" s="3"/>
      <c r="M110" s="3"/>
      <c r="N110" s="3"/>
    </row>
    <row r="111" spans="5:14" ht="16" thickTop="1" thickBot="1">
      <c r="E111" s="3"/>
      <c r="F111" s="116"/>
      <c r="G111" s="55"/>
      <c r="H111" s="77"/>
      <c r="I111" s="3"/>
      <c r="J111" s="3"/>
      <c r="K111" s="3"/>
      <c r="L111" s="3"/>
      <c r="M111" s="3"/>
      <c r="N111" s="3"/>
    </row>
    <row r="112" spans="5:14" ht="30" thickTop="1" thickBot="1">
      <c r="E112" s="3"/>
      <c r="F112" s="110" t="s">
        <v>101</v>
      </c>
      <c r="G112" s="76"/>
      <c r="H112" s="121">
        <v>0.87</v>
      </c>
      <c r="I112" s="3"/>
      <c r="J112" s="3"/>
      <c r="K112" s="3"/>
      <c r="L112" s="3"/>
      <c r="M112" s="3"/>
      <c r="N112" s="3"/>
    </row>
    <row r="113" spans="5:14" ht="30" thickTop="1" thickBot="1">
      <c r="E113" s="3"/>
      <c r="F113" s="110" t="s">
        <v>102</v>
      </c>
      <c r="G113" s="76"/>
      <c r="H113" s="122">
        <v>0.98</v>
      </c>
      <c r="I113" s="3"/>
      <c r="J113" s="3"/>
      <c r="K113" s="3"/>
      <c r="L113" s="3"/>
      <c r="M113" s="3"/>
      <c r="N113" s="3"/>
    </row>
    <row r="114" spans="5:14" ht="16" thickTop="1" thickBot="1">
      <c r="E114" s="3"/>
      <c r="F114" s="110" t="s">
        <v>103</v>
      </c>
      <c r="G114" s="76"/>
      <c r="H114" s="122">
        <v>0.94</v>
      </c>
      <c r="I114" s="3"/>
      <c r="J114" s="3"/>
      <c r="K114" s="3"/>
      <c r="L114" s="3"/>
      <c r="M114" s="3"/>
      <c r="N114" s="3"/>
    </row>
    <row r="115" spans="5:14" ht="16" thickTop="1" thickBot="1">
      <c r="F115" s="110" t="s">
        <v>104</v>
      </c>
      <c r="G115" s="76"/>
      <c r="H115" s="122">
        <v>0.95</v>
      </c>
    </row>
    <row r="116" spans="5:14" ht="16" thickTop="1" thickBot="1">
      <c r="F116" s="110" t="s">
        <v>105</v>
      </c>
      <c r="G116" s="76"/>
      <c r="H116" s="123">
        <v>0.94</v>
      </c>
    </row>
    <row r="117" spans="5:14" ht="15" thickTop="1">
      <c r="I117" s="1"/>
      <c r="J117" s="1"/>
      <c r="K117" s="1"/>
      <c r="L117" s="1"/>
      <c r="M117" s="1"/>
    </row>
    <row r="118" spans="5:14">
      <c r="I118" s="1"/>
      <c r="J118" s="1"/>
      <c r="K118" s="1"/>
      <c r="L118" s="1"/>
      <c r="M118" s="1"/>
    </row>
    <row r="119" spans="5:14">
      <c r="I119" s="1"/>
      <c r="J119" s="1"/>
      <c r="K119" s="1"/>
      <c r="L119" s="1"/>
      <c r="M119" s="1"/>
    </row>
    <row r="120" spans="5:14" ht="15" thickBot="1">
      <c r="F120" s="2" t="s">
        <v>106</v>
      </c>
      <c r="I120" s="1"/>
      <c r="J120" s="1"/>
      <c r="K120" s="1"/>
      <c r="L120" s="1"/>
      <c r="M120" s="1"/>
    </row>
    <row r="121" spans="5:14" ht="16" thickTop="1" thickBot="1">
      <c r="E121" s="78" t="s">
        <v>1</v>
      </c>
      <c r="F121" s="76">
        <v>7.5</v>
      </c>
      <c r="G121" s="124">
        <v>7.5</v>
      </c>
      <c r="H121" s="124">
        <v>7.5</v>
      </c>
      <c r="I121" s="124">
        <v>7.5</v>
      </c>
      <c r="J121" s="124">
        <v>7.5</v>
      </c>
      <c r="K121" s="124">
        <v>7.5</v>
      </c>
      <c r="L121" s="124">
        <v>7.5</v>
      </c>
      <c r="M121" s="124">
        <v>7.5</v>
      </c>
      <c r="N121" s="125">
        <v>7.5</v>
      </c>
    </row>
    <row r="122" spans="5:14" ht="15" thickTop="1">
      <c r="I122" s="1"/>
      <c r="J122" s="1"/>
      <c r="K122" s="1"/>
      <c r="L122" s="1"/>
      <c r="M122" s="1"/>
    </row>
    <row r="123" spans="5:14" ht="15" thickBot="1">
      <c r="F123" s="2" t="s">
        <v>107</v>
      </c>
      <c r="I123" s="1"/>
      <c r="J123" s="1"/>
      <c r="K123" s="1"/>
      <c r="L123" s="1"/>
      <c r="M123" s="1"/>
    </row>
    <row r="124" spans="5:14" ht="16" thickTop="1" thickBot="1">
      <c r="E124" s="58" t="s">
        <v>8</v>
      </c>
      <c r="F124" s="58" t="e">
        <f t="shared" ref="F124:N124" si="11">$H102*F46</f>
        <v>#DIV/0!</v>
      </c>
      <c r="G124" s="58" t="e">
        <f t="shared" si="11"/>
        <v>#DIV/0!</v>
      </c>
      <c r="H124" s="58" t="e">
        <f t="shared" si="11"/>
        <v>#DIV/0!</v>
      </c>
      <c r="I124" s="58" t="e">
        <f t="shared" si="11"/>
        <v>#DIV/0!</v>
      </c>
      <c r="J124" s="58" t="e">
        <f t="shared" si="11"/>
        <v>#DIV/0!</v>
      </c>
      <c r="K124" s="58" t="e">
        <f t="shared" si="11"/>
        <v>#DIV/0!</v>
      </c>
      <c r="L124" s="58" t="e">
        <f t="shared" si="11"/>
        <v>#DIV/0!</v>
      </c>
      <c r="M124" s="58" t="e">
        <f t="shared" si="11"/>
        <v>#DIV/0!</v>
      </c>
      <c r="N124" s="58" t="e">
        <f t="shared" si="11"/>
        <v>#DIV/0!</v>
      </c>
    </row>
    <row r="125" spans="5:14" ht="16" thickTop="1" thickBot="1">
      <c r="E125" s="58" t="s">
        <v>8</v>
      </c>
      <c r="F125" s="58" t="e">
        <f t="shared" ref="F125:N125" si="12">$H103*F47</f>
        <v>#DIV/0!</v>
      </c>
      <c r="G125" s="58" t="e">
        <f t="shared" si="12"/>
        <v>#DIV/0!</v>
      </c>
      <c r="H125" s="58" t="e">
        <f t="shared" si="12"/>
        <v>#DIV/0!</v>
      </c>
      <c r="I125" s="58" t="e">
        <f t="shared" si="12"/>
        <v>#DIV/0!</v>
      </c>
      <c r="J125" s="58" t="e">
        <f t="shared" si="12"/>
        <v>#DIV/0!</v>
      </c>
      <c r="K125" s="58" t="e">
        <f t="shared" si="12"/>
        <v>#DIV/0!</v>
      </c>
      <c r="L125" s="58" t="e">
        <f t="shared" si="12"/>
        <v>#DIV/0!</v>
      </c>
      <c r="M125" s="58" t="e">
        <f t="shared" si="12"/>
        <v>#DIV/0!</v>
      </c>
      <c r="N125" s="58" t="e">
        <f t="shared" si="12"/>
        <v>#DIV/0!</v>
      </c>
    </row>
    <row r="126" spans="5:14" ht="16" thickTop="1" thickBot="1">
      <c r="E126" s="58" t="s">
        <v>8</v>
      </c>
      <c r="F126" s="58" t="e">
        <f t="shared" ref="F126:N126" si="13">$H104*F48</f>
        <v>#DIV/0!</v>
      </c>
      <c r="G126" s="58" t="e">
        <f t="shared" si="13"/>
        <v>#DIV/0!</v>
      </c>
      <c r="H126" s="58" t="e">
        <f t="shared" si="13"/>
        <v>#DIV/0!</v>
      </c>
      <c r="I126" s="58" t="e">
        <f t="shared" si="13"/>
        <v>#DIV/0!</v>
      </c>
      <c r="J126" s="58" t="e">
        <f t="shared" si="13"/>
        <v>#DIV/0!</v>
      </c>
      <c r="K126" s="58" t="e">
        <f t="shared" si="13"/>
        <v>#DIV/0!</v>
      </c>
      <c r="L126" s="58" t="e">
        <f t="shared" si="13"/>
        <v>#DIV/0!</v>
      </c>
      <c r="M126" s="58" t="e">
        <f t="shared" si="13"/>
        <v>#DIV/0!</v>
      </c>
      <c r="N126" s="58" t="e">
        <f t="shared" si="13"/>
        <v>#DIV/0!</v>
      </c>
    </row>
    <row r="127" spans="5:14" ht="16" thickTop="1" thickBot="1">
      <c r="E127" s="58" t="s">
        <v>8</v>
      </c>
      <c r="F127" s="58" t="e">
        <f t="shared" ref="F127:N127" si="14">$H105*F49</f>
        <v>#DIV/0!</v>
      </c>
      <c r="G127" s="58" t="e">
        <f t="shared" si="14"/>
        <v>#DIV/0!</v>
      </c>
      <c r="H127" s="58" t="e">
        <f t="shared" si="14"/>
        <v>#DIV/0!</v>
      </c>
      <c r="I127" s="58" t="e">
        <f t="shared" si="14"/>
        <v>#DIV/0!</v>
      </c>
      <c r="J127" s="58" t="e">
        <f t="shared" si="14"/>
        <v>#DIV/0!</v>
      </c>
      <c r="K127" s="58" t="e">
        <f t="shared" si="14"/>
        <v>#DIV/0!</v>
      </c>
      <c r="L127" s="58" t="e">
        <f t="shared" si="14"/>
        <v>#DIV/0!</v>
      </c>
      <c r="M127" s="58" t="e">
        <f t="shared" si="14"/>
        <v>#DIV/0!</v>
      </c>
      <c r="N127" s="58" t="e">
        <f t="shared" si="14"/>
        <v>#DIV/0!</v>
      </c>
    </row>
    <row r="128" spans="5:14" ht="16" thickTop="1" thickBot="1">
      <c r="E128" s="58" t="s">
        <v>8</v>
      </c>
      <c r="F128" s="58" t="e">
        <f t="shared" ref="F128:N128" si="15">$H106*F50</f>
        <v>#DIV/0!</v>
      </c>
      <c r="G128" s="58" t="e">
        <f t="shared" si="15"/>
        <v>#DIV/0!</v>
      </c>
      <c r="H128" s="58" t="e">
        <f t="shared" si="15"/>
        <v>#DIV/0!</v>
      </c>
      <c r="I128" s="58" t="e">
        <f t="shared" si="15"/>
        <v>#DIV/0!</v>
      </c>
      <c r="J128" s="58" t="e">
        <f t="shared" si="15"/>
        <v>#DIV/0!</v>
      </c>
      <c r="K128" s="58" t="e">
        <f t="shared" si="15"/>
        <v>#DIV/0!</v>
      </c>
      <c r="L128" s="58" t="e">
        <f t="shared" si="15"/>
        <v>#DIV/0!</v>
      </c>
      <c r="M128" s="58" t="e">
        <f t="shared" si="15"/>
        <v>#DIV/0!</v>
      </c>
      <c r="N128" s="58" t="e">
        <f t="shared" si="15"/>
        <v>#DIV/0!</v>
      </c>
    </row>
    <row r="129" spans="3:14" ht="16" thickTop="1" thickBot="1">
      <c r="E129" s="58" t="s">
        <v>8</v>
      </c>
      <c r="F129" s="58" t="e">
        <f t="shared" ref="F129:N129" si="16">$H107*F51</f>
        <v>#DIV/0!</v>
      </c>
      <c r="G129" s="58" t="e">
        <f t="shared" si="16"/>
        <v>#DIV/0!</v>
      </c>
      <c r="H129" s="58" t="e">
        <f t="shared" si="16"/>
        <v>#DIV/0!</v>
      </c>
      <c r="I129" s="58" t="e">
        <f t="shared" si="16"/>
        <v>#DIV/0!</v>
      </c>
      <c r="J129" s="58" t="e">
        <f t="shared" si="16"/>
        <v>#DIV/0!</v>
      </c>
      <c r="K129" s="58" t="e">
        <f t="shared" si="16"/>
        <v>#DIV/0!</v>
      </c>
      <c r="L129" s="58" t="e">
        <f t="shared" si="16"/>
        <v>#DIV/0!</v>
      </c>
      <c r="M129" s="58" t="e">
        <f t="shared" si="16"/>
        <v>#DIV/0!</v>
      </c>
      <c r="N129" s="58" t="e">
        <f t="shared" si="16"/>
        <v>#DIV/0!</v>
      </c>
    </row>
    <row r="130" spans="3:14" ht="16" thickTop="1" thickBot="1">
      <c r="E130" s="58" t="s">
        <v>8</v>
      </c>
      <c r="F130" s="58" t="e">
        <f t="shared" ref="F130:N130" si="17">$H108*F52</f>
        <v>#DIV/0!</v>
      </c>
      <c r="G130" s="58" t="e">
        <f t="shared" si="17"/>
        <v>#DIV/0!</v>
      </c>
      <c r="H130" s="58" t="e">
        <f t="shared" si="17"/>
        <v>#DIV/0!</v>
      </c>
      <c r="I130" s="58" t="e">
        <f t="shared" si="17"/>
        <v>#DIV/0!</v>
      </c>
      <c r="J130" s="58" t="e">
        <f t="shared" si="17"/>
        <v>#DIV/0!</v>
      </c>
      <c r="K130" s="58" t="e">
        <f t="shared" si="17"/>
        <v>#DIV/0!</v>
      </c>
      <c r="L130" s="58" t="e">
        <f t="shared" si="17"/>
        <v>#DIV/0!</v>
      </c>
      <c r="M130" s="58" t="e">
        <f t="shared" si="17"/>
        <v>#DIV/0!</v>
      </c>
      <c r="N130" s="58" t="e">
        <f t="shared" si="17"/>
        <v>#DIV/0!</v>
      </c>
    </row>
    <row r="131" spans="3:14" ht="16" thickTop="1" thickBot="1">
      <c r="E131" s="58" t="s">
        <v>8</v>
      </c>
      <c r="F131" s="58" t="e">
        <f t="shared" ref="F131:N131" si="18">$H109*F53</f>
        <v>#DIV/0!</v>
      </c>
      <c r="G131" s="58" t="e">
        <f t="shared" si="18"/>
        <v>#DIV/0!</v>
      </c>
      <c r="H131" s="58" t="e">
        <f t="shared" si="18"/>
        <v>#DIV/0!</v>
      </c>
      <c r="I131" s="58" t="e">
        <f t="shared" si="18"/>
        <v>#DIV/0!</v>
      </c>
      <c r="J131" s="58" t="e">
        <f t="shared" si="18"/>
        <v>#DIV/0!</v>
      </c>
      <c r="K131" s="58" t="e">
        <f t="shared" si="18"/>
        <v>#DIV/0!</v>
      </c>
      <c r="L131" s="58" t="e">
        <f t="shared" si="18"/>
        <v>#DIV/0!</v>
      </c>
      <c r="M131" s="58" t="e">
        <f t="shared" si="18"/>
        <v>#DIV/0!</v>
      </c>
      <c r="N131" s="58" t="e">
        <f t="shared" si="18"/>
        <v>#DIV/0!</v>
      </c>
    </row>
    <row r="132" spans="3:14" ht="16" thickTop="1" thickBot="1">
      <c r="E132" s="58" t="s">
        <v>8</v>
      </c>
      <c r="F132" s="58" t="e">
        <f t="shared" ref="F132:N132" si="19">$H110*F54</f>
        <v>#DIV/0!</v>
      </c>
      <c r="G132" s="58" t="e">
        <f t="shared" si="19"/>
        <v>#DIV/0!</v>
      </c>
      <c r="H132" s="58" t="e">
        <f t="shared" si="19"/>
        <v>#DIV/0!</v>
      </c>
      <c r="I132" s="58" t="e">
        <f t="shared" si="19"/>
        <v>#DIV/0!</v>
      </c>
      <c r="J132" s="58" t="e">
        <f t="shared" si="19"/>
        <v>#DIV/0!</v>
      </c>
      <c r="K132" s="58" t="e">
        <f t="shared" si="19"/>
        <v>#DIV/0!</v>
      </c>
      <c r="L132" s="58" t="e">
        <f t="shared" si="19"/>
        <v>#DIV/0!</v>
      </c>
      <c r="M132" s="58" t="e">
        <f t="shared" si="19"/>
        <v>#DIV/0!</v>
      </c>
      <c r="N132" s="58" t="e">
        <f t="shared" si="19"/>
        <v>#DIV/0!</v>
      </c>
    </row>
    <row r="133" spans="3:14" ht="16" thickTop="1" thickBot="1">
      <c r="E133" s="58" t="s">
        <v>8</v>
      </c>
      <c r="F133" s="58"/>
      <c r="G133" s="58"/>
      <c r="H133" s="58"/>
      <c r="I133" s="58"/>
      <c r="J133" s="58"/>
      <c r="K133" s="58"/>
      <c r="L133" s="58"/>
      <c r="M133" s="58"/>
      <c r="N133" s="58"/>
    </row>
    <row r="134" spans="3:14" ht="16" thickTop="1" thickBot="1">
      <c r="E134" s="58" t="s">
        <v>8</v>
      </c>
      <c r="F134" s="58" t="e">
        <f t="shared" ref="F134:N134" si="20">$H112*F56</f>
        <v>#DIV/0!</v>
      </c>
      <c r="G134" s="58" t="e">
        <f t="shared" si="20"/>
        <v>#DIV/0!</v>
      </c>
      <c r="H134" s="58" t="e">
        <f t="shared" si="20"/>
        <v>#DIV/0!</v>
      </c>
      <c r="I134" s="58" t="e">
        <f t="shared" si="20"/>
        <v>#DIV/0!</v>
      </c>
      <c r="J134" s="58" t="e">
        <f t="shared" si="20"/>
        <v>#DIV/0!</v>
      </c>
      <c r="K134" s="58" t="e">
        <f t="shared" si="20"/>
        <v>#DIV/0!</v>
      </c>
      <c r="L134" s="58" t="e">
        <f t="shared" si="20"/>
        <v>#DIV/0!</v>
      </c>
      <c r="M134" s="58" t="e">
        <f t="shared" si="20"/>
        <v>#DIV/0!</v>
      </c>
      <c r="N134" s="58" t="e">
        <f t="shared" si="20"/>
        <v>#DIV/0!</v>
      </c>
    </row>
    <row r="135" spans="3:14" ht="16" thickTop="1" thickBot="1">
      <c r="E135" s="58" t="s">
        <v>8</v>
      </c>
      <c r="F135" s="58" t="e">
        <f t="shared" ref="F135:N135" si="21">$H113*F57</f>
        <v>#DIV/0!</v>
      </c>
      <c r="G135" s="58" t="e">
        <f t="shared" si="21"/>
        <v>#DIV/0!</v>
      </c>
      <c r="H135" s="58" t="e">
        <f t="shared" si="21"/>
        <v>#DIV/0!</v>
      </c>
      <c r="I135" s="58" t="e">
        <f t="shared" si="21"/>
        <v>#DIV/0!</v>
      </c>
      <c r="J135" s="58" t="e">
        <f t="shared" si="21"/>
        <v>#DIV/0!</v>
      </c>
      <c r="K135" s="58" t="e">
        <f t="shared" si="21"/>
        <v>#DIV/0!</v>
      </c>
      <c r="L135" s="58" t="e">
        <f t="shared" si="21"/>
        <v>#DIV/0!</v>
      </c>
      <c r="M135" s="58" t="e">
        <f t="shared" si="21"/>
        <v>#DIV/0!</v>
      </c>
      <c r="N135" s="58" t="e">
        <f t="shared" si="21"/>
        <v>#DIV/0!</v>
      </c>
    </row>
    <row r="136" spans="3:14" ht="16" thickTop="1" thickBot="1">
      <c r="E136" s="58" t="s">
        <v>8</v>
      </c>
      <c r="F136" s="58" t="e">
        <f t="shared" ref="F136:N136" si="22">$H114*F58</f>
        <v>#DIV/0!</v>
      </c>
      <c r="G136" s="58" t="e">
        <f t="shared" si="22"/>
        <v>#DIV/0!</v>
      </c>
      <c r="H136" s="58" t="e">
        <f t="shared" si="22"/>
        <v>#DIV/0!</v>
      </c>
      <c r="I136" s="58" t="e">
        <f t="shared" si="22"/>
        <v>#DIV/0!</v>
      </c>
      <c r="J136" s="58" t="e">
        <f t="shared" si="22"/>
        <v>#DIV/0!</v>
      </c>
      <c r="K136" s="58" t="e">
        <f t="shared" si="22"/>
        <v>#DIV/0!</v>
      </c>
      <c r="L136" s="58" t="e">
        <f t="shared" si="22"/>
        <v>#DIV/0!</v>
      </c>
      <c r="M136" s="58" t="e">
        <f t="shared" si="22"/>
        <v>#DIV/0!</v>
      </c>
      <c r="N136" s="58" t="e">
        <f t="shared" si="22"/>
        <v>#DIV/0!</v>
      </c>
    </row>
    <row r="137" spans="3:14" ht="16" thickTop="1" thickBot="1">
      <c r="E137" s="58" t="s">
        <v>8</v>
      </c>
      <c r="F137" s="58" t="e">
        <f t="shared" ref="F137:N137" si="23">$H115*F59</f>
        <v>#DIV/0!</v>
      </c>
      <c r="G137" s="58" t="e">
        <f t="shared" si="23"/>
        <v>#DIV/0!</v>
      </c>
      <c r="H137" s="58" t="e">
        <f t="shared" si="23"/>
        <v>#DIV/0!</v>
      </c>
      <c r="I137" s="58" t="e">
        <f t="shared" si="23"/>
        <v>#DIV/0!</v>
      </c>
      <c r="J137" s="58" t="e">
        <f t="shared" si="23"/>
        <v>#DIV/0!</v>
      </c>
      <c r="K137" s="58" t="e">
        <f t="shared" si="23"/>
        <v>#DIV/0!</v>
      </c>
      <c r="L137" s="58" t="e">
        <f t="shared" si="23"/>
        <v>#DIV/0!</v>
      </c>
      <c r="M137" s="58" t="e">
        <f t="shared" si="23"/>
        <v>#DIV/0!</v>
      </c>
      <c r="N137" s="58" t="e">
        <f t="shared" si="23"/>
        <v>#DIV/0!</v>
      </c>
    </row>
    <row r="138" spans="3:14" ht="16" thickTop="1" thickBot="1">
      <c r="E138" s="58" t="s">
        <v>8</v>
      </c>
      <c r="F138" s="58" t="e">
        <f t="shared" ref="F138:N138" si="24">$H116*F60</f>
        <v>#DIV/0!</v>
      </c>
      <c r="G138" s="58" t="e">
        <f t="shared" si="24"/>
        <v>#DIV/0!</v>
      </c>
      <c r="H138" s="58" t="e">
        <f t="shared" si="24"/>
        <v>#DIV/0!</v>
      </c>
      <c r="I138" s="58" t="e">
        <f t="shared" si="24"/>
        <v>#DIV/0!</v>
      </c>
      <c r="J138" s="58" t="e">
        <f t="shared" si="24"/>
        <v>#DIV/0!</v>
      </c>
      <c r="K138" s="58" t="e">
        <f t="shared" si="24"/>
        <v>#DIV/0!</v>
      </c>
      <c r="L138" s="58" t="e">
        <f t="shared" si="24"/>
        <v>#DIV/0!</v>
      </c>
      <c r="M138" s="58" t="e">
        <f t="shared" si="24"/>
        <v>#DIV/0!</v>
      </c>
      <c r="N138" s="58" t="e">
        <f t="shared" si="24"/>
        <v>#DIV/0!</v>
      </c>
    </row>
    <row r="139" spans="3:14" ht="15" thickTop="1"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ht="15" thickBot="1">
      <c r="E140" s="1"/>
      <c r="F140" s="10" t="s">
        <v>108</v>
      </c>
      <c r="G140" s="9"/>
      <c r="H140" s="9"/>
      <c r="I140" s="9"/>
      <c r="J140" s="9"/>
      <c r="K140" s="9"/>
      <c r="L140" s="9"/>
      <c r="M140" s="9"/>
      <c r="N140" s="9"/>
    </row>
    <row r="141" spans="3:14" ht="16" thickTop="1" thickBot="1">
      <c r="E141" s="58"/>
      <c r="F141" s="75" t="e">
        <f>$K$102*'Ref. 4.2 Ökonomische Bewertung'!D6/SUM('Ref. 2.2.3 Dez. Wärmebereitstel'!D35:D43)</f>
        <v>#DIV/0!</v>
      </c>
      <c r="G141" s="75" t="e">
        <f>$K$102*'Ref. 4.2 Ökonomische Bewertung'!E6/SUM('Ref. 2.2.3 Dez. Wärmebereitstel'!E35:E43)</f>
        <v>#DIV/0!</v>
      </c>
      <c r="H141" s="75" t="e">
        <f>$K$102*'Ref. 4.2 Ökonomische Bewertung'!F6/SUM('Ref. 2.2.3 Dez. Wärmebereitstel'!F35:F43)</f>
        <v>#DIV/0!</v>
      </c>
      <c r="I141" s="75" t="e">
        <f>$K$102*'Ref. 4.2 Ökonomische Bewertung'!G6/SUM('Ref. 2.2.3 Dez. Wärmebereitstel'!G35:G43)</f>
        <v>#DIV/0!</v>
      </c>
      <c r="J141" s="75" t="e">
        <f>$K$102*'Ref. 4.2 Ökonomische Bewertung'!H6/SUM('Ref. 2.2.3 Dez. Wärmebereitstel'!H35:H43)</f>
        <v>#DIV/0!</v>
      </c>
      <c r="K141" s="75" t="e">
        <f>$K$102*'Ref. 4.2 Ökonomische Bewertung'!I6/SUM('Ref. 2.2.3 Dez. Wärmebereitstel'!I35:I43)</f>
        <v>#DIV/0!</v>
      </c>
      <c r="L141" s="75" t="e">
        <f>$K$102*'Ref. 4.2 Ökonomische Bewertung'!J6/SUM('Ref. 2.2.3 Dez. Wärmebereitstel'!J35:J43)</f>
        <v>#DIV/0!</v>
      </c>
      <c r="M141" s="75" t="e">
        <f>$K$102*'Ref. 4.2 Ökonomische Bewertung'!K6/SUM('Ref. 2.2.3 Dez. Wärmebereitstel'!K35:K43)</f>
        <v>#DIV/0!</v>
      </c>
      <c r="N141" s="75" t="e">
        <f>$K$102*'Ref. 4.2 Ökonomische Bewertung'!L6/SUM('Ref. 2.2.3 Dez. Wärmebereitstel'!L35:L43)</f>
        <v>#DIV/0!</v>
      </c>
    </row>
    <row r="142" spans="3:14" s="9" customFormat="1" ht="15" thickTop="1">
      <c r="C142" s="10"/>
      <c r="D142" s="109"/>
      <c r="E142" s="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3:14" ht="15" thickBot="1">
      <c r="E143" s="1"/>
      <c r="F143" s="10" t="s">
        <v>109</v>
      </c>
      <c r="G143" s="9"/>
      <c r="H143" s="9"/>
      <c r="I143" s="9"/>
      <c r="J143" s="9"/>
      <c r="K143" s="9"/>
      <c r="L143" s="9"/>
      <c r="M143" s="9"/>
      <c r="N143" s="9"/>
    </row>
    <row r="144" spans="3:14" ht="16" thickTop="1" thickBot="1">
      <c r="E144" s="58"/>
      <c r="F144" s="75" t="e">
        <f>$K$102*'Ref. 4.2 Ökonomische Bewertung'!C15/SUM('Ref. 2.2.3 Dez. Wärmebereitstel'!D37:D45)*(1-'Ref. 4.2 Ökonomische Bewertung'!C16/'Ref. 4.2 Ökonomische Bewertung'!C15)</f>
        <v>#DIV/0!</v>
      </c>
      <c r="G144" s="75" t="e">
        <f>$K$102*'Ref. 4.2 Ökonomische Bewertung'!D15/SUM('Ref. 2.2.3 Dez. Wärmebereitstel'!E37:E45)*(1-'Ref. 4.2 Ökonomische Bewertung'!D16/'Ref. 4.2 Ökonomische Bewertung'!D15)</f>
        <v>#DIV/0!</v>
      </c>
      <c r="H144" s="75" t="e">
        <f>$K$102*'Ref. 4.2 Ökonomische Bewertung'!E15/SUM('Ref. 2.2.3 Dez. Wärmebereitstel'!F37:F45)*(1-'Ref. 4.2 Ökonomische Bewertung'!E16/'Ref. 4.2 Ökonomische Bewertung'!E15)</f>
        <v>#DIV/0!</v>
      </c>
      <c r="I144" s="75" t="e">
        <f>$K$102*'Ref. 4.2 Ökonomische Bewertung'!F15/SUM('Ref. 2.2.3 Dez. Wärmebereitstel'!G37:G45)*(1-'Ref. 4.2 Ökonomische Bewertung'!F16/'Ref. 4.2 Ökonomische Bewertung'!F15)</f>
        <v>#DIV/0!</v>
      </c>
      <c r="J144" s="75" t="e">
        <f>$K$102*'Ref. 4.2 Ökonomische Bewertung'!G15/SUM('Ref. 2.2.3 Dez. Wärmebereitstel'!H37:H45)*(1-'Ref. 4.2 Ökonomische Bewertung'!G16/'Ref. 4.2 Ökonomische Bewertung'!G15)</f>
        <v>#DIV/0!</v>
      </c>
      <c r="K144" s="75" t="e">
        <f>$K$102*'Ref. 4.2 Ökonomische Bewertung'!H15/SUM('Ref. 2.2.3 Dez. Wärmebereitstel'!I37:I45)*(1-'Ref. 4.2 Ökonomische Bewertung'!H16/'Ref. 4.2 Ökonomische Bewertung'!H15)</f>
        <v>#DIV/0!</v>
      </c>
      <c r="L144" s="75" t="e">
        <f>$K$102*'Ref. 4.2 Ökonomische Bewertung'!I15/SUM('Ref. 2.2.3 Dez. Wärmebereitstel'!J37:J45)*(1-'Ref. 4.2 Ökonomische Bewertung'!I16/'Ref. 4.2 Ökonomische Bewertung'!I15)</f>
        <v>#DIV/0!</v>
      </c>
      <c r="M144" s="75" t="e">
        <f>$K$102*'Ref. 4.2 Ökonomische Bewertung'!J15/SUM('Ref. 2.2.3 Dez. Wärmebereitstel'!K37:K45)*(1-'Ref. 4.2 Ökonomische Bewertung'!J16/'Ref. 4.2 Ökonomische Bewertung'!J15)</f>
        <v>#DIV/0!</v>
      </c>
      <c r="N144" s="75" t="e">
        <f>$K$102*'Ref. 4.2 Ökonomische Bewertung'!K15/SUM('Ref. 2.2.3 Dez. Wärmebereitstel'!L37:L45)*(1-'Ref. 4.2 Ökonomische Bewertung'!K16/'Ref. 4.2 Ökonomische Bewertung'!K15)</f>
        <v>#DIV/0!</v>
      </c>
    </row>
    <row r="145" spans="5:14" ht="15" thickTop="1">
      <c r="E145" s="1"/>
      <c r="F145" s="9"/>
      <c r="G145" s="9"/>
      <c r="H145" s="9"/>
      <c r="I145" s="9"/>
      <c r="J145" s="9"/>
      <c r="K145" s="9"/>
      <c r="L145" s="9"/>
      <c r="M145" s="9"/>
      <c r="N145" s="9"/>
    </row>
    <row r="146" spans="5:14" ht="15" thickBot="1">
      <c r="E146" s="1"/>
      <c r="F146" s="10" t="s">
        <v>110</v>
      </c>
      <c r="G146" s="9"/>
      <c r="H146" s="9"/>
      <c r="I146" s="9"/>
      <c r="J146" s="9"/>
      <c r="K146" s="9"/>
      <c r="L146" s="9"/>
      <c r="M146" s="9"/>
      <c r="N146" s="9"/>
    </row>
    <row r="147" spans="5:14" ht="16" thickTop="1" thickBot="1">
      <c r="E147" s="58"/>
      <c r="F147" s="75" t="e">
        <f>$K$102*'Ref. 4.2 Ökonomische Bewertung'!C15/'Ref. 3.2 Versand der Fernwärmev'!D17*'Ref. 4.2 Ökonomische Bewertung'!C16/'Ref. 4.2 Ökonomische Bewertung'!C15/1000</f>
        <v>#DIV/0!</v>
      </c>
      <c r="G147" s="75" t="e">
        <f>$K$102*'Ref. 4.2 Ökonomische Bewertung'!D15/'Ref. 3.2 Versand der Fernwärmev'!E17*'Ref. 4.2 Ökonomische Bewertung'!D16/'Ref. 4.2 Ökonomische Bewertung'!D15/1000</f>
        <v>#DIV/0!</v>
      </c>
      <c r="H147" s="75" t="e">
        <f>$K$102*'Ref. 4.2 Ökonomische Bewertung'!E15/'Ref. 3.2 Versand der Fernwärmev'!F17*'Ref. 4.2 Ökonomische Bewertung'!E16/'Ref. 4.2 Ökonomische Bewertung'!E15/1000</f>
        <v>#DIV/0!</v>
      </c>
      <c r="I147" s="75" t="e">
        <f>$K$102*'Ref. 4.2 Ökonomische Bewertung'!F15/'Ref. 3.2 Versand der Fernwärmev'!G17*'Ref. 4.2 Ökonomische Bewertung'!F16/'Ref. 4.2 Ökonomische Bewertung'!F15/1000</f>
        <v>#DIV/0!</v>
      </c>
      <c r="J147" s="75" t="e">
        <f>$K$102*'Ref. 4.2 Ökonomische Bewertung'!G15/'Ref. 3.2 Versand der Fernwärmev'!H17*'Ref. 4.2 Ökonomische Bewertung'!G16/'Ref. 4.2 Ökonomische Bewertung'!G15/1000</f>
        <v>#DIV/0!</v>
      </c>
      <c r="K147" s="75" t="e">
        <f>$K$102*'Ref. 4.2 Ökonomische Bewertung'!H15/'Ref. 3.2 Versand der Fernwärmev'!I17*'Ref. 4.2 Ökonomische Bewertung'!H16/'Ref. 4.2 Ökonomische Bewertung'!H15/1000</f>
        <v>#DIV/0!</v>
      </c>
      <c r="L147" s="75" t="e">
        <f>$K$102*'Ref. 4.2 Ökonomische Bewertung'!I15/'Ref. 3.2 Versand der Fernwärmev'!J17*'Ref. 4.2 Ökonomische Bewertung'!I16/'Ref. 4.2 Ökonomische Bewertung'!I15/1000</f>
        <v>#DIV/0!</v>
      </c>
      <c r="M147" s="75" t="e">
        <f>$K$102*'Ref. 4.2 Ökonomische Bewertung'!J15/'Ref. 3.2 Versand der Fernwärmev'!K17*'Ref. 4.2 Ökonomische Bewertung'!J16/'Ref. 4.2 Ökonomische Bewertung'!J15/1000</f>
        <v>#DIV/0!</v>
      </c>
      <c r="N147" s="75" t="e">
        <f>$K$102*'Ref. 4.2 Ökonomische Bewertung'!K15/'Ref. 3.2 Versand der Fernwärmev'!L17*'Ref. 4.2 Ökonomische Bewertung'!K16/'Ref. 4.2 Ökonomische Bewertung'!K15/1000</f>
        <v>#DIV/0!</v>
      </c>
    </row>
    <row r="148" spans="5:14" ht="15" thickTop="1"/>
  </sheetData>
  <mergeCells count="16">
    <mergeCell ref="AL12:AL24"/>
    <mergeCell ref="AM12:AM24"/>
    <mergeCell ref="AN12:AN24"/>
    <mergeCell ref="AO12:AO24"/>
    <mergeCell ref="AP12:AP24"/>
    <mergeCell ref="AG12:AG24"/>
    <mergeCell ref="AH12:AH24"/>
    <mergeCell ref="AI12:AI24"/>
    <mergeCell ref="AJ12:AJ24"/>
    <mergeCell ref="AK12:AK24"/>
    <mergeCell ref="B83:B88"/>
    <mergeCell ref="B8:B20"/>
    <mergeCell ref="B22:B26"/>
    <mergeCell ref="B27:B44"/>
    <mergeCell ref="B45:B63"/>
    <mergeCell ref="B64:B82"/>
  </mergeCells>
  <pageMargins left="0.7" right="0.7" top="0.78740157499999996" bottom="0.78740157499999996" header="0.3" footer="0.3"/>
  <ignoredErrors>
    <ignoredError sqref="F8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L46"/>
  <sheetViews>
    <sheetView showGridLines="0" workbookViewId="0">
      <selection activeCell="A3" sqref="A3"/>
    </sheetView>
  </sheetViews>
  <sheetFormatPr baseColWidth="10" defaultColWidth="11.5" defaultRowHeight="14" x14ac:dyDescent="0"/>
  <cols>
    <col min="1" max="1" width="21" bestFit="1" customWidth="1"/>
    <col min="2" max="2" width="35.1640625" style="2" bestFit="1" customWidth="1"/>
    <col min="3" max="3" width="18.83203125" bestFit="1" customWidth="1"/>
    <col min="4" max="4" width="20.33203125" customWidth="1"/>
  </cols>
  <sheetData>
    <row r="1" spans="1:12">
      <c r="A1" s="29" t="s">
        <v>122</v>
      </c>
      <c r="B1" s="29"/>
      <c r="D1" s="29"/>
      <c r="E1" s="29"/>
      <c r="F1" s="29"/>
    </row>
    <row r="3" spans="1:12" ht="23">
      <c r="A3" s="30" t="s">
        <v>236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5" spans="1:12">
      <c r="A5" s="91" t="s">
        <v>234</v>
      </c>
      <c r="B5" s="91"/>
      <c r="C5" s="91"/>
      <c r="D5" s="91"/>
      <c r="E5" s="91"/>
      <c r="F5" s="91"/>
      <c r="G5" s="91"/>
      <c r="H5" s="91"/>
      <c r="I5" s="91"/>
      <c r="J5" s="92"/>
      <c r="K5" s="92"/>
      <c r="L5" s="92"/>
    </row>
    <row r="7" spans="1:12" ht="74.25" hidden="1" customHeight="1" thickBot="1">
      <c r="A7" s="15"/>
      <c r="B7" s="15"/>
      <c r="C7">
        <v>9</v>
      </c>
      <c r="D7" s="15"/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</row>
    <row r="8" spans="1:12" ht="19" thickBot="1">
      <c r="A8" s="32" t="s">
        <v>28</v>
      </c>
      <c r="B8" s="18"/>
      <c r="D8" s="18"/>
    </row>
    <row r="9" spans="1:12" ht="32" thickTop="1" thickBot="1">
      <c r="A9" s="148" t="s">
        <v>12</v>
      </c>
      <c r="B9" s="151" t="s">
        <v>13</v>
      </c>
      <c r="C9" s="148" t="s">
        <v>29</v>
      </c>
      <c r="D9" s="37" t="s">
        <v>123</v>
      </c>
      <c r="E9" s="38" t="s">
        <v>124</v>
      </c>
      <c r="F9" s="38" t="s">
        <v>125</v>
      </c>
      <c r="G9" s="38" t="s">
        <v>126</v>
      </c>
      <c r="H9" s="38" t="s">
        <v>127</v>
      </c>
      <c r="I9" s="38" t="s">
        <v>128</v>
      </c>
      <c r="J9" s="38" t="s">
        <v>129</v>
      </c>
      <c r="K9" s="38" t="s">
        <v>130</v>
      </c>
      <c r="L9" s="38" t="s">
        <v>131</v>
      </c>
    </row>
    <row r="10" spans="1:12" ht="17" thickTop="1" thickBot="1">
      <c r="A10" s="150"/>
      <c r="B10" s="152"/>
      <c r="C10" s="150"/>
      <c r="D10" s="33" t="s">
        <v>235</v>
      </c>
      <c r="E10" s="148"/>
      <c r="F10" s="148"/>
      <c r="G10" s="148"/>
      <c r="H10" s="148"/>
      <c r="I10" s="148"/>
      <c r="J10" s="148"/>
      <c r="K10" s="148"/>
      <c r="L10" s="148"/>
    </row>
    <row r="11" spans="1:12" ht="32" thickTop="1" thickBot="1">
      <c r="A11" s="149"/>
      <c r="B11" s="153"/>
      <c r="C11" s="149"/>
      <c r="D11" s="34" t="s">
        <v>132</v>
      </c>
      <c r="E11" s="149"/>
      <c r="F11" s="149"/>
      <c r="G11" s="149"/>
      <c r="H11" s="149"/>
      <c r="I11" s="149"/>
      <c r="J11" s="149"/>
      <c r="K11" s="149"/>
      <c r="L11" s="149"/>
    </row>
    <row r="12" spans="1:12" ht="16" thickTop="1" thickBot="1">
      <c r="A12" s="145" t="s">
        <v>133</v>
      </c>
      <c r="B12" s="39" t="s">
        <v>134</v>
      </c>
      <c r="C12" s="41" t="s">
        <v>135</v>
      </c>
      <c r="D12" s="45"/>
      <c r="E12" s="43">
        <f t="shared" ref="E12:L21" si="0">$D12</f>
        <v>0</v>
      </c>
      <c r="F12" s="40">
        <f t="shared" si="0"/>
        <v>0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</row>
    <row r="13" spans="1:12" ht="16" thickTop="1" thickBot="1">
      <c r="A13" s="146"/>
      <c r="B13" s="39" t="s">
        <v>136</v>
      </c>
      <c r="C13" s="41" t="s">
        <v>135</v>
      </c>
      <c r="D13" s="46"/>
      <c r="E13" s="43">
        <f t="shared" si="0"/>
        <v>0</v>
      </c>
      <c r="F13" s="40">
        <f t="shared" si="0"/>
        <v>0</v>
      </c>
      <c r="G13" s="40">
        <f t="shared" si="0"/>
        <v>0</v>
      </c>
      <c r="H13" s="40">
        <f t="shared" si="0"/>
        <v>0</v>
      </c>
      <c r="I13" s="40">
        <f t="shared" si="0"/>
        <v>0</v>
      </c>
      <c r="J13" s="40">
        <f t="shared" si="0"/>
        <v>0</v>
      </c>
      <c r="K13" s="40">
        <f t="shared" si="0"/>
        <v>0</v>
      </c>
      <c r="L13" s="40">
        <f t="shared" si="0"/>
        <v>0</v>
      </c>
    </row>
    <row r="14" spans="1:12" ht="16" thickTop="1" thickBot="1">
      <c r="A14" s="146"/>
      <c r="B14" s="39" t="s">
        <v>137</v>
      </c>
      <c r="C14" s="41" t="s">
        <v>135</v>
      </c>
      <c r="D14" s="46"/>
      <c r="E14" s="43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</row>
    <row r="15" spans="1:12" ht="16" thickTop="1" thickBot="1">
      <c r="A15" s="147"/>
      <c r="B15" s="39" t="s">
        <v>138</v>
      </c>
      <c r="C15" s="41" t="s">
        <v>135</v>
      </c>
      <c r="D15" s="46"/>
      <c r="E15" s="43">
        <f t="shared" si="0"/>
        <v>0</v>
      </c>
      <c r="F15" s="40">
        <f t="shared" si="0"/>
        <v>0</v>
      </c>
      <c r="G15" s="40">
        <f t="shared" si="0"/>
        <v>0</v>
      </c>
      <c r="H15" s="40">
        <f t="shared" si="0"/>
        <v>0</v>
      </c>
      <c r="I15" s="40">
        <f t="shared" si="0"/>
        <v>0</v>
      </c>
      <c r="J15" s="40">
        <f t="shared" si="0"/>
        <v>0</v>
      </c>
      <c r="K15" s="40">
        <f t="shared" si="0"/>
        <v>0</v>
      </c>
      <c r="L15" s="40">
        <f t="shared" si="0"/>
        <v>0</v>
      </c>
    </row>
    <row r="16" spans="1:12" ht="5" customHeight="1" thickTop="1" thickBot="1">
      <c r="A16" s="51"/>
      <c r="B16" s="39"/>
      <c r="C16" s="42"/>
      <c r="D16" s="47"/>
      <c r="E16" s="43">
        <f t="shared" si="0"/>
        <v>0</v>
      </c>
      <c r="F16" s="40">
        <f t="shared" si="0"/>
        <v>0</v>
      </c>
      <c r="G16" s="40">
        <f t="shared" si="0"/>
        <v>0</v>
      </c>
      <c r="H16" s="40">
        <f t="shared" si="0"/>
        <v>0</v>
      </c>
      <c r="I16" s="40">
        <f t="shared" si="0"/>
        <v>0</v>
      </c>
      <c r="J16" s="40">
        <f t="shared" si="0"/>
        <v>0</v>
      </c>
      <c r="K16" s="40">
        <f t="shared" si="0"/>
        <v>0</v>
      </c>
      <c r="L16" s="40">
        <f t="shared" si="0"/>
        <v>0</v>
      </c>
    </row>
    <row r="17" spans="1:12" ht="16" thickTop="1" thickBot="1">
      <c r="A17" s="145" t="s">
        <v>139</v>
      </c>
      <c r="B17" s="39" t="s">
        <v>90</v>
      </c>
      <c r="C17" s="41" t="s">
        <v>86</v>
      </c>
      <c r="D17" s="47"/>
      <c r="E17" s="43">
        <f t="shared" si="0"/>
        <v>0</v>
      </c>
      <c r="F17" s="40">
        <f t="shared" si="0"/>
        <v>0</v>
      </c>
      <c r="G17" s="40">
        <f t="shared" si="0"/>
        <v>0</v>
      </c>
      <c r="H17" s="40">
        <f t="shared" si="0"/>
        <v>0</v>
      </c>
      <c r="I17" s="40">
        <f t="shared" si="0"/>
        <v>0</v>
      </c>
      <c r="J17" s="40">
        <f t="shared" si="0"/>
        <v>0</v>
      </c>
      <c r="K17" s="40">
        <f t="shared" si="0"/>
        <v>0</v>
      </c>
      <c r="L17" s="40">
        <f t="shared" si="0"/>
        <v>0</v>
      </c>
    </row>
    <row r="18" spans="1:12" ht="16" thickTop="1" thickBot="1">
      <c r="A18" s="146"/>
      <c r="B18" s="39" t="s">
        <v>92</v>
      </c>
      <c r="C18" s="41" t="s">
        <v>86</v>
      </c>
      <c r="D18" s="47"/>
      <c r="E18" s="43">
        <f t="shared" si="0"/>
        <v>0</v>
      </c>
      <c r="F18" s="40">
        <f t="shared" si="0"/>
        <v>0</v>
      </c>
      <c r="G18" s="40">
        <f t="shared" si="0"/>
        <v>0</v>
      </c>
      <c r="H18" s="40">
        <f t="shared" si="0"/>
        <v>0</v>
      </c>
      <c r="I18" s="40">
        <f t="shared" si="0"/>
        <v>0</v>
      </c>
      <c r="J18" s="40">
        <f t="shared" si="0"/>
        <v>0</v>
      </c>
      <c r="K18" s="40">
        <f t="shared" si="0"/>
        <v>0</v>
      </c>
      <c r="L18" s="40">
        <f t="shared" si="0"/>
        <v>0</v>
      </c>
    </row>
    <row r="19" spans="1:12" ht="16" thickTop="1" thickBot="1">
      <c r="A19" s="146"/>
      <c r="B19" s="39" t="s">
        <v>94</v>
      </c>
      <c r="C19" s="41" t="s">
        <v>86</v>
      </c>
      <c r="D19" s="47"/>
      <c r="E19" s="43">
        <f t="shared" si="0"/>
        <v>0</v>
      </c>
      <c r="F19" s="40">
        <f t="shared" si="0"/>
        <v>0</v>
      </c>
      <c r="G19" s="40">
        <f t="shared" si="0"/>
        <v>0</v>
      </c>
      <c r="H19" s="40">
        <f t="shared" si="0"/>
        <v>0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</row>
    <row r="20" spans="1:12" ht="16" thickTop="1" thickBot="1">
      <c r="A20" s="146"/>
      <c r="B20" s="39" t="s">
        <v>95</v>
      </c>
      <c r="C20" s="41" t="s">
        <v>86</v>
      </c>
      <c r="D20" s="47"/>
      <c r="E20" s="43">
        <f t="shared" si="0"/>
        <v>0</v>
      </c>
      <c r="F20" s="40">
        <f t="shared" si="0"/>
        <v>0</v>
      </c>
      <c r="G20" s="40">
        <f t="shared" si="0"/>
        <v>0</v>
      </c>
      <c r="H20" s="40">
        <f t="shared" si="0"/>
        <v>0</v>
      </c>
      <c r="I20" s="40">
        <f t="shared" si="0"/>
        <v>0</v>
      </c>
      <c r="J20" s="40">
        <f t="shared" si="0"/>
        <v>0</v>
      </c>
      <c r="K20" s="40">
        <f t="shared" si="0"/>
        <v>0</v>
      </c>
      <c r="L20" s="40">
        <f t="shared" si="0"/>
        <v>0</v>
      </c>
    </row>
    <row r="21" spans="1:12" ht="16" thickTop="1" thickBot="1">
      <c r="A21" s="146"/>
      <c r="B21" s="39" t="s">
        <v>96</v>
      </c>
      <c r="C21" s="41" t="s">
        <v>86</v>
      </c>
      <c r="D21" s="47"/>
      <c r="E21" s="43">
        <f t="shared" si="0"/>
        <v>0</v>
      </c>
      <c r="F21" s="40">
        <f t="shared" si="0"/>
        <v>0</v>
      </c>
      <c r="G21" s="40">
        <f t="shared" si="0"/>
        <v>0</v>
      </c>
      <c r="H21" s="40">
        <f t="shared" si="0"/>
        <v>0</v>
      </c>
      <c r="I21" s="40">
        <f t="shared" si="0"/>
        <v>0</v>
      </c>
      <c r="J21" s="40">
        <f t="shared" si="0"/>
        <v>0</v>
      </c>
      <c r="K21" s="40">
        <f t="shared" si="0"/>
        <v>0</v>
      </c>
      <c r="L21" s="40">
        <f t="shared" si="0"/>
        <v>0</v>
      </c>
    </row>
    <row r="22" spans="1:12" ht="16" thickTop="1" thickBot="1">
      <c r="A22" s="146"/>
      <c r="B22" s="39" t="s">
        <v>97</v>
      </c>
      <c r="C22" s="41" t="s">
        <v>86</v>
      </c>
      <c r="D22" s="47"/>
      <c r="E22" s="43">
        <f t="shared" ref="E22:L31" si="1">$D22</f>
        <v>0</v>
      </c>
      <c r="F22" s="40">
        <f t="shared" si="1"/>
        <v>0</v>
      </c>
      <c r="G22" s="40">
        <f t="shared" si="1"/>
        <v>0</v>
      </c>
      <c r="H22" s="40">
        <f t="shared" si="1"/>
        <v>0</v>
      </c>
      <c r="I22" s="40">
        <f t="shared" si="1"/>
        <v>0</v>
      </c>
      <c r="J22" s="40">
        <f t="shared" si="1"/>
        <v>0</v>
      </c>
      <c r="K22" s="40">
        <f t="shared" si="1"/>
        <v>0</v>
      </c>
      <c r="L22" s="40">
        <f t="shared" si="1"/>
        <v>0</v>
      </c>
    </row>
    <row r="23" spans="1:12" ht="16" thickTop="1" thickBot="1">
      <c r="A23" s="146"/>
      <c r="B23" s="39" t="s">
        <v>98</v>
      </c>
      <c r="C23" s="41" t="s">
        <v>86</v>
      </c>
      <c r="D23" s="47"/>
      <c r="E23" s="43">
        <f t="shared" si="1"/>
        <v>0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</row>
    <row r="24" spans="1:12" ht="16" thickTop="1" thickBot="1">
      <c r="A24" s="146"/>
      <c r="B24" s="39" t="s">
        <v>99</v>
      </c>
      <c r="C24" s="41" t="s">
        <v>86</v>
      </c>
      <c r="D24" s="47"/>
      <c r="E24" s="43">
        <f t="shared" si="1"/>
        <v>0</v>
      </c>
      <c r="F24" s="40">
        <f t="shared" si="1"/>
        <v>0</v>
      </c>
      <c r="G24" s="40">
        <f t="shared" si="1"/>
        <v>0</v>
      </c>
      <c r="H24" s="40">
        <f t="shared" si="1"/>
        <v>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</row>
    <row r="25" spans="1:12" ht="16" thickTop="1" thickBot="1">
      <c r="A25" s="147"/>
      <c r="B25" s="39" t="s">
        <v>100</v>
      </c>
      <c r="C25" s="41" t="s">
        <v>86</v>
      </c>
      <c r="D25" s="47"/>
      <c r="E25" s="43">
        <f t="shared" si="1"/>
        <v>0</v>
      </c>
      <c r="F25" s="40">
        <f t="shared" si="1"/>
        <v>0</v>
      </c>
      <c r="G25" s="40">
        <f t="shared" si="1"/>
        <v>0</v>
      </c>
      <c r="H25" s="40">
        <f t="shared" si="1"/>
        <v>0</v>
      </c>
      <c r="I25" s="40">
        <f t="shared" si="1"/>
        <v>0</v>
      </c>
      <c r="J25" s="40">
        <f t="shared" si="1"/>
        <v>0</v>
      </c>
      <c r="K25" s="40">
        <f t="shared" si="1"/>
        <v>0</v>
      </c>
      <c r="L25" s="40">
        <f t="shared" si="1"/>
        <v>0</v>
      </c>
    </row>
    <row r="26" spans="1:12" ht="5" customHeight="1" thickTop="1" thickBot="1">
      <c r="A26" s="51"/>
      <c r="B26" s="39"/>
      <c r="C26" s="42"/>
      <c r="D26" s="47"/>
      <c r="E26" s="43">
        <f t="shared" si="1"/>
        <v>0</v>
      </c>
      <c r="F26" s="40">
        <f t="shared" si="1"/>
        <v>0</v>
      </c>
      <c r="G26" s="40">
        <f t="shared" si="1"/>
        <v>0</v>
      </c>
      <c r="H26" s="40">
        <f t="shared" si="1"/>
        <v>0</v>
      </c>
      <c r="I26" s="40">
        <f t="shared" si="1"/>
        <v>0</v>
      </c>
      <c r="J26" s="40">
        <f t="shared" si="1"/>
        <v>0</v>
      </c>
      <c r="K26" s="40">
        <f t="shared" si="1"/>
        <v>0</v>
      </c>
      <c r="L26" s="40">
        <f t="shared" si="1"/>
        <v>0</v>
      </c>
    </row>
    <row r="27" spans="1:12" ht="16" thickTop="1" thickBot="1">
      <c r="A27" s="145" t="s">
        <v>140</v>
      </c>
      <c r="B27" s="39" t="s">
        <v>90</v>
      </c>
      <c r="C27" s="41" t="s">
        <v>141</v>
      </c>
      <c r="D27" s="47"/>
      <c r="E27" s="43">
        <f t="shared" si="1"/>
        <v>0</v>
      </c>
      <c r="F27" s="40">
        <f t="shared" si="1"/>
        <v>0</v>
      </c>
      <c r="G27" s="40">
        <f t="shared" si="1"/>
        <v>0</v>
      </c>
      <c r="H27" s="40">
        <f t="shared" si="1"/>
        <v>0</v>
      </c>
      <c r="I27" s="40">
        <f t="shared" si="1"/>
        <v>0</v>
      </c>
      <c r="J27" s="40">
        <f t="shared" si="1"/>
        <v>0</v>
      </c>
      <c r="K27" s="40">
        <f t="shared" si="1"/>
        <v>0</v>
      </c>
      <c r="L27" s="40">
        <f t="shared" si="1"/>
        <v>0</v>
      </c>
    </row>
    <row r="28" spans="1:12" ht="16" thickTop="1" thickBot="1">
      <c r="A28" s="146"/>
      <c r="B28" s="39" t="s">
        <v>92</v>
      </c>
      <c r="C28" s="41" t="s">
        <v>141</v>
      </c>
      <c r="D28" s="47"/>
      <c r="E28" s="43">
        <f t="shared" si="1"/>
        <v>0</v>
      </c>
      <c r="F28" s="40">
        <f t="shared" si="1"/>
        <v>0</v>
      </c>
      <c r="G28" s="40">
        <f t="shared" si="1"/>
        <v>0</v>
      </c>
      <c r="H28" s="40">
        <f t="shared" si="1"/>
        <v>0</v>
      </c>
      <c r="I28" s="40">
        <f t="shared" si="1"/>
        <v>0</v>
      </c>
      <c r="J28" s="40">
        <f t="shared" si="1"/>
        <v>0</v>
      </c>
      <c r="K28" s="40">
        <f t="shared" si="1"/>
        <v>0</v>
      </c>
      <c r="L28" s="40">
        <f t="shared" si="1"/>
        <v>0</v>
      </c>
    </row>
    <row r="29" spans="1:12" ht="16" thickTop="1" thickBot="1">
      <c r="A29" s="146"/>
      <c r="B29" s="39" t="s">
        <v>94</v>
      </c>
      <c r="C29" s="41" t="s">
        <v>141</v>
      </c>
      <c r="D29" s="47"/>
      <c r="E29" s="43">
        <f t="shared" si="1"/>
        <v>0</v>
      </c>
      <c r="F29" s="40">
        <f t="shared" si="1"/>
        <v>0</v>
      </c>
      <c r="G29" s="40">
        <f t="shared" si="1"/>
        <v>0</v>
      </c>
      <c r="H29" s="40">
        <f t="shared" si="1"/>
        <v>0</v>
      </c>
      <c r="I29" s="40">
        <f t="shared" si="1"/>
        <v>0</v>
      </c>
      <c r="J29" s="40">
        <f t="shared" si="1"/>
        <v>0</v>
      </c>
      <c r="K29" s="40">
        <f t="shared" si="1"/>
        <v>0</v>
      </c>
      <c r="L29" s="40">
        <f t="shared" si="1"/>
        <v>0</v>
      </c>
    </row>
    <row r="30" spans="1:12" ht="16" thickTop="1" thickBot="1">
      <c r="A30" s="146"/>
      <c r="B30" s="39" t="s">
        <v>95</v>
      </c>
      <c r="C30" s="41" t="s">
        <v>141</v>
      </c>
      <c r="D30" s="47"/>
      <c r="E30" s="43">
        <f t="shared" si="1"/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</row>
    <row r="31" spans="1:12" ht="16" thickTop="1" thickBot="1">
      <c r="A31" s="146"/>
      <c r="B31" s="39" t="s">
        <v>96</v>
      </c>
      <c r="C31" s="41" t="s">
        <v>141</v>
      </c>
      <c r="D31" s="47"/>
      <c r="E31" s="43">
        <f t="shared" si="1"/>
        <v>0</v>
      </c>
      <c r="F31" s="40">
        <f t="shared" si="1"/>
        <v>0</v>
      </c>
      <c r="G31" s="40">
        <f t="shared" si="1"/>
        <v>0</v>
      </c>
      <c r="H31" s="40">
        <f t="shared" si="1"/>
        <v>0</v>
      </c>
      <c r="I31" s="40">
        <f t="shared" si="1"/>
        <v>0</v>
      </c>
      <c r="J31" s="40">
        <f t="shared" si="1"/>
        <v>0</v>
      </c>
      <c r="K31" s="40">
        <f t="shared" si="1"/>
        <v>0</v>
      </c>
      <c r="L31" s="40">
        <f t="shared" si="1"/>
        <v>0</v>
      </c>
    </row>
    <row r="32" spans="1:12" ht="16" thickTop="1" thickBot="1">
      <c r="A32" s="146"/>
      <c r="B32" s="39" t="s">
        <v>97</v>
      </c>
      <c r="C32" s="41" t="s">
        <v>141</v>
      </c>
      <c r="D32" s="47"/>
      <c r="E32" s="43">
        <f t="shared" ref="E32:L45" si="2">$D32</f>
        <v>0</v>
      </c>
      <c r="F32" s="40">
        <f t="shared" si="2"/>
        <v>0</v>
      </c>
      <c r="G32" s="40">
        <f t="shared" si="2"/>
        <v>0</v>
      </c>
      <c r="H32" s="40">
        <f t="shared" si="2"/>
        <v>0</v>
      </c>
      <c r="I32" s="40">
        <f t="shared" si="2"/>
        <v>0</v>
      </c>
      <c r="J32" s="40">
        <f t="shared" si="2"/>
        <v>0</v>
      </c>
      <c r="K32" s="40">
        <f t="shared" si="2"/>
        <v>0</v>
      </c>
      <c r="L32" s="40">
        <f t="shared" si="2"/>
        <v>0</v>
      </c>
    </row>
    <row r="33" spans="1:12" ht="16" thickTop="1" thickBot="1">
      <c r="A33" s="146"/>
      <c r="B33" s="39" t="s">
        <v>98</v>
      </c>
      <c r="C33" s="41" t="s">
        <v>141</v>
      </c>
      <c r="D33" s="47"/>
      <c r="E33" s="43">
        <f t="shared" si="2"/>
        <v>0</v>
      </c>
      <c r="F33" s="40">
        <f t="shared" si="2"/>
        <v>0</v>
      </c>
      <c r="G33" s="40">
        <f t="shared" si="2"/>
        <v>0</v>
      </c>
      <c r="H33" s="40">
        <f t="shared" si="2"/>
        <v>0</v>
      </c>
      <c r="I33" s="40">
        <f t="shared" si="2"/>
        <v>0</v>
      </c>
      <c r="J33" s="40">
        <f t="shared" si="2"/>
        <v>0</v>
      </c>
      <c r="K33" s="40">
        <f t="shared" si="2"/>
        <v>0</v>
      </c>
      <c r="L33" s="40">
        <f t="shared" si="2"/>
        <v>0</v>
      </c>
    </row>
    <row r="34" spans="1:12" ht="16" thickTop="1" thickBot="1">
      <c r="A34" s="146"/>
      <c r="B34" s="39" t="s">
        <v>99</v>
      </c>
      <c r="C34" s="41" t="s">
        <v>141</v>
      </c>
      <c r="D34" s="47"/>
      <c r="E34" s="43">
        <f t="shared" si="2"/>
        <v>0</v>
      </c>
      <c r="F34" s="40">
        <f t="shared" si="2"/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</row>
    <row r="35" spans="1:12" ht="16" thickTop="1" thickBot="1">
      <c r="A35" s="147"/>
      <c r="B35" s="39" t="s">
        <v>100</v>
      </c>
      <c r="C35" s="41" t="s">
        <v>141</v>
      </c>
      <c r="D35" s="47"/>
      <c r="E35" s="43">
        <f t="shared" si="2"/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>
        <f t="shared" si="2"/>
        <v>0</v>
      </c>
      <c r="L35" s="40">
        <f t="shared" si="2"/>
        <v>0</v>
      </c>
    </row>
    <row r="36" spans="1:12" ht="5" customHeight="1" thickTop="1" thickBot="1">
      <c r="A36" s="51"/>
      <c r="B36" s="39"/>
      <c r="C36" s="42"/>
      <c r="D36" s="47"/>
      <c r="E36" s="43">
        <f t="shared" si="2"/>
        <v>0</v>
      </c>
      <c r="F36" s="40">
        <f t="shared" si="2"/>
        <v>0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>
        <f t="shared" si="2"/>
        <v>0</v>
      </c>
      <c r="L36" s="40">
        <f t="shared" si="2"/>
        <v>0</v>
      </c>
    </row>
    <row r="37" spans="1:12" ht="16" thickTop="1" thickBot="1">
      <c r="A37" s="145" t="s">
        <v>142</v>
      </c>
      <c r="B37" s="39" t="s">
        <v>90</v>
      </c>
      <c r="C37" s="41" t="s">
        <v>143</v>
      </c>
      <c r="D37" s="47"/>
      <c r="E37" s="43">
        <f t="shared" si="2"/>
        <v>0</v>
      </c>
      <c r="F37" s="40">
        <f t="shared" si="2"/>
        <v>0</v>
      </c>
      <c r="G37" s="40">
        <f t="shared" si="2"/>
        <v>0</v>
      </c>
      <c r="H37" s="40">
        <f t="shared" si="2"/>
        <v>0</v>
      </c>
      <c r="I37" s="40">
        <f t="shared" si="2"/>
        <v>0</v>
      </c>
      <c r="J37" s="40">
        <f t="shared" si="2"/>
        <v>0</v>
      </c>
      <c r="K37" s="40">
        <f t="shared" si="2"/>
        <v>0</v>
      </c>
      <c r="L37" s="40">
        <f t="shared" si="2"/>
        <v>0</v>
      </c>
    </row>
    <row r="38" spans="1:12" ht="16" thickTop="1" thickBot="1">
      <c r="A38" s="146"/>
      <c r="B38" s="39" t="s">
        <v>92</v>
      </c>
      <c r="C38" s="41" t="s">
        <v>143</v>
      </c>
      <c r="D38" s="47"/>
      <c r="E38" s="43">
        <f t="shared" si="2"/>
        <v>0</v>
      </c>
      <c r="F38" s="40">
        <f t="shared" si="2"/>
        <v>0</v>
      </c>
      <c r="G38" s="40">
        <f t="shared" si="2"/>
        <v>0</v>
      </c>
      <c r="H38" s="40">
        <f t="shared" si="2"/>
        <v>0</v>
      </c>
      <c r="I38" s="40">
        <f t="shared" si="2"/>
        <v>0</v>
      </c>
      <c r="J38" s="40">
        <f t="shared" si="2"/>
        <v>0</v>
      </c>
      <c r="K38" s="40">
        <f t="shared" si="2"/>
        <v>0</v>
      </c>
      <c r="L38" s="40">
        <f t="shared" si="2"/>
        <v>0</v>
      </c>
    </row>
    <row r="39" spans="1:12" ht="16" thickTop="1" thickBot="1">
      <c r="A39" s="146"/>
      <c r="B39" s="39" t="s">
        <v>94</v>
      </c>
      <c r="C39" s="41" t="s">
        <v>143</v>
      </c>
      <c r="D39" s="47"/>
      <c r="E39" s="43">
        <f t="shared" si="2"/>
        <v>0</v>
      </c>
      <c r="F39" s="40">
        <f t="shared" si="2"/>
        <v>0</v>
      </c>
      <c r="G39" s="40">
        <f t="shared" si="2"/>
        <v>0</v>
      </c>
      <c r="H39" s="40">
        <f t="shared" si="2"/>
        <v>0</v>
      </c>
      <c r="I39" s="40">
        <f t="shared" si="2"/>
        <v>0</v>
      </c>
      <c r="J39" s="40">
        <f t="shared" si="2"/>
        <v>0</v>
      </c>
      <c r="K39" s="40">
        <f t="shared" si="2"/>
        <v>0</v>
      </c>
      <c r="L39" s="40">
        <f t="shared" si="2"/>
        <v>0</v>
      </c>
    </row>
    <row r="40" spans="1:12" ht="16" thickTop="1" thickBot="1">
      <c r="A40" s="146"/>
      <c r="B40" s="39" t="s">
        <v>95</v>
      </c>
      <c r="C40" s="41" t="s">
        <v>143</v>
      </c>
      <c r="D40" s="47"/>
      <c r="E40" s="43">
        <f t="shared" si="2"/>
        <v>0</v>
      </c>
      <c r="F40" s="40">
        <f t="shared" si="2"/>
        <v>0</v>
      </c>
      <c r="G40" s="40">
        <f t="shared" si="2"/>
        <v>0</v>
      </c>
      <c r="H40" s="40">
        <f t="shared" si="2"/>
        <v>0</v>
      </c>
      <c r="I40" s="40">
        <f t="shared" si="2"/>
        <v>0</v>
      </c>
      <c r="J40" s="40">
        <f t="shared" si="2"/>
        <v>0</v>
      </c>
      <c r="K40" s="40">
        <f t="shared" si="2"/>
        <v>0</v>
      </c>
      <c r="L40" s="40">
        <f t="shared" si="2"/>
        <v>0</v>
      </c>
    </row>
    <row r="41" spans="1:12" ht="16" thickTop="1" thickBot="1">
      <c r="A41" s="146"/>
      <c r="B41" s="39" t="s">
        <v>96</v>
      </c>
      <c r="C41" s="41" t="s">
        <v>143</v>
      </c>
      <c r="D41" s="47"/>
      <c r="E41" s="43">
        <f t="shared" si="2"/>
        <v>0</v>
      </c>
      <c r="F41" s="40">
        <f t="shared" si="2"/>
        <v>0</v>
      </c>
      <c r="G41" s="40">
        <f t="shared" si="2"/>
        <v>0</v>
      </c>
      <c r="H41" s="40">
        <f t="shared" si="2"/>
        <v>0</v>
      </c>
      <c r="I41" s="40">
        <f t="shared" si="2"/>
        <v>0</v>
      </c>
      <c r="J41" s="40">
        <f t="shared" si="2"/>
        <v>0</v>
      </c>
      <c r="K41" s="40">
        <f t="shared" si="2"/>
        <v>0</v>
      </c>
      <c r="L41" s="40">
        <f t="shared" si="2"/>
        <v>0</v>
      </c>
    </row>
    <row r="42" spans="1:12" ht="16" thickTop="1" thickBot="1">
      <c r="A42" s="146"/>
      <c r="B42" s="39" t="s">
        <v>97</v>
      </c>
      <c r="C42" s="41" t="s">
        <v>143</v>
      </c>
      <c r="D42" s="47"/>
      <c r="E42" s="43">
        <f t="shared" si="2"/>
        <v>0</v>
      </c>
      <c r="F42" s="40">
        <f t="shared" si="2"/>
        <v>0</v>
      </c>
      <c r="G42" s="40">
        <f t="shared" si="2"/>
        <v>0</v>
      </c>
      <c r="H42" s="40">
        <f t="shared" si="2"/>
        <v>0</v>
      </c>
      <c r="I42" s="40">
        <f t="shared" si="2"/>
        <v>0</v>
      </c>
      <c r="J42" s="40">
        <f t="shared" si="2"/>
        <v>0</v>
      </c>
      <c r="K42" s="40">
        <f t="shared" si="2"/>
        <v>0</v>
      </c>
      <c r="L42" s="40">
        <f t="shared" si="2"/>
        <v>0</v>
      </c>
    </row>
    <row r="43" spans="1:12" ht="16" thickTop="1" thickBot="1">
      <c r="A43" s="146"/>
      <c r="B43" s="39" t="s">
        <v>98</v>
      </c>
      <c r="C43" s="41" t="s">
        <v>143</v>
      </c>
      <c r="D43" s="47"/>
      <c r="E43" s="43">
        <f t="shared" si="2"/>
        <v>0</v>
      </c>
      <c r="F43" s="40">
        <f t="shared" si="2"/>
        <v>0</v>
      </c>
      <c r="G43" s="40">
        <f t="shared" si="2"/>
        <v>0</v>
      </c>
      <c r="H43" s="40">
        <f t="shared" si="2"/>
        <v>0</v>
      </c>
      <c r="I43" s="40">
        <f t="shared" si="2"/>
        <v>0</v>
      </c>
      <c r="J43" s="40">
        <f t="shared" si="2"/>
        <v>0</v>
      </c>
      <c r="K43" s="40">
        <f t="shared" si="2"/>
        <v>0</v>
      </c>
      <c r="L43" s="40">
        <f t="shared" si="2"/>
        <v>0</v>
      </c>
    </row>
    <row r="44" spans="1:12" ht="16" thickTop="1" thickBot="1">
      <c r="A44" s="146"/>
      <c r="B44" s="39" t="s">
        <v>99</v>
      </c>
      <c r="C44" s="41" t="s">
        <v>143</v>
      </c>
      <c r="D44" s="47"/>
      <c r="E44" s="43">
        <f t="shared" si="2"/>
        <v>0</v>
      </c>
      <c r="F44" s="40">
        <f t="shared" si="2"/>
        <v>0</v>
      </c>
      <c r="G44" s="40">
        <f t="shared" si="2"/>
        <v>0</v>
      </c>
      <c r="H44" s="40">
        <f t="shared" si="2"/>
        <v>0</v>
      </c>
      <c r="I44" s="40">
        <f t="shared" si="2"/>
        <v>0</v>
      </c>
      <c r="J44" s="40">
        <f t="shared" si="2"/>
        <v>0</v>
      </c>
      <c r="K44" s="40">
        <f t="shared" si="2"/>
        <v>0</v>
      </c>
      <c r="L44" s="40">
        <f t="shared" si="2"/>
        <v>0</v>
      </c>
    </row>
    <row r="45" spans="1:12" ht="16" thickTop="1" thickBot="1">
      <c r="A45" s="147"/>
      <c r="B45" s="39" t="s">
        <v>100</v>
      </c>
      <c r="C45" s="41" t="s">
        <v>143</v>
      </c>
      <c r="D45" s="48"/>
      <c r="E45" s="43">
        <f t="shared" si="2"/>
        <v>0</v>
      </c>
      <c r="F45" s="40">
        <f t="shared" si="2"/>
        <v>0</v>
      </c>
      <c r="G45" s="40">
        <f t="shared" si="2"/>
        <v>0</v>
      </c>
      <c r="H45" s="40">
        <f t="shared" si="2"/>
        <v>0</v>
      </c>
      <c r="I45" s="40">
        <f t="shared" si="2"/>
        <v>0</v>
      </c>
      <c r="J45" s="40">
        <f t="shared" si="2"/>
        <v>0</v>
      </c>
      <c r="K45" s="40">
        <f t="shared" si="2"/>
        <v>0</v>
      </c>
      <c r="L45" s="40">
        <f t="shared" si="2"/>
        <v>0</v>
      </c>
    </row>
    <row r="46" spans="1:12" ht="15" thickTop="1"/>
  </sheetData>
  <mergeCells count="15">
    <mergeCell ref="L10:L11"/>
    <mergeCell ref="C9:C11"/>
    <mergeCell ref="B9:B11"/>
    <mergeCell ref="A9:A11"/>
    <mergeCell ref="F10:F11"/>
    <mergeCell ref="G10:G11"/>
    <mergeCell ref="H10:H11"/>
    <mergeCell ref="I10:I11"/>
    <mergeCell ref="J10:J11"/>
    <mergeCell ref="E10:E11"/>
    <mergeCell ref="A12:A15"/>
    <mergeCell ref="A17:A25"/>
    <mergeCell ref="A27:A35"/>
    <mergeCell ref="A37:A45"/>
    <mergeCell ref="K10:K11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L30"/>
  <sheetViews>
    <sheetView showGridLines="0" topLeftCell="A6" workbookViewId="0">
      <selection activeCell="C12" sqref="C12"/>
    </sheetView>
  </sheetViews>
  <sheetFormatPr baseColWidth="10" defaultColWidth="11.5" defaultRowHeight="14" x14ac:dyDescent="0"/>
  <cols>
    <col min="1" max="1" width="75.5" customWidth="1"/>
    <col min="2" max="2" width="15.33203125" customWidth="1"/>
    <col min="3" max="3" width="11.83203125" customWidth="1"/>
    <col min="4" max="5" width="11.5" customWidth="1"/>
    <col min="6" max="6" width="12.33203125" customWidth="1"/>
    <col min="7" max="8" width="11.5" customWidth="1"/>
    <col min="9" max="9" width="12.33203125" customWidth="1"/>
    <col min="10" max="12" width="11.5" customWidth="1"/>
  </cols>
  <sheetData>
    <row r="1" spans="1:12">
      <c r="A1" s="29" t="s">
        <v>144</v>
      </c>
    </row>
    <row r="2" spans="1:12" hidden="1">
      <c r="A2" t="s">
        <v>19</v>
      </c>
      <c r="B2">
        <v>4.2</v>
      </c>
      <c r="C2" t="s">
        <v>20</v>
      </c>
      <c r="F2" t="s">
        <v>21</v>
      </c>
      <c r="I2" t="s">
        <v>22</v>
      </c>
    </row>
    <row r="4" spans="1:12" ht="23">
      <c r="A4" s="30" t="s">
        <v>145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6" spans="1:12">
      <c r="A6" s="49" t="s">
        <v>146</v>
      </c>
      <c r="B6" s="49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idden="1">
      <c r="A7" s="16"/>
      <c r="B7" s="16"/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</row>
    <row r="8" spans="1:12">
      <c r="A8" s="19"/>
      <c r="B8" s="19"/>
    </row>
    <row r="9" spans="1:12" ht="18">
      <c r="A9" s="32" t="s">
        <v>28</v>
      </c>
      <c r="B9" s="19"/>
    </row>
    <row r="10" spans="1:12" ht="19" thickBot="1">
      <c r="A10" s="32"/>
      <c r="B10" s="19"/>
    </row>
    <row r="11" spans="1:12" ht="32" thickTop="1" thickBot="1">
      <c r="A11" s="148" t="s">
        <v>12</v>
      </c>
      <c r="B11" s="151" t="s">
        <v>29</v>
      </c>
      <c r="C11" s="37" t="s">
        <v>123</v>
      </c>
      <c r="D11" s="38" t="s">
        <v>124</v>
      </c>
      <c r="E11" s="38" t="s">
        <v>125</v>
      </c>
      <c r="F11" s="37" t="s">
        <v>126</v>
      </c>
      <c r="G11" s="38" t="s">
        <v>127</v>
      </c>
      <c r="H11" s="38" t="s">
        <v>128</v>
      </c>
      <c r="I11" s="37" t="s">
        <v>129</v>
      </c>
      <c r="J11" s="38" t="s">
        <v>130</v>
      </c>
      <c r="K11" s="38" t="s">
        <v>131</v>
      </c>
    </row>
    <row r="12" spans="1:12" ht="47" thickTop="1" thickBot="1">
      <c r="A12" s="150"/>
      <c r="B12" s="152"/>
      <c r="C12" s="33" t="s">
        <v>235</v>
      </c>
      <c r="D12" s="148"/>
      <c r="E12" s="148"/>
      <c r="F12" s="33" t="s">
        <v>235</v>
      </c>
      <c r="G12" s="148"/>
      <c r="H12" s="148"/>
      <c r="I12" s="33" t="s">
        <v>235</v>
      </c>
      <c r="J12" s="148"/>
      <c r="K12" s="148"/>
    </row>
    <row r="13" spans="1:12" ht="32" thickTop="1" thickBot="1">
      <c r="A13" s="149"/>
      <c r="B13" s="153"/>
      <c r="C13" s="34" t="s">
        <v>147</v>
      </c>
      <c r="D13" s="149"/>
      <c r="E13" s="149"/>
      <c r="F13" s="34" t="s">
        <v>148</v>
      </c>
      <c r="G13" s="149"/>
      <c r="H13" s="149"/>
      <c r="I13" s="34" t="s">
        <v>149</v>
      </c>
      <c r="J13" s="149"/>
      <c r="K13" s="149"/>
    </row>
    <row r="14" spans="1:12" ht="30" thickTop="1" thickBot="1">
      <c r="A14" s="120" t="s">
        <v>150</v>
      </c>
      <c r="B14" s="41" t="s">
        <v>2</v>
      </c>
      <c r="C14" s="82"/>
      <c r="D14" s="50">
        <f t="shared" ref="D14:E29" si="0">$C14</f>
        <v>0</v>
      </c>
      <c r="E14" s="41">
        <f t="shared" si="0"/>
        <v>0</v>
      </c>
      <c r="F14" s="83"/>
      <c r="G14" s="50">
        <f t="shared" ref="G14:H29" si="1">$F14</f>
        <v>0</v>
      </c>
      <c r="H14" s="41">
        <f t="shared" si="1"/>
        <v>0</v>
      </c>
      <c r="I14" s="84"/>
      <c r="J14" s="50">
        <f t="shared" ref="J14:K29" si="2">$I14</f>
        <v>0</v>
      </c>
      <c r="K14" s="39">
        <f t="shared" si="2"/>
        <v>0</v>
      </c>
    </row>
    <row r="15" spans="1:12" ht="30" thickTop="1" thickBot="1">
      <c r="A15" s="120" t="s">
        <v>151</v>
      </c>
      <c r="B15" s="41" t="s">
        <v>2</v>
      </c>
      <c r="C15" s="85"/>
      <c r="D15" s="50">
        <f t="shared" si="0"/>
        <v>0</v>
      </c>
      <c r="E15" s="41">
        <f t="shared" si="0"/>
        <v>0</v>
      </c>
      <c r="F15" s="44"/>
      <c r="G15" s="50">
        <f t="shared" si="1"/>
        <v>0</v>
      </c>
      <c r="H15" s="41">
        <f t="shared" si="1"/>
        <v>0</v>
      </c>
      <c r="I15" s="86"/>
      <c r="J15" s="50">
        <f t="shared" si="2"/>
        <v>0</v>
      </c>
      <c r="K15" s="39">
        <f t="shared" si="2"/>
        <v>0</v>
      </c>
    </row>
    <row r="16" spans="1:12" ht="30" thickTop="1" thickBot="1">
      <c r="A16" s="120" t="s">
        <v>152</v>
      </c>
      <c r="B16" s="41" t="s">
        <v>2</v>
      </c>
      <c r="C16" s="85"/>
      <c r="D16" s="50">
        <f t="shared" si="0"/>
        <v>0</v>
      </c>
      <c r="E16" s="41">
        <f t="shared" si="0"/>
        <v>0</v>
      </c>
      <c r="F16" s="44"/>
      <c r="G16" s="50">
        <f t="shared" si="1"/>
        <v>0</v>
      </c>
      <c r="H16" s="41">
        <f t="shared" si="1"/>
        <v>0</v>
      </c>
      <c r="I16" s="86"/>
      <c r="J16" s="50">
        <f t="shared" si="2"/>
        <v>0</v>
      </c>
      <c r="K16" s="39">
        <f t="shared" si="2"/>
        <v>0</v>
      </c>
    </row>
    <row r="17" spans="1:11" ht="16" thickTop="1" thickBot="1">
      <c r="A17" s="120" t="s">
        <v>153</v>
      </c>
      <c r="B17" s="41" t="s">
        <v>3</v>
      </c>
      <c r="C17" s="85"/>
      <c r="D17" s="50">
        <f t="shared" si="0"/>
        <v>0</v>
      </c>
      <c r="E17" s="41">
        <f t="shared" si="0"/>
        <v>0</v>
      </c>
      <c r="F17" s="44"/>
      <c r="G17" s="50">
        <f t="shared" si="1"/>
        <v>0</v>
      </c>
      <c r="H17" s="41">
        <f t="shared" si="1"/>
        <v>0</v>
      </c>
      <c r="I17" s="86"/>
      <c r="J17" s="50">
        <f t="shared" si="2"/>
        <v>0</v>
      </c>
      <c r="K17" s="39">
        <f t="shared" si="2"/>
        <v>0</v>
      </c>
    </row>
    <row r="18" spans="1:11" ht="16" thickTop="1" thickBot="1">
      <c r="A18" s="120" t="s">
        <v>154</v>
      </c>
      <c r="B18" s="41" t="s">
        <v>3</v>
      </c>
      <c r="C18" s="85"/>
      <c r="D18" s="50">
        <f t="shared" si="0"/>
        <v>0</v>
      </c>
      <c r="E18" s="41">
        <f t="shared" si="0"/>
        <v>0</v>
      </c>
      <c r="F18" s="44"/>
      <c r="G18" s="50">
        <f t="shared" si="1"/>
        <v>0</v>
      </c>
      <c r="H18" s="41">
        <f t="shared" si="1"/>
        <v>0</v>
      </c>
      <c r="I18" s="86"/>
      <c r="J18" s="50">
        <f t="shared" si="2"/>
        <v>0</v>
      </c>
      <c r="K18" s="39">
        <f t="shared" si="2"/>
        <v>0</v>
      </c>
    </row>
    <row r="19" spans="1:11" ht="16" thickTop="1" thickBot="1">
      <c r="A19" s="120" t="s">
        <v>155</v>
      </c>
      <c r="B19" s="41" t="s">
        <v>3</v>
      </c>
      <c r="C19" s="85"/>
      <c r="D19" s="50">
        <f t="shared" si="0"/>
        <v>0</v>
      </c>
      <c r="E19" s="41">
        <f t="shared" si="0"/>
        <v>0</v>
      </c>
      <c r="F19" s="44"/>
      <c r="G19" s="50">
        <f t="shared" si="1"/>
        <v>0</v>
      </c>
      <c r="H19" s="41">
        <f t="shared" si="1"/>
        <v>0</v>
      </c>
      <c r="I19" s="86"/>
      <c r="J19" s="50">
        <f t="shared" si="2"/>
        <v>0</v>
      </c>
      <c r="K19" s="39">
        <f t="shared" si="2"/>
        <v>0</v>
      </c>
    </row>
    <row r="20" spans="1:11" ht="16" thickTop="1" thickBot="1">
      <c r="A20" s="120" t="s">
        <v>156</v>
      </c>
      <c r="B20" s="41" t="s">
        <v>4</v>
      </c>
      <c r="C20" s="85"/>
      <c r="D20" s="50">
        <f t="shared" si="0"/>
        <v>0</v>
      </c>
      <c r="E20" s="41">
        <f t="shared" si="0"/>
        <v>0</v>
      </c>
      <c r="F20" s="44"/>
      <c r="G20" s="50">
        <f t="shared" si="1"/>
        <v>0</v>
      </c>
      <c r="H20" s="41">
        <f t="shared" si="1"/>
        <v>0</v>
      </c>
      <c r="I20" s="86"/>
      <c r="J20" s="50">
        <f t="shared" si="2"/>
        <v>0</v>
      </c>
      <c r="K20" s="39">
        <f t="shared" si="2"/>
        <v>0</v>
      </c>
    </row>
    <row r="21" spans="1:11" ht="16" thickTop="1" thickBot="1">
      <c r="A21" s="120" t="s">
        <v>157</v>
      </c>
      <c r="B21" s="41" t="s">
        <v>4</v>
      </c>
      <c r="C21" s="85"/>
      <c r="D21" s="50">
        <f t="shared" si="0"/>
        <v>0</v>
      </c>
      <c r="E21" s="41">
        <f t="shared" si="0"/>
        <v>0</v>
      </c>
      <c r="F21" s="44"/>
      <c r="G21" s="50">
        <f t="shared" si="1"/>
        <v>0</v>
      </c>
      <c r="H21" s="41">
        <f t="shared" si="1"/>
        <v>0</v>
      </c>
      <c r="I21" s="86"/>
      <c r="J21" s="50">
        <f t="shared" si="2"/>
        <v>0</v>
      </c>
      <c r="K21" s="39">
        <f t="shared" si="2"/>
        <v>0</v>
      </c>
    </row>
    <row r="22" spans="1:11" ht="16" thickTop="1" thickBot="1">
      <c r="A22" s="120" t="s">
        <v>158</v>
      </c>
      <c r="B22" s="41" t="s">
        <v>135</v>
      </c>
      <c r="C22" s="85"/>
      <c r="D22" s="50">
        <f t="shared" si="0"/>
        <v>0</v>
      </c>
      <c r="E22" s="41">
        <f t="shared" si="0"/>
        <v>0</v>
      </c>
      <c r="F22" s="44"/>
      <c r="G22" s="50">
        <f t="shared" si="1"/>
        <v>0</v>
      </c>
      <c r="H22" s="41">
        <f t="shared" si="1"/>
        <v>0</v>
      </c>
      <c r="I22" s="86"/>
      <c r="J22" s="50">
        <f t="shared" si="2"/>
        <v>0</v>
      </c>
      <c r="K22" s="39">
        <f t="shared" si="2"/>
        <v>0</v>
      </c>
    </row>
    <row r="23" spans="1:11" ht="16" thickTop="1" thickBot="1">
      <c r="A23" s="120" t="s">
        <v>159</v>
      </c>
      <c r="B23" s="41" t="s">
        <v>135</v>
      </c>
      <c r="C23" s="85"/>
      <c r="D23" s="50">
        <f t="shared" si="0"/>
        <v>0</v>
      </c>
      <c r="E23" s="41">
        <f t="shared" si="0"/>
        <v>0</v>
      </c>
      <c r="F23" s="44"/>
      <c r="G23" s="50">
        <f t="shared" si="1"/>
        <v>0</v>
      </c>
      <c r="H23" s="41">
        <f t="shared" si="1"/>
        <v>0</v>
      </c>
      <c r="I23" s="86"/>
      <c r="J23" s="50">
        <f t="shared" si="2"/>
        <v>0</v>
      </c>
      <c r="K23" s="39">
        <f t="shared" si="2"/>
        <v>0</v>
      </c>
    </row>
    <row r="24" spans="1:11" ht="16" thickTop="1" thickBot="1">
      <c r="A24" s="120" t="s">
        <v>160</v>
      </c>
      <c r="B24" s="41" t="s">
        <v>135</v>
      </c>
      <c r="C24" s="85"/>
      <c r="D24" s="50">
        <f t="shared" si="0"/>
        <v>0</v>
      </c>
      <c r="E24" s="41">
        <f t="shared" si="0"/>
        <v>0</v>
      </c>
      <c r="F24" s="44"/>
      <c r="G24" s="50">
        <f t="shared" si="1"/>
        <v>0</v>
      </c>
      <c r="H24" s="41">
        <f t="shared" si="1"/>
        <v>0</v>
      </c>
      <c r="I24" s="86"/>
      <c r="J24" s="50">
        <f t="shared" si="2"/>
        <v>0</v>
      </c>
      <c r="K24" s="39">
        <f t="shared" si="2"/>
        <v>0</v>
      </c>
    </row>
    <row r="25" spans="1:11" ht="16" thickTop="1" thickBot="1">
      <c r="A25" s="120" t="s">
        <v>161</v>
      </c>
      <c r="B25" s="41" t="s">
        <v>5</v>
      </c>
      <c r="C25" s="85"/>
      <c r="D25" s="50">
        <f t="shared" si="0"/>
        <v>0</v>
      </c>
      <c r="E25" s="41">
        <f t="shared" si="0"/>
        <v>0</v>
      </c>
      <c r="F25" s="44"/>
      <c r="G25" s="50">
        <f t="shared" si="1"/>
        <v>0</v>
      </c>
      <c r="H25" s="41">
        <f t="shared" si="1"/>
        <v>0</v>
      </c>
      <c r="I25" s="86"/>
      <c r="J25" s="50">
        <f t="shared" si="2"/>
        <v>0</v>
      </c>
      <c r="K25" s="39">
        <f t="shared" si="2"/>
        <v>0</v>
      </c>
    </row>
    <row r="26" spans="1:11" ht="16" thickTop="1" thickBot="1">
      <c r="A26" s="120" t="s">
        <v>162</v>
      </c>
      <c r="B26" s="41" t="s">
        <v>5</v>
      </c>
      <c r="C26" s="85"/>
      <c r="D26" s="50">
        <f t="shared" si="0"/>
        <v>0</v>
      </c>
      <c r="E26" s="41">
        <f t="shared" si="0"/>
        <v>0</v>
      </c>
      <c r="F26" s="44"/>
      <c r="G26" s="50">
        <f t="shared" si="1"/>
        <v>0</v>
      </c>
      <c r="H26" s="41">
        <f t="shared" si="1"/>
        <v>0</v>
      </c>
      <c r="I26" s="86"/>
      <c r="J26" s="50">
        <f t="shared" si="2"/>
        <v>0</v>
      </c>
      <c r="K26" s="39">
        <f t="shared" si="2"/>
        <v>0</v>
      </c>
    </row>
    <row r="27" spans="1:11" ht="16" thickTop="1" thickBot="1">
      <c r="A27" s="120" t="s">
        <v>163</v>
      </c>
      <c r="B27" s="41"/>
      <c r="C27" s="85"/>
      <c r="D27" s="50">
        <f t="shared" si="0"/>
        <v>0</v>
      </c>
      <c r="E27" s="41">
        <f t="shared" si="0"/>
        <v>0</v>
      </c>
      <c r="F27" s="44"/>
      <c r="G27" s="50">
        <f t="shared" si="1"/>
        <v>0</v>
      </c>
      <c r="H27" s="41">
        <f t="shared" si="1"/>
        <v>0</v>
      </c>
      <c r="I27" s="86"/>
      <c r="J27" s="50">
        <f t="shared" si="2"/>
        <v>0</v>
      </c>
      <c r="K27" s="39">
        <f t="shared" si="2"/>
        <v>0</v>
      </c>
    </row>
    <row r="28" spans="1:11" ht="16" thickTop="1" thickBot="1">
      <c r="A28" s="120" t="s">
        <v>164</v>
      </c>
      <c r="B28" s="41"/>
      <c r="C28" s="85"/>
      <c r="D28" s="50">
        <f t="shared" si="0"/>
        <v>0</v>
      </c>
      <c r="E28" s="41">
        <f t="shared" si="0"/>
        <v>0</v>
      </c>
      <c r="F28" s="44"/>
      <c r="G28" s="50">
        <f t="shared" si="1"/>
        <v>0</v>
      </c>
      <c r="H28" s="41">
        <f t="shared" si="1"/>
        <v>0</v>
      </c>
      <c r="I28" s="86"/>
      <c r="J28" s="50">
        <f t="shared" si="2"/>
        <v>0</v>
      </c>
      <c r="K28" s="39">
        <f t="shared" si="2"/>
        <v>0</v>
      </c>
    </row>
    <row r="29" spans="1:11" ht="16" thickTop="1" thickBot="1">
      <c r="A29" s="120" t="s">
        <v>165</v>
      </c>
      <c r="B29" s="41" t="s">
        <v>6</v>
      </c>
      <c r="C29" s="87"/>
      <c r="D29" s="50">
        <f t="shared" si="0"/>
        <v>0</v>
      </c>
      <c r="E29" s="41">
        <f t="shared" si="0"/>
        <v>0</v>
      </c>
      <c r="F29" s="88"/>
      <c r="G29" s="50">
        <f t="shared" si="1"/>
        <v>0</v>
      </c>
      <c r="H29" s="41">
        <f t="shared" si="1"/>
        <v>0</v>
      </c>
      <c r="I29" s="89"/>
      <c r="J29" s="50">
        <f t="shared" si="2"/>
        <v>0</v>
      </c>
      <c r="K29" s="39">
        <f t="shared" si="2"/>
        <v>0</v>
      </c>
    </row>
    <row r="30" spans="1:11" ht="15" thickTop="1"/>
  </sheetData>
  <mergeCells count="8">
    <mergeCell ref="K12:K13"/>
    <mergeCell ref="A11:A13"/>
    <mergeCell ref="B11:B13"/>
    <mergeCell ref="D12:D13"/>
    <mergeCell ref="E12:E13"/>
    <mergeCell ref="G12:G13"/>
    <mergeCell ref="H12:H13"/>
    <mergeCell ref="J12:J13"/>
  </mergeCells>
  <phoneticPr fontId="15" type="noConversion"/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M126"/>
  <sheetViews>
    <sheetView showGridLines="0" workbookViewId="0">
      <selection activeCell="A7" sqref="A7"/>
    </sheetView>
  </sheetViews>
  <sheetFormatPr baseColWidth="10" defaultColWidth="11.5" defaultRowHeight="14" x14ac:dyDescent="0"/>
  <cols>
    <col min="1" max="1" width="48" customWidth="1"/>
    <col min="2" max="2" width="23.1640625" bestFit="1" customWidth="1"/>
    <col min="3" max="3" width="23" bestFit="1" customWidth="1"/>
    <col min="4" max="6" width="14.5" customWidth="1"/>
  </cols>
  <sheetData>
    <row r="1" spans="1:13">
      <c r="A1" s="29" t="s">
        <v>166</v>
      </c>
    </row>
    <row r="2" spans="1:13" hidden="1">
      <c r="A2" t="s">
        <v>19</v>
      </c>
      <c r="B2">
        <v>3.2</v>
      </c>
      <c r="D2" t="s">
        <v>20</v>
      </c>
      <c r="E2" t="s">
        <v>21</v>
      </c>
      <c r="F2" t="s">
        <v>22</v>
      </c>
    </row>
    <row r="4" spans="1:13" ht="23">
      <c r="A4" s="30" t="s">
        <v>167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1:13">
      <c r="A6" s="31" t="s">
        <v>18</v>
      </c>
    </row>
    <row r="7" spans="1:13">
      <c r="B7" s="31"/>
      <c r="C7" s="31"/>
      <c r="E7" s="14"/>
      <c r="F7" s="14"/>
      <c r="G7" s="14"/>
    </row>
    <row r="8" spans="1:13" ht="54" hidden="1" customHeight="1" thickBot="1">
      <c r="A8" s="17"/>
      <c r="B8" s="17"/>
      <c r="C8" s="17"/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</row>
    <row r="9" spans="1:13" ht="18">
      <c r="A9" s="32" t="s">
        <v>28</v>
      </c>
      <c r="B9" s="17"/>
      <c r="C9" s="17"/>
    </row>
    <row r="10" spans="1:13" ht="19" thickBot="1">
      <c r="A10" s="32"/>
      <c r="B10" s="20"/>
      <c r="C10" s="20"/>
      <c r="E10" s="14"/>
      <c r="F10" s="14"/>
      <c r="G10" s="14"/>
    </row>
    <row r="11" spans="1:13" ht="32" thickTop="1" thickBot="1">
      <c r="A11" s="154" t="s">
        <v>168</v>
      </c>
      <c r="B11" s="151"/>
      <c r="C11" s="148" t="s">
        <v>29</v>
      </c>
      <c r="D11" s="37" t="s">
        <v>123</v>
      </c>
      <c r="E11" s="37" t="s">
        <v>124</v>
      </c>
      <c r="F11" s="37" t="s">
        <v>125</v>
      </c>
      <c r="G11" s="38" t="s">
        <v>126</v>
      </c>
      <c r="H11" s="38" t="s">
        <v>127</v>
      </c>
      <c r="I11" s="38" t="s">
        <v>128</v>
      </c>
      <c r="J11" s="38" t="s">
        <v>129</v>
      </c>
      <c r="K11" s="38" t="s">
        <v>130</v>
      </c>
      <c r="L11" s="38" t="s">
        <v>131</v>
      </c>
    </row>
    <row r="12" spans="1:13" ht="32" thickTop="1" thickBot="1">
      <c r="A12" s="155"/>
      <c r="B12" s="152"/>
      <c r="C12" s="150"/>
      <c r="D12" s="33" t="s">
        <v>235</v>
      </c>
      <c r="E12" s="33" t="s">
        <v>235</v>
      </c>
      <c r="F12" s="33" t="s">
        <v>235</v>
      </c>
      <c r="G12" s="35"/>
      <c r="H12" s="35"/>
      <c r="I12" s="35"/>
      <c r="J12" s="35"/>
      <c r="K12" s="35"/>
      <c r="L12" s="148"/>
    </row>
    <row r="13" spans="1:13" ht="32" thickTop="1" thickBot="1">
      <c r="A13" s="156"/>
      <c r="B13" s="153"/>
      <c r="C13" s="149"/>
      <c r="D13" s="81" t="s">
        <v>171</v>
      </c>
      <c r="E13" s="81" t="s">
        <v>169</v>
      </c>
      <c r="F13" s="81" t="s">
        <v>170</v>
      </c>
      <c r="G13" s="36"/>
      <c r="H13" s="36"/>
      <c r="I13" s="36"/>
      <c r="J13" s="36"/>
      <c r="K13" s="36"/>
      <c r="L13" s="149"/>
    </row>
    <row r="14" spans="1:13" ht="16" thickTop="1" thickBot="1">
      <c r="A14" s="120" t="s">
        <v>172</v>
      </c>
      <c r="B14" s="51"/>
      <c r="C14" s="79" t="s">
        <v>7</v>
      </c>
      <c r="D14" s="82"/>
      <c r="E14" s="83"/>
      <c r="F14" s="84"/>
      <c r="G14" s="80">
        <f>D14</f>
        <v>0</v>
      </c>
      <c r="H14" s="51">
        <f t="shared" ref="H14:I14" si="0">E14</f>
        <v>0</v>
      </c>
      <c r="I14" s="51">
        <f t="shared" si="0"/>
        <v>0</v>
      </c>
      <c r="J14" s="51">
        <f>G14</f>
        <v>0</v>
      </c>
      <c r="K14" s="51">
        <f t="shared" ref="K14:K79" si="1">H14</f>
        <v>0</v>
      </c>
      <c r="L14" s="51">
        <f t="shared" ref="L14:L79" si="2">I14</f>
        <v>0</v>
      </c>
    </row>
    <row r="15" spans="1:13" ht="16" thickTop="1" thickBot="1">
      <c r="A15" s="120" t="s">
        <v>173</v>
      </c>
      <c r="B15" s="51"/>
      <c r="C15" s="79" t="s">
        <v>84</v>
      </c>
      <c r="D15" s="85"/>
      <c r="E15" s="44"/>
      <c r="F15" s="86"/>
      <c r="G15" s="80">
        <f t="shared" ref="G15:G28" si="3">D15</f>
        <v>0</v>
      </c>
      <c r="H15" s="51">
        <f t="shared" ref="H15:H28" si="4">E15</f>
        <v>0</v>
      </c>
      <c r="I15" s="51">
        <f t="shared" ref="I15:I28" si="5">F15</f>
        <v>0</v>
      </c>
      <c r="J15" s="51">
        <f t="shared" ref="J15:J80" si="6">G15</f>
        <v>0</v>
      </c>
      <c r="K15" s="51">
        <f t="shared" si="1"/>
        <v>0</v>
      </c>
      <c r="L15" s="51">
        <f t="shared" si="2"/>
        <v>0</v>
      </c>
    </row>
    <row r="16" spans="1:13" ht="16" thickTop="1" thickBot="1">
      <c r="A16" s="120" t="s">
        <v>174</v>
      </c>
      <c r="B16" s="51"/>
      <c r="C16" s="79" t="s">
        <v>187</v>
      </c>
      <c r="D16" s="85"/>
      <c r="E16" s="44"/>
      <c r="F16" s="86"/>
      <c r="G16" s="80">
        <f t="shared" si="3"/>
        <v>0</v>
      </c>
      <c r="H16" s="51">
        <f t="shared" si="4"/>
        <v>0</v>
      </c>
      <c r="I16" s="51">
        <f t="shared" si="5"/>
        <v>0</v>
      </c>
      <c r="J16" s="51">
        <f t="shared" si="6"/>
        <v>0</v>
      </c>
      <c r="K16" s="51">
        <f t="shared" si="1"/>
        <v>0</v>
      </c>
      <c r="L16" s="51">
        <f t="shared" si="2"/>
        <v>0</v>
      </c>
    </row>
    <row r="17" spans="1:12" ht="16" thickTop="1" thickBot="1">
      <c r="A17" s="120" t="s">
        <v>175</v>
      </c>
      <c r="B17" s="51"/>
      <c r="C17" s="79" t="s">
        <v>87</v>
      </c>
      <c r="D17" s="85"/>
      <c r="E17" s="44"/>
      <c r="F17" s="86"/>
      <c r="G17" s="80">
        <f t="shared" si="3"/>
        <v>0</v>
      </c>
      <c r="H17" s="51">
        <f t="shared" si="4"/>
        <v>0</v>
      </c>
      <c r="I17" s="51">
        <f t="shared" si="5"/>
        <v>0</v>
      </c>
      <c r="J17" s="51">
        <f t="shared" si="6"/>
        <v>0</v>
      </c>
      <c r="K17" s="51">
        <f t="shared" si="1"/>
        <v>0</v>
      </c>
      <c r="L17" s="51">
        <f t="shared" si="2"/>
        <v>0</v>
      </c>
    </row>
    <row r="18" spans="1:12" ht="16" thickTop="1" thickBot="1">
      <c r="A18" s="120" t="s">
        <v>176</v>
      </c>
      <c r="B18" s="51"/>
      <c r="C18" s="79" t="s">
        <v>143</v>
      </c>
      <c r="D18" s="85"/>
      <c r="E18" s="44"/>
      <c r="F18" s="86"/>
      <c r="G18" s="80">
        <f t="shared" si="3"/>
        <v>0</v>
      </c>
      <c r="H18" s="51">
        <f t="shared" si="4"/>
        <v>0</v>
      </c>
      <c r="I18" s="51">
        <f t="shared" si="5"/>
        <v>0</v>
      </c>
      <c r="J18" s="51">
        <f t="shared" si="6"/>
        <v>0</v>
      </c>
      <c r="K18" s="51">
        <f t="shared" si="1"/>
        <v>0</v>
      </c>
      <c r="L18" s="51">
        <f t="shared" si="2"/>
        <v>0</v>
      </c>
    </row>
    <row r="19" spans="1:12" ht="16" thickTop="1" thickBot="1">
      <c r="A19" s="120" t="s">
        <v>177</v>
      </c>
      <c r="B19" s="51"/>
      <c r="C19" s="79" t="s">
        <v>188</v>
      </c>
      <c r="D19" s="85"/>
      <c r="E19" s="44"/>
      <c r="F19" s="86"/>
      <c r="G19" s="80">
        <f t="shared" si="3"/>
        <v>0</v>
      </c>
      <c r="H19" s="51">
        <f t="shared" si="4"/>
        <v>0</v>
      </c>
      <c r="I19" s="51">
        <f t="shared" si="5"/>
        <v>0</v>
      </c>
      <c r="J19" s="51">
        <f t="shared" si="6"/>
        <v>0</v>
      </c>
      <c r="K19" s="51">
        <f t="shared" si="1"/>
        <v>0</v>
      </c>
      <c r="L19" s="51">
        <f t="shared" si="2"/>
        <v>0</v>
      </c>
    </row>
    <row r="20" spans="1:12" ht="16" thickTop="1" thickBot="1">
      <c r="A20" s="120" t="s">
        <v>178</v>
      </c>
      <c r="B20" s="51"/>
      <c r="C20" s="79" t="s">
        <v>84</v>
      </c>
      <c r="D20" s="85"/>
      <c r="E20" s="44"/>
      <c r="F20" s="86"/>
      <c r="G20" s="80">
        <f t="shared" si="3"/>
        <v>0</v>
      </c>
      <c r="H20" s="51">
        <f t="shared" si="4"/>
        <v>0</v>
      </c>
      <c r="I20" s="51">
        <f t="shared" si="5"/>
        <v>0</v>
      </c>
      <c r="J20" s="51">
        <f t="shared" si="6"/>
        <v>0</v>
      </c>
      <c r="K20" s="51">
        <f t="shared" si="1"/>
        <v>0</v>
      </c>
      <c r="L20" s="51">
        <f t="shared" si="2"/>
        <v>0</v>
      </c>
    </row>
    <row r="21" spans="1:12" ht="16" thickTop="1" thickBot="1">
      <c r="A21" s="120" t="s">
        <v>179</v>
      </c>
      <c r="B21" s="51"/>
      <c r="C21" s="79" t="s">
        <v>84</v>
      </c>
      <c r="D21" s="85"/>
      <c r="E21" s="44"/>
      <c r="F21" s="86"/>
      <c r="G21" s="80">
        <f t="shared" si="3"/>
        <v>0</v>
      </c>
      <c r="H21" s="51">
        <f t="shared" si="4"/>
        <v>0</v>
      </c>
      <c r="I21" s="51">
        <f t="shared" si="5"/>
        <v>0</v>
      </c>
      <c r="J21" s="51">
        <f t="shared" si="6"/>
        <v>0</v>
      </c>
      <c r="K21" s="51">
        <f t="shared" si="1"/>
        <v>0</v>
      </c>
      <c r="L21" s="51">
        <f t="shared" si="2"/>
        <v>0</v>
      </c>
    </row>
    <row r="22" spans="1:12" ht="16" thickTop="1" thickBot="1">
      <c r="A22" s="120" t="s">
        <v>180</v>
      </c>
      <c r="B22" s="51"/>
      <c r="C22" s="79" t="s">
        <v>188</v>
      </c>
      <c r="D22" s="85"/>
      <c r="E22" s="44"/>
      <c r="F22" s="86"/>
      <c r="G22" s="80">
        <f t="shared" si="3"/>
        <v>0</v>
      </c>
      <c r="H22" s="51">
        <f t="shared" si="4"/>
        <v>0</v>
      </c>
      <c r="I22" s="51">
        <f t="shared" si="5"/>
        <v>0</v>
      </c>
      <c r="J22" s="51">
        <f t="shared" si="6"/>
        <v>0</v>
      </c>
      <c r="K22" s="51">
        <f t="shared" si="1"/>
        <v>0</v>
      </c>
      <c r="L22" s="51">
        <f t="shared" si="2"/>
        <v>0</v>
      </c>
    </row>
    <row r="23" spans="1:12" ht="16" thickTop="1" thickBot="1">
      <c r="A23" s="120" t="s">
        <v>181</v>
      </c>
      <c r="B23" s="51"/>
      <c r="C23" s="79" t="s">
        <v>187</v>
      </c>
      <c r="D23" s="85"/>
      <c r="E23" s="44"/>
      <c r="F23" s="86"/>
      <c r="G23" s="80">
        <f t="shared" si="3"/>
        <v>0</v>
      </c>
      <c r="H23" s="51">
        <f t="shared" si="4"/>
        <v>0</v>
      </c>
      <c r="I23" s="51">
        <f t="shared" si="5"/>
        <v>0</v>
      </c>
      <c r="J23" s="51">
        <f t="shared" si="6"/>
        <v>0</v>
      </c>
      <c r="K23" s="51">
        <f t="shared" si="1"/>
        <v>0</v>
      </c>
      <c r="L23" s="51">
        <f t="shared" si="2"/>
        <v>0</v>
      </c>
    </row>
    <row r="24" spans="1:12" ht="16" thickTop="1" thickBot="1">
      <c r="A24" s="120" t="s">
        <v>182</v>
      </c>
      <c r="B24" s="51"/>
      <c r="C24" s="79" t="s">
        <v>189</v>
      </c>
      <c r="D24" s="85"/>
      <c r="E24" s="44"/>
      <c r="F24" s="86"/>
      <c r="G24" s="80">
        <f t="shared" si="3"/>
        <v>0</v>
      </c>
      <c r="H24" s="51">
        <f t="shared" si="4"/>
        <v>0</v>
      </c>
      <c r="I24" s="51">
        <f t="shared" si="5"/>
        <v>0</v>
      </c>
      <c r="J24" s="51">
        <f t="shared" si="6"/>
        <v>0</v>
      </c>
      <c r="K24" s="51">
        <f t="shared" si="1"/>
        <v>0</v>
      </c>
      <c r="L24" s="51">
        <f t="shared" si="2"/>
        <v>0</v>
      </c>
    </row>
    <row r="25" spans="1:12" ht="16" thickTop="1" thickBot="1">
      <c r="A25" s="120" t="s">
        <v>183</v>
      </c>
      <c r="B25" s="51"/>
      <c r="C25" s="79" t="s">
        <v>87</v>
      </c>
      <c r="D25" s="85"/>
      <c r="E25" s="44"/>
      <c r="F25" s="86"/>
      <c r="G25" s="80">
        <f t="shared" si="3"/>
        <v>0</v>
      </c>
      <c r="H25" s="51">
        <f t="shared" si="4"/>
        <v>0</v>
      </c>
      <c r="I25" s="51">
        <f t="shared" si="5"/>
        <v>0</v>
      </c>
      <c r="J25" s="51">
        <f t="shared" si="6"/>
        <v>0</v>
      </c>
      <c r="K25" s="51">
        <f t="shared" si="1"/>
        <v>0</v>
      </c>
      <c r="L25" s="51">
        <f t="shared" si="2"/>
        <v>0</v>
      </c>
    </row>
    <row r="26" spans="1:12" ht="16" thickTop="1" thickBot="1">
      <c r="A26" s="120" t="s">
        <v>184</v>
      </c>
      <c r="B26" s="51"/>
      <c r="C26" s="79" t="s">
        <v>87</v>
      </c>
      <c r="D26" s="85"/>
      <c r="E26" s="44"/>
      <c r="F26" s="86"/>
      <c r="G26" s="80">
        <f t="shared" si="3"/>
        <v>0</v>
      </c>
      <c r="H26" s="51">
        <f t="shared" si="4"/>
        <v>0</v>
      </c>
      <c r="I26" s="51">
        <f t="shared" si="5"/>
        <v>0</v>
      </c>
      <c r="J26" s="51">
        <f t="shared" si="6"/>
        <v>0</v>
      </c>
      <c r="K26" s="51">
        <f t="shared" si="1"/>
        <v>0</v>
      </c>
      <c r="L26" s="51">
        <f t="shared" si="2"/>
        <v>0</v>
      </c>
    </row>
    <row r="27" spans="1:12" ht="16" thickTop="1" thickBot="1">
      <c r="A27" s="120" t="s">
        <v>185</v>
      </c>
      <c r="B27" s="51"/>
      <c r="C27" s="79" t="s">
        <v>6</v>
      </c>
      <c r="D27" s="85"/>
      <c r="E27" s="44"/>
      <c r="F27" s="86"/>
      <c r="G27" s="80">
        <f t="shared" si="3"/>
        <v>0</v>
      </c>
      <c r="H27" s="51">
        <f t="shared" si="4"/>
        <v>0</v>
      </c>
      <c r="I27" s="51">
        <f t="shared" si="5"/>
        <v>0</v>
      </c>
      <c r="J27" s="51">
        <f t="shared" si="6"/>
        <v>0</v>
      </c>
      <c r="K27" s="51">
        <f t="shared" si="1"/>
        <v>0</v>
      </c>
      <c r="L27" s="51">
        <f t="shared" si="2"/>
        <v>0</v>
      </c>
    </row>
    <row r="28" spans="1:12" ht="30" thickTop="1" thickBot="1">
      <c r="A28" s="120" t="s">
        <v>186</v>
      </c>
      <c r="B28" s="51"/>
      <c r="C28" s="79" t="s">
        <v>9</v>
      </c>
      <c r="D28" s="87"/>
      <c r="E28" s="88"/>
      <c r="F28" s="89"/>
      <c r="G28" s="80">
        <f t="shared" si="3"/>
        <v>0</v>
      </c>
      <c r="H28" s="51">
        <f t="shared" si="4"/>
        <v>0</v>
      </c>
      <c r="I28" s="51">
        <f t="shared" si="5"/>
        <v>0</v>
      </c>
      <c r="J28" s="51">
        <f t="shared" si="6"/>
        <v>0</v>
      </c>
      <c r="K28" s="51">
        <f t="shared" si="1"/>
        <v>0</v>
      </c>
      <c r="L28" s="51">
        <f t="shared" si="2"/>
        <v>0</v>
      </c>
    </row>
    <row r="29" spans="1:12" ht="15" thickTop="1"/>
    <row r="30" spans="1:12" ht="15" thickBot="1"/>
    <row r="31" spans="1:12" ht="32" thickTop="1" thickBot="1">
      <c r="A31" s="154" t="s">
        <v>190</v>
      </c>
      <c r="B31" s="151"/>
      <c r="C31" s="148" t="s">
        <v>29</v>
      </c>
      <c r="D31" s="37" t="str">
        <f>D11</f>
        <v>Scenario 1 (Scenario 1)</v>
      </c>
      <c r="E31" s="37" t="str">
        <f t="shared" ref="E31:L31" si="7">E11</f>
        <v>Scenario 2 (Scenario 2)</v>
      </c>
      <c r="F31" s="37" t="str">
        <f t="shared" si="7"/>
        <v>Scenario 3 (Scenario 3)</v>
      </c>
      <c r="G31" s="37" t="str">
        <f t="shared" si="7"/>
        <v>Scenario 4 (Scenario 4)</v>
      </c>
      <c r="H31" s="37" t="str">
        <f t="shared" si="7"/>
        <v>Scenario 5 (Scenario 5)</v>
      </c>
      <c r="I31" s="37" t="str">
        <f t="shared" si="7"/>
        <v>Scenario 6 (Scenario 6)</v>
      </c>
      <c r="J31" s="37" t="str">
        <f t="shared" si="7"/>
        <v>Scenario 7 (Scenario 7)</v>
      </c>
      <c r="K31" s="37" t="str">
        <f t="shared" si="7"/>
        <v>Scenario 8 (Scenario 8)</v>
      </c>
      <c r="L31" s="37" t="str">
        <f t="shared" si="7"/>
        <v>Scenario 9 (Scenario 9)</v>
      </c>
    </row>
    <row r="32" spans="1:12" ht="32" thickTop="1" thickBot="1">
      <c r="A32" s="155"/>
      <c r="B32" s="152"/>
      <c r="C32" s="150"/>
      <c r="D32" s="33" t="s">
        <v>235</v>
      </c>
      <c r="E32" s="33" t="s">
        <v>235</v>
      </c>
      <c r="F32" s="33" t="s">
        <v>235</v>
      </c>
      <c r="G32" s="35"/>
      <c r="H32" s="35"/>
      <c r="I32" s="35"/>
      <c r="J32" s="35"/>
      <c r="K32" s="35"/>
      <c r="L32" s="148"/>
    </row>
    <row r="33" spans="1:12" ht="32" thickTop="1" thickBot="1">
      <c r="A33" s="156"/>
      <c r="B33" s="153"/>
      <c r="C33" s="149"/>
      <c r="D33" s="81" t="s">
        <v>171</v>
      </c>
      <c r="E33" s="81" t="s">
        <v>169</v>
      </c>
      <c r="F33" s="81" t="s">
        <v>170</v>
      </c>
      <c r="G33" s="36"/>
      <c r="H33" s="36"/>
      <c r="I33" s="36"/>
      <c r="J33" s="36"/>
      <c r="K33" s="36"/>
      <c r="L33" s="149"/>
    </row>
    <row r="34" spans="1:12" ht="16.5" customHeight="1" thickTop="1" thickBot="1">
      <c r="A34" s="120" t="s">
        <v>191</v>
      </c>
      <c r="B34" s="120" t="s">
        <v>192</v>
      </c>
      <c r="C34" s="79"/>
      <c r="D34" s="82"/>
      <c r="E34" s="83"/>
      <c r="F34" s="84"/>
      <c r="G34" s="80">
        <f t="shared" ref="G34:G95" si="8">D34</f>
        <v>0</v>
      </c>
      <c r="H34" s="51">
        <f t="shared" ref="H34:H95" si="9">E34</f>
        <v>0</v>
      </c>
      <c r="I34" s="51">
        <f t="shared" ref="I34:I95" si="10">F34</f>
        <v>0</v>
      </c>
      <c r="J34" s="51">
        <f t="shared" si="6"/>
        <v>0</v>
      </c>
      <c r="K34" s="51">
        <f t="shared" si="1"/>
        <v>0</v>
      </c>
      <c r="L34" s="51">
        <f t="shared" si="2"/>
        <v>0</v>
      </c>
    </row>
    <row r="35" spans="1:12" ht="16.5" customHeight="1" thickTop="1" thickBot="1">
      <c r="A35" s="120" t="s">
        <v>191</v>
      </c>
      <c r="B35" s="120" t="s">
        <v>193</v>
      </c>
      <c r="C35" s="79"/>
      <c r="D35" s="85"/>
      <c r="E35" s="44"/>
      <c r="F35" s="86"/>
      <c r="G35" s="80">
        <f t="shared" si="8"/>
        <v>0</v>
      </c>
      <c r="H35" s="51">
        <f t="shared" si="9"/>
        <v>0</v>
      </c>
      <c r="I35" s="51">
        <f t="shared" si="10"/>
        <v>0</v>
      </c>
      <c r="J35" s="51">
        <f t="shared" si="6"/>
        <v>0</v>
      </c>
      <c r="K35" s="51">
        <f t="shared" si="1"/>
        <v>0</v>
      </c>
      <c r="L35" s="51">
        <f t="shared" si="2"/>
        <v>0</v>
      </c>
    </row>
    <row r="36" spans="1:12" ht="30" thickTop="1" thickBot="1">
      <c r="A36" s="120" t="s">
        <v>191</v>
      </c>
      <c r="B36" s="120" t="s">
        <v>194</v>
      </c>
      <c r="C36" s="79"/>
      <c r="D36" s="85"/>
      <c r="E36" s="44"/>
      <c r="F36" s="86"/>
      <c r="G36" s="80">
        <f t="shared" si="8"/>
        <v>0</v>
      </c>
      <c r="H36" s="51">
        <f t="shared" si="9"/>
        <v>0</v>
      </c>
      <c r="I36" s="51">
        <f t="shared" si="10"/>
        <v>0</v>
      </c>
      <c r="J36" s="51">
        <f t="shared" si="6"/>
        <v>0</v>
      </c>
      <c r="K36" s="51">
        <f t="shared" si="1"/>
        <v>0</v>
      </c>
      <c r="L36" s="51">
        <f t="shared" si="2"/>
        <v>0</v>
      </c>
    </row>
    <row r="37" spans="1:12" ht="16" thickTop="1" thickBot="1">
      <c r="A37" s="120" t="s">
        <v>191</v>
      </c>
      <c r="B37" s="120" t="s">
        <v>195</v>
      </c>
      <c r="C37" s="79"/>
      <c r="D37" s="85"/>
      <c r="E37" s="44"/>
      <c r="F37" s="86"/>
      <c r="G37" s="80">
        <f t="shared" si="8"/>
        <v>0</v>
      </c>
      <c r="H37" s="51">
        <f t="shared" si="9"/>
        <v>0</v>
      </c>
      <c r="I37" s="51">
        <f t="shared" si="10"/>
        <v>0</v>
      </c>
      <c r="J37" s="51">
        <f t="shared" si="6"/>
        <v>0</v>
      </c>
      <c r="K37" s="51">
        <f t="shared" si="1"/>
        <v>0</v>
      </c>
      <c r="L37" s="51">
        <f t="shared" si="2"/>
        <v>0</v>
      </c>
    </row>
    <row r="38" spans="1:12" ht="16" thickTop="1" thickBot="1">
      <c r="A38" s="120" t="s">
        <v>191</v>
      </c>
      <c r="B38" s="120" t="s">
        <v>103</v>
      </c>
      <c r="C38" s="79"/>
      <c r="D38" s="85"/>
      <c r="E38" s="44"/>
      <c r="F38" s="86"/>
      <c r="G38" s="80">
        <f t="shared" si="8"/>
        <v>0</v>
      </c>
      <c r="H38" s="51">
        <f t="shared" si="9"/>
        <v>0</v>
      </c>
      <c r="I38" s="51">
        <f t="shared" si="10"/>
        <v>0</v>
      </c>
      <c r="J38" s="51">
        <f t="shared" si="6"/>
        <v>0</v>
      </c>
      <c r="K38" s="51">
        <f t="shared" si="1"/>
        <v>0</v>
      </c>
      <c r="L38" s="51">
        <f t="shared" si="2"/>
        <v>0</v>
      </c>
    </row>
    <row r="39" spans="1:12" ht="30" thickTop="1" thickBot="1">
      <c r="A39" s="120" t="s">
        <v>196</v>
      </c>
      <c r="B39" s="120"/>
      <c r="C39" s="79"/>
      <c r="D39" s="85"/>
      <c r="E39" s="44"/>
      <c r="F39" s="86"/>
      <c r="G39" s="80">
        <f t="shared" si="8"/>
        <v>0</v>
      </c>
      <c r="H39" s="51">
        <f t="shared" si="9"/>
        <v>0</v>
      </c>
      <c r="I39" s="51">
        <f t="shared" si="10"/>
        <v>0</v>
      </c>
      <c r="J39" s="51">
        <f t="shared" si="6"/>
        <v>0</v>
      </c>
      <c r="K39" s="51">
        <f t="shared" si="1"/>
        <v>0</v>
      </c>
      <c r="L39" s="51">
        <f t="shared" si="2"/>
        <v>0</v>
      </c>
    </row>
    <row r="40" spans="1:12" ht="16" thickTop="1" thickBot="1">
      <c r="A40" s="120" t="s">
        <v>197</v>
      </c>
      <c r="B40" s="120" t="s">
        <v>192</v>
      </c>
      <c r="C40" s="79"/>
      <c r="D40" s="85"/>
      <c r="E40" s="44"/>
      <c r="F40" s="86"/>
      <c r="G40" s="80">
        <f t="shared" si="8"/>
        <v>0</v>
      </c>
      <c r="H40" s="51">
        <f t="shared" si="9"/>
        <v>0</v>
      </c>
      <c r="I40" s="51">
        <f t="shared" si="10"/>
        <v>0</v>
      </c>
      <c r="J40" s="51">
        <f t="shared" si="6"/>
        <v>0</v>
      </c>
      <c r="K40" s="51">
        <f t="shared" si="1"/>
        <v>0</v>
      </c>
      <c r="L40" s="51">
        <f t="shared" si="2"/>
        <v>0</v>
      </c>
    </row>
    <row r="41" spans="1:12" ht="30" thickTop="1" thickBot="1">
      <c r="A41" s="120" t="s">
        <v>197</v>
      </c>
      <c r="B41" s="120" t="s">
        <v>193</v>
      </c>
      <c r="C41" s="79"/>
      <c r="D41" s="85"/>
      <c r="E41" s="44"/>
      <c r="F41" s="86"/>
      <c r="G41" s="80">
        <f t="shared" si="8"/>
        <v>0</v>
      </c>
      <c r="H41" s="51">
        <f t="shared" si="9"/>
        <v>0</v>
      </c>
      <c r="I41" s="51">
        <f t="shared" si="10"/>
        <v>0</v>
      </c>
      <c r="J41" s="51">
        <f t="shared" si="6"/>
        <v>0</v>
      </c>
      <c r="K41" s="51">
        <f t="shared" si="1"/>
        <v>0</v>
      </c>
      <c r="L41" s="51">
        <f t="shared" si="2"/>
        <v>0</v>
      </c>
    </row>
    <row r="42" spans="1:12" ht="30" thickTop="1" thickBot="1">
      <c r="A42" s="120" t="s">
        <v>197</v>
      </c>
      <c r="B42" s="120" t="s">
        <v>194</v>
      </c>
      <c r="C42" s="79"/>
      <c r="D42" s="85"/>
      <c r="E42" s="44"/>
      <c r="F42" s="86"/>
      <c r="G42" s="80">
        <f t="shared" si="8"/>
        <v>0</v>
      </c>
      <c r="H42" s="51">
        <f t="shared" si="9"/>
        <v>0</v>
      </c>
      <c r="I42" s="51">
        <f t="shared" si="10"/>
        <v>0</v>
      </c>
      <c r="J42" s="51">
        <f t="shared" si="6"/>
        <v>0</v>
      </c>
      <c r="K42" s="51">
        <f t="shared" si="1"/>
        <v>0</v>
      </c>
      <c r="L42" s="51">
        <f t="shared" si="2"/>
        <v>0</v>
      </c>
    </row>
    <row r="43" spans="1:12" ht="16" thickTop="1" thickBot="1">
      <c r="A43" s="120" t="s">
        <v>197</v>
      </c>
      <c r="B43" s="120" t="s">
        <v>195</v>
      </c>
      <c r="C43" s="79"/>
      <c r="D43" s="85"/>
      <c r="E43" s="44"/>
      <c r="F43" s="86"/>
      <c r="G43" s="80">
        <f t="shared" si="8"/>
        <v>0</v>
      </c>
      <c r="H43" s="51">
        <f t="shared" si="9"/>
        <v>0</v>
      </c>
      <c r="I43" s="51">
        <f t="shared" si="10"/>
        <v>0</v>
      </c>
      <c r="J43" s="51">
        <f t="shared" si="6"/>
        <v>0</v>
      </c>
      <c r="K43" s="51">
        <f t="shared" si="1"/>
        <v>0</v>
      </c>
      <c r="L43" s="51">
        <f t="shared" si="2"/>
        <v>0</v>
      </c>
    </row>
    <row r="44" spans="1:12" ht="16" thickTop="1" thickBot="1">
      <c r="A44" s="120" t="s">
        <v>197</v>
      </c>
      <c r="B44" s="120" t="s">
        <v>103</v>
      </c>
      <c r="C44" s="79"/>
      <c r="D44" s="85"/>
      <c r="E44" s="44"/>
      <c r="F44" s="86"/>
      <c r="G44" s="80">
        <f t="shared" si="8"/>
        <v>0</v>
      </c>
      <c r="H44" s="51">
        <f t="shared" si="9"/>
        <v>0</v>
      </c>
      <c r="I44" s="51">
        <f t="shared" si="10"/>
        <v>0</v>
      </c>
      <c r="J44" s="51">
        <f t="shared" si="6"/>
        <v>0</v>
      </c>
      <c r="K44" s="51">
        <f t="shared" si="1"/>
        <v>0</v>
      </c>
      <c r="L44" s="51">
        <f t="shared" si="2"/>
        <v>0</v>
      </c>
    </row>
    <row r="45" spans="1:12" ht="30" thickTop="1" thickBot="1">
      <c r="A45" s="120" t="s">
        <v>196</v>
      </c>
      <c r="B45" s="120"/>
      <c r="C45" s="79"/>
      <c r="D45" s="85"/>
      <c r="E45" s="44"/>
      <c r="F45" s="86"/>
      <c r="G45" s="80">
        <f t="shared" si="8"/>
        <v>0</v>
      </c>
      <c r="H45" s="51">
        <f t="shared" si="9"/>
        <v>0</v>
      </c>
      <c r="I45" s="51">
        <f t="shared" si="10"/>
        <v>0</v>
      </c>
      <c r="J45" s="51">
        <f t="shared" si="6"/>
        <v>0</v>
      </c>
      <c r="K45" s="51">
        <f t="shared" si="1"/>
        <v>0</v>
      </c>
      <c r="L45" s="51">
        <f t="shared" si="2"/>
        <v>0</v>
      </c>
    </row>
    <row r="46" spans="1:12" ht="16" thickTop="1" thickBot="1">
      <c r="A46" s="120" t="s">
        <v>198</v>
      </c>
      <c r="B46" s="120" t="s">
        <v>192</v>
      </c>
      <c r="C46" s="79"/>
      <c r="D46" s="85"/>
      <c r="E46" s="44"/>
      <c r="F46" s="86"/>
      <c r="G46" s="80">
        <f t="shared" si="8"/>
        <v>0</v>
      </c>
      <c r="H46" s="51">
        <f t="shared" si="9"/>
        <v>0</v>
      </c>
      <c r="I46" s="51">
        <f t="shared" si="10"/>
        <v>0</v>
      </c>
      <c r="J46" s="51">
        <f t="shared" si="6"/>
        <v>0</v>
      </c>
      <c r="K46" s="51">
        <f t="shared" si="1"/>
        <v>0</v>
      </c>
      <c r="L46" s="51">
        <f t="shared" si="2"/>
        <v>0</v>
      </c>
    </row>
    <row r="47" spans="1:12" ht="30" thickTop="1" thickBot="1">
      <c r="A47" s="120" t="s">
        <v>198</v>
      </c>
      <c r="B47" s="120" t="s">
        <v>193</v>
      </c>
      <c r="C47" s="79"/>
      <c r="D47" s="85"/>
      <c r="E47" s="44"/>
      <c r="F47" s="86"/>
      <c r="G47" s="80">
        <f t="shared" si="8"/>
        <v>0</v>
      </c>
      <c r="H47" s="51">
        <f t="shared" si="9"/>
        <v>0</v>
      </c>
      <c r="I47" s="51">
        <f t="shared" si="10"/>
        <v>0</v>
      </c>
      <c r="J47" s="51">
        <f t="shared" si="6"/>
        <v>0</v>
      </c>
      <c r="K47" s="51">
        <f t="shared" si="1"/>
        <v>0</v>
      </c>
      <c r="L47" s="51">
        <f t="shared" si="2"/>
        <v>0</v>
      </c>
    </row>
    <row r="48" spans="1:12" ht="30" thickTop="1" thickBot="1">
      <c r="A48" s="120" t="s">
        <v>198</v>
      </c>
      <c r="B48" s="120" t="s">
        <v>194</v>
      </c>
      <c r="C48" s="79"/>
      <c r="D48" s="85"/>
      <c r="E48" s="44"/>
      <c r="F48" s="86"/>
      <c r="G48" s="80">
        <f t="shared" si="8"/>
        <v>0</v>
      </c>
      <c r="H48" s="51">
        <f t="shared" si="9"/>
        <v>0</v>
      </c>
      <c r="I48" s="51">
        <f t="shared" si="10"/>
        <v>0</v>
      </c>
      <c r="J48" s="51">
        <f t="shared" si="6"/>
        <v>0</v>
      </c>
      <c r="K48" s="51">
        <f t="shared" si="1"/>
        <v>0</v>
      </c>
      <c r="L48" s="51">
        <f t="shared" si="2"/>
        <v>0</v>
      </c>
    </row>
    <row r="49" spans="1:12" ht="16" thickTop="1" thickBot="1">
      <c r="A49" s="120" t="s">
        <v>198</v>
      </c>
      <c r="B49" s="120" t="s">
        <v>195</v>
      </c>
      <c r="C49" s="79"/>
      <c r="D49" s="85"/>
      <c r="E49" s="44"/>
      <c r="F49" s="86"/>
      <c r="G49" s="80">
        <f t="shared" si="8"/>
        <v>0</v>
      </c>
      <c r="H49" s="51">
        <f t="shared" si="9"/>
        <v>0</v>
      </c>
      <c r="I49" s="51">
        <f t="shared" si="10"/>
        <v>0</v>
      </c>
      <c r="J49" s="51">
        <f t="shared" si="6"/>
        <v>0</v>
      </c>
      <c r="K49" s="51">
        <f t="shared" si="1"/>
        <v>0</v>
      </c>
      <c r="L49" s="51">
        <f t="shared" si="2"/>
        <v>0</v>
      </c>
    </row>
    <row r="50" spans="1:12" ht="16" thickTop="1" thickBot="1">
      <c r="A50" s="120" t="s">
        <v>198</v>
      </c>
      <c r="B50" s="120" t="s">
        <v>103</v>
      </c>
      <c r="C50" s="79"/>
      <c r="D50" s="85"/>
      <c r="E50" s="44"/>
      <c r="F50" s="86"/>
      <c r="G50" s="80">
        <f t="shared" si="8"/>
        <v>0</v>
      </c>
      <c r="H50" s="51">
        <f t="shared" si="9"/>
        <v>0</v>
      </c>
      <c r="I50" s="51">
        <f t="shared" si="10"/>
        <v>0</v>
      </c>
      <c r="J50" s="51">
        <f t="shared" si="6"/>
        <v>0</v>
      </c>
      <c r="K50" s="51">
        <f t="shared" si="1"/>
        <v>0</v>
      </c>
      <c r="L50" s="51">
        <f t="shared" si="2"/>
        <v>0</v>
      </c>
    </row>
    <row r="51" spans="1:12" ht="30" thickTop="1" thickBot="1">
      <c r="A51" s="120" t="s">
        <v>196</v>
      </c>
      <c r="B51" s="120"/>
      <c r="C51" s="79"/>
      <c r="D51" s="85"/>
      <c r="E51" s="44"/>
      <c r="F51" s="86"/>
      <c r="G51" s="80">
        <f t="shared" si="8"/>
        <v>0</v>
      </c>
      <c r="H51" s="51">
        <f t="shared" si="9"/>
        <v>0</v>
      </c>
      <c r="I51" s="51">
        <f t="shared" si="10"/>
        <v>0</v>
      </c>
      <c r="J51" s="51">
        <f t="shared" si="6"/>
        <v>0</v>
      </c>
      <c r="K51" s="51">
        <f t="shared" si="1"/>
        <v>0</v>
      </c>
      <c r="L51" s="51">
        <f t="shared" si="2"/>
        <v>0</v>
      </c>
    </row>
    <row r="52" spans="1:12" ht="30" thickTop="1" thickBot="1">
      <c r="A52" s="120" t="s">
        <v>199</v>
      </c>
      <c r="B52" s="120" t="s">
        <v>192</v>
      </c>
      <c r="C52" s="79"/>
      <c r="D52" s="85"/>
      <c r="E52" s="44"/>
      <c r="F52" s="86"/>
      <c r="G52" s="80">
        <f t="shared" si="8"/>
        <v>0</v>
      </c>
      <c r="H52" s="51">
        <f t="shared" si="9"/>
        <v>0</v>
      </c>
      <c r="I52" s="51">
        <f t="shared" si="10"/>
        <v>0</v>
      </c>
      <c r="J52" s="51">
        <f t="shared" si="6"/>
        <v>0</v>
      </c>
      <c r="K52" s="51">
        <f t="shared" si="1"/>
        <v>0</v>
      </c>
      <c r="L52" s="51">
        <f t="shared" si="2"/>
        <v>0</v>
      </c>
    </row>
    <row r="53" spans="1:12" ht="30" thickTop="1" thickBot="1">
      <c r="A53" s="120" t="s">
        <v>199</v>
      </c>
      <c r="B53" s="120" t="s">
        <v>193</v>
      </c>
      <c r="C53" s="79"/>
      <c r="D53" s="85"/>
      <c r="E53" s="44"/>
      <c r="F53" s="86"/>
      <c r="G53" s="80">
        <f t="shared" si="8"/>
        <v>0</v>
      </c>
      <c r="H53" s="51">
        <f t="shared" si="9"/>
        <v>0</v>
      </c>
      <c r="I53" s="51">
        <f t="shared" si="10"/>
        <v>0</v>
      </c>
      <c r="J53" s="51">
        <f t="shared" si="6"/>
        <v>0</v>
      </c>
      <c r="K53" s="51">
        <f t="shared" si="1"/>
        <v>0</v>
      </c>
      <c r="L53" s="51">
        <f t="shared" si="2"/>
        <v>0</v>
      </c>
    </row>
    <row r="54" spans="1:12" ht="30" thickTop="1" thickBot="1">
      <c r="A54" s="120" t="s">
        <v>199</v>
      </c>
      <c r="B54" s="120" t="s">
        <v>194</v>
      </c>
      <c r="C54" s="79"/>
      <c r="D54" s="85"/>
      <c r="E54" s="44"/>
      <c r="F54" s="86"/>
      <c r="G54" s="80">
        <f t="shared" si="8"/>
        <v>0</v>
      </c>
      <c r="H54" s="51">
        <f t="shared" si="9"/>
        <v>0</v>
      </c>
      <c r="I54" s="51">
        <f t="shared" si="10"/>
        <v>0</v>
      </c>
      <c r="J54" s="51">
        <f t="shared" si="6"/>
        <v>0</v>
      </c>
      <c r="K54" s="51">
        <f t="shared" si="1"/>
        <v>0</v>
      </c>
      <c r="L54" s="51">
        <f t="shared" si="2"/>
        <v>0</v>
      </c>
    </row>
    <row r="55" spans="1:12" ht="30" thickTop="1" thickBot="1">
      <c r="A55" s="120" t="s">
        <v>199</v>
      </c>
      <c r="B55" s="120" t="s">
        <v>195</v>
      </c>
      <c r="C55" s="79"/>
      <c r="D55" s="85"/>
      <c r="E55" s="44"/>
      <c r="F55" s="86"/>
      <c r="G55" s="80">
        <f t="shared" si="8"/>
        <v>0</v>
      </c>
      <c r="H55" s="51">
        <f t="shared" si="9"/>
        <v>0</v>
      </c>
      <c r="I55" s="51">
        <f t="shared" si="10"/>
        <v>0</v>
      </c>
      <c r="J55" s="51">
        <f t="shared" si="6"/>
        <v>0</v>
      </c>
      <c r="K55" s="51">
        <f t="shared" si="1"/>
        <v>0</v>
      </c>
      <c r="L55" s="51">
        <f t="shared" si="2"/>
        <v>0</v>
      </c>
    </row>
    <row r="56" spans="1:12" ht="30" thickTop="1" thickBot="1">
      <c r="A56" s="120" t="s">
        <v>199</v>
      </c>
      <c r="B56" s="120" t="s">
        <v>103</v>
      </c>
      <c r="C56" s="79"/>
      <c r="D56" s="85"/>
      <c r="E56" s="44"/>
      <c r="F56" s="86"/>
      <c r="G56" s="80">
        <f t="shared" si="8"/>
        <v>0</v>
      </c>
      <c r="H56" s="51">
        <f t="shared" si="9"/>
        <v>0</v>
      </c>
      <c r="I56" s="51">
        <f t="shared" si="10"/>
        <v>0</v>
      </c>
      <c r="J56" s="51">
        <f t="shared" si="6"/>
        <v>0</v>
      </c>
      <c r="K56" s="51">
        <f t="shared" si="1"/>
        <v>0</v>
      </c>
      <c r="L56" s="51">
        <f t="shared" si="2"/>
        <v>0</v>
      </c>
    </row>
    <row r="57" spans="1:12" ht="30" thickTop="1" thickBot="1">
      <c r="A57" s="120" t="s">
        <v>196</v>
      </c>
      <c r="B57" s="120"/>
      <c r="C57" s="79"/>
      <c r="D57" s="85"/>
      <c r="E57" s="44"/>
      <c r="F57" s="86"/>
      <c r="G57" s="80">
        <f t="shared" si="8"/>
        <v>0</v>
      </c>
      <c r="H57" s="51">
        <f t="shared" si="9"/>
        <v>0</v>
      </c>
      <c r="I57" s="51">
        <f t="shared" si="10"/>
        <v>0</v>
      </c>
      <c r="J57" s="51">
        <f t="shared" si="6"/>
        <v>0</v>
      </c>
      <c r="K57" s="51">
        <f t="shared" si="1"/>
        <v>0</v>
      </c>
      <c r="L57" s="51">
        <f t="shared" si="2"/>
        <v>0</v>
      </c>
    </row>
    <row r="58" spans="1:12" ht="16" thickTop="1" thickBot="1">
      <c r="A58" s="120" t="s">
        <v>200</v>
      </c>
      <c r="B58" s="120" t="s">
        <v>192</v>
      </c>
      <c r="C58" s="79"/>
      <c r="D58" s="85"/>
      <c r="E58" s="44"/>
      <c r="F58" s="86"/>
      <c r="G58" s="80">
        <f t="shared" si="8"/>
        <v>0</v>
      </c>
      <c r="H58" s="51">
        <f t="shared" si="9"/>
        <v>0</v>
      </c>
      <c r="I58" s="51">
        <f t="shared" si="10"/>
        <v>0</v>
      </c>
      <c r="J58" s="51">
        <f t="shared" si="6"/>
        <v>0</v>
      </c>
      <c r="K58" s="51">
        <f t="shared" si="1"/>
        <v>0</v>
      </c>
      <c r="L58" s="51">
        <f t="shared" si="2"/>
        <v>0</v>
      </c>
    </row>
    <row r="59" spans="1:12" ht="30" thickTop="1" thickBot="1">
      <c r="A59" s="120" t="s">
        <v>200</v>
      </c>
      <c r="B59" s="120" t="s">
        <v>193</v>
      </c>
      <c r="C59" s="79"/>
      <c r="D59" s="85"/>
      <c r="E59" s="44"/>
      <c r="F59" s="86"/>
      <c r="G59" s="80">
        <f t="shared" si="8"/>
        <v>0</v>
      </c>
      <c r="H59" s="51">
        <f t="shared" si="9"/>
        <v>0</v>
      </c>
      <c r="I59" s="51">
        <f t="shared" si="10"/>
        <v>0</v>
      </c>
      <c r="J59" s="51">
        <f t="shared" si="6"/>
        <v>0</v>
      </c>
      <c r="K59" s="51">
        <f t="shared" si="1"/>
        <v>0</v>
      </c>
      <c r="L59" s="51">
        <f t="shared" si="2"/>
        <v>0</v>
      </c>
    </row>
    <row r="60" spans="1:12" ht="30" thickTop="1" thickBot="1">
      <c r="A60" s="120" t="s">
        <v>200</v>
      </c>
      <c r="B60" s="120" t="s">
        <v>194</v>
      </c>
      <c r="C60" s="79"/>
      <c r="D60" s="85"/>
      <c r="E60" s="44"/>
      <c r="F60" s="86"/>
      <c r="G60" s="80">
        <f t="shared" si="8"/>
        <v>0</v>
      </c>
      <c r="H60" s="51">
        <f t="shared" si="9"/>
        <v>0</v>
      </c>
      <c r="I60" s="51">
        <f t="shared" si="10"/>
        <v>0</v>
      </c>
      <c r="J60" s="51">
        <f t="shared" si="6"/>
        <v>0</v>
      </c>
      <c r="K60" s="51">
        <f t="shared" si="1"/>
        <v>0</v>
      </c>
      <c r="L60" s="51">
        <f t="shared" si="2"/>
        <v>0</v>
      </c>
    </row>
    <row r="61" spans="1:12" ht="16" thickTop="1" thickBot="1">
      <c r="A61" s="120" t="s">
        <v>200</v>
      </c>
      <c r="B61" s="120" t="s">
        <v>195</v>
      </c>
      <c r="C61" s="79"/>
      <c r="D61" s="85"/>
      <c r="E61" s="44"/>
      <c r="F61" s="86"/>
      <c r="G61" s="80">
        <f t="shared" si="8"/>
        <v>0</v>
      </c>
      <c r="H61" s="51">
        <f t="shared" si="9"/>
        <v>0</v>
      </c>
      <c r="I61" s="51">
        <f t="shared" si="10"/>
        <v>0</v>
      </c>
      <c r="J61" s="51">
        <f t="shared" si="6"/>
        <v>0</v>
      </c>
      <c r="K61" s="51">
        <f t="shared" si="1"/>
        <v>0</v>
      </c>
      <c r="L61" s="51">
        <f t="shared" si="2"/>
        <v>0</v>
      </c>
    </row>
    <row r="62" spans="1:12" ht="16" thickTop="1" thickBot="1">
      <c r="A62" s="120" t="s">
        <v>200</v>
      </c>
      <c r="B62" s="120" t="s">
        <v>103</v>
      </c>
      <c r="C62" s="79"/>
      <c r="D62" s="85"/>
      <c r="E62" s="44"/>
      <c r="F62" s="86"/>
      <c r="G62" s="80">
        <f t="shared" si="8"/>
        <v>0</v>
      </c>
      <c r="H62" s="51">
        <f t="shared" si="9"/>
        <v>0</v>
      </c>
      <c r="I62" s="51">
        <f t="shared" si="10"/>
        <v>0</v>
      </c>
      <c r="J62" s="51">
        <f t="shared" si="6"/>
        <v>0</v>
      </c>
      <c r="K62" s="51">
        <f t="shared" si="1"/>
        <v>0</v>
      </c>
      <c r="L62" s="51">
        <f t="shared" si="2"/>
        <v>0</v>
      </c>
    </row>
    <row r="63" spans="1:12" ht="30" thickTop="1" thickBot="1">
      <c r="A63" s="120" t="s">
        <v>196</v>
      </c>
      <c r="B63" s="120"/>
      <c r="C63" s="79"/>
      <c r="D63" s="85"/>
      <c r="E63" s="44"/>
      <c r="F63" s="86"/>
      <c r="G63" s="80">
        <f t="shared" si="8"/>
        <v>0</v>
      </c>
      <c r="H63" s="51">
        <f t="shared" si="9"/>
        <v>0</v>
      </c>
      <c r="I63" s="51">
        <f t="shared" si="10"/>
        <v>0</v>
      </c>
      <c r="J63" s="51">
        <f t="shared" si="6"/>
        <v>0</v>
      </c>
      <c r="K63" s="51">
        <f t="shared" si="1"/>
        <v>0</v>
      </c>
      <c r="L63" s="51">
        <f t="shared" si="2"/>
        <v>0</v>
      </c>
    </row>
    <row r="64" spans="1:12" ht="16" thickTop="1" thickBot="1">
      <c r="A64" s="120" t="s">
        <v>201</v>
      </c>
      <c r="B64" s="120" t="s">
        <v>192</v>
      </c>
      <c r="C64" s="79"/>
      <c r="D64" s="85"/>
      <c r="E64" s="44"/>
      <c r="F64" s="86"/>
      <c r="G64" s="80">
        <f t="shared" si="8"/>
        <v>0</v>
      </c>
      <c r="H64" s="51">
        <f t="shared" si="9"/>
        <v>0</v>
      </c>
      <c r="I64" s="51">
        <f t="shared" si="10"/>
        <v>0</v>
      </c>
      <c r="J64" s="51">
        <f t="shared" si="6"/>
        <v>0</v>
      </c>
      <c r="K64" s="51">
        <f t="shared" si="1"/>
        <v>0</v>
      </c>
      <c r="L64" s="51">
        <f t="shared" si="2"/>
        <v>0</v>
      </c>
    </row>
    <row r="65" spans="1:12" ht="30" thickTop="1" thickBot="1">
      <c r="A65" s="120" t="s">
        <v>201</v>
      </c>
      <c r="B65" s="120" t="s">
        <v>193</v>
      </c>
      <c r="C65" s="79"/>
      <c r="D65" s="85"/>
      <c r="E65" s="44"/>
      <c r="F65" s="86"/>
      <c r="G65" s="80">
        <f t="shared" si="8"/>
        <v>0</v>
      </c>
      <c r="H65" s="51">
        <f t="shared" si="9"/>
        <v>0</v>
      </c>
      <c r="I65" s="51">
        <f t="shared" si="10"/>
        <v>0</v>
      </c>
      <c r="J65" s="51">
        <f t="shared" si="6"/>
        <v>0</v>
      </c>
      <c r="K65" s="51">
        <f t="shared" si="1"/>
        <v>0</v>
      </c>
      <c r="L65" s="51">
        <f t="shared" si="2"/>
        <v>0</v>
      </c>
    </row>
    <row r="66" spans="1:12" ht="30" thickTop="1" thickBot="1">
      <c r="A66" s="120" t="s">
        <v>201</v>
      </c>
      <c r="B66" s="120" t="s">
        <v>194</v>
      </c>
      <c r="C66" s="79"/>
      <c r="D66" s="85"/>
      <c r="E66" s="44"/>
      <c r="F66" s="86"/>
      <c r="G66" s="80">
        <f t="shared" si="8"/>
        <v>0</v>
      </c>
      <c r="H66" s="51">
        <f t="shared" si="9"/>
        <v>0</v>
      </c>
      <c r="I66" s="51">
        <f t="shared" si="10"/>
        <v>0</v>
      </c>
      <c r="J66" s="51">
        <f t="shared" si="6"/>
        <v>0</v>
      </c>
      <c r="K66" s="51">
        <f t="shared" si="1"/>
        <v>0</v>
      </c>
      <c r="L66" s="51">
        <f t="shared" si="2"/>
        <v>0</v>
      </c>
    </row>
    <row r="67" spans="1:12" ht="16" thickTop="1" thickBot="1">
      <c r="A67" s="120" t="s">
        <v>201</v>
      </c>
      <c r="B67" s="120" t="s">
        <v>195</v>
      </c>
      <c r="C67" s="79"/>
      <c r="D67" s="85"/>
      <c r="E67" s="44"/>
      <c r="F67" s="86"/>
      <c r="G67" s="80">
        <f t="shared" si="8"/>
        <v>0</v>
      </c>
      <c r="H67" s="51">
        <f t="shared" si="9"/>
        <v>0</v>
      </c>
      <c r="I67" s="51">
        <f t="shared" si="10"/>
        <v>0</v>
      </c>
      <c r="J67" s="51">
        <f t="shared" si="6"/>
        <v>0</v>
      </c>
      <c r="K67" s="51">
        <f t="shared" si="1"/>
        <v>0</v>
      </c>
      <c r="L67" s="51">
        <f t="shared" si="2"/>
        <v>0</v>
      </c>
    </row>
    <row r="68" spans="1:12" ht="16" thickTop="1" thickBot="1">
      <c r="A68" s="120" t="s">
        <v>201</v>
      </c>
      <c r="B68" s="120" t="s">
        <v>103</v>
      </c>
      <c r="C68" s="79"/>
      <c r="D68" s="85"/>
      <c r="E68" s="44"/>
      <c r="F68" s="86"/>
      <c r="G68" s="80">
        <f t="shared" si="8"/>
        <v>0</v>
      </c>
      <c r="H68" s="51">
        <f t="shared" si="9"/>
        <v>0</v>
      </c>
      <c r="I68" s="51">
        <f t="shared" si="10"/>
        <v>0</v>
      </c>
      <c r="J68" s="51">
        <f t="shared" si="6"/>
        <v>0</v>
      </c>
      <c r="K68" s="51">
        <f t="shared" si="1"/>
        <v>0</v>
      </c>
      <c r="L68" s="51">
        <f t="shared" si="2"/>
        <v>0</v>
      </c>
    </row>
    <row r="69" spans="1:12" ht="30" thickTop="1" thickBot="1">
      <c r="A69" s="120" t="s">
        <v>196</v>
      </c>
      <c r="B69" s="120"/>
      <c r="C69" s="79"/>
      <c r="D69" s="85"/>
      <c r="E69" s="44"/>
      <c r="F69" s="86"/>
      <c r="G69" s="80">
        <f t="shared" si="8"/>
        <v>0</v>
      </c>
      <c r="H69" s="51">
        <f t="shared" si="9"/>
        <v>0</v>
      </c>
      <c r="I69" s="51">
        <f t="shared" si="10"/>
        <v>0</v>
      </c>
      <c r="J69" s="51">
        <f t="shared" si="6"/>
        <v>0</v>
      </c>
      <c r="K69" s="51">
        <f t="shared" si="1"/>
        <v>0</v>
      </c>
      <c r="L69" s="51">
        <f t="shared" si="2"/>
        <v>0</v>
      </c>
    </row>
    <row r="70" spans="1:12" ht="16" thickTop="1" thickBot="1">
      <c r="A70" s="120" t="s">
        <v>202</v>
      </c>
      <c r="B70" s="120" t="s">
        <v>192</v>
      </c>
      <c r="C70" s="79"/>
      <c r="D70" s="85"/>
      <c r="E70" s="44"/>
      <c r="F70" s="86"/>
      <c r="G70" s="80">
        <f t="shared" si="8"/>
        <v>0</v>
      </c>
      <c r="H70" s="51">
        <f t="shared" si="9"/>
        <v>0</v>
      </c>
      <c r="I70" s="51">
        <f t="shared" si="10"/>
        <v>0</v>
      </c>
      <c r="J70" s="51">
        <f t="shared" si="6"/>
        <v>0</v>
      </c>
      <c r="K70" s="51">
        <f t="shared" si="1"/>
        <v>0</v>
      </c>
      <c r="L70" s="51">
        <f t="shared" si="2"/>
        <v>0</v>
      </c>
    </row>
    <row r="71" spans="1:12" ht="30" thickTop="1" thickBot="1">
      <c r="A71" s="120" t="s">
        <v>202</v>
      </c>
      <c r="B71" s="120" t="s">
        <v>193</v>
      </c>
      <c r="C71" s="79"/>
      <c r="D71" s="85"/>
      <c r="E71" s="44"/>
      <c r="F71" s="86"/>
      <c r="G71" s="80">
        <f t="shared" si="8"/>
        <v>0</v>
      </c>
      <c r="H71" s="51">
        <f t="shared" si="9"/>
        <v>0</v>
      </c>
      <c r="I71" s="51">
        <f t="shared" si="10"/>
        <v>0</v>
      </c>
      <c r="J71" s="51">
        <f t="shared" si="6"/>
        <v>0</v>
      </c>
      <c r="K71" s="51">
        <f t="shared" si="1"/>
        <v>0</v>
      </c>
      <c r="L71" s="51">
        <f t="shared" si="2"/>
        <v>0</v>
      </c>
    </row>
    <row r="72" spans="1:12" ht="30" thickTop="1" thickBot="1">
      <c r="A72" s="120" t="s">
        <v>202</v>
      </c>
      <c r="B72" s="120" t="s">
        <v>194</v>
      </c>
      <c r="C72" s="79"/>
      <c r="D72" s="85"/>
      <c r="E72" s="44"/>
      <c r="F72" s="86"/>
      <c r="G72" s="80">
        <f t="shared" si="8"/>
        <v>0</v>
      </c>
      <c r="H72" s="51">
        <f t="shared" si="9"/>
        <v>0</v>
      </c>
      <c r="I72" s="51">
        <f t="shared" si="10"/>
        <v>0</v>
      </c>
      <c r="J72" s="51">
        <f t="shared" si="6"/>
        <v>0</v>
      </c>
      <c r="K72" s="51">
        <f t="shared" si="1"/>
        <v>0</v>
      </c>
      <c r="L72" s="51">
        <f t="shared" si="2"/>
        <v>0</v>
      </c>
    </row>
    <row r="73" spans="1:12" ht="16" thickTop="1" thickBot="1">
      <c r="A73" s="120" t="s">
        <v>202</v>
      </c>
      <c r="B73" s="120" t="s">
        <v>195</v>
      </c>
      <c r="C73" s="79"/>
      <c r="D73" s="85"/>
      <c r="E73" s="44"/>
      <c r="F73" s="86"/>
      <c r="G73" s="80">
        <f t="shared" si="8"/>
        <v>0</v>
      </c>
      <c r="H73" s="51">
        <f t="shared" si="9"/>
        <v>0</v>
      </c>
      <c r="I73" s="51">
        <f t="shared" si="10"/>
        <v>0</v>
      </c>
      <c r="J73" s="51">
        <f t="shared" si="6"/>
        <v>0</v>
      </c>
      <c r="K73" s="51">
        <f t="shared" si="1"/>
        <v>0</v>
      </c>
      <c r="L73" s="51">
        <f t="shared" si="2"/>
        <v>0</v>
      </c>
    </row>
    <row r="74" spans="1:12" ht="16" thickTop="1" thickBot="1">
      <c r="A74" s="120" t="s">
        <v>202</v>
      </c>
      <c r="B74" s="120" t="s">
        <v>103</v>
      </c>
      <c r="C74" s="79"/>
      <c r="D74" s="85"/>
      <c r="E74" s="44"/>
      <c r="F74" s="86"/>
      <c r="G74" s="80">
        <f t="shared" si="8"/>
        <v>0</v>
      </c>
      <c r="H74" s="51">
        <f t="shared" si="9"/>
        <v>0</v>
      </c>
      <c r="I74" s="51">
        <f t="shared" si="10"/>
        <v>0</v>
      </c>
      <c r="J74" s="51">
        <f t="shared" si="6"/>
        <v>0</v>
      </c>
      <c r="K74" s="51">
        <f t="shared" si="1"/>
        <v>0</v>
      </c>
      <c r="L74" s="51">
        <f t="shared" si="2"/>
        <v>0</v>
      </c>
    </row>
    <row r="75" spans="1:12" ht="30" thickTop="1" thickBot="1">
      <c r="A75" s="120" t="s">
        <v>196</v>
      </c>
      <c r="B75" s="120"/>
      <c r="C75" s="79"/>
      <c r="D75" s="85"/>
      <c r="E75" s="44"/>
      <c r="F75" s="86"/>
      <c r="G75" s="80">
        <f t="shared" si="8"/>
        <v>0</v>
      </c>
      <c r="H75" s="51">
        <f t="shared" si="9"/>
        <v>0</v>
      </c>
      <c r="I75" s="51">
        <f t="shared" si="10"/>
        <v>0</v>
      </c>
      <c r="J75" s="51">
        <f t="shared" si="6"/>
        <v>0</v>
      </c>
      <c r="K75" s="51">
        <f t="shared" si="1"/>
        <v>0</v>
      </c>
      <c r="L75" s="51">
        <f t="shared" si="2"/>
        <v>0</v>
      </c>
    </row>
    <row r="76" spans="1:12" ht="16" thickTop="1" thickBot="1">
      <c r="A76" s="120" t="s">
        <v>203</v>
      </c>
      <c r="B76" s="120" t="s">
        <v>192</v>
      </c>
      <c r="C76" s="79"/>
      <c r="D76" s="85"/>
      <c r="E76" s="44"/>
      <c r="F76" s="86"/>
      <c r="G76" s="80">
        <f t="shared" si="8"/>
        <v>0</v>
      </c>
      <c r="H76" s="51">
        <f t="shared" si="9"/>
        <v>0</v>
      </c>
      <c r="I76" s="51">
        <f t="shared" si="10"/>
        <v>0</v>
      </c>
      <c r="J76" s="51">
        <f t="shared" si="6"/>
        <v>0</v>
      </c>
      <c r="K76" s="51">
        <f t="shared" si="1"/>
        <v>0</v>
      </c>
      <c r="L76" s="51">
        <f t="shared" si="2"/>
        <v>0</v>
      </c>
    </row>
    <row r="77" spans="1:12" ht="30" thickTop="1" thickBot="1">
      <c r="A77" s="120" t="s">
        <v>203</v>
      </c>
      <c r="B77" s="120" t="s">
        <v>193</v>
      </c>
      <c r="C77" s="79"/>
      <c r="D77" s="85"/>
      <c r="E77" s="44"/>
      <c r="F77" s="86"/>
      <c r="G77" s="80">
        <f t="shared" si="8"/>
        <v>0</v>
      </c>
      <c r="H77" s="51">
        <f t="shared" si="9"/>
        <v>0</v>
      </c>
      <c r="I77" s="51">
        <f t="shared" si="10"/>
        <v>0</v>
      </c>
      <c r="J77" s="51">
        <f t="shared" si="6"/>
        <v>0</v>
      </c>
      <c r="K77" s="51">
        <f t="shared" si="1"/>
        <v>0</v>
      </c>
      <c r="L77" s="51">
        <f t="shared" si="2"/>
        <v>0</v>
      </c>
    </row>
    <row r="78" spans="1:12" ht="30" thickTop="1" thickBot="1">
      <c r="A78" s="120" t="s">
        <v>203</v>
      </c>
      <c r="B78" s="120" t="s">
        <v>194</v>
      </c>
      <c r="C78" s="79"/>
      <c r="D78" s="85"/>
      <c r="E78" s="44"/>
      <c r="F78" s="86"/>
      <c r="G78" s="80">
        <f t="shared" si="8"/>
        <v>0</v>
      </c>
      <c r="H78" s="51">
        <f t="shared" si="9"/>
        <v>0</v>
      </c>
      <c r="I78" s="51">
        <f t="shared" si="10"/>
        <v>0</v>
      </c>
      <c r="J78" s="51">
        <f t="shared" si="6"/>
        <v>0</v>
      </c>
      <c r="K78" s="51">
        <f t="shared" si="1"/>
        <v>0</v>
      </c>
      <c r="L78" s="51">
        <f t="shared" si="2"/>
        <v>0</v>
      </c>
    </row>
    <row r="79" spans="1:12" ht="16" thickTop="1" thickBot="1">
      <c r="A79" s="120" t="s">
        <v>203</v>
      </c>
      <c r="B79" s="120" t="s">
        <v>195</v>
      </c>
      <c r="C79" s="79"/>
      <c r="D79" s="85"/>
      <c r="E79" s="44"/>
      <c r="F79" s="86"/>
      <c r="G79" s="80">
        <f t="shared" si="8"/>
        <v>0</v>
      </c>
      <c r="H79" s="51">
        <f t="shared" si="9"/>
        <v>0</v>
      </c>
      <c r="I79" s="51">
        <f t="shared" si="10"/>
        <v>0</v>
      </c>
      <c r="J79" s="51">
        <f t="shared" si="6"/>
        <v>0</v>
      </c>
      <c r="K79" s="51">
        <f t="shared" si="1"/>
        <v>0</v>
      </c>
      <c r="L79" s="51">
        <f t="shared" si="2"/>
        <v>0</v>
      </c>
    </row>
    <row r="80" spans="1:12" ht="16" thickTop="1" thickBot="1">
      <c r="A80" s="120" t="s">
        <v>203</v>
      </c>
      <c r="B80" s="120" t="s">
        <v>103</v>
      </c>
      <c r="C80" s="79"/>
      <c r="D80" s="85"/>
      <c r="E80" s="44"/>
      <c r="F80" s="86"/>
      <c r="G80" s="80">
        <f t="shared" si="8"/>
        <v>0</v>
      </c>
      <c r="H80" s="51">
        <f t="shared" si="9"/>
        <v>0</v>
      </c>
      <c r="I80" s="51">
        <f t="shared" si="10"/>
        <v>0</v>
      </c>
      <c r="J80" s="51">
        <f t="shared" si="6"/>
        <v>0</v>
      </c>
      <c r="K80" s="51">
        <f t="shared" ref="K80:K125" si="11">H80</f>
        <v>0</v>
      </c>
      <c r="L80" s="51">
        <f t="shared" ref="L80:L125" si="12">I80</f>
        <v>0</v>
      </c>
    </row>
    <row r="81" spans="1:12" ht="30" thickTop="1" thickBot="1">
      <c r="A81" s="120" t="s">
        <v>196</v>
      </c>
      <c r="B81" s="120"/>
      <c r="C81" s="79"/>
      <c r="D81" s="85"/>
      <c r="E81" s="44"/>
      <c r="F81" s="86"/>
      <c r="G81" s="80">
        <f t="shared" si="8"/>
        <v>0</v>
      </c>
      <c r="H81" s="51">
        <f t="shared" si="9"/>
        <v>0</v>
      </c>
      <c r="I81" s="51">
        <f t="shared" si="10"/>
        <v>0</v>
      </c>
      <c r="J81" s="51">
        <f t="shared" ref="J81:J125" si="13">G81</f>
        <v>0</v>
      </c>
      <c r="K81" s="51">
        <f t="shared" si="11"/>
        <v>0</v>
      </c>
      <c r="L81" s="51">
        <f t="shared" si="12"/>
        <v>0</v>
      </c>
    </row>
    <row r="82" spans="1:12" ht="16" thickTop="1" thickBot="1">
      <c r="A82" s="120" t="s">
        <v>204</v>
      </c>
      <c r="B82" s="120" t="s">
        <v>192</v>
      </c>
      <c r="C82" s="79"/>
      <c r="D82" s="85"/>
      <c r="E82" s="44"/>
      <c r="F82" s="86"/>
      <c r="G82" s="80">
        <f t="shared" si="8"/>
        <v>0</v>
      </c>
      <c r="H82" s="51">
        <f t="shared" si="9"/>
        <v>0</v>
      </c>
      <c r="I82" s="51">
        <f t="shared" si="10"/>
        <v>0</v>
      </c>
      <c r="J82" s="51">
        <f t="shared" si="13"/>
        <v>0</v>
      </c>
      <c r="K82" s="51">
        <f t="shared" si="11"/>
        <v>0</v>
      </c>
      <c r="L82" s="51">
        <f t="shared" si="12"/>
        <v>0</v>
      </c>
    </row>
    <row r="83" spans="1:12" ht="30" thickTop="1" thickBot="1">
      <c r="A83" s="120" t="s">
        <v>204</v>
      </c>
      <c r="B83" s="120" t="s">
        <v>193</v>
      </c>
      <c r="C83" s="79"/>
      <c r="D83" s="85"/>
      <c r="E83" s="44"/>
      <c r="F83" s="86"/>
      <c r="G83" s="80">
        <f t="shared" si="8"/>
        <v>0</v>
      </c>
      <c r="H83" s="51">
        <f t="shared" si="9"/>
        <v>0</v>
      </c>
      <c r="I83" s="51">
        <f t="shared" si="10"/>
        <v>0</v>
      </c>
      <c r="J83" s="51">
        <f t="shared" si="13"/>
        <v>0</v>
      </c>
      <c r="K83" s="51">
        <f t="shared" si="11"/>
        <v>0</v>
      </c>
      <c r="L83" s="51">
        <f t="shared" si="12"/>
        <v>0</v>
      </c>
    </row>
    <row r="84" spans="1:12" ht="30" thickTop="1" thickBot="1">
      <c r="A84" s="120" t="s">
        <v>204</v>
      </c>
      <c r="B84" s="120" t="s">
        <v>194</v>
      </c>
      <c r="C84" s="79"/>
      <c r="D84" s="85"/>
      <c r="E84" s="44"/>
      <c r="F84" s="86"/>
      <c r="G84" s="80">
        <f t="shared" si="8"/>
        <v>0</v>
      </c>
      <c r="H84" s="51">
        <f t="shared" si="9"/>
        <v>0</v>
      </c>
      <c r="I84" s="51">
        <f t="shared" si="10"/>
        <v>0</v>
      </c>
      <c r="J84" s="51">
        <f t="shared" si="13"/>
        <v>0</v>
      </c>
      <c r="K84" s="51">
        <f t="shared" si="11"/>
        <v>0</v>
      </c>
      <c r="L84" s="51">
        <f t="shared" si="12"/>
        <v>0</v>
      </c>
    </row>
    <row r="85" spans="1:12" ht="16" thickTop="1" thickBot="1">
      <c r="A85" s="120" t="s">
        <v>204</v>
      </c>
      <c r="B85" s="120" t="s">
        <v>195</v>
      </c>
      <c r="C85" s="79"/>
      <c r="D85" s="85"/>
      <c r="E85" s="44"/>
      <c r="F85" s="86"/>
      <c r="G85" s="80">
        <f t="shared" si="8"/>
        <v>0</v>
      </c>
      <c r="H85" s="51">
        <f t="shared" si="9"/>
        <v>0</v>
      </c>
      <c r="I85" s="51">
        <f t="shared" si="10"/>
        <v>0</v>
      </c>
      <c r="J85" s="51">
        <f t="shared" si="13"/>
        <v>0</v>
      </c>
      <c r="K85" s="51">
        <f t="shared" si="11"/>
        <v>0</v>
      </c>
      <c r="L85" s="51">
        <f t="shared" si="12"/>
        <v>0</v>
      </c>
    </row>
    <row r="86" spans="1:12" ht="16" thickTop="1" thickBot="1">
      <c r="A86" s="120" t="s">
        <v>204</v>
      </c>
      <c r="B86" s="120" t="s">
        <v>103</v>
      </c>
      <c r="C86" s="79"/>
      <c r="D86" s="85"/>
      <c r="E86" s="44"/>
      <c r="F86" s="86"/>
      <c r="G86" s="80">
        <f t="shared" si="8"/>
        <v>0</v>
      </c>
      <c r="H86" s="51">
        <f t="shared" si="9"/>
        <v>0</v>
      </c>
      <c r="I86" s="51">
        <f t="shared" si="10"/>
        <v>0</v>
      </c>
      <c r="J86" s="51">
        <f t="shared" si="13"/>
        <v>0</v>
      </c>
      <c r="K86" s="51">
        <f t="shared" si="11"/>
        <v>0</v>
      </c>
      <c r="L86" s="51">
        <f t="shared" si="12"/>
        <v>0</v>
      </c>
    </row>
    <row r="87" spans="1:12" ht="30" thickTop="1" thickBot="1">
      <c r="A87" s="120" t="s">
        <v>196</v>
      </c>
      <c r="B87" s="120"/>
      <c r="C87" s="79"/>
      <c r="D87" s="85"/>
      <c r="E87" s="44"/>
      <c r="F87" s="86"/>
      <c r="G87" s="80">
        <f t="shared" si="8"/>
        <v>0</v>
      </c>
      <c r="H87" s="51">
        <f t="shared" si="9"/>
        <v>0</v>
      </c>
      <c r="I87" s="51">
        <f t="shared" si="10"/>
        <v>0</v>
      </c>
      <c r="J87" s="51">
        <f t="shared" si="13"/>
        <v>0</v>
      </c>
      <c r="K87" s="51">
        <f t="shared" si="11"/>
        <v>0</v>
      </c>
      <c r="L87" s="51">
        <f t="shared" si="12"/>
        <v>0</v>
      </c>
    </row>
    <row r="88" spans="1:12" ht="30" thickTop="1" thickBot="1">
      <c r="A88" s="120" t="s">
        <v>205</v>
      </c>
      <c r="B88" s="120" t="s">
        <v>192</v>
      </c>
      <c r="C88" s="79"/>
      <c r="D88" s="85"/>
      <c r="E88" s="44"/>
      <c r="F88" s="86"/>
      <c r="G88" s="80">
        <f t="shared" si="8"/>
        <v>0</v>
      </c>
      <c r="H88" s="51">
        <f t="shared" si="9"/>
        <v>0</v>
      </c>
      <c r="I88" s="51">
        <f t="shared" si="10"/>
        <v>0</v>
      </c>
      <c r="J88" s="51">
        <f t="shared" si="13"/>
        <v>0</v>
      </c>
      <c r="K88" s="51">
        <f t="shared" si="11"/>
        <v>0</v>
      </c>
      <c r="L88" s="51">
        <f t="shared" si="12"/>
        <v>0</v>
      </c>
    </row>
    <row r="89" spans="1:12" ht="30" thickTop="1" thickBot="1">
      <c r="A89" s="120" t="s">
        <v>205</v>
      </c>
      <c r="B89" s="120" t="s">
        <v>193</v>
      </c>
      <c r="C89" s="79"/>
      <c r="D89" s="85"/>
      <c r="E89" s="44"/>
      <c r="F89" s="86"/>
      <c r="G89" s="80">
        <f t="shared" si="8"/>
        <v>0</v>
      </c>
      <c r="H89" s="51">
        <f t="shared" si="9"/>
        <v>0</v>
      </c>
      <c r="I89" s="51">
        <f t="shared" si="10"/>
        <v>0</v>
      </c>
      <c r="J89" s="51">
        <f t="shared" si="13"/>
        <v>0</v>
      </c>
      <c r="K89" s="51">
        <f t="shared" si="11"/>
        <v>0</v>
      </c>
      <c r="L89" s="51">
        <f t="shared" si="12"/>
        <v>0</v>
      </c>
    </row>
    <row r="90" spans="1:12" ht="30" thickTop="1" thickBot="1">
      <c r="A90" s="120" t="s">
        <v>205</v>
      </c>
      <c r="B90" s="120" t="s">
        <v>194</v>
      </c>
      <c r="C90" s="79"/>
      <c r="D90" s="85"/>
      <c r="E90" s="44"/>
      <c r="F90" s="86"/>
      <c r="G90" s="80">
        <f t="shared" si="8"/>
        <v>0</v>
      </c>
      <c r="H90" s="51">
        <f t="shared" si="9"/>
        <v>0</v>
      </c>
      <c r="I90" s="51">
        <f t="shared" si="10"/>
        <v>0</v>
      </c>
      <c r="J90" s="51">
        <f t="shared" si="13"/>
        <v>0</v>
      </c>
      <c r="K90" s="51">
        <f t="shared" si="11"/>
        <v>0</v>
      </c>
      <c r="L90" s="51">
        <f t="shared" si="12"/>
        <v>0</v>
      </c>
    </row>
    <row r="91" spans="1:12" ht="30" thickTop="1" thickBot="1">
      <c r="A91" s="120" t="s">
        <v>205</v>
      </c>
      <c r="B91" s="120" t="s">
        <v>195</v>
      </c>
      <c r="C91" s="79"/>
      <c r="D91" s="85"/>
      <c r="E91" s="44"/>
      <c r="F91" s="86"/>
      <c r="G91" s="80">
        <f t="shared" si="8"/>
        <v>0</v>
      </c>
      <c r="H91" s="51">
        <f t="shared" si="9"/>
        <v>0</v>
      </c>
      <c r="I91" s="51">
        <f t="shared" si="10"/>
        <v>0</v>
      </c>
      <c r="J91" s="51">
        <f t="shared" si="13"/>
        <v>0</v>
      </c>
      <c r="K91" s="51">
        <f t="shared" si="11"/>
        <v>0</v>
      </c>
      <c r="L91" s="51">
        <f t="shared" si="12"/>
        <v>0</v>
      </c>
    </row>
    <row r="92" spans="1:12" ht="30" thickTop="1" thickBot="1">
      <c r="A92" s="120" t="s">
        <v>205</v>
      </c>
      <c r="B92" s="120" t="s">
        <v>103</v>
      </c>
      <c r="C92" s="79"/>
      <c r="D92" s="85"/>
      <c r="E92" s="44"/>
      <c r="F92" s="86"/>
      <c r="G92" s="80">
        <f t="shared" si="8"/>
        <v>0</v>
      </c>
      <c r="H92" s="51">
        <f t="shared" si="9"/>
        <v>0</v>
      </c>
      <c r="I92" s="51">
        <f t="shared" si="10"/>
        <v>0</v>
      </c>
      <c r="J92" s="51">
        <f t="shared" si="13"/>
        <v>0</v>
      </c>
      <c r="K92" s="51">
        <f t="shared" si="11"/>
        <v>0</v>
      </c>
      <c r="L92" s="51">
        <f t="shared" si="12"/>
        <v>0</v>
      </c>
    </row>
    <row r="93" spans="1:12" ht="30" thickTop="1" thickBot="1">
      <c r="A93" s="120" t="s">
        <v>196</v>
      </c>
      <c r="B93" s="120"/>
      <c r="C93" s="79"/>
      <c r="D93" s="85"/>
      <c r="E93" s="44"/>
      <c r="F93" s="86"/>
      <c r="G93" s="80">
        <f t="shared" si="8"/>
        <v>0</v>
      </c>
      <c r="H93" s="51">
        <f t="shared" si="9"/>
        <v>0</v>
      </c>
      <c r="I93" s="51">
        <f t="shared" si="10"/>
        <v>0</v>
      </c>
      <c r="J93" s="51">
        <f t="shared" si="13"/>
        <v>0</v>
      </c>
      <c r="K93" s="51">
        <f t="shared" si="11"/>
        <v>0</v>
      </c>
      <c r="L93" s="51">
        <f t="shared" si="12"/>
        <v>0</v>
      </c>
    </row>
    <row r="94" spans="1:12" ht="30" thickTop="1" thickBot="1">
      <c r="A94" s="120" t="s">
        <v>206</v>
      </c>
      <c r="B94" s="120" t="s">
        <v>192</v>
      </c>
      <c r="C94" s="79"/>
      <c r="D94" s="85"/>
      <c r="E94" s="44"/>
      <c r="F94" s="86"/>
      <c r="G94" s="80">
        <f t="shared" si="8"/>
        <v>0</v>
      </c>
      <c r="H94" s="51">
        <f t="shared" si="9"/>
        <v>0</v>
      </c>
      <c r="I94" s="51">
        <f t="shared" si="10"/>
        <v>0</v>
      </c>
      <c r="J94" s="51">
        <f t="shared" si="13"/>
        <v>0</v>
      </c>
      <c r="K94" s="51">
        <f t="shared" si="11"/>
        <v>0</v>
      </c>
      <c r="L94" s="51">
        <f t="shared" si="12"/>
        <v>0</v>
      </c>
    </row>
    <row r="95" spans="1:12" ht="30" thickTop="1" thickBot="1">
      <c r="A95" s="120" t="s">
        <v>206</v>
      </c>
      <c r="B95" s="120" t="s">
        <v>193</v>
      </c>
      <c r="C95" s="79"/>
      <c r="D95" s="85"/>
      <c r="E95" s="44"/>
      <c r="F95" s="86"/>
      <c r="G95" s="80">
        <f t="shared" si="8"/>
        <v>0</v>
      </c>
      <c r="H95" s="51">
        <f t="shared" si="9"/>
        <v>0</v>
      </c>
      <c r="I95" s="51">
        <f t="shared" si="10"/>
        <v>0</v>
      </c>
      <c r="J95" s="51">
        <f t="shared" si="13"/>
        <v>0</v>
      </c>
      <c r="K95" s="51">
        <f t="shared" si="11"/>
        <v>0</v>
      </c>
      <c r="L95" s="51">
        <f t="shared" si="12"/>
        <v>0</v>
      </c>
    </row>
    <row r="96" spans="1:12" ht="30" thickTop="1" thickBot="1">
      <c r="A96" s="120" t="s">
        <v>206</v>
      </c>
      <c r="B96" s="120" t="s">
        <v>194</v>
      </c>
      <c r="C96" s="79"/>
      <c r="D96" s="85"/>
      <c r="E96" s="44"/>
      <c r="F96" s="86"/>
      <c r="G96" s="80">
        <f t="shared" ref="G96:G125" si="14">D96</f>
        <v>0</v>
      </c>
      <c r="H96" s="51">
        <f t="shared" ref="H96:H125" si="15">E96</f>
        <v>0</v>
      </c>
      <c r="I96" s="51">
        <f t="shared" ref="I96:I125" si="16">F96</f>
        <v>0</v>
      </c>
      <c r="J96" s="51">
        <f t="shared" si="13"/>
        <v>0</v>
      </c>
      <c r="K96" s="51">
        <f t="shared" si="11"/>
        <v>0</v>
      </c>
      <c r="L96" s="51">
        <f t="shared" si="12"/>
        <v>0</v>
      </c>
    </row>
    <row r="97" spans="1:12" ht="30" thickTop="1" thickBot="1">
      <c r="A97" s="120" t="s">
        <v>206</v>
      </c>
      <c r="B97" s="120" t="s">
        <v>195</v>
      </c>
      <c r="C97" s="79"/>
      <c r="D97" s="85"/>
      <c r="E97" s="44"/>
      <c r="F97" s="86"/>
      <c r="G97" s="80">
        <f t="shared" si="14"/>
        <v>0</v>
      </c>
      <c r="H97" s="51">
        <f t="shared" si="15"/>
        <v>0</v>
      </c>
      <c r="I97" s="51">
        <f t="shared" si="16"/>
        <v>0</v>
      </c>
      <c r="J97" s="51">
        <f t="shared" si="13"/>
        <v>0</v>
      </c>
      <c r="K97" s="51">
        <f t="shared" si="11"/>
        <v>0</v>
      </c>
      <c r="L97" s="51">
        <f t="shared" si="12"/>
        <v>0</v>
      </c>
    </row>
    <row r="98" spans="1:12" ht="30" thickTop="1" thickBot="1">
      <c r="A98" s="120" t="s">
        <v>206</v>
      </c>
      <c r="B98" s="120" t="s">
        <v>103</v>
      </c>
      <c r="C98" s="79"/>
      <c r="D98" s="85"/>
      <c r="E98" s="44"/>
      <c r="F98" s="86"/>
      <c r="G98" s="80">
        <f t="shared" si="14"/>
        <v>0</v>
      </c>
      <c r="H98" s="51">
        <f t="shared" si="15"/>
        <v>0</v>
      </c>
      <c r="I98" s="51">
        <f t="shared" si="16"/>
        <v>0</v>
      </c>
      <c r="J98" s="51">
        <f t="shared" si="13"/>
        <v>0</v>
      </c>
      <c r="K98" s="51">
        <f t="shared" si="11"/>
        <v>0</v>
      </c>
      <c r="L98" s="51">
        <f t="shared" si="12"/>
        <v>0</v>
      </c>
    </row>
    <row r="99" spans="1:12" ht="30" thickTop="1" thickBot="1">
      <c r="A99" s="120" t="s">
        <v>196</v>
      </c>
      <c r="B99" s="120"/>
      <c r="C99" s="79"/>
      <c r="D99" s="85"/>
      <c r="E99" s="44"/>
      <c r="F99" s="86"/>
      <c r="G99" s="80">
        <f t="shared" si="14"/>
        <v>0</v>
      </c>
      <c r="H99" s="51">
        <f t="shared" si="15"/>
        <v>0</v>
      </c>
      <c r="I99" s="51">
        <f t="shared" si="16"/>
        <v>0</v>
      </c>
      <c r="J99" s="51">
        <f t="shared" si="13"/>
        <v>0</v>
      </c>
      <c r="K99" s="51">
        <f t="shared" si="11"/>
        <v>0</v>
      </c>
      <c r="L99" s="51">
        <f t="shared" si="12"/>
        <v>0</v>
      </c>
    </row>
    <row r="100" spans="1:12" ht="30" thickTop="1" thickBot="1">
      <c r="A100" s="120" t="s">
        <v>207</v>
      </c>
      <c r="B100" s="120" t="s">
        <v>192</v>
      </c>
      <c r="C100" s="79"/>
      <c r="D100" s="85"/>
      <c r="E100" s="44"/>
      <c r="F100" s="86"/>
      <c r="G100" s="80">
        <f t="shared" si="14"/>
        <v>0</v>
      </c>
      <c r="H100" s="51">
        <f t="shared" si="15"/>
        <v>0</v>
      </c>
      <c r="I100" s="51">
        <f t="shared" si="16"/>
        <v>0</v>
      </c>
      <c r="J100" s="51">
        <f t="shared" si="13"/>
        <v>0</v>
      </c>
      <c r="K100" s="51">
        <f t="shared" si="11"/>
        <v>0</v>
      </c>
      <c r="L100" s="51">
        <f t="shared" si="12"/>
        <v>0</v>
      </c>
    </row>
    <row r="101" spans="1:12" ht="30" thickTop="1" thickBot="1">
      <c r="A101" s="120" t="s">
        <v>207</v>
      </c>
      <c r="B101" s="120" t="s">
        <v>193</v>
      </c>
      <c r="C101" s="79"/>
      <c r="D101" s="85"/>
      <c r="E101" s="44"/>
      <c r="F101" s="86"/>
      <c r="G101" s="80">
        <f t="shared" si="14"/>
        <v>0</v>
      </c>
      <c r="H101" s="51">
        <f t="shared" si="15"/>
        <v>0</v>
      </c>
      <c r="I101" s="51">
        <f t="shared" si="16"/>
        <v>0</v>
      </c>
      <c r="J101" s="51">
        <f t="shared" si="13"/>
        <v>0</v>
      </c>
      <c r="K101" s="51">
        <f t="shared" si="11"/>
        <v>0</v>
      </c>
      <c r="L101" s="51">
        <f t="shared" si="12"/>
        <v>0</v>
      </c>
    </row>
    <row r="102" spans="1:12" ht="30" thickTop="1" thickBot="1">
      <c r="A102" s="120" t="s">
        <v>207</v>
      </c>
      <c r="B102" s="120" t="s">
        <v>194</v>
      </c>
      <c r="C102" s="79"/>
      <c r="D102" s="85"/>
      <c r="E102" s="44"/>
      <c r="F102" s="86"/>
      <c r="G102" s="80">
        <f t="shared" si="14"/>
        <v>0</v>
      </c>
      <c r="H102" s="51">
        <f t="shared" si="15"/>
        <v>0</v>
      </c>
      <c r="I102" s="51">
        <f t="shared" si="16"/>
        <v>0</v>
      </c>
      <c r="J102" s="51">
        <f t="shared" si="13"/>
        <v>0</v>
      </c>
      <c r="K102" s="51">
        <f t="shared" si="11"/>
        <v>0</v>
      </c>
      <c r="L102" s="51">
        <f t="shared" si="12"/>
        <v>0</v>
      </c>
    </row>
    <row r="103" spans="1:12" ht="30" thickTop="1" thickBot="1">
      <c r="A103" s="120" t="s">
        <v>207</v>
      </c>
      <c r="B103" s="120" t="s">
        <v>195</v>
      </c>
      <c r="C103" s="79"/>
      <c r="D103" s="85"/>
      <c r="E103" s="44"/>
      <c r="F103" s="86"/>
      <c r="G103" s="80">
        <f t="shared" si="14"/>
        <v>0</v>
      </c>
      <c r="H103" s="51">
        <f t="shared" si="15"/>
        <v>0</v>
      </c>
      <c r="I103" s="51">
        <f t="shared" si="16"/>
        <v>0</v>
      </c>
      <c r="J103" s="51">
        <f t="shared" si="13"/>
        <v>0</v>
      </c>
      <c r="K103" s="51">
        <f t="shared" si="11"/>
        <v>0</v>
      </c>
      <c r="L103" s="51">
        <f t="shared" si="12"/>
        <v>0</v>
      </c>
    </row>
    <row r="104" spans="1:12" ht="30" thickTop="1" thickBot="1">
      <c r="A104" s="120" t="s">
        <v>207</v>
      </c>
      <c r="B104" s="120" t="s">
        <v>103</v>
      </c>
      <c r="C104" s="79"/>
      <c r="D104" s="85"/>
      <c r="E104" s="44"/>
      <c r="F104" s="86"/>
      <c r="G104" s="80">
        <f t="shared" si="14"/>
        <v>0</v>
      </c>
      <c r="H104" s="51">
        <f t="shared" si="15"/>
        <v>0</v>
      </c>
      <c r="I104" s="51">
        <f t="shared" si="16"/>
        <v>0</v>
      </c>
      <c r="J104" s="51">
        <f t="shared" si="13"/>
        <v>0</v>
      </c>
      <c r="K104" s="51">
        <f t="shared" si="11"/>
        <v>0</v>
      </c>
      <c r="L104" s="51">
        <f t="shared" si="12"/>
        <v>0</v>
      </c>
    </row>
    <row r="105" spans="1:12" ht="30" thickTop="1" thickBot="1">
      <c r="A105" s="120" t="s">
        <v>196</v>
      </c>
      <c r="B105" s="120"/>
      <c r="C105" s="79"/>
      <c r="D105" s="85"/>
      <c r="E105" s="44"/>
      <c r="F105" s="86"/>
      <c r="G105" s="80">
        <f t="shared" si="14"/>
        <v>0</v>
      </c>
      <c r="H105" s="51">
        <f t="shared" si="15"/>
        <v>0</v>
      </c>
      <c r="I105" s="51">
        <f t="shared" si="16"/>
        <v>0</v>
      </c>
      <c r="J105" s="51">
        <f t="shared" si="13"/>
        <v>0</v>
      </c>
      <c r="K105" s="51">
        <f t="shared" si="11"/>
        <v>0</v>
      </c>
      <c r="L105" s="51">
        <f t="shared" si="12"/>
        <v>0</v>
      </c>
    </row>
    <row r="106" spans="1:12" ht="16" thickTop="1" thickBot="1">
      <c r="A106" s="120" t="s">
        <v>208</v>
      </c>
      <c r="B106" s="120" t="s">
        <v>192</v>
      </c>
      <c r="C106" s="79"/>
      <c r="D106" s="85"/>
      <c r="E106" s="44"/>
      <c r="F106" s="86"/>
      <c r="G106" s="80">
        <f t="shared" si="14"/>
        <v>0</v>
      </c>
      <c r="H106" s="51">
        <f t="shared" si="15"/>
        <v>0</v>
      </c>
      <c r="I106" s="51">
        <f t="shared" si="16"/>
        <v>0</v>
      </c>
      <c r="J106" s="51">
        <f t="shared" si="13"/>
        <v>0</v>
      </c>
      <c r="K106" s="51">
        <f t="shared" si="11"/>
        <v>0</v>
      </c>
      <c r="L106" s="51">
        <f t="shared" si="12"/>
        <v>0</v>
      </c>
    </row>
    <row r="107" spans="1:12" ht="30" thickTop="1" thickBot="1">
      <c r="A107" s="120" t="s">
        <v>208</v>
      </c>
      <c r="B107" s="120" t="s">
        <v>193</v>
      </c>
      <c r="C107" s="79"/>
      <c r="D107" s="85"/>
      <c r="E107" s="44"/>
      <c r="F107" s="86"/>
      <c r="G107" s="80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3"/>
        <v>0</v>
      </c>
      <c r="K107" s="51">
        <f t="shared" si="11"/>
        <v>0</v>
      </c>
      <c r="L107" s="51">
        <f t="shared" si="12"/>
        <v>0</v>
      </c>
    </row>
    <row r="108" spans="1:12" ht="30" thickTop="1" thickBot="1">
      <c r="A108" s="120" t="s">
        <v>208</v>
      </c>
      <c r="B108" s="120" t="s">
        <v>194</v>
      </c>
      <c r="C108" s="79"/>
      <c r="D108" s="85"/>
      <c r="E108" s="44"/>
      <c r="F108" s="86"/>
      <c r="G108" s="80">
        <f t="shared" si="14"/>
        <v>0</v>
      </c>
      <c r="H108" s="51">
        <f t="shared" si="15"/>
        <v>0</v>
      </c>
      <c r="I108" s="51">
        <f t="shared" si="16"/>
        <v>0</v>
      </c>
      <c r="J108" s="51">
        <f t="shared" si="13"/>
        <v>0</v>
      </c>
      <c r="K108" s="51">
        <f t="shared" si="11"/>
        <v>0</v>
      </c>
      <c r="L108" s="51">
        <f t="shared" si="12"/>
        <v>0</v>
      </c>
    </row>
    <row r="109" spans="1:12" ht="16" thickTop="1" thickBot="1">
      <c r="A109" s="120" t="s">
        <v>208</v>
      </c>
      <c r="B109" s="120" t="s">
        <v>195</v>
      </c>
      <c r="C109" s="79"/>
      <c r="D109" s="85"/>
      <c r="E109" s="44"/>
      <c r="F109" s="86"/>
      <c r="G109" s="80">
        <f t="shared" si="14"/>
        <v>0</v>
      </c>
      <c r="H109" s="51">
        <f t="shared" si="15"/>
        <v>0</v>
      </c>
      <c r="I109" s="51">
        <f t="shared" si="16"/>
        <v>0</v>
      </c>
      <c r="J109" s="51">
        <f t="shared" si="13"/>
        <v>0</v>
      </c>
      <c r="K109" s="51">
        <f t="shared" si="11"/>
        <v>0</v>
      </c>
      <c r="L109" s="51">
        <f t="shared" si="12"/>
        <v>0</v>
      </c>
    </row>
    <row r="110" spans="1:12" ht="16" thickTop="1" thickBot="1">
      <c r="A110" s="120" t="s">
        <v>208</v>
      </c>
      <c r="B110" s="120" t="s">
        <v>103</v>
      </c>
      <c r="C110" s="79"/>
      <c r="D110" s="85"/>
      <c r="E110" s="44"/>
      <c r="F110" s="86"/>
      <c r="G110" s="80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3"/>
        <v>0</v>
      </c>
      <c r="K110" s="51">
        <f t="shared" si="11"/>
        <v>0</v>
      </c>
      <c r="L110" s="51">
        <f t="shared" si="12"/>
        <v>0</v>
      </c>
    </row>
    <row r="111" spans="1:12" ht="30" thickTop="1" thickBot="1">
      <c r="A111" s="120" t="s">
        <v>196</v>
      </c>
      <c r="B111" s="120"/>
      <c r="C111" s="79"/>
      <c r="D111" s="85"/>
      <c r="E111" s="44"/>
      <c r="F111" s="86"/>
      <c r="G111" s="80">
        <f t="shared" si="14"/>
        <v>0</v>
      </c>
      <c r="H111" s="51">
        <f t="shared" si="15"/>
        <v>0</v>
      </c>
      <c r="I111" s="51">
        <f t="shared" si="16"/>
        <v>0</v>
      </c>
      <c r="J111" s="51">
        <f t="shared" si="13"/>
        <v>0</v>
      </c>
      <c r="K111" s="51">
        <f t="shared" si="11"/>
        <v>0</v>
      </c>
      <c r="L111" s="51">
        <f t="shared" si="12"/>
        <v>0</v>
      </c>
    </row>
    <row r="112" spans="1:12" ht="30" thickTop="1" thickBot="1">
      <c r="A112" s="120" t="s">
        <v>209</v>
      </c>
      <c r="B112" s="120" t="s">
        <v>210</v>
      </c>
      <c r="C112" s="79"/>
      <c r="D112" s="85"/>
      <c r="E112" s="44"/>
      <c r="F112" s="86"/>
      <c r="G112" s="80">
        <f t="shared" si="14"/>
        <v>0</v>
      </c>
      <c r="H112" s="51">
        <f t="shared" si="15"/>
        <v>0</v>
      </c>
      <c r="I112" s="51">
        <f t="shared" si="16"/>
        <v>0</v>
      </c>
      <c r="J112" s="51">
        <f t="shared" si="13"/>
        <v>0</v>
      </c>
      <c r="K112" s="51">
        <f t="shared" si="11"/>
        <v>0</v>
      </c>
      <c r="L112" s="51">
        <f t="shared" si="12"/>
        <v>0</v>
      </c>
    </row>
    <row r="113" spans="1:12" ht="30" thickTop="1" thickBot="1">
      <c r="A113" s="120" t="s">
        <v>209</v>
      </c>
      <c r="B113" s="120" t="s">
        <v>211</v>
      </c>
      <c r="C113" s="79"/>
      <c r="D113" s="85"/>
      <c r="E113" s="44"/>
      <c r="F113" s="86"/>
      <c r="G113" s="80">
        <f t="shared" si="14"/>
        <v>0</v>
      </c>
      <c r="H113" s="51">
        <f t="shared" si="15"/>
        <v>0</v>
      </c>
      <c r="I113" s="51">
        <f t="shared" si="16"/>
        <v>0</v>
      </c>
      <c r="J113" s="51">
        <f t="shared" si="13"/>
        <v>0</v>
      </c>
      <c r="K113" s="51">
        <f t="shared" si="11"/>
        <v>0</v>
      </c>
      <c r="L113" s="51">
        <f t="shared" si="12"/>
        <v>0</v>
      </c>
    </row>
    <row r="114" spans="1:12" ht="30" thickTop="1" thickBot="1">
      <c r="A114" s="120" t="s">
        <v>209</v>
      </c>
      <c r="B114" s="120" t="s">
        <v>212</v>
      </c>
      <c r="C114" s="79"/>
      <c r="D114" s="85"/>
      <c r="E114" s="44"/>
      <c r="F114" s="86"/>
      <c r="G114" s="80">
        <f t="shared" si="14"/>
        <v>0</v>
      </c>
      <c r="H114" s="51">
        <f t="shared" si="15"/>
        <v>0</v>
      </c>
      <c r="I114" s="51">
        <f t="shared" si="16"/>
        <v>0</v>
      </c>
      <c r="J114" s="51">
        <f t="shared" si="13"/>
        <v>0</v>
      </c>
      <c r="K114" s="51">
        <f t="shared" si="11"/>
        <v>0</v>
      </c>
      <c r="L114" s="51">
        <f t="shared" si="12"/>
        <v>0</v>
      </c>
    </row>
    <row r="115" spans="1:12" ht="30" thickTop="1" thickBot="1">
      <c r="A115" s="120" t="s">
        <v>209</v>
      </c>
      <c r="B115" s="120" t="s">
        <v>213</v>
      </c>
      <c r="C115" s="79"/>
      <c r="D115" s="85"/>
      <c r="E115" s="44"/>
      <c r="F115" s="86"/>
      <c r="G115" s="80">
        <f t="shared" si="14"/>
        <v>0</v>
      </c>
      <c r="H115" s="51">
        <f t="shared" si="15"/>
        <v>0</v>
      </c>
      <c r="I115" s="51">
        <f t="shared" si="16"/>
        <v>0</v>
      </c>
      <c r="J115" s="51">
        <f t="shared" si="13"/>
        <v>0</v>
      </c>
      <c r="K115" s="51">
        <f t="shared" si="11"/>
        <v>0</v>
      </c>
      <c r="L115" s="51">
        <f t="shared" si="12"/>
        <v>0</v>
      </c>
    </row>
    <row r="116" spans="1:12" ht="30" thickTop="1" thickBot="1">
      <c r="A116" s="120" t="s">
        <v>196</v>
      </c>
      <c r="B116" s="120"/>
      <c r="C116" s="79"/>
      <c r="D116" s="85"/>
      <c r="E116" s="44"/>
      <c r="F116" s="86"/>
      <c r="G116" s="80">
        <f t="shared" si="14"/>
        <v>0</v>
      </c>
      <c r="H116" s="51">
        <f t="shared" si="15"/>
        <v>0</v>
      </c>
      <c r="I116" s="51">
        <f t="shared" si="16"/>
        <v>0</v>
      </c>
      <c r="J116" s="51">
        <f t="shared" si="13"/>
        <v>0</v>
      </c>
      <c r="K116" s="51">
        <f t="shared" si="11"/>
        <v>0</v>
      </c>
      <c r="L116" s="51">
        <f t="shared" si="12"/>
        <v>0</v>
      </c>
    </row>
    <row r="117" spans="1:12" ht="30" thickTop="1" thickBot="1">
      <c r="A117" s="120" t="s">
        <v>214</v>
      </c>
      <c r="B117" s="120" t="s">
        <v>210</v>
      </c>
      <c r="C117" s="79"/>
      <c r="D117" s="85"/>
      <c r="E117" s="44"/>
      <c r="F117" s="86"/>
      <c r="G117" s="80">
        <f t="shared" si="14"/>
        <v>0</v>
      </c>
      <c r="H117" s="51">
        <f t="shared" si="15"/>
        <v>0</v>
      </c>
      <c r="I117" s="51">
        <f t="shared" si="16"/>
        <v>0</v>
      </c>
      <c r="J117" s="51">
        <f t="shared" si="13"/>
        <v>0</v>
      </c>
      <c r="K117" s="51">
        <f t="shared" si="11"/>
        <v>0</v>
      </c>
      <c r="L117" s="51">
        <f t="shared" si="12"/>
        <v>0</v>
      </c>
    </row>
    <row r="118" spans="1:12" ht="30" thickTop="1" thickBot="1">
      <c r="A118" s="120" t="s">
        <v>214</v>
      </c>
      <c r="B118" s="120" t="s">
        <v>211</v>
      </c>
      <c r="C118" s="79"/>
      <c r="D118" s="85"/>
      <c r="E118" s="44"/>
      <c r="F118" s="86"/>
      <c r="G118" s="80">
        <f t="shared" si="14"/>
        <v>0</v>
      </c>
      <c r="H118" s="51">
        <f t="shared" si="15"/>
        <v>0</v>
      </c>
      <c r="I118" s="51">
        <f t="shared" si="16"/>
        <v>0</v>
      </c>
      <c r="J118" s="51">
        <f t="shared" si="13"/>
        <v>0</v>
      </c>
      <c r="K118" s="51">
        <f t="shared" si="11"/>
        <v>0</v>
      </c>
      <c r="L118" s="51">
        <f t="shared" si="12"/>
        <v>0</v>
      </c>
    </row>
    <row r="119" spans="1:12" ht="30" thickTop="1" thickBot="1">
      <c r="A119" s="120" t="s">
        <v>214</v>
      </c>
      <c r="B119" s="120" t="s">
        <v>212</v>
      </c>
      <c r="C119" s="79"/>
      <c r="D119" s="85"/>
      <c r="E119" s="44"/>
      <c r="F119" s="86"/>
      <c r="G119" s="80">
        <f t="shared" si="14"/>
        <v>0</v>
      </c>
      <c r="H119" s="51">
        <f t="shared" si="15"/>
        <v>0</v>
      </c>
      <c r="I119" s="51">
        <f t="shared" si="16"/>
        <v>0</v>
      </c>
      <c r="J119" s="51">
        <f t="shared" si="13"/>
        <v>0</v>
      </c>
      <c r="K119" s="51">
        <f t="shared" si="11"/>
        <v>0</v>
      </c>
      <c r="L119" s="51">
        <f t="shared" si="12"/>
        <v>0</v>
      </c>
    </row>
    <row r="120" spans="1:12" ht="30" thickTop="1" thickBot="1">
      <c r="A120" s="120" t="s">
        <v>214</v>
      </c>
      <c r="B120" s="120" t="s">
        <v>213</v>
      </c>
      <c r="C120" s="79"/>
      <c r="D120" s="85"/>
      <c r="E120" s="44"/>
      <c r="F120" s="86"/>
      <c r="G120" s="80">
        <f t="shared" si="14"/>
        <v>0</v>
      </c>
      <c r="H120" s="51">
        <f t="shared" si="15"/>
        <v>0</v>
      </c>
      <c r="I120" s="51">
        <f t="shared" si="16"/>
        <v>0</v>
      </c>
      <c r="J120" s="51">
        <f t="shared" si="13"/>
        <v>0</v>
      </c>
      <c r="K120" s="51">
        <f t="shared" si="11"/>
        <v>0</v>
      </c>
      <c r="L120" s="51">
        <f t="shared" si="12"/>
        <v>0</v>
      </c>
    </row>
    <row r="121" spans="1:12" ht="30" thickTop="1" thickBot="1">
      <c r="A121" s="120" t="s">
        <v>196</v>
      </c>
      <c r="B121" s="120"/>
      <c r="C121" s="79"/>
      <c r="D121" s="85"/>
      <c r="E121" s="44"/>
      <c r="F121" s="86"/>
      <c r="G121" s="80">
        <f t="shared" si="14"/>
        <v>0</v>
      </c>
      <c r="H121" s="51">
        <f t="shared" si="15"/>
        <v>0</v>
      </c>
      <c r="I121" s="51">
        <f t="shared" si="16"/>
        <v>0</v>
      </c>
      <c r="J121" s="51">
        <f t="shared" si="13"/>
        <v>0</v>
      </c>
      <c r="K121" s="51">
        <f t="shared" si="11"/>
        <v>0</v>
      </c>
      <c r="L121" s="51">
        <f t="shared" si="12"/>
        <v>0</v>
      </c>
    </row>
    <row r="122" spans="1:12" ht="30" thickTop="1" thickBot="1">
      <c r="A122" s="120" t="s">
        <v>215</v>
      </c>
      <c r="B122" s="120" t="s">
        <v>210</v>
      </c>
      <c r="C122" s="79"/>
      <c r="D122" s="85"/>
      <c r="E122" s="44"/>
      <c r="F122" s="86"/>
      <c r="G122" s="80">
        <f t="shared" si="14"/>
        <v>0</v>
      </c>
      <c r="H122" s="51">
        <f t="shared" si="15"/>
        <v>0</v>
      </c>
      <c r="I122" s="51">
        <f t="shared" si="16"/>
        <v>0</v>
      </c>
      <c r="J122" s="51">
        <f t="shared" si="13"/>
        <v>0</v>
      </c>
      <c r="K122" s="51">
        <f t="shared" si="11"/>
        <v>0</v>
      </c>
      <c r="L122" s="51">
        <f t="shared" si="12"/>
        <v>0</v>
      </c>
    </row>
    <row r="123" spans="1:12" ht="30" thickTop="1" thickBot="1">
      <c r="A123" s="120" t="s">
        <v>215</v>
      </c>
      <c r="B123" s="120" t="s">
        <v>211</v>
      </c>
      <c r="C123" s="79"/>
      <c r="D123" s="85"/>
      <c r="E123" s="44"/>
      <c r="F123" s="86"/>
      <c r="G123" s="80">
        <f t="shared" si="14"/>
        <v>0</v>
      </c>
      <c r="H123" s="51">
        <f t="shared" si="15"/>
        <v>0</v>
      </c>
      <c r="I123" s="51">
        <f t="shared" si="16"/>
        <v>0</v>
      </c>
      <c r="J123" s="51">
        <f t="shared" si="13"/>
        <v>0</v>
      </c>
      <c r="K123" s="51">
        <f t="shared" si="11"/>
        <v>0</v>
      </c>
      <c r="L123" s="51">
        <f t="shared" si="12"/>
        <v>0</v>
      </c>
    </row>
    <row r="124" spans="1:12" ht="30" thickTop="1" thickBot="1">
      <c r="A124" s="120" t="s">
        <v>215</v>
      </c>
      <c r="B124" s="120" t="s">
        <v>212</v>
      </c>
      <c r="C124" s="79"/>
      <c r="D124" s="85"/>
      <c r="E124" s="44"/>
      <c r="F124" s="86"/>
      <c r="G124" s="80">
        <f t="shared" si="14"/>
        <v>0</v>
      </c>
      <c r="H124" s="51">
        <f t="shared" si="15"/>
        <v>0</v>
      </c>
      <c r="I124" s="51">
        <f t="shared" si="16"/>
        <v>0</v>
      </c>
      <c r="J124" s="51">
        <f t="shared" si="13"/>
        <v>0</v>
      </c>
      <c r="K124" s="51">
        <f t="shared" si="11"/>
        <v>0</v>
      </c>
      <c r="L124" s="51">
        <f t="shared" si="12"/>
        <v>0</v>
      </c>
    </row>
    <row r="125" spans="1:12" ht="30" thickTop="1" thickBot="1">
      <c r="A125" s="120" t="s">
        <v>215</v>
      </c>
      <c r="B125" s="120" t="s">
        <v>213</v>
      </c>
      <c r="C125" s="79"/>
      <c r="D125" s="87"/>
      <c r="E125" s="88"/>
      <c r="F125" s="89"/>
      <c r="G125" s="80">
        <f t="shared" si="14"/>
        <v>0</v>
      </c>
      <c r="H125" s="51">
        <f t="shared" si="15"/>
        <v>0</v>
      </c>
      <c r="I125" s="51">
        <f t="shared" si="16"/>
        <v>0</v>
      </c>
      <c r="J125" s="51">
        <f t="shared" si="13"/>
        <v>0</v>
      </c>
      <c r="K125" s="51">
        <f t="shared" si="11"/>
        <v>0</v>
      </c>
      <c r="L125" s="51">
        <f t="shared" si="12"/>
        <v>0</v>
      </c>
    </row>
    <row r="126" spans="1:12" ht="15" thickTop="1"/>
  </sheetData>
  <mergeCells count="6">
    <mergeCell ref="C31:C33"/>
    <mergeCell ref="L32:L33"/>
    <mergeCell ref="L12:L13"/>
    <mergeCell ref="C11:C13"/>
    <mergeCell ref="A11:B13"/>
    <mergeCell ref="A31:B33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Inhalt</vt:lpstr>
      <vt:lpstr>Finaltabelle</vt:lpstr>
      <vt:lpstr>Ref. 2.2.3 Dez. Wärmebereitstel</vt:lpstr>
      <vt:lpstr>Ref. 4.2 Ökonomische Bewertung</vt:lpstr>
      <vt:lpstr>Ref. 3.2 Versand der Fernwärmev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schmidinger</dc:creator>
  <cp:lastModifiedBy>Giulia</cp:lastModifiedBy>
  <dcterms:created xsi:type="dcterms:W3CDTF">2019-12-06T14:44:03Z</dcterms:created>
  <dcterms:modified xsi:type="dcterms:W3CDTF">2020-05-06T17:51:33Z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0x010100B7AEB330F5AB5F43B244BD5EBF09EFCA</vt:lpwstr>
  </property>
</Properties>
</file>