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2.xml" ContentType="application/vnd.ms-excel.slicer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hidePivotFieldList="1"/>
  <xr:revisionPtr revIDLastSave="0" documentId="13_ncr:1_{15C90EE0-AF7E-40B1-B77A-64D5857A3EF0}" xr6:coauthVersionLast="47" xr6:coauthVersionMax="47" xr10:uidLastSave="{00000000-0000-0000-0000-000000000000}"/>
  <bookViews>
    <workbookView xWindow="29280" yWindow="390" windowWidth="27825" windowHeight="15195" tabRatio="864" xr2:uid="{00000000-000D-0000-FFFF-FFFF00000000}"/>
  </bookViews>
  <sheets>
    <sheet name="Dati" sheetId="6" r:id="rId1"/>
    <sheet name="Dati con subtotali" sheetId="1" r:id="rId2"/>
    <sheet name="Grafico Pivot ricordi felici" sheetId="11" r:id="rId3"/>
    <sheet name="Grafico Pivot ricordi infelici" sheetId="10" r:id="rId4"/>
    <sheet name="Livello di soddisfazione nei se" sheetId="12" r:id="rId5"/>
    <sheet name="Definione etichette" sheetId="4" r:id="rId6"/>
  </sheets>
  <definedNames>
    <definedName name="FiltroDati_family_economic_conditions">#N/A</definedName>
    <definedName name="FiltroDati_family_economic_conditions1">#N/A</definedName>
    <definedName name="FiltroDati_work">#N/A</definedName>
    <definedName name="FiltroDati_work1">#N/A</definedName>
  </definedNames>
  <calcPr calcId="191029"/>
  <pivotCaches>
    <pivotCache cacheId="41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681" i="6" l="1" a="1"/>
  <c r="BF681" i="6"/>
  <c r="BF3" i="6" a="1"/>
  <c r="BF3" i="6" s="1"/>
  <c r="BF4" i="6" a="1"/>
  <c r="BF4" i="6" s="1"/>
  <c r="BF5" i="6" a="1"/>
  <c r="BF5" i="6"/>
  <c r="BF6" i="6" a="1"/>
  <c r="BF6" i="6" s="1"/>
  <c r="BF7" i="6" a="1"/>
  <c r="BF7" i="6" s="1"/>
  <c r="BF8" i="6" a="1"/>
  <c r="BF8" i="6" s="1"/>
  <c r="BF9" i="6" a="1"/>
  <c r="BF9" i="6"/>
  <c r="BF10" i="6" a="1"/>
  <c r="BF10" i="6" s="1"/>
  <c r="BF11" i="6" a="1"/>
  <c r="BF11" i="6" s="1"/>
  <c r="BF12" i="6" a="1"/>
  <c r="BF12" i="6" s="1"/>
  <c r="BF13" i="6" a="1"/>
  <c r="BF13" i="6"/>
  <c r="BF14" i="6" a="1"/>
  <c r="BF14" i="6" s="1"/>
  <c r="BF15" i="6" a="1"/>
  <c r="BF15" i="6" s="1"/>
  <c r="BF16" i="6" a="1"/>
  <c r="BF16" i="6" s="1"/>
  <c r="BF17" i="6" a="1"/>
  <c r="BF17" i="6"/>
  <c r="BF18" i="6" a="1"/>
  <c r="BF18" i="6" s="1"/>
  <c r="BF19" i="6" a="1"/>
  <c r="BF19" i="6" s="1"/>
  <c r="BF20" i="6" a="1"/>
  <c r="BF20" i="6" s="1"/>
  <c r="BF21" i="6" a="1"/>
  <c r="BF21" i="6"/>
  <c r="BF22" i="6" a="1"/>
  <c r="BF22" i="6" s="1"/>
  <c r="BF23" i="6" a="1"/>
  <c r="BF23" i="6" s="1"/>
  <c r="BF24" i="6" a="1"/>
  <c r="BF24" i="6" s="1"/>
  <c r="BF25" i="6" a="1"/>
  <c r="BF25" i="6"/>
  <c r="BF26" i="6" a="1"/>
  <c r="BF26" i="6" s="1"/>
  <c r="BF27" i="6" a="1"/>
  <c r="BF27" i="6" s="1"/>
  <c r="BF28" i="6" a="1"/>
  <c r="BF28" i="6" s="1"/>
  <c r="BF29" i="6" a="1"/>
  <c r="BF29" i="6"/>
  <c r="BF30" i="6" a="1"/>
  <c r="BF30" i="6" s="1"/>
  <c r="BF31" i="6" a="1"/>
  <c r="BF31" i="6" s="1"/>
  <c r="BF32" i="6" a="1"/>
  <c r="BF32" i="6" s="1"/>
  <c r="BF33" i="6" a="1"/>
  <c r="BF33" i="6"/>
  <c r="BF34" i="6" a="1"/>
  <c r="BF34" i="6" s="1"/>
  <c r="BF35" i="6" a="1"/>
  <c r="BF35" i="6" s="1"/>
  <c r="BF36" i="6" a="1"/>
  <c r="BF36" i="6" s="1"/>
  <c r="BF37" i="6" a="1"/>
  <c r="BF37" i="6"/>
  <c r="BF38" i="6" a="1"/>
  <c r="BF38" i="6" s="1"/>
  <c r="BF39" i="6" a="1"/>
  <c r="BF39" i="6" s="1"/>
  <c r="BF40" i="6" a="1"/>
  <c r="BF40" i="6" s="1"/>
  <c r="BF41" i="6" a="1"/>
  <c r="BF41" i="6"/>
  <c r="BF42" i="6" a="1"/>
  <c r="BF42" i="6" s="1"/>
  <c r="BF43" i="6" a="1"/>
  <c r="BF43" i="6" s="1"/>
  <c r="BF44" i="6" a="1"/>
  <c r="BF44" i="6" s="1"/>
  <c r="BF45" i="6" a="1"/>
  <c r="BF45" i="6"/>
  <c r="BF46" i="6" a="1"/>
  <c r="BF46" i="6" s="1"/>
  <c r="BF47" i="6" a="1"/>
  <c r="BF47" i="6" s="1"/>
  <c r="BF48" i="6" a="1"/>
  <c r="BF48" i="6" s="1"/>
  <c r="BF49" i="6" a="1"/>
  <c r="BF49" i="6" s="1"/>
  <c r="BF50" i="6" a="1"/>
  <c r="BF50" i="6" s="1"/>
  <c r="BF51" i="6" a="1"/>
  <c r="BF51" i="6" s="1"/>
  <c r="BF52" i="6" a="1"/>
  <c r="BF52" i="6" s="1"/>
  <c r="BF53" i="6" a="1"/>
  <c r="BF53" i="6" s="1"/>
  <c r="BF54" i="6" a="1"/>
  <c r="BF54" i="6" s="1"/>
  <c r="BF55" i="6" a="1"/>
  <c r="BF55" i="6" s="1"/>
  <c r="BF56" i="6" a="1"/>
  <c r="BF56" i="6" s="1"/>
  <c r="BF57" i="6" a="1"/>
  <c r="BF57" i="6" s="1"/>
  <c r="BF58" i="6" a="1"/>
  <c r="BF58" i="6" s="1"/>
  <c r="BF59" i="6" a="1"/>
  <c r="BF59" i="6" s="1"/>
  <c r="BF60" i="6" a="1"/>
  <c r="BF60" i="6" s="1"/>
  <c r="BF61" i="6" a="1"/>
  <c r="BF61" i="6" s="1"/>
  <c r="BF62" i="6" a="1"/>
  <c r="BF62" i="6" s="1"/>
  <c r="BF63" i="6" a="1"/>
  <c r="BF63" i="6" s="1"/>
  <c r="BF64" i="6" a="1"/>
  <c r="BF64" i="6" s="1"/>
  <c r="BF65" i="6" a="1"/>
  <c r="BF65" i="6" s="1"/>
  <c r="BF66" i="6" a="1"/>
  <c r="BF66" i="6"/>
  <c r="BF67" i="6" a="1"/>
  <c r="BF67" i="6" s="1"/>
  <c r="BF68" i="6" a="1"/>
  <c r="BF68" i="6" s="1"/>
  <c r="BF69" i="6" a="1"/>
  <c r="BF69" i="6" s="1"/>
  <c r="BF70" i="6" a="1"/>
  <c r="BF70" i="6" s="1"/>
  <c r="BF71" i="6" a="1"/>
  <c r="BF71" i="6" s="1"/>
  <c r="BF72" i="6" a="1"/>
  <c r="BF72" i="6" s="1"/>
  <c r="BF73" i="6" a="1"/>
  <c r="BF73" i="6" s="1"/>
  <c r="BF74" i="6" a="1"/>
  <c r="BF74" i="6" s="1"/>
  <c r="BF75" i="6" a="1"/>
  <c r="BF75" i="6" s="1"/>
  <c r="BF76" i="6" a="1"/>
  <c r="BF76" i="6" s="1"/>
  <c r="BF77" i="6" a="1"/>
  <c r="BF77" i="6"/>
  <c r="BF78" i="6" a="1"/>
  <c r="BF78" i="6" s="1"/>
  <c r="BF79" i="6" a="1"/>
  <c r="BF79" i="6" s="1"/>
  <c r="BF80" i="6" a="1"/>
  <c r="BF80" i="6" s="1"/>
  <c r="BF81" i="6" a="1"/>
  <c r="BF81" i="6" s="1"/>
  <c r="BF82" i="6" a="1"/>
  <c r="BF82" i="6" s="1"/>
  <c r="BF83" i="6" a="1"/>
  <c r="BF83" i="6" s="1"/>
  <c r="BF84" i="6" a="1"/>
  <c r="BF84" i="6" s="1"/>
  <c r="BF85" i="6" a="1"/>
  <c r="BF85" i="6" s="1"/>
  <c r="BF86" i="6" a="1"/>
  <c r="BF86" i="6" s="1"/>
  <c r="BF87" i="6" a="1"/>
  <c r="BF87" i="6" s="1"/>
  <c r="BF88" i="6" a="1"/>
  <c r="BF88" i="6" s="1"/>
  <c r="BF89" i="6" a="1"/>
  <c r="BF89" i="6" s="1"/>
  <c r="BF90" i="6" a="1"/>
  <c r="BF90" i="6" s="1"/>
  <c r="BF91" i="6" a="1"/>
  <c r="BF91" i="6" s="1"/>
  <c r="BF92" i="6" a="1"/>
  <c r="BF92" i="6" s="1"/>
  <c r="BF93" i="6" a="1"/>
  <c r="BF93" i="6" s="1"/>
  <c r="BF94" i="6" a="1"/>
  <c r="BF94" i="6" s="1"/>
  <c r="BF95" i="6" a="1"/>
  <c r="BF95" i="6" s="1"/>
  <c r="BF96" i="6" a="1"/>
  <c r="BF96" i="6" s="1"/>
  <c r="BF97" i="6" a="1"/>
  <c r="BF97" i="6" s="1"/>
  <c r="BF98" i="6" a="1"/>
  <c r="BF98" i="6"/>
  <c r="BF99" i="6" a="1"/>
  <c r="BF99" i="6" s="1"/>
  <c r="BF100" i="6" a="1"/>
  <c r="BF100" i="6" s="1"/>
  <c r="BF101" i="6" a="1"/>
  <c r="BF101" i="6" s="1"/>
  <c r="BF102" i="6" a="1"/>
  <c r="BF102" i="6" s="1"/>
  <c r="BF103" i="6" a="1"/>
  <c r="BF103" i="6" s="1"/>
  <c r="BF104" i="6" a="1"/>
  <c r="BF104" i="6" s="1"/>
  <c r="BF105" i="6" a="1"/>
  <c r="BF105" i="6" s="1"/>
  <c r="BF106" i="6" a="1"/>
  <c r="BF106" i="6" s="1"/>
  <c r="BF107" i="6" a="1"/>
  <c r="BF107" i="6" s="1"/>
  <c r="BF108" i="6" a="1"/>
  <c r="BF108" i="6" s="1"/>
  <c r="BF109" i="6" a="1"/>
  <c r="BF109" i="6"/>
  <c r="BF110" i="6" a="1"/>
  <c r="BF110" i="6" s="1"/>
  <c r="BF111" i="6" a="1"/>
  <c r="BF111" i="6" s="1"/>
  <c r="BF112" i="6" a="1"/>
  <c r="BF112" i="6" s="1"/>
  <c r="BF113" i="6" a="1"/>
  <c r="BF113" i="6" s="1"/>
  <c r="BF114" i="6" a="1"/>
  <c r="BF114" i="6" s="1"/>
  <c r="BF115" i="6" a="1"/>
  <c r="BF115" i="6" s="1"/>
  <c r="BF116" i="6" a="1"/>
  <c r="BF116" i="6" s="1"/>
  <c r="BF117" i="6" a="1"/>
  <c r="BF117" i="6" s="1"/>
  <c r="BF118" i="6" a="1"/>
  <c r="BF118" i="6" s="1"/>
  <c r="BF119" i="6" a="1"/>
  <c r="BF119" i="6" s="1"/>
  <c r="BF120" i="6" a="1"/>
  <c r="BF120" i="6" s="1"/>
  <c r="BF121" i="6" a="1"/>
  <c r="BF121" i="6" s="1"/>
  <c r="BF122" i="6" a="1"/>
  <c r="BF122" i="6" s="1"/>
  <c r="BF123" i="6" a="1"/>
  <c r="BF123" i="6" s="1"/>
  <c r="BF124" i="6" a="1"/>
  <c r="BF124" i="6" s="1"/>
  <c r="BF125" i="6" a="1"/>
  <c r="BF125" i="6" s="1"/>
  <c r="BF126" i="6" a="1"/>
  <c r="BF126" i="6" s="1"/>
  <c r="BF127" i="6" a="1"/>
  <c r="BF127" i="6" s="1"/>
  <c r="BF128" i="6" a="1"/>
  <c r="BF128" i="6" s="1"/>
  <c r="BF129" i="6" a="1"/>
  <c r="BF129" i="6" s="1"/>
  <c r="BF130" i="6" a="1"/>
  <c r="BF130" i="6"/>
  <c r="BF131" i="6" a="1"/>
  <c r="BF131" i="6" s="1"/>
  <c r="BF132" i="6" a="1"/>
  <c r="BF132" i="6" s="1"/>
  <c r="BF133" i="6" a="1"/>
  <c r="BF133" i="6" s="1"/>
  <c r="BF134" i="6" a="1"/>
  <c r="BF134" i="6" s="1"/>
  <c r="BF135" i="6" a="1"/>
  <c r="BF135" i="6" s="1"/>
  <c r="BF136" i="6" a="1"/>
  <c r="BF136" i="6" s="1"/>
  <c r="BF137" i="6" a="1"/>
  <c r="BF137" i="6" s="1"/>
  <c r="BF138" i="6" a="1"/>
  <c r="BF138" i="6" s="1"/>
  <c r="BF139" i="6" a="1"/>
  <c r="BF139" i="6" s="1"/>
  <c r="BF140" i="6" a="1"/>
  <c r="BF140" i="6" s="1"/>
  <c r="BF141" i="6" a="1"/>
  <c r="BF141" i="6" s="1"/>
  <c r="BF142" i="6" a="1"/>
  <c r="BF142" i="6" s="1"/>
  <c r="BF143" i="6" a="1"/>
  <c r="BF143" i="6" s="1"/>
  <c r="BF144" i="6" a="1"/>
  <c r="BF144" i="6" s="1"/>
  <c r="BF145" i="6" a="1"/>
  <c r="BF145" i="6" s="1"/>
  <c r="BF146" i="6" a="1"/>
  <c r="BF146" i="6" s="1"/>
  <c r="BF147" i="6" a="1"/>
  <c r="BF147" i="6" s="1"/>
  <c r="BF148" i="6" a="1"/>
  <c r="BF148" i="6" s="1"/>
  <c r="BF149" i="6" a="1"/>
  <c r="BF149" i="6" s="1"/>
  <c r="BF150" i="6" a="1"/>
  <c r="BF150" i="6" s="1"/>
  <c r="BF151" i="6" a="1"/>
  <c r="BF151" i="6" s="1"/>
  <c r="BF152" i="6" a="1"/>
  <c r="BF152" i="6" s="1"/>
  <c r="BF153" i="6" a="1"/>
  <c r="BF153" i="6" s="1"/>
  <c r="BF154" i="6" a="1"/>
  <c r="BF154" i="6" s="1"/>
  <c r="BF155" i="6" a="1"/>
  <c r="BF155" i="6" s="1"/>
  <c r="BF156" i="6" a="1"/>
  <c r="BF156" i="6" s="1"/>
  <c r="BF157" i="6" a="1"/>
  <c r="BF157" i="6" s="1"/>
  <c r="BF158" i="6" a="1"/>
  <c r="BF158" i="6" s="1"/>
  <c r="BF159" i="6" a="1"/>
  <c r="BF159" i="6" s="1"/>
  <c r="BF160" i="6" a="1"/>
  <c r="BF160" i="6" s="1"/>
  <c r="BF161" i="6" a="1"/>
  <c r="BF161" i="6" s="1"/>
  <c r="BF162" i="6" a="1"/>
  <c r="BF162" i="6" s="1"/>
  <c r="BF163" i="6" a="1"/>
  <c r="BF163" i="6" s="1"/>
  <c r="BF164" i="6" a="1"/>
  <c r="BF164" i="6" s="1"/>
  <c r="BF165" i="6" a="1"/>
  <c r="BF165" i="6" s="1"/>
  <c r="BF166" i="6" a="1"/>
  <c r="BF166" i="6" s="1"/>
  <c r="BF167" i="6" a="1"/>
  <c r="BF167" i="6" s="1"/>
  <c r="BF168" i="6" a="1"/>
  <c r="BF168" i="6" s="1"/>
  <c r="BF169" i="6" a="1"/>
  <c r="BF169" i="6" s="1"/>
  <c r="BF170" i="6" a="1"/>
  <c r="BF170" i="6" s="1"/>
  <c r="BF171" i="6" a="1"/>
  <c r="BF171" i="6" s="1"/>
  <c r="BF172" i="6" a="1"/>
  <c r="BF172" i="6" s="1"/>
  <c r="BF173" i="6" a="1"/>
  <c r="BF173" i="6"/>
  <c r="BF174" i="6" a="1"/>
  <c r="BF174" i="6" s="1"/>
  <c r="BF175" i="6" a="1"/>
  <c r="BF175" i="6" s="1"/>
  <c r="BF176" i="6" a="1"/>
  <c r="BF176" i="6" s="1"/>
  <c r="BF177" i="6" a="1"/>
  <c r="BF177" i="6" s="1"/>
  <c r="BF178" i="6" a="1"/>
  <c r="BF178" i="6" s="1"/>
  <c r="BF179" i="6" a="1"/>
  <c r="BF179" i="6" s="1"/>
  <c r="BF180" i="6" a="1"/>
  <c r="BF180" i="6" s="1"/>
  <c r="BF181" i="6" a="1"/>
  <c r="BF181" i="6" s="1"/>
  <c r="BF182" i="6" a="1"/>
  <c r="BF182" i="6" s="1"/>
  <c r="BF183" i="6" a="1"/>
  <c r="BF183" i="6" s="1"/>
  <c r="BF184" i="6" a="1"/>
  <c r="BF184" i="6" s="1"/>
  <c r="BF185" i="6" a="1"/>
  <c r="BF185" i="6" s="1"/>
  <c r="BF186" i="6" a="1"/>
  <c r="BF186" i="6" s="1"/>
  <c r="BF187" i="6" a="1"/>
  <c r="BF187" i="6" s="1"/>
  <c r="BF188" i="6" a="1"/>
  <c r="BF188" i="6" s="1"/>
  <c r="BF189" i="6" a="1"/>
  <c r="BF189" i="6" s="1"/>
  <c r="BF190" i="6" a="1"/>
  <c r="BF190" i="6" s="1"/>
  <c r="BF191" i="6" a="1"/>
  <c r="BF191" i="6" s="1"/>
  <c r="BF192" i="6" a="1"/>
  <c r="BF192" i="6" s="1"/>
  <c r="BF193" i="6" a="1"/>
  <c r="BF193" i="6" s="1"/>
  <c r="BF194" i="6" a="1"/>
  <c r="BF194" i="6"/>
  <c r="BF195" i="6" a="1"/>
  <c r="BF195" i="6" s="1"/>
  <c r="BF196" i="6" a="1"/>
  <c r="BF196" i="6" s="1"/>
  <c r="BF197" i="6" a="1"/>
  <c r="BF197" i="6" s="1"/>
  <c r="BF198" i="6" a="1"/>
  <c r="BF198" i="6" s="1"/>
  <c r="BF199" i="6" a="1"/>
  <c r="BF199" i="6" s="1"/>
  <c r="BF200" i="6" a="1"/>
  <c r="BF200" i="6" s="1"/>
  <c r="BF201" i="6" a="1"/>
  <c r="BF201" i="6" s="1"/>
  <c r="BF202" i="6" a="1"/>
  <c r="BF202" i="6" s="1"/>
  <c r="BF203" i="6" a="1"/>
  <c r="BF203" i="6" s="1"/>
  <c r="BF204" i="6" a="1"/>
  <c r="BF204" i="6" s="1"/>
  <c r="BF205" i="6" a="1"/>
  <c r="BF205" i="6" s="1"/>
  <c r="BF206" i="6" a="1"/>
  <c r="BF206" i="6" s="1"/>
  <c r="BF207" i="6" a="1"/>
  <c r="BF207" i="6" s="1"/>
  <c r="BF208" i="6" a="1"/>
  <c r="BF208" i="6" s="1"/>
  <c r="BF209" i="6" a="1"/>
  <c r="BF209" i="6" s="1"/>
  <c r="BF210" i="6" a="1"/>
  <c r="BF210" i="6" s="1"/>
  <c r="BF211" i="6" a="1"/>
  <c r="BF211" i="6" s="1"/>
  <c r="BF212" i="6" a="1"/>
  <c r="BF212" i="6" s="1"/>
  <c r="BF213" i="6" a="1"/>
  <c r="BF213" i="6" s="1"/>
  <c r="BF214" i="6" a="1"/>
  <c r="BF214" i="6" s="1"/>
  <c r="BF215" i="6" a="1"/>
  <c r="BF215" i="6" s="1"/>
  <c r="BF216" i="6" a="1"/>
  <c r="BF216" i="6" s="1"/>
  <c r="BF217" i="6" a="1"/>
  <c r="BF217" i="6" s="1"/>
  <c r="BF218" i="6" a="1"/>
  <c r="BF218" i="6" s="1"/>
  <c r="BF219" i="6" a="1"/>
  <c r="BF219" i="6" s="1"/>
  <c r="BF220" i="6" a="1"/>
  <c r="BF220" i="6" s="1"/>
  <c r="BF221" i="6" a="1"/>
  <c r="BF221" i="6" s="1"/>
  <c r="BF222" i="6" a="1"/>
  <c r="BF222" i="6" s="1"/>
  <c r="BF223" i="6" a="1"/>
  <c r="BF223" i="6" s="1"/>
  <c r="BF224" i="6" a="1"/>
  <c r="BF224" i="6" s="1"/>
  <c r="BF225" i="6" a="1"/>
  <c r="BF225" i="6" s="1"/>
  <c r="BF226" i="6" a="1"/>
  <c r="BF226" i="6" s="1"/>
  <c r="BF227" i="6" a="1"/>
  <c r="BF227" i="6" s="1"/>
  <c r="BF228" i="6" a="1"/>
  <c r="BF228" i="6" s="1"/>
  <c r="BF229" i="6" a="1"/>
  <c r="BF229" i="6" s="1"/>
  <c r="BF230" i="6" a="1"/>
  <c r="BF230" i="6" s="1"/>
  <c r="BF231" i="6" a="1"/>
  <c r="BF231" i="6" s="1"/>
  <c r="BF232" i="6" a="1"/>
  <c r="BF232" i="6" s="1"/>
  <c r="BF233" i="6" a="1"/>
  <c r="BF233" i="6" s="1"/>
  <c r="BF234" i="6" a="1"/>
  <c r="BF234" i="6" s="1"/>
  <c r="BF235" i="6" a="1"/>
  <c r="BF235" i="6" s="1"/>
  <c r="BF236" i="6" a="1"/>
  <c r="BF236" i="6" s="1"/>
  <c r="BF237" i="6" a="1"/>
  <c r="BF237" i="6"/>
  <c r="BF238" i="6" a="1"/>
  <c r="BF238" i="6" s="1"/>
  <c r="BF239" i="6" a="1"/>
  <c r="BF239" i="6" s="1"/>
  <c r="BF240" i="6" a="1"/>
  <c r="BF240" i="6" s="1"/>
  <c r="BF241" i="6" a="1"/>
  <c r="BF241" i="6" s="1"/>
  <c r="BF242" i="6" a="1"/>
  <c r="BF242" i="6" s="1"/>
  <c r="BF243" i="6" a="1"/>
  <c r="BF243" i="6" s="1"/>
  <c r="BF244" i="6" a="1"/>
  <c r="BF244" i="6" s="1"/>
  <c r="BF245" i="6" a="1"/>
  <c r="BF245" i="6" s="1"/>
  <c r="BF246" i="6" a="1"/>
  <c r="BF246" i="6" s="1"/>
  <c r="BF247" i="6" a="1"/>
  <c r="BF247" i="6" s="1"/>
  <c r="BF248" i="6" a="1"/>
  <c r="BF248" i="6" s="1"/>
  <c r="BF249" i="6" a="1"/>
  <c r="BF249" i="6" s="1"/>
  <c r="BF250" i="6" a="1"/>
  <c r="BF250" i="6" s="1"/>
  <c r="BF251" i="6" a="1"/>
  <c r="BF251" i="6" s="1"/>
  <c r="BF252" i="6" a="1"/>
  <c r="BF252" i="6" s="1"/>
  <c r="BF253" i="6" a="1"/>
  <c r="BF253" i="6" s="1"/>
  <c r="BF254" i="6" a="1"/>
  <c r="BF254" i="6" s="1"/>
  <c r="BF255" i="6" a="1"/>
  <c r="BF255" i="6" s="1"/>
  <c r="BF256" i="6" a="1"/>
  <c r="BF256" i="6" s="1"/>
  <c r="BF257" i="6" a="1"/>
  <c r="BF257" i="6" s="1"/>
  <c r="BF258" i="6" a="1"/>
  <c r="BF258" i="6"/>
  <c r="BF259" i="6" a="1"/>
  <c r="BF259" i="6" s="1"/>
  <c r="BF260" i="6" a="1"/>
  <c r="BF260" i="6" s="1"/>
  <c r="BF261" i="6" a="1"/>
  <c r="BF261" i="6" s="1"/>
  <c r="BF262" i="6" a="1"/>
  <c r="BF262" i="6" s="1"/>
  <c r="BF263" i="6" a="1"/>
  <c r="BF263" i="6" s="1"/>
  <c r="BF264" i="6" a="1"/>
  <c r="BF264" i="6" s="1"/>
  <c r="BF265" i="6" a="1"/>
  <c r="BF265" i="6" s="1"/>
  <c r="BF266" i="6" a="1"/>
  <c r="BF266" i="6" s="1"/>
  <c r="BF267" i="6" a="1"/>
  <c r="BF267" i="6" s="1"/>
  <c r="BF268" i="6" a="1"/>
  <c r="BF268" i="6" s="1"/>
  <c r="BF269" i="6" a="1"/>
  <c r="BF269" i="6" s="1"/>
  <c r="BF270" i="6" a="1"/>
  <c r="BF270" i="6" s="1"/>
  <c r="BF271" i="6" a="1"/>
  <c r="BF271" i="6" s="1"/>
  <c r="BF272" i="6" a="1"/>
  <c r="BF272" i="6" s="1"/>
  <c r="BF273" i="6" a="1"/>
  <c r="BF273" i="6" s="1"/>
  <c r="BF274" i="6" a="1"/>
  <c r="BF274" i="6" s="1"/>
  <c r="BF275" i="6" a="1"/>
  <c r="BF275" i="6" s="1"/>
  <c r="BF276" i="6" a="1"/>
  <c r="BF276" i="6" s="1"/>
  <c r="BF277" i="6" a="1"/>
  <c r="BF277" i="6" s="1"/>
  <c r="BF278" i="6" a="1"/>
  <c r="BF278" i="6" s="1"/>
  <c r="BF279" i="6" a="1"/>
  <c r="BF279" i="6" s="1"/>
  <c r="BF280" i="6" a="1"/>
  <c r="BF280" i="6" s="1"/>
  <c r="BF281" i="6" a="1"/>
  <c r="BF281" i="6" s="1"/>
  <c r="BF282" i="6" a="1"/>
  <c r="BF282" i="6" s="1"/>
  <c r="BF283" i="6" a="1"/>
  <c r="BF283" i="6" s="1"/>
  <c r="BF284" i="6" a="1"/>
  <c r="BF284" i="6" s="1"/>
  <c r="BF285" i="6" a="1"/>
  <c r="BF285" i="6" s="1"/>
  <c r="BF286" i="6" a="1"/>
  <c r="BF286" i="6" s="1"/>
  <c r="BF287" i="6" a="1"/>
  <c r="BF287" i="6" s="1"/>
  <c r="BF288" i="6" a="1"/>
  <c r="BF288" i="6" s="1"/>
  <c r="BF289" i="6" a="1"/>
  <c r="BF289" i="6" s="1"/>
  <c r="BF290" i="6" a="1"/>
  <c r="BF290" i="6" s="1"/>
  <c r="BF291" i="6" a="1"/>
  <c r="BF291" i="6" s="1"/>
  <c r="BF292" i="6" a="1"/>
  <c r="BF292" i="6" s="1"/>
  <c r="BF293" i="6" a="1"/>
  <c r="BF293" i="6" s="1"/>
  <c r="BF294" i="6" a="1"/>
  <c r="BF294" i="6" s="1"/>
  <c r="BF295" i="6" a="1"/>
  <c r="BF295" i="6" s="1"/>
  <c r="BF296" i="6" a="1"/>
  <c r="BF296" i="6" s="1"/>
  <c r="BF297" i="6" a="1"/>
  <c r="BF297" i="6" s="1"/>
  <c r="BF298" i="6" a="1"/>
  <c r="BF298" i="6" s="1"/>
  <c r="BF299" i="6" a="1"/>
  <c r="BF299" i="6" s="1"/>
  <c r="BF300" i="6" a="1"/>
  <c r="BF300" i="6" s="1"/>
  <c r="BF301" i="6" a="1"/>
  <c r="BF301" i="6"/>
  <c r="BF302" i="6" a="1"/>
  <c r="BF302" i="6" s="1"/>
  <c r="BF303" i="6" a="1"/>
  <c r="BF303" i="6" s="1"/>
  <c r="BF304" i="6" a="1"/>
  <c r="BF304" i="6" s="1"/>
  <c r="BF305" i="6" a="1"/>
  <c r="BF305" i="6" s="1"/>
  <c r="BF306" i="6" a="1"/>
  <c r="BF306" i="6" s="1"/>
  <c r="BF307" i="6" a="1"/>
  <c r="BF307" i="6" s="1"/>
  <c r="BF308" i="6" a="1"/>
  <c r="BF308" i="6" s="1"/>
  <c r="BF309" i="6" a="1"/>
  <c r="BF309" i="6" s="1"/>
  <c r="BF310" i="6" a="1"/>
  <c r="BF310" i="6" s="1"/>
  <c r="BF311" i="6" a="1"/>
  <c r="BF311" i="6" s="1"/>
  <c r="BF312" i="6" a="1"/>
  <c r="BF312" i="6" s="1"/>
  <c r="BF313" i="6" a="1"/>
  <c r="BF313" i="6" s="1"/>
  <c r="BF314" i="6" a="1"/>
  <c r="BF314" i="6" s="1"/>
  <c r="BF315" i="6" a="1"/>
  <c r="BF315" i="6" s="1"/>
  <c r="BF316" i="6" a="1"/>
  <c r="BF316" i="6" s="1"/>
  <c r="BF317" i="6" a="1"/>
  <c r="BF317" i="6" s="1"/>
  <c r="BF318" i="6" a="1"/>
  <c r="BF318" i="6" s="1"/>
  <c r="BF319" i="6" a="1"/>
  <c r="BF319" i="6" s="1"/>
  <c r="BF320" i="6" a="1"/>
  <c r="BF320" i="6" s="1"/>
  <c r="BF321" i="6" a="1"/>
  <c r="BF321" i="6" s="1"/>
  <c r="BF322" i="6" a="1"/>
  <c r="BF322" i="6"/>
  <c r="BF323" i="6" a="1"/>
  <c r="BF323" i="6" s="1"/>
  <c r="BF324" i="6" a="1"/>
  <c r="BF324" i="6" s="1"/>
  <c r="BF325" i="6" a="1"/>
  <c r="BF325" i="6" s="1"/>
  <c r="BF326" i="6" a="1"/>
  <c r="BF326" i="6" s="1"/>
  <c r="BF327" i="6" a="1"/>
  <c r="BF327" i="6" s="1"/>
  <c r="BF328" i="6" a="1"/>
  <c r="BF328" i="6" s="1"/>
  <c r="BF329" i="6" a="1"/>
  <c r="BF329" i="6" s="1"/>
  <c r="BF330" i="6" a="1"/>
  <c r="BF330" i="6" s="1"/>
  <c r="BF331" i="6" a="1"/>
  <c r="BF331" i="6" s="1"/>
  <c r="BF332" i="6" a="1"/>
  <c r="BF332" i="6" s="1"/>
  <c r="BF333" i="6" a="1"/>
  <c r="BF333" i="6" s="1"/>
  <c r="BF334" i="6" a="1"/>
  <c r="BF334" i="6" s="1"/>
  <c r="BF335" i="6" a="1"/>
  <c r="BF335" i="6" s="1"/>
  <c r="BF336" i="6" a="1"/>
  <c r="BF336" i="6" s="1"/>
  <c r="BF337" i="6" a="1"/>
  <c r="BF337" i="6" s="1"/>
  <c r="BF338" i="6" a="1"/>
  <c r="BF338" i="6" s="1"/>
  <c r="BF339" i="6" a="1"/>
  <c r="BF339" i="6" s="1"/>
  <c r="BF340" i="6" a="1"/>
  <c r="BF340" i="6" s="1"/>
  <c r="BF341" i="6" a="1"/>
  <c r="BF341" i="6" s="1"/>
  <c r="BF342" i="6" a="1"/>
  <c r="BF342" i="6" s="1"/>
  <c r="BF343" i="6" a="1"/>
  <c r="BF343" i="6"/>
  <c r="BF344" i="6" a="1"/>
  <c r="BF344" i="6" s="1"/>
  <c r="BF345" i="6" a="1"/>
  <c r="BF345" i="6" s="1"/>
  <c r="BF346" i="6" a="1"/>
  <c r="BF346" i="6" s="1"/>
  <c r="BF347" i="6" a="1"/>
  <c r="BF347" i="6"/>
  <c r="BF348" i="6" a="1"/>
  <c r="BF348" i="6" s="1"/>
  <c r="BF349" i="6" a="1"/>
  <c r="BF349" i="6" s="1"/>
  <c r="BF350" i="6" a="1"/>
  <c r="BF350" i="6" s="1"/>
  <c r="BF351" i="6" a="1"/>
  <c r="BF351" i="6" s="1"/>
  <c r="BF352" i="6" a="1"/>
  <c r="BF352" i="6" s="1"/>
  <c r="BF353" i="6" a="1"/>
  <c r="BF353" i="6" s="1"/>
  <c r="BF354" i="6" a="1"/>
  <c r="BF354" i="6" s="1"/>
  <c r="BF355" i="6" a="1"/>
  <c r="BF355" i="6"/>
  <c r="BF356" i="6" a="1"/>
  <c r="BF356" i="6" s="1"/>
  <c r="BF357" i="6" a="1"/>
  <c r="BF357" i="6" s="1"/>
  <c r="BF358" i="6" a="1"/>
  <c r="BF358" i="6" s="1"/>
  <c r="BF359" i="6" a="1"/>
  <c r="BF359" i="6" s="1"/>
  <c r="BF360" i="6" a="1"/>
  <c r="BF360" i="6" s="1"/>
  <c r="BF361" i="6" a="1"/>
  <c r="BF361" i="6" s="1"/>
  <c r="BF362" i="6" a="1"/>
  <c r="BF362" i="6" s="1"/>
  <c r="BF363" i="6" a="1"/>
  <c r="BF363" i="6" s="1"/>
  <c r="BF364" i="6" a="1"/>
  <c r="BF364" i="6" s="1"/>
  <c r="BF365" i="6" a="1"/>
  <c r="BF365" i="6" s="1"/>
  <c r="BF366" i="6" a="1"/>
  <c r="BF366" i="6" s="1"/>
  <c r="BF367" i="6" a="1"/>
  <c r="BF367" i="6" s="1"/>
  <c r="BF368" i="6" a="1"/>
  <c r="BF368" i="6" s="1"/>
  <c r="BF369" i="6" a="1"/>
  <c r="BF369" i="6" s="1"/>
  <c r="BF370" i="6" a="1"/>
  <c r="BF370" i="6" s="1"/>
  <c r="BF371" i="6" a="1"/>
  <c r="BF371" i="6"/>
  <c r="BF372" i="6" a="1"/>
  <c r="BF372" i="6" s="1"/>
  <c r="BF373" i="6" a="1"/>
  <c r="BF373" i="6" s="1"/>
  <c r="BF374" i="6" a="1"/>
  <c r="BF374" i="6" s="1"/>
  <c r="BF375" i="6" a="1"/>
  <c r="BF375" i="6"/>
  <c r="BF376" i="6" a="1"/>
  <c r="BF376" i="6" s="1"/>
  <c r="BF377" i="6" a="1"/>
  <c r="BF377" i="6" s="1"/>
  <c r="BF378" i="6" a="1"/>
  <c r="BF378" i="6" s="1"/>
  <c r="BF379" i="6" a="1"/>
  <c r="BF379" i="6" s="1"/>
  <c r="BF380" i="6" a="1"/>
  <c r="BF380" i="6" s="1"/>
  <c r="BF381" i="6" a="1"/>
  <c r="BF381" i="6" s="1"/>
  <c r="BF382" i="6" a="1"/>
  <c r="BF382" i="6" s="1"/>
  <c r="BF383" i="6" a="1"/>
  <c r="BF383" i="6" s="1"/>
  <c r="BF384" i="6" a="1"/>
  <c r="BF384" i="6" s="1"/>
  <c r="BF385" i="6" a="1"/>
  <c r="BF385" i="6" s="1"/>
  <c r="BF386" i="6" a="1"/>
  <c r="BF386" i="6"/>
  <c r="BF387" i="6" a="1"/>
  <c r="BF387" i="6" s="1"/>
  <c r="BF388" i="6" a="1"/>
  <c r="BF388" i="6" s="1"/>
  <c r="BF389" i="6" a="1"/>
  <c r="BF389" i="6" s="1"/>
  <c r="BF390" i="6" a="1"/>
  <c r="BF390" i="6" s="1"/>
  <c r="BF391" i="6" a="1"/>
  <c r="BF391" i="6"/>
  <c r="BF392" i="6" a="1"/>
  <c r="BF392" i="6" s="1"/>
  <c r="BF393" i="6" a="1"/>
  <c r="BF393" i="6" s="1"/>
  <c r="BF394" i="6" a="1"/>
  <c r="BF394" i="6" s="1"/>
  <c r="BF395" i="6" a="1"/>
  <c r="BF395" i="6" s="1"/>
  <c r="BF396" i="6" a="1"/>
  <c r="BF396" i="6" s="1"/>
  <c r="BF397" i="6" a="1"/>
  <c r="BF397" i="6" s="1"/>
  <c r="BF398" i="6" a="1"/>
  <c r="BF398" i="6" s="1"/>
  <c r="BF399" i="6" a="1"/>
  <c r="BF399" i="6" s="1"/>
  <c r="BF400" i="6" a="1"/>
  <c r="BF400" i="6" s="1"/>
  <c r="BF401" i="6" a="1"/>
  <c r="BF401" i="6" s="1"/>
  <c r="BF402" i="6" a="1"/>
  <c r="BF402" i="6"/>
  <c r="BF403" i="6" a="1"/>
  <c r="BF403" i="6" s="1"/>
  <c r="BF404" i="6" a="1"/>
  <c r="BF404" i="6" s="1"/>
  <c r="BF405" i="6" a="1"/>
  <c r="BF405" i="6" s="1"/>
  <c r="BF406" i="6" a="1"/>
  <c r="BF406" i="6" s="1"/>
  <c r="BF407" i="6" a="1"/>
  <c r="BF407" i="6"/>
  <c r="BF408" i="6" a="1"/>
  <c r="BF408" i="6" s="1"/>
  <c r="BF409" i="6" a="1"/>
  <c r="BF409" i="6" s="1"/>
  <c r="BF410" i="6" a="1"/>
  <c r="BF410" i="6" s="1"/>
  <c r="BF411" i="6" a="1"/>
  <c r="BF411" i="6" s="1"/>
  <c r="BF412" i="6" a="1"/>
  <c r="BF412" i="6" s="1"/>
  <c r="BF413" i="6" a="1"/>
  <c r="BF413" i="6" s="1"/>
  <c r="BF414" i="6" a="1"/>
  <c r="BF414" i="6" s="1"/>
  <c r="BF415" i="6" a="1"/>
  <c r="BF415" i="6" s="1"/>
  <c r="BF416" i="6" a="1"/>
  <c r="BF416" i="6" s="1"/>
  <c r="BF417" i="6" a="1"/>
  <c r="BF417" i="6" s="1"/>
  <c r="BF418" i="6" a="1"/>
  <c r="BF418" i="6"/>
  <c r="BF419" i="6" a="1"/>
  <c r="BF419" i="6" s="1"/>
  <c r="BF420" i="6" a="1"/>
  <c r="BF420" i="6" s="1"/>
  <c r="BF421" i="6" a="1"/>
  <c r="BF421" i="6" s="1"/>
  <c r="BF422" i="6" a="1"/>
  <c r="BF422" i="6" s="1"/>
  <c r="BF423" i="6" a="1"/>
  <c r="BF423" i="6"/>
  <c r="BF424" i="6" a="1"/>
  <c r="BF424" i="6" s="1"/>
  <c r="BF425" i="6" a="1"/>
  <c r="BF425" i="6" s="1"/>
  <c r="BF426" i="6" a="1"/>
  <c r="BF426" i="6" s="1"/>
  <c r="BF427" i="6" a="1"/>
  <c r="BF427" i="6" s="1"/>
  <c r="BF428" i="6" a="1"/>
  <c r="BF428" i="6" s="1"/>
  <c r="BF429" i="6" a="1"/>
  <c r="BF429" i="6" s="1"/>
  <c r="BF430" i="6" a="1"/>
  <c r="BF430" i="6" s="1"/>
  <c r="BF431" i="6" a="1"/>
  <c r="BF431" i="6" s="1"/>
  <c r="BF432" i="6" a="1"/>
  <c r="BF432" i="6" s="1"/>
  <c r="BF433" i="6" a="1"/>
  <c r="BF433" i="6" s="1"/>
  <c r="BF434" i="6" a="1"/>
  <c r="BF434" i="6"/>
  <c r="BF435" i="6" a="1"/>
  <c r="BF435" i="6" s="1"/>
  <c r="BF436" i="6" a="1"/>
  <c r="BF436" i="6" s="1"/>
  <c r="BF437" i="6" a="1"/>
  <c r="BF437" i="6" s="1"/>
  <c r="BF438" i="6" a="1"/>
  <c r="BF438" i="6" s="1"/>
  <c r="BF439" i="6" a="1"/>
  <c r="BF439" i="6"/>
  <c r="BF440" i="6" a="1"/>
  <c r="BF440" i="6" s="1"/>
  <c r="BF441" i="6" a="1"/>
  <c r="BF441" i="6" s="1"/>
  <c r="BF442" i="6" a="1"/>
  <c r="BF442" i="6" s="1"/>
  <c r="BF443" i="6" a="1"/>
  <c r="BF443" i="6" s="1"/>
  <c r="BF444" i="6" a="1"/>
  <c r="BF444" i="6" s="1"/>
  <c r="BF445" i="6" a="1"/>
  <c r="BF445" i="6" s="1"/>
  <c r="BF446" i="6" a="1"/>
  <c r="BF446" i="6" s="1"/>
  <c r="BF447" i="6" a="1"/>
  <c r="BF447" i="6" s="1"/>
  <c r="BF448" i="6" a="1"/>
  <c r="BF448" i="6" s="1"/>
  <c r="BF449" i="6" a="1"/>
  <c r="BF449" i="6" s="1"/>
  <c r="BF450" i="6" a="1"/>
  <c r="BF450" i="6"/>
  <c r="BF451" i="6" a="1"/>
  <c r="BF451" i="6" s="1"/>
  <c r="BF452" i="6" a="1"/>
  <c r="BF452" i="6" s="1"/>
  <c r="BF453" i="6" a="1"/>
  <c r="BF453" i="6" s="1"/>
  <c r="BF454" i="6" a="1"/>
  <c r="BF454" i="6" s="1"/>
  <c r="BF455" i="6" a="1"/>
  <c r="BF455" i="6"/>
  <c r="BF456" i="6" a="1"/>
  <c r="BF456" i="6" s="1"/>
  <c r="BF457" i="6" a="1"/>
  <c r="BF457" i="6" s="1"/>
  <c r="BF458" i="6" a="1"/>
  <c r="BF458" i="6" s="1"/>
  <c r="BF459" i="6" a="1"/>
  <c r="BF459" i="6" s="1"/>
  <c r="BF460" i="6" a="1"/>
  <c r="BF460" i="6" s="1"/>
  <c r="BF461" i="6" a="1"/>
  <c r="BF461" i="6" s="1"/>
  <c r="BF462" i="6" a="1"/>
  <c r="BF462" i="6" s="1"/>
  <c r="BF463" i="6" a="1"/>
  <c r="BF463" i="6" s="1"/>
  <c r="BF464" i="6" a="1"/>
  <c r="BF464" i="6" s="1"/>
  <c r="BF465" i="6" a="1"/>
  <c r="BF465" i="6" s="1"/>
  <c r="BF466" i="6" a="1"/>
  <c r="BF466" i="6"/>
  <c r="BF467" i="6" a="1"/>
  <c r="BF467" i="6" s="1"/>
  <c r="BF468" i="6" a="1"/>
  <c r="BF468" i="6" s="1"/>
  <c r="BF469" i="6" a="1"/>
  <c r="BF469" i="6" s="1"/>
  <c r="BF470" i="6" a="1"/>
  <c r="BF470" i="6" s="1"/>
  <c r="BF471" i="6" a="1"/>
  <c r="BF471" i="6"/>
  <c r="BF472" i="6" a="1"/>
  <c r="BF472" i="6" s="1"/>
  <c r="BF473" i="6" a="1"/>
  <c r="BF473" i="6" s="1"/>
  <c r="BF474" i="6" a="1"/>
  <c r="BF474" i="6" s="1"/>
  <c r="BF475" i="6" a="1"/>
  <c r="BF475" i="6" s="1"/>
  <c r="BF476" i="6" a="1"/>
  <c r="BF476" i="6" s="1"/>
  <c r="BF477" i="6" a="1"/>
  <c r="BF477" i="6" s="1"/>
  <c r="BF478" i="6" a="1"/>
  <c r="BF478" i="6" s="1"/>
  <c r="BF479" i="6" a="1"/>
  <c r="BF479" i="6" s="1"/>
  <c r="BF480" i="6" a="1"/>
  <c r="BF480" i="6" s="1"/>
  <c r="BF481" i="6" a="1"/>
  <c r="BF481" i="6" s="1"/>
  <c r="BF482" i="6" a="1"/>
  <c r="BF482" i="6"/>
  <c r="BF483" i="6" a="1"/>
  <c r="BF483" i="6" s="1"/>
  <c r="BF484" i="6" a="1"/>
  <c r="BF484" i="6" s="1"/>
  <c r="BF485" i="6" a="1"/>
  <c r="BF485" i="6" s="1"/>
  <c r="BF486" i="6" a="1"/>
  <c r="BF486" i="6" s="1"/>
  <c r="BF487" i="6" a="1"/>
  <c r="BF487" i="6"/>
  <c r="BF488" i="6" a="1"/>
  <c r="BF488" i="6" s="1"/>
  <c r="BF489" i="6" a="1"/>
  <c r="BF489" i="6" s="1"/>
  <c r="BF490" i="6" a="1"/>
  <c r="BF490" i="6" s="1"/>
  <c r="BF491" i="6" a="1"/>
  <c r="BF491" i="6" s="1"/>
  <c r="BF492" i="6" a="1"/>
  <c r="BF492" i="6" s="1"/>
  <c r="BF493" i="6" a="1"/>
  <c r="BF493" i="6" s="1"/>
  <c r="BF494" i="6" a="1"/>
  <c r="BF494" i="6" s="1"/>
  <c r="BF495" i="6" a="1"/>
  <c r="BF495" i="6" s="1"/>
  <c r="BF496" i="6" a="1"/>
  <c r="BF496" i="6" s="1"/>
  <c r="BF497" i="6" a="1"/>
  <c r="BF497" i="6" s="1"/>
  <c r="BF498" i="6" a="1"/>
  <c r="BF498" i="6"/>
  <c r="BF499" i="6" a="1"/>
  <c r="BF499" i="6" s="1"/>
  <c r="BF500" i="6" a="1"/>
  <c r="BF500" i="6" s="1"/>
  <c r="BF501" i="6" a="1"/>
  <c r="BF501" i="6" s="1"/>
  <c r="BF502" i="6" a="1"/>
  <c r="BF502" i="6" s="1"/>
  <c r="BF503" i="6" a="1"/>
  <c r="BF503" i="6"/>
  <c r="BF504" i="6" a="1"/>
  <c r="BF504" i="6" s="1"/>
  <c r="BF505" i="6" a="1"/>
  <c r="BF505" i="6" s="1"/>
  <c r="BF506" i="6" a="1"/>
  <c r="BF506" i="6" s="1"/>
  <c r="BF507" i="6" a="1"/>
  <c r="BF507" i="6" s="1"/>
  <c r="BF508" i="6" a="1"/>
  <c r="BF508" i="6" s="1"/>
  <c r="BF509" i="6" a="1"/>
  <c r="BF509" i="6" s="1"/>
  <c r="BF510" i="6" a="1"/>
  <c r="BF510" i="6" s="1"/>
  <c r="BF511" i="6" a="1"/>
  <c r="BF511" i="6" s="1"/>
  <c r="BF512" i="6" a="1"/>
  <c r="BF512" i="6" s="1"/>
  <c r="BF513" i="6" a="1"/>
  <c r="BF513" i="6" s="1"/>
  <c r="BF514" i="6" a="1"/>
  <c r="BF514" i="6"/>
  <c r="BF515" i="6" a="1"/>
  <c r="BF515" i="6" s="1"/>
  <c r="BF516" i="6" a="1"/>
  <c r="BF516" i="6" s="1"/>
  <c r="BF517" i="6" a="1"/>
  <c r="BF517" i="6" s="1"/>
  <c r="BF518" i="6" a="1"/>
  <c r="BF518" i="6" s="1"/>
  <c r="BF519" i="6" a="1"/>
  <c r="BF519" i="6"/>
  <c r="BF520" i="6" a="1"/>
  <c r="BF520" i="6" s="1"/>
  <c r="BF521" i="6" a="1"/>
  <c r="BF521" i="6" s="1"/>
  <c r="BF522" i="6" a="1"/>
  <c r="BF522" i="6" s="1"/>
  <c r="BF523" i="6" a="1"/>
  <c r="BF523" i="6" s="1"/>
  <c r="BF524" i="6" a="1"/>
  <c r="BF524" i="6" s="1"/>
  <c r="BF525" i="6" a="1"/>
  <c r="BF525" i="6" s="1"/>
  <c r="BF526" i="6" a="1"/>
  <c r="BF526" i="6"/>
  <c r="BF527" i="6" a="1"/>
  <c r="BF527" i="6"/>
  <c r="BF528" i="6" a="1"/>
  <c r="BF528" i="6"/>
  <c r="BF529" i="6" a="1"/>
  <c r="BF529" i="6" s="1"/>
  <c r="BF530" i="6" a="1"/>
  <c r="BF530" i="6"/>
  <c r="BF531" i="6" a="1"/>
  <c r="BF531" i="6"/>
  <c r="BF532" i="6" a="1"/>
  <c r="BF532" i="6"/>
  <c r="BF533" i="6" a="1"/>
  <c r="BF533" i="6" s="1"/>
  <c r="BF534" i="6" a="1"/>
  <c r="BF534" i="6"/>
  <c r="BF535" i="6" a="1"/>
  <c r="BF535" i="6"/>
  <c r="BF536" i="6" a="1"/>
  <c r="BF536" i="6"/>
  <c r="BF537" i="6" a="1"/>
  <c r="BF537" i="6" s="1"/>
  <c r="BF538" i="6" a="1"/>
  <c r="BF538" i="6"/>
  <c r="BF539" i="6" a="1"/>
  <c r="BF539" i="6"/>
  <c r="BF540" i="6" a="1"/>
  <c r="BF540" i="6"/>
  <c r="BF541" i="6" a="1"/>
  <c r="BF541" i="6" s="1"/>
  <c r="BF542" i="6" a="1"/>
  <c r="BF542" i="6"/>
  <c r="BF543" i="6" a="1"/>
  <c r="BF543" i="6"/>
  <c r="BF544" i="6" a="1"/>
  <c r="BF544" i="6"/>
  <c r="BF545" i="6" a="1"/>
  <c r="BF545" i="6" s="1"/>
  <c r="BF546" i="6" a="1"/>
  <c r="BF546" i="6"/>
  <c r="BF547" i="6" a="1"/>
  <c r="BF547" i="6"/>
  <c r="BF548" i="6" a="1"/>
  <c r="BF548" i="6"/>
  <c r="BF549" i="6" a="1"/>
  <c r="BF549" i="6" s="1"/>
  <c r="BF550" i="6" a="1"/>
  <c r="BF550" i="6"/>
  <c r="BF551" i="6" a="1"/>
  <c r="BF551" i="6"/>
  <c r="BF552" i="6" a="1"/>
  <c r="BF552" i="6"/>
  <c r="BF553" i="6" a="1"/>
  <c r="BF553" i="6" s="1"/>
  <c r="BF554" i="6" a="1"/>
  <c r="BF554" i="6"/>
  <c r="BF555" i="6" a="1"/>
  <c r="BF555" i="6"/>
  <c r="BF556" i="6" a="1"/>
  <c r="BF556" i="6"/>
  <c r="BF557" i="6" a="1"/>
  <c r="BF557" i="6" s="1"/>
  <c r="BF558" i="6" a="1"/>
  <c r="BF558" i="6"/>
  <c r="BF559" i="6" a="1"/>
  <c r="BF559" i="6"/>
  <c r="BF560" i="6" a="1"/>
  <c r="BF560" i="6"/>
  <c r="BF561" i="6" a="1"/>
  <c r="BF561" i="6" s="1"/>
  <c r="BF562" i="6" a="1"/>
  <c r="BF562" i="6"/>
  <c r="BF563" i="6" a="1"/>
  <c r="BF563" i="6"/>
  <c r="BF564" i="6" a="1"/>
  <c r="BF564" i="6"/>
  <c r="BF565" i="6" a="1"/>
  <c r="BF565" i="6" s="1"/>
  <c r="BF566" i="6" a="1"/>
  <c r="BF566" i="6"/>
  <c r="BF567" i="6" a="1"/>
  <c r="BF567" i="6"/>
  <c r="BF568" i="6" a="1"/>
  <c r="BF568" i="6"/>
  <c r="BF569" i="6" a="1"/>
  <c r="BF569" i="6" s="1"/>
  <c r="BF570" i="6" a="1"/>
  <c r="BF570" i="6"/>
  <c r="BF571" i="6" a="1"/>
  <c r="BF571" i="6"/>
  <c r="BF572" i="6" a="1"/>
  <c r="BF572" i="6"/>
  <c r="BF573" i="6" a="1"/>
  <c r="BF573" i="6" s="1"/>
  <c r="BF574" i="6" a="1"/>
  <c r="BF574" i="6"/>
  <c r="BF575" i="6" a="1"/>
  <c r="BF575" i="6"/>
  <c r="BF576" i="6" a="1"/>
  <c r="BF576" i="6"/>
  <c r="BF577" i="6" a="1"/>
  <c r="BF577" i="6" s="1"/>
  <c r="BF578" i="6" a="1"/>
  <c r="BF578" i="6"/>
  <c r="BF579" i="6" a="1"/>
  <c r="BF579" i="6"/>
  <c r="BF580" i="6" a="1"/>
  <c r="BF580" i="6"/>
  <c r="BF581" i="6" a="1"/>
  <c r="BF581" i="6" s="1"/>
  <c r="BF582" i="6" a="1"/>
  <c r="BF582" i="6"/>
  <c r="BF583" i="6" a="1"/>
  <c r="BF583" i="6"/>
  <c r="BF584" i="6" a="1"/>
  <c r="BF584" i="6"/>
  <c r="BF585" i="6" a="1"/>
  <c r="BF585" i="6" s="1"/>
  <c r="BF586" i="6" a="1"/>
  <c r="BF586" i="6"/>
  <c r="BF587" i="6" a="1"/>
  <c r="BF587" i="6"/>
  <c r="BF588" i="6" a="1"/>
  <c r="BF588" i="6"/>
  <c r="BF589" i="6" a="1"/>
  <c r="BF589" i="6" s="1"/>
  <c r="BF590" i="6" a="1"/>
  <c r="BF590" i="6"/>
  <c r="BF591" i="6" a="1"/>
  <c r="BF591" i="6"/>
  <c r="BF592" i="6" a="1"/>
  <c r="BF592" i="6"/>
  <c r="BF593" i="6" a="1"/>
  <c r="BF593" i="6" s="1"/>
  <c r="BF594" i="6" a="1"/>
  <c r="BF594" i="6"/>
  <c r="BF595" i="6" a="1"/>
  <c r="BF595" i="6"/>
  <c r="BF596" i="6" a="1"/>
  <c r="BF596" i="6"/>
  <c r="BF597" i="6" a="1"/>
  <c r="BF597" i="6" s="1"/>
  <c r="BF598" i="6" a="1"/>
  <c r="BF598" i="6"/>
  <c r="BF599" i="6" a="1"/>
  <c r="BF599" i="6"/>
  <c r="BF600" i="6" a="1"/>
  <c r="BF600" i="6"/>
  <c r="BF601" i="6" a="1"/>
  <c r="BF601" i="6" s="1"/>
  <c r="BF602" i="6" a="1"/>
  <c r="BF602" i="6"/>
  <c r="BF603" i="6" a="1"/>
  <c r="BF603" i="6"/>
  <c r="BF604" i="6" a="1"/>
  <c r="BF604" i="6"/>
  <c r="BF605" i="6" a="1"/>
  <c r="BF605" i="6" s="1"/>
  <c r="BF606" i="6" a="1"/>
  <c r="BF606" i="6"/>
  <c r="BF607" i="6" a="1"/>
  <c r="BF607" i="6"/>
  <c r="BF608" i="6" a="1"/>
  <c r="BF608" i="6"/>
  <c r="BF609" i="6" a="1"/>
  <c r="BF609" i="6" s="1"/>
  <c r="BF610" i="6" a="1"/>
  <c r="BF610" i="6"/>
  <c r="BF611" i="6" a="1"/>
  <c r="BF611" i="6"/>
  <c r="BF612" i="6" a="1"/>
  <c r="BF612" i="6"/>
  <c r="BF613" i="6" a="1"/>
  <c r="BF613" i="6" s="1"/>
  <c r="BF614" i="6" a="1"/>
  <c r="BF614" i="6"/>
  <c r="BF615" i="6" a="1"/>
  <c r="BF615" i="6"/>
  <c r="BF616" i="6" a="1"/>
  <c r="BF616" i="6"/>
  <c r="BF617" i="6" a="1"/>
  <c r="BF617" i="6" s="1"/>
  <c r="BF618" i="6" a="1"/>
  <c r="BF618" i="6"/>
  <c r="BF619" i="6" a="1"/>
  <c r="BF619" i="6"/>
  <c r="BF620" i="6" a="1"/>
  <c r="BF620" i="6"/>
  <c r="BF621" i="6" a="1"/>
  <c r="BF621" i="6" s="1"/>
  <c r="BF622" i="6" a="1"/>
  <c r="BF622" i="6"/>
  <c r="BF623" i="6" a="1"/>
  <c r="BF623" i="6"/>
  <c r="BF624" i="6" a="1"/>
  <c r="BF624" i="6"/>
  <c r="BF625" i="6" a="1"/>
  <c r="BF625" i="6" s="1"/>
  <c r="BF626" i="6" a="1"/>
  <c r="BF626" i="6"/>
  <c r="BF627" i="6" a="1"/>
  <c r="BF627" i="6"/>
  <c r="BF628" i="6" a="1"/>
  <c r="BF628" i="6"/>
  <c r="BF629" i="6" a="1"/>
  <c r="BF629" i="6" s="1"/>
  <c r="BF630" i="6" a="1"/>
  <c r="BF630" i="6"/>
  <c r="BF631" i="6" a="1"/>
  <c r="BF631" i="6"/>
  <c r="BF632" i="6" a="1"/>
  <c r="BF632" i="6"/>
  <c r="BF633" i="6" a="1"/>
  <c r="BF633" i="6" s="1"/>
  <c r="BF634" i="6" a="1"/>
  <c r="BF634" i="6"/>
  <c r="BF635" i="6" a="1"/>
  <c r="BF635" i="6"/>
  <c r="BF636" i="6" a="1"/>
  <c r="BF636" i="6"/>
  <c r="BF637" i="6" a="1"/>
  <c r="BF637" i="6" s="1"/>
  <c r="BF638" i="6" a="1"/>
  <c r="BF638" i="6"/>
  <c r="BF639" i="6" a="1"/>
  <c r="BF639" i="6"/>
  <c r="BF640" i="6" a="1"/>
  <c r="BF640" i="6"/>
  <c r="BF641" i="6" a="1"/>
  <c r="BF641" i="6" s="1"/>
  <c r="BF642" i="6" a="1"/>
  <c r="BF642" i="6"/>
  <c r="BF643" i="6" a="1"/>
  <c r="BF643" i="6"/>
  <c r="BF644" i="6" a="1"/>
  <c r="BF644" i="6"/>
  <c r="BF645" i="6" a="1"/>
  <c r="BF645" i="6" s="1"/>
  <c r="BF646" i="6" a="1"/>
  <c r="BF646" i="6"/>
  <c r="BF647" i="6" a="1"/>
  <c r="BF647" i="6"/>
  <c r="BF648" i="6" a="1"/>
  <c r="BF648" i="6"/>
  <c r="BF649" i="6" a="1"/>
  <c r="BF649" i="6" s="1"/>
  <c r="BF650" i="6" a="1"/>
  <c r="BF650" i="6" s="1"/>
  <c r="BF651" i="6" a="1"/>
  <c r="BF651" i="6"/>
  <c r="BF652" i="6" a="1"/>
  <c r="BF652" i="6"/>
  <c r="BF653" i="6" a="1"/>
  <c r="BF653" i="6" s="1"/>
  <c r="BF654" i="6" a="1"/>
  <c r="BF654" i="6" s="1"/>
  <c r="BF655" i="6" a="1"/>
  <c r="BF655" i="6"/>
  <c r="BF656" i="6" a="1"/>
  <c r="BF656" i="6"/>
  <c r="BF657" i="6" a="1"/>
  <c r="BF657" i="6" s="1"/>
  <c r="BF658" i="6" a="1"/>
  <c r="BF658" i="6" s="1"/>
  <c r="BF659" i="6" a="1"/>
  <c r="BF659" i="6"/>
  <c r="BF660" i="6" a="1"/>
  <c r="BF660" i="6"/>
  <c r="BF661" i="6" a="1"/>
  <c r="BF661" i="6" s="1"/>
  <c r="BF662" i="6" a="1"/>
  <c r="BF662" i="6" s="1"/>
  <c r="BF663" i="6" a="1"/>
  <c r="BF663" i="6"/>
  <c r="BF664" i="6" a="1"/>
  <c r="BF664" i="6"/>
  <c r="BF665" i="6" a="1"/>
  <c r="BF665" i="6" s="1"/>
  <c r="BF666" i="6" a="1"/>
  <c r="BF666" i="6" s="1"/>
  <c r="BF667" i="6" a="1"/>
  <c r="BF667" i="6"/>
  <c r="BF668" i="6" a="1"/>
  <c r="BF668" i="6"/>
  <c r="BF669" i="6" a="1"/>
  <c r="BF669" i="6" s="1"/>
  <c r="BF670" i="6" a="1"/>
  <c r="BF670" i="6" s="1"/>
  <c r="BF671" i="6" a="1"/>
  <c r="BF671" i="6"/>
  <c r="BF672" i="6" a="1"/>
  <c r="BF672" i="6"/>
  <c r="BF673" i="6" a="1"/>
  <c r="BF673" i="6" s="1"/>
  <c r="BF674" i="6" a="1"/>
  <c r="BF674" i="6" s="1"/>
  <c r="BF675" i="6" a="1"/>
  <c r="BF675" i="6"/>
  <c r="BF676" i="6" a="1"/>
  <c r="BF676" i="6"/>
  <c r="BF677" i="6" a="1"/>
  <c r="BF677" i="6" s="1"/>
  <c r="BF678" i="6" a="1"/>
  <c r="BF678" i="6" s="1"/>
  <c r="BF679" i="6" a="1"/>
  <c r="BF679" i="6"/>
  <c r="BF680" i="6" a="1"/>
  <c r="BF680" i="6"/>
  <c r="BF682" i="6" a="1"/>
  <c r="BF682" i="6" s="1"/>
  <c r="BF683" i="6" a="1"/>
  <c r="BF683" i="6"/>
  <c r="BF684" i="6" a="1"/>
  <c r="BF684" i="6"/>
  <c r="BF685" i="6" a="1"/>
  <c r="BF685" i="6" s="1"/>
  <c r="BF686" i="6" a="1"/>
  <c r="BF686" i="6" s="1"/>
  <c r="BF687" i="6" a="1"/>
  <c r="BF687" i="6"/>
  <c r="BF688" i="6" a="1"/>
  <c r="BF688" i="6"/>
  <c r="BF689" i="6" a="1"/>
  <c r="BF689" i="6" s="1"/>
  <c r="BF690" i="6" a="1"/>
  <c r="BF690" i="6" s="1"/>
  <c r="BF691" i="6" a="1"/>
  <c r="BF691" i="6"/>
  <c r="BF692" i="6" a="1"/>
  <c r="BF692" i="6"/>
  <c r="BF693" i="6" a="1"/>
  <c r="BF693" i="6" s="1"/>
  <c r="BF694" i="6" a="1"/>
  <c r="BF694" i="6" s="1"/>
  <c r="BF695" i="6" a="1"/>
  <c r="BF695" i="6"/>
  <c r="BF696" i="6" a="1"/>
  <c r="BF696" i="6"/>
  <c r="BF697" i="6" a="1"/>
  <c r="BF697" i="6" s="1"/>
  <c r="BF698" i="6" a="1"/>
  <c r="BF698" i="6" s="1"/>
  <c r="BF699" i="6" a="1"/>
  <c r="BF699" i="6"/>
  <c r="BF700" i="6" a="1"/>
  <c r="BF700" i="6"/>
  <c r="BF701" i="6" a="1"/>
  <c r="BF701" i="6" s="1"/>
  <c r="BF702" i="6" a="1"/>
  <c r="BF702" i="6" s="1"/>
  <c r="BF703" i="6" a="1"/>
  <c r="BF703" i="6"/>
  <c r="BF704" i="6" a="1"/>
  <c r="BF704" i="6"/>
  <c r="BF705" i="6" a="1"/>
  <c r="BF705" i="6" s="1"/>
  <c r="BF706" i="6" a="1"/>
  <c r="BF706" i="6" s="1"/>
  <c r="BF707" i="6" a="1"/>
  <c r="BF707" i="6"/>
  <c r="BF708" i="6" a="1"/>
  <c r="BF708" i="6"/>
  <c r="BF709" i="6" a="1"/>
  <c r="BF709" i="6" s="1"/>
  <c r="BF710" i="6" a="1"/>
  <c r="BF710" i="6" s="1"/>
  <c r="BF711" i="6" a="1"/>
  <c r="BF711" i="6"/>
  <c r="BF712" i="6" a="1"/>
  <c r="BF712" i="6"/>
  <c r="BF713" i="6" a="1"/>
  <c r="BF713" i="6" s="1"/>
  <c r="BF714" i="6" a="1"/>
  <c r="BF714" i="6" s="1"/>
  <c r="BF715" i="6" a="1"/>
  <c r="BF715" i="6"/>
  <c r="BF716" i="6" a="1"/>
  <c r="BF716" i="6"/>
  <c r="BF717" i="6" a="1"/>
  <c r="BF717" i="6" s="1"/>
  <c r="BF718" i="6" a="1"/>
  <c r="BF718" i="6" s="1"/>
  <c r="BF719" i="6" a="1"/>
  <c r="BF719" i="6"/>
  <c r="BF720" i="6" a="1"/>
  <c r="BF720" i="6"/>
  <c r="BF721" i="6" a="1"/>
  <c r="BF721" i="6" s="1"/>
  <c r="BF722" i="6" a="1"/>
  <c r="BF722" i="6" s="1"/>
  <c r="BF723" i="6" a="1"/>
  <c r="BF723" i="6"/>
  <c r="BF724" i="6" a="1"/>
  <c r="BF724" i="6"/>
  <c r="BF725" i="6" a="1"/>
  <c r="BF725" i="6" s="1"/>
  <c r="BF726" i="6" a="1"/>
  <c r="BF726" i="6" s="1"/>
  <c r="BF727" i="6" a="1"/>
  <c r="BF727" i="6"/>
  <c r="BF728" i="6" a="1"/>
  <c r="BF728" i="6"/>
  <c r="BF729" i="6" a="1"/>
  <c r="BF729" i="6" s="1"/>
  <c r="BF730" i="6" a="1"/>
  <c r="BF730" i="6" s="1"/>
  <c r="BF731" i="6" a="1"/>
  <c r="BF731" i="6"/>
  <c r="BF732" i="6" a="1"/>
  <c r="BF732" i="6"/>
  <c r="BF733" i="6" a="1"/>
  <c r="BF733" i="6" s="1"/>
  <c r="BF734" i="6" a="1"/>
  <c r="BF734" i="6" s="1"/>
  <c r="BF735" i="6" a="1"/>
  <c r="BF735" i="6"/>
  <c r="BF736" i="6" a="1"/>
  <c r="BF736" i="6"/>
  <c r="BF737" i="6" a="1"/>
  <c r="BF737" i="6" s="1"/>
  <c r="BF738" i="6" a="1"/>
  <c r="BF738" i="6" s="1"/>
  <c r="BF739" i="6" a="1"/>
  <c r="BF739" i="6"/>
  <c r="BF740" i="6" a="1"/>
  <c r="BF740" i="6"/>
  <c r="BF741" i="6" a="1"/>
  <c r="BF741" i="6" s="1"/>
  <c r="BF742" i="6" a="1"/>
  <c r="BF742" i="6" s="1"/>
  <c r="BF743" i="6" a="1"/>
  <c r="BF743" i="6"/>
  <c r="BF744" i="6" a="1"/>
  <c r="BF744" i="6"/>
  <c r="BF745" i="6" a="1"/>
  <c r="BF745" i="6" s="1"/>
  <c r="BF746" i="6" a="1"/>
  <c r="BF746" i="6" s="1"/>
  <c r="BF2" i="6" a="1"/>
  <c r="BF2" i="6" s="1"/>
  <c r="T772" i="6"/>
  <c r="T764" i="6"/>
  <c r="AT746" i="6"/>
  <c r="AC746" i="6"/>
  <c r="R746" i="6"/>
  <c r="AT745" i="6"/>
  <c r="AC745" i="6"/>
  <c r="R745" i="6"/>
  <c r="AT744" i="6"/>
  <c r="AC744" i="6"/>
  <c r="R744" i="6"/>
  <c r="AT743" i="6"/>
  <c r="AC743" i="6"/>
  <c r="R743" i="6"/>
  <c r="AT742" i="6"/>
  <c r="AC742" i="6"/>
  <c r="R742" i="6"/>
  <c r="AT741" i="6"/>
  <c r="AC741" i="6"/>
  <c r="R741" i="6"/>
  <c r="AT740" i="6"/>
  <c r="AC740" i="6"/>
  <c r="R740" i="6"/>
  <c r="AT739" i="6"/>
  <c r="AC739" i="6"/>
  <c r="R739" i="6"/>
  <c r="AT738" i="6"/>
  <c r="AC738" i="6"/>
  <c r="R738" i="6"/>
  <c r="AT737" i="6"/>
  <c r="AC737" i="6"/>
  <c r="R737" i="6"/>
  <c r="AT736" i="6"/>
  <c r="AC736" i="6"/>
  <c r="R736" i="6"/>
  <c r="AT735" i="6"/>
  <c r="AC735" i="6"/>
  <c r="R735" i="6"/>
  <c r="AT734" i="6"/>
  <c r="AC734" i="6"/>
  <c r="R734" i="6"/>
  <c r="AT733" i="6"/>
  <c r="AC733" i="6"/>
  <c r="R733" i="6"/>
  <c r="AT732" i="6"/>
  <c r="AC732" i="6"/>
  <c r="R732" i="6"/>
  <c r="AT731" i="6"/>
  <c r="AC731" i="6"/>
  <c r="R731" i="6"/>
  <c r="AT730" i="6"/>
  <c r="AC730" i="6"/>
  <c r="R730" i="6"/>
  <c r="AT729" i="6"/>
  <c r="AC729" i="6"/>
  <c r="R729" i="6"/>
  <c r="AT728" i="6"/>
  <c r="AC728" i="6"/>
  <c r="R728" i="6"/>
  <c r="AT727" i="6"/>
  <c r="AC727" i="6"/>
  <c r="R727" i="6"/>
  <c r="AT726" i="6"/>
  <c r="AC726" i="6"/>
  <c r="R726" i="6"/>
  <c r="AT725" i="6"/>
  <c r="AC725" i="6"/>
  <c r="R725" i="6"/>
  <c r="AT724" i="6"/>
  <c r="AC724" i="6"/>
  <c r="R724" i="6"/>
  <c r="AT723" i="6"/>
  <c r="AC723" i="6"/>
  <c r="R723" i="6"/>
  <c r="AT722" i="6"/>
  <c r="AC722" i="6"/>
  <c r="R722" i="6"/>
  <c r="AT721" i="6"/>
  <c r="AC721" i="6"/>
  <c r="R721" i="6"/>
  <c r="AT720" i="6"/>
  <c r="AC720" i="6"/>
  <c r="R720" i="6"/>
  <c r="AT719" i="6"/>
  <c r="AC719" i="6"/>
  <c r="R719" i="6"/>
  <c r="AT718" i="6"/>
  <c r="AC718" i="6"/>
  <c r="R718" i="6"/>
  <c r="AT717" i="6"/>
  <c r="AC717" i="6"/>
  <c r="R717" i="6"/>
  <c r="AT716" i="6"/>
  <c r="AC716" i="6"/>
  <c r="R716" i="6"/>
  <c r="AT715" i="6"/>
  <c r="AC715" i="6"/>
  <c r="R715" i="6"/>
  <c r="AT714" i="6"/>
  <c r="AC714" i="6"/>
  <c r="R714" i="6"/>
  <c r="AT713" i="6"/>
  <c r="AC713" i="6"/>
  <c r="R713" i="6"/>
  <c r="AT712" i="6"/>
  <c r="AC712" i="6"/>
  <c r="R712" i="6"/>
  <c r="AT711" i="6"/>
  <c r="AC711" i="6"/>
  <c r="R711" i="6"/>
  <c r="AT710" i="6"/>
  <c r="AC710" i="6"/>
  <c r="R710" i="6"/>
  <c r="AT709" i="6"/>
  <c r="AC709" i="6"/>
  <c r="R709" i="6"/>
  <c r="AT708" i="6"/>
  <c r="AC708" i="6"/>
  <c r="R708" i="6"/>
  <c r="AT707" i="6"/>
  <c r="AC707" i="6"/>
  <c r="R707" i="6"/>
  <c r="AT706" i="6"/>
  <c r="AC706" i="6"/>
  <c r="R706" i="6"/>
  <c r="AT705" i="6"/>
  <c r="AC705" i="6"/>
  <c r="R705" i="6"/>
  <c r="AT704" i="6"/>
  <c r="AC704" i="6"/>
  <c r="R704" i="6"/>
  <c r="AT703" i="6"/>
  <c r="AC703" i="6"/>
  <c r="R703" i="6"/>
  <c r="AT702" i="6"/>
  <c r="AC702" i="6"/>
  <c r="R702" i="6"/>
  <c r="AT701" i="6"/>
  <c r="AC701" i="6"/>
  <c r="R701" i="6"/>
  <c r="AT700" i="6"/>
  <c r="AC700" i="6"/>
  <c r="R700" i="6"/>
  <c r="AT699" i="6"/>
  <c r="AC699" i="6"/>
  <c r="R699" i="6"/>
  <c r="AT698" i="6"/>
  <c r="AC698" i="6"/>
  <c r="R698" i="6"/>
  <c r="AT697" i="6"/>
  <c r="AC697" i="6"/>
  <c r="R697" i="6"/>
  <c r="AT696" i="6"/>
  <c r="AC696" i="6"/>
  <c r="R696" i="6"/>
  <c r="AT695" i="6"/>
  <c r="AC695" i="6"/>
  <c r="R695" i="6"/>
  <c r="AT694" i="6"/>
  <c r="AC694" i="6"/>
  <c r="R694" i="6"/>
  <c r="AT693" i="6"/>
  <c r="AC693" i="6"/>
  <c r="R693" i="6"/>
  <c r="AT692" i="6"/>
  <c r="AC692" i="6"/>
  <c r="R692" i="6"/>
  <c r="AT691" i="6"/>
  <c r="AC691" i="6"/>
  <c r="R691" i="6"/>
  <c r="AT690" i="6"/>
  <c r="AC690" i="6"/>
  <c r="R690" i="6"/>
  <c r="AT689" i="6"/>
  <c r="AC689" i="6"/>
  <c r="R689" i="6"/>
  <c r="AT688" i="6"/>
  <c r="AC688" i="6"/>
  <c r="R688" i="6"/>
  <c r="AT687" i="6"/>
  <c r="AC687" i="6"/>
  <c r="R687" i="6"/>
  <c r="AT686" i="6"/>
  <c r="AC686" i="6"/>
  <c r="R686" i="6"/>
  <c r="AT685" i="6"/>
  <c r="AC685" i="6"/>
  <c r="R685" i="6"/>
  <c r="AT684" i="6"/>
  <c r="AC684" i="6"/>
  <c r="R684" i="6"/>
  <c r="AT683" i="6"/>
  <c r="AC683" i="6"/>
  <c r="R683" i="6"/>
  <c r="AT682" i="6"/>
  <c r="AC682" i="6"/>
  <c r="R682" i="6"/>
  <c r="AT681" i="6"/>
  <c r="AC681" i="6"/>
  <c r="R681" i="6"/>
  <c r="AT680" i="6"/>
  <c r="AC680" i="6"/>
  <c r="R680" i="6"/>
  <c r="AT679" i="6"/>
  <c r="AC679" i="6"/>
  <c r="R679" i="6"/>
  <c r="AT678" i="6"/>
  <c r="AC678" i="6"/>
  <c r="R678" i="6"/>
  <c r="AT677" i="6"/>
  <c r="AC677" i="6"/>
  <c r="R677" i="6"/>
  <c r="AT676" i="6"/>
  <c r="AC676" i="6"/>
  <c r="R676" i="6"/>
  <c r="AT675" i="6"/>
  <c r="AC675" i="6"/>
  <c r="R675" i="6"/>
  <c r="AT674" i="6"/>
  <c r="AC674" i="6"/>
  <c r="R674" i="6"/>
  <c r="AT673" i="6"/>
  <c r="AC673" i="6"/>
  <c r="R673" i="6"/>
  <c r="AT672" i="6"/>
  <c r="AC672" i="6"/>
  <c r="R672" i="6"/>
  <c r="AT671" i="6"/>
  <c r="AC671" i="6"/>
  <c r="R671" i="6"/>
  <c r="AT670" i="6"/>
  <c r="AC670" i="6"/>
  <c r="R670" i="6"/>
  <c r="AT669" i="6"/>
  <c r="AC669" i="6"/>
  <c r="R669" i="6"/>
  <c r="AT668" i="6"/>
  <c r="AC668" i="6"/>
  <c r="R668" i="6"/>
  <c r="AT667" i="6"/>
  <c r="AC667" i="6"/>
  <c r="R667" i="6"/>
  <c r="AT666" i="6"/>
  <c r="AC666" i="6"/>
  <c r="R666" i="6"/>
  <c r="AT665" i="6"/>
  <c r="AC665" i="6"/>
  <c r="R665" i="6"/>
  <c r="AT664" i="6"/>
  <c r="AC664" i="6"/>
  <c r="R664" i="6"/>
  <c r="AT663" i="6"/>
  <c r="AC663" i="6"/>
  <c r="R663" i="6"/>
  <c r="AT662" i="6"/>
  <c r="AC662" i="6"/>
  <c r="R662" i="6"/>
  <c r="AT661" i="6"/>
  <c r="AC661" i="6"/>
  <c r="R661" i="6"/>
  <c r="AT660" i="6"/>
  <c r="AC660" i="6"/>
  <c r="R660" i="6"/>
  <c r="AT659" i="6"/>
  <c r="AC659" i="6"/>
  <c r="R659" i="6"/>
  <c r="AT658" i="6"/>
  <c r="AC658" i="6"/>
  <c r="R658" i="6"/>
  <c r="AT657" i="6"/>
  <c r="AC657" i="6"/>
  <c r="R657" i="6"/>
  <c r="AT656" i="6"/>
  <c r="AC656" i="6"/>
  <c r="R656" i="6"/>
  <c r="AT655" i="6"/>
  <c r="AC655" i="6"/>
  <c r="R655" i="6"/>
  <c r="AT654" i="6"/>
  <c r="AC654" i="6"/>
  <c r="R654" i="6"/>
  <c r="AT653" i="6"/>
  <c r="AC653" i="6"/>
  <c r="R653" i="6"/>
  <c r="AT652" i="6"/>
  <c r="AC652" i="6"/>
  <c r="R652" i="6"/>
  <c r="AT651" i="6"/>
  <c r="AC651" i="6"/>
  <c r="R651" i="6"/>
  <c r="AT650" i="6"/>
  <c r="AC650" i="6"/>
  <c r="R650" i="6"/>
  <c r="AT649" i="6"/>
  <c r="AC649" i="6"/>
  <c r="R649" i="6"/>
  <c r="AT648" i="6"/>
  <c r="AC648" i="6"/>
  <c r="R648" i="6"/>
  <c r="AT647" i="6"/>
  <c r="AC647" i="6"/>
  <c r="R647" i="6"/>
  <c r="AT646" i="6"/>
  <c r="AC646" i="6"/>
  <c r="R646" i="6"/>
  <c r="AT645" i="6"/>
  <c r="AC645" i="6"/>
  <c r="R645" i="6"/>
  <c r="AT644" i="6"/>
  <c r="AC644" i="6"/>
  <c r="R644" i="6"/>
  <c r="AT643" i="6"/>
  <c r="AC643" i="6"/>
  <c r="R643" i="6"/>
  <c r="AT642" i="6"/>
  <c r="AC642" i="6"/>
  <c r="R642" i="6"/>
  <c r="AT641" i="6"/>
  <c r="AC641" i="6"/>
  <c r="R641" i="6"/>
  <c r="AT640" i="6"/>
  <c r="AC640" i="6"/>
  <c r="R640" i="6"/>
  <c r="AT639" i="6"/>
  <c r="AC639" i="6"/>
  <c r="R639" i="6"/>
  <c r="AT638" i="6"/>
  <c r="AC638" i="6"/>
  <c r="R638" i="6"/>
  <c r="AT637" i="6"/>
  <c r="AC637" i="6"/>
  <c r="R637" i="6"/>
  <c r="AT636" i="6"/>
  <c r="AC636" i="6"/>
  <c r="R636" i="6"/>
  <c r="AT635" i="6"/>
  <c r="AC635" i="6"/>
  <c r="R635" i="6"/>
  <c r="AT634" i="6"/>
  <c r="AC634" i="6"/>
  <c r="R634" i="6"/>
  <c r="AT633" i="6"/>
  <c r="AC633" i="6"/>
  <c r="R633" i="6"/>
  <c r="AT632" i="6"/>
  <c r="AC632" i="6"/>
  <c r="R632" i="6"/>
  <c r="AT631" i="6"/>
  <c r="AC631" i="6"/>
  <c r="R631" i="6"/>
  <c r="AT630" i="6"/>
  <c r="AC630" i="6"/>
  <c r="R630" i="6"/>
  <c r="AT629" i="6"/>
  <c r="AC629" i="6"/>
  <c r="R629" i="6"/>
  <c r="AT628" i="6"/>
  <c r="AC628" i="6"/>
  <c r="R628" i="6"/>
  <c r="AT627" i="6"/>
  <c r="AC627" i="6"/>
  <c r="R627" i="6"/>
  <c r="AT626" i="6"/>
  <c r="AC626" i="6"/>
  <c r="R626" i="6"/>
  <c r="AT625" i="6"/>
  <c r="AC625" i="6"/>
  <c r="R625" i="6"/>
  <c r="AT624" i="6"/>
  <c r="AC624" i="6"/>
  <c r="R624" i="6"/>
  <c r="AT623" i="6"/>
  <c r="AC623" i="6"/>
  <c r="R623" i="6"/>
  <c r="AT622" i="6"/>
  <c r="AC622" i="6"/>
  <c r="R622" i="6"/>
  <c r="AT621" i="6"/>
  <c r="AC621" i="6"/>
  <c r="R621" i="6"/>
  <c r="AT620" i="6"/>
  <c r="AC620" i="6"/>
  <c r="R620" i="6"/>
  <c r="AT619" i="6"/>
  <c r="AC619" i="6"/>
  <c r="R619" i="6"/>
  <c r="AT618" i="6"/>
  <c r="AC618" i="6"/>
  <c r="R618" i="6"/>
  <c r="AT617" i="6"/>
  <c r="AC617" i="6"/>
  <c r="R617" i="6"/>
  <c r="AT616" i="6"/>
  <c r="AC616" i="6"/>
  <c r="R616" i="6"/>
  <c r="AT615" i="6"/>
  <c r="AC615" i="6"/>
  <c r="R615" i="6"/>
  <c r="AT614" i="6"/>
  <c r="AC614" i="6"/>
  <c r="R614" i="6"/>
  <c r="AT613" i="6"/>
  <c r="AC613" i="6"/>
  <c r="R613" i="6"/>
  <c r="AT612" i="6"/>
  <c r="AC612" i="6"/>
  <c r="R612" i="6"/>
  <c r="AT611" i="6"/>
  <c r="AC611" i="6"/>
  <c r="R611" i="6"/>
  <c r="AT610" i="6"/>
  <c r="AC610" i="6"/>
  <c r="R610" i="6"/>
  <c r="AT609" i="6"/>
  <c r="AC609" i="6"/>
  <c r="R609" i="6"/>
  <c r="AT608" i="6"/>
  <c r="AC608" i="6"/>
  <c r="R608" i="6"/>
  <c r="AT607" i="6"/>
  <c r="AC607" i="6"/>
  <c r="R607" i="6"/>
  <c r="AT606" i="6"/>
  <c r="AC606" i="6"/>
  <c r="R606" i="6"/>
  <c r="AT605" i="6"/>
  <c r="AC605" i="6"/>
  <c r="R605" i="6"/>
  <c r="AT604" i="6"/>
  <c r="AC604" i="6"/>
  <c r="R604" i="6"/>
  <c r="AT603" i="6"/>
  <c r="AC603" i="6"/>
  <c r="R603" i="6"/>
  <c r="AT602" i="6"/>
  <c r="AC602" i="6"/>
  <c r="R602" i="6"/>
  <c r="AT601" i="6"/>
  <c r="AC601" i="6"/>
  <c r="R601" i="6"/>
  <c r="AT600" i="6"/>
  <c r="AC600" i="6"/>
  <c r="R600" i="6"/>
  <c r="AT599" i="6"/>
  <c r="AC599" i="6"/>
  <c r="R599" i="6"/>
  <c r="AT598" i="6"/>
  <c r="AC598" i="6"/>
  <c r="R598" i="6"/>
  <c r="AT597" i="6"/>
  <c r="AC597" i="6"/>
  <c r="R597" i="6"/>
  <c r="AT596" i="6"/>
  <c r="AC596" i="6"/>
  <c r="R596" i="6"/>
  <c r="AT595" i="6"/>
  <c r="AC595" i="6"/>
  <c r="R595" i="6"/>
  <c r="AT594" i="6"/>
  <c r="AC594" i="6"/>
  <c r="R594" i="6"/>
  <c r="AT593" i="6"/>
  <c r="AC593" i="6"/>
  <c r="R593" i="6"/>
  <c r="AT592" i="6"/>
  <c r="AC592" i="6"/>
  <c r="R592" i="6"/>
  <c r="AT591" i="6"/>
  <c r="AC591" i="6"/>
  <c r="R591" i="6"/>
  <c r="AT590" i="6"/>
  <c r="AC590" i="6"/>
  <c r="R590" i="6"/>
  <c r="AT589" i="6"/>
  <c r="AC589" i="6"/>
  <c r="R589" i="6"/>
  <c r="AT588" i="6"/>
  <c r="AC588" i="6"/>
  <c r="R588" i="6"/>
  <c r="AT587" i="6"/>
  <c r="AC587" i="6"/>
  <c r="R587" i="6"/>
  <c r="AT586" i="6"/>
  <c r="AC586" i="6"/>
  <c r="R586" i="6"/>
  <c r="AT585" i="6"/>
  <c r="AC585" i="6"/>
  <c r="R585" i="6"/>
  <c r="AT584" i="6"/>
  <c r="AC584" i="6"/>
  <c r="R584" i="6"/>
  <c r="AT583" i="6"/>
  <c r="AC583" i="6"/>
  <c r="R583" i="6"/>
  <c r="AT582" i="6"/>
  <c r="AC582" i="6"/>
  <c r="R582" i="6"/>
  <c r="AT581" i="6"/>
  <c r="AC581" i="6"/>
  <c r="R581" i="6"/>
  <c r="AT580" i="6"/>
  <c r="AC580" i="6"/>
  <c r="R580" i="6"/>
  <c r="AT579" i="6"/>
  <c r="AC579" i="6"/>
  <c r="R579" i="6"/>
  <c r="AT578" i="6"/>
  <c r="AC578" i="6"/>
  <c r="R578" i="6"/>
  <c r="AT577" i="6"/>
  <c r="AC577" i="6"/>
  <c r="R577" i="6"/>
  <c r="AT576" i="6"/>
  <c r="AC576" i="6"/>
  <c r="R576" i="6"/>
  <c r="AT575" i="6"/>
  <c r="AC575" i="6"/>
  <c r="R575" i="6"/>
  <c r="AT574" i="6"/>
  <c r="AC574" i="6"/>
  <c r="R574" i="6"/>
  <c r="AT573" i="6"/>
  <c r="AC573" i="6"/>
  <c r="R573" i="6"/>
  <c r="AT572" i="6"/>
  <c r="AC572" i="6"/>
  <c r="R572" i="6"/>
  <c r="AT571" i="6"/>
  <c r="AC571" i="6"/>
  <c r="R571" i="6"/>
  <c r="AT570" i="6"/>
  <c r="AC570" i="6"/>
  <c r="R570" i="6"/>
  <c r="AT569" i="6"/>
  <c r="AC569" i="6"/>
  <c r="R569" i="6"/>
  <c r="AT568" i="6"/>
  <c r="AC568" i="6"/>
  <c r="R568" i="6"/>
  <c r="AT567" i="6"/>
  <c r="AC567" i="6"/>
  <c r="R567" i="6"/>
  <c r="AT566" i="6"/>
  <c r="AC566" i="6"/>
  <c r="R566" i="6"/>
  <c r="AT565" i="6"/>
  <c r="AC565" i="6"/>
  <c r="R565" i="6"/>
  <c r="AT564" i="6"/>
  <c r="AC564" i="6"/>
  <c r="R564" i="6"/>
  <c r="AT563" i="6"/>
  <c r="AC563" i="6"/>
  <c r="R563" i="6"/>
  <c r="AT562" i="6"/>
  <c r="AC562" i="6"/>
  <c r="R562" i="6"/>
  <c r="AT561" i="6"/>
  <c r="AC561" i="6"/>
  <c r="R561" i="6"/>
  <c r="AT560" i="6"/>
  <c r="AC560" i="6"/>
  <c r="R560" i="6"/>
  <c r="AT559" i="6"/>
  <c r="AC559" i="6"/>
  <c r="R559" i="6"/>
  <c r="AT558" i="6"/>
  <c r="AC558" i="6"/>
  <c r="R558" i="6"/>
  <c r="AT557" i="6"/>
  <c r="AC557" i="6"/>
  <c r="R557" i="6"/>
  <c r="AT556" i="6"/>
  <c r="AC556" i="6"/>
  <c r="R556" i="6"/>
  <c r="AT555" i="6"/>
  <c r="AC555" i="6"/>
  <c r="R555" i="6"/>
  <c r="AT554" i="6"/>
  <c r="AC554" i="6"/>
  <c r="R554" i="6"/>
  <c r="AT553" i="6"/>
  <c r="AC553" i="6"/>
  <c r="R553" i="6"/>
  <c r="AT552" i="6"/>
  <c r="AC552" i="6"/>
  <c r="R552" i="6"/>
  <c r="AT551" i="6"/>
  <c r="AC551" i="6"/>
  <c r="R551" i="6"/>
  <c r="AT550" i="6"/>
  <c r="AC550" i="6"/>
  <c r="R550" i="6"/>
  <c r="AT549" i="6"/>
  <c r="AC549" i="6"/>
  <c r="R549" i="6"/>
  <c r="AT548" i="6"/>
  <c r="AC548" i="6"/>
  <c r="R548" i="6"/>
  <c r="AT547" i="6"/>
  <c r="AC547" i="6"/>
  <c r="R547" i="6"/>
  <c r="AT546" i="6"/>
  <c r="AC546" i="6"/>
  <c r="R546" i="6"/>
  <c r="AT545" i="6"/>
  <c r="AC545" i="6"/>
  <c r="R545" i="6"/>
  <c r="AT544" i="6"/>
  <c r="AC544" i="6"/>
  <c r="R544" i="6"/>
  <c r="AT543" i="6"/>
  <c r="AC543" i="6"/>
  <c r="R543" i="6"/>
  <c r="AT542" i="6"/>
  <c r="AC542" i="6"/>
  <c r="R542" i="6"/>
  <c r="AT541" i="6"/>
  <c r="AC541" i="6"/>
  <c r="R541" i="6"/>
  <c r="AT540" i="6"/>
  <c r="AC540" i="6"/>
  <c r="R540" i="6"/>
  <c r="AT539" i="6"/>
  <c r="AC539" i="6"/>
  <c r="R539" i="6"/>
  <c r="AT538" i="6"/>
  <c r="AC538" i="6"/>
  <c r="R538" i="6"/>
  <c r="AT537" i="6"/>
  <c r="AC537" i="6"/>
  <c r="R537" i="6"/>
  <c r="AT536" i="6"/>
  <c r="AC536" i="6"/>
  <c r="R536" i="6"/>
  <c r="AT535" i="6"/>
  <c r="AC535" i="6"/>
  <c r="R535" i="6"/>
  <c r="AT534" i="6"/>
  <c r="AC534" i="6"/>
  <c r="R534" i="6"/>
  <c r="AT533" i="6"/>
  <c r="AC533" i="6"/>
  <c r="R533" i="6"/>
  <c r="AT532" i="6"/>
  <c r="AC532" i="6"/>
  <c r="R532" i="6"/>
  <c r="AT531" i="6"/>
  <c r="AC531" i="6"/>
  <c r="R531" i="6"/>
  <c r="AT530" i="6"/>
  <c r="AC530" i="6"/>
  <c r="R530" i="6"/>
  <c r="AT529" i="6"/>
  <c r="AC529" i="6"/>
  <c r="R529" i="6"/>
  <c r="AT528" i="6"/>
  <c r="AC528" i="6"/>
  <c r="R528" i="6"/>
  <c r="AT527" i="6"/>
  <c r="AC527" i="6"/>
  <c r="R527" i="6"/>
  <c r="AT526" i="6"/>
  <c r="AC526" i="6"/>
  <c r="R526" i="6"/>
  <c r="AT525" i="6"/>
  <c r="AC525" i="6"/>
  <c r="R525" i="6"/>
  <c r="AT524" i="6"/>
  <c r="AC524" i="6"/>
  <c r="R524" i="6"/>
  <c r="AT523" i="6"/>
  <c r="AC523" i="6"/>
  <c r="R523" i="6"/>
  <c r="AT522" i="6"/>
  <c r="AC522" i="6"/>
  <c r="R522" i="6"/>
  <c r="AT521" i="6"/>
  <c r="AC521" i="6"/>
  <c r="R521" i="6"/>
  <c r="AT520" i="6"/>
  <c r="AC520" i="6"/>
  <c r="R520" i="6"/>
  <c r="AT519" i="6"/>
  <c r="AC519" i="6"/>
  <c r="R519" i="6"/>
  <c r="AT518" i="6"/>
  <c r="AC518" i="6"/>
  <c r="R518" i="6"/>
  <c r="AT517" i="6"/>
  <c r="AC517" i="6"/>
  <c r="R517" i="6"/>
  <c r="AT516" i="6"/>
  <c r="AC516" i="6"/>
  <c r="R516" i="6"/>
  <c r="AT515" i="6"/>
  <c r="AC515" i="6"/>
  <c r="R515" i="6"/>
  <c r="AT514" i="6"/>
  <c r="AC514" i="6"/>
  <c r="R514" i="6"/>
  <c r="AT513" i="6"/>
  <c r="AC513" i="6"/>
  <c r="R513" i="6"/>
  <c r="AT512" i="6"/>
  <c r="AC512" i="6"/>
  <c r="R512" i="6"/>
  <c r="AT511" i="6"/>
  <c r="AC511" i="6"/>
  <c r="R511" i="6"/>
  <c r="AT510" i="6"/>
  <c r="AC510" i="6"/>
  <c r="R510" i="6"/>
  <c r="AT509" i="6"/>
  <c r="AC509" i="6"/>
  <c r="R509" i="6"/>
  <c r="AT508" i="6"/>
  <c r="AC508" i="6"/>
  <c r="R508" i="6"/>
  <c r="AT507" i="6"/>
  <c r="AC507" i="6"/>
  <c r="R507" i="6"/>
  <c r="AT506" i="6"/>
  <c r="AC506" i="6"/>
  <c r="R506" i="6"/>
  <c r="AT505" i="6"/>
  <c r="AC505" i="6"/>
  <c r="R505" i="6"/>
  <c r="AT504" i="6"/>
  <c r="AC504" i="6"/>
  <c r="R504" i="6"/>
  <c r="AT503" i="6"/>
  <c r="AC503" i="6"/>
  <c r="R503" i="6"/>
  <c r="AT502" i="6"/>
  <c r="AC502" i="6"/>
  <c r="R502" i="6"/>
  <c r="AT501" i="6"/>
  <c r="AC501" i="6"/>
  <c r="R501" i="6"/>
  <c r="AT500" i="6"/>
  <c r="AC500" i="6"/>
  <c r="R500" i="6"/>
  <c r="AT499" i="6"/>
  <c r="AC499" i="6"/>
  <c r="R499" i="6"/>
  <c r="AT498" i="6"/>
  <c r="AC498" i="6"/>
  <c r="R498" i="6"/>
  <c r="AT497" i="6"/>
  <c r="AC497" i="6"/>
  <c r="R497" i="6"/>
  <c r="AT496" i="6"/>
  <c r="AC496" i="6"/>
  <c r="R496" i="6"/>
  <c r="AT495" i="6"/>
  <c r="AC495" i="6"/>
  <c r="R495" i="6"/>
  <c r="AT494" i="6"/>
  <c r="AC494" i="6"/>
  <c r="R494" i="6"/>
  <c r="AT493" i="6"/>
  <c r="AC493" i="6"/>
  <c r="R493" i="6"/>
  <c r="AT492" i="6"/>
  <c r="AC492" i="6"/>
  <c r="R492" i="6"/>
  <c r="AT491" i="6"/>
  <c r="AC491" i="6"/>
  <c r="R491" i="6"/>
  <c r="AT490" i="6"/>
  <c r="AC490" i="6"/>
  <c r="R490" i="6"/>
  <c r="AT489" i="6"/>
  <c r="AC489" i="6"/>
  <c r="R489" i="6"/>
  <c r="AT488" i="6"/>
  <c r="AC488" i="6"/>
  <c r="R488" i="6"/>
  <c r="AT487" i="6"/>
  <c r="AC487" i="6"/>
  <c r="R487" i="6"/>
  <c r="AT486" i="6"/>
  <c r="AC486" i="6"/>
  <c r="R486" i="6"/>
  <c r="AT485" i="6"/>
  <c r="AC485" i="6"/>
  <c r="R485" i="6"/>
  <c r="AT484" i="6"/>
  <c r="AC484" i="6"/>
  <c r="R484" i="6"/>
  <c r="AT483" i="6"/>
  <c r="AC483" i="6"/>
  <c r="R483" i="6"/>
  <c r="AT482" i="6"/>
  <c r="AC482" i="6"/>
  <c r="R482" i="6"/>
  <c r="AT481" i="6"/>
  <c r="AC481" i="6"/>
  <c r="R481" i="6"/>
  <c r="AT480" i="6"/>
  <c r="AC480" i="6"/>
  <c r="R480" i="6"/>
  <c r="AT479" i="6"/>
  <c r="AC479" i="6"/>
  <c r="R479" i="6"/>
  <c r="AT478" i="6"/>
  <c r="AC478" i="6"/>
  <c r="R478" i="6"/>
  <c r="AT477" i="6"/>
  <c r="AC477" i="6"/>
  <c r="R477" i="6"/>
  <c r="AT476" i="6"/>
  <c r="AC476" i="6"/>
  <c r="R476" i="6"/>
  <c r="AT475" i="6"/>
  <c r="AC475" i="6"/>
  <c r="R475" i="6"/>
  <c r="AT474" i="6"/>
  <c r="AC474" i="6"/>
  <c r="R474" i="6"/>
  <c r="AT473" i="6"/>
  <c r="AC473" i="6"/>
  <c r="R473" i="6"/>
  <c r="AT472" i="6"/>
  <c r="AC472" i="6"/>
  <c r="R472" i="6"/>
  <c r="AT471" i="6"/>
  <c r="AC471" i="6"/>
  <c r="R471" i="6"/>
  <c r="AT470" i="6"/>
  <c r="AC470" i="6"/>
  <c r="R470" i="6"/>
  <c r="AT469" i="6"/>
  <c r="AC469" i="6"/>
  <c r="R469" i="6"/>
  <c r="AT468" i="6"/>
  <c r="AC468" i="6"/>
  <c r="R468" i="6"/>
  <c r="AT467" i="6"/>
  <c r="AC467" i="6"/>
  <c r="R467" i="6"/>
  <c r="AT466" i="6"/>
  <c r="AC466" i="6"/>
  <c r="R466" i="6"/>
  <c r="AT465" i="6"/>
  <c r="AC465" i="6"/>
  <c r="R465" i="6"/>
  <c r="AT464" i="6"/>
  <c r="AC464" i="6"/>
  <c r="R464" i="6"/>
  <c r="AT463" i="6"/>
  <c r="AC463" i="6"/>
  <c r="R463" i="6"/>
  <c r="AT462" i="6"/>
  <c r="AC462" i="6"/>
  <c r="R462" i="6"/>
  <c r="AT461" i="6"/>
  <c r="AC461" i="6"/>
  <c r="R461" i="6"/>
  <c r="AT460" i="6"/>
  <c r="AC460" i="6"/>
  <c r="R460" i="6"/>
  <c r="AT459" i="6"/>
  <c r="AC459" i="6"/>
  <c r="R459" i="6"/>
  <c r="AT458" i="6"/>
  <c r="AC458" i="6"/>
  <c r="R458" i="6"/>
  <c r="AT457" i="6"/>
  <c r="AC457" i="6"/>
  <c r="R457" i="6"/>
  <c r="AT456" i="6"/>
  <c r="AC456" i="6"/>
  <c r="R456" i="6"/>
  <c r="AT455" i="6"/>
  <c r="AC455" i="6"/>
  <c r="R455" i="6"/>
  <c r="AT454" i="6"/>
  <c r="AC454" i="6"/>
  <c r="R454" i="6"/>
  <c r="AT453" i="6"/>
  <c r="AC453" i="6"/>
  <c r="R453" i="6"/>
  <c r="AT452" i="6"/>
  <c r="AC452" i="6"/>
  <c r="R452" i="6"/>
  <c r="AT451" i="6"/>
  <c r="AC451" i="6"/>
  <c r="R451" i="6"/>
  <c r="AT450" i="6"/>
  <c r="AC450" i="6"/>
  <c r="R450" i="6"/>
  <c r="AT449" i="6"/>
  <c r="AC449" i="6"/>
  <c r="R449" i="6"/>
  <c r="AT448" i="6"/>
  <c r="AC448" i="6"/>
  <c r="R448" i="6"/>
  <c r="AT447" i="6"/>
  <c r="AC447" i="6"/>
  <c r="R447" i="6"/>
  <c r="AT446" i="6"/>
  <c r="AC446" i="6"/>
  <c r="R446" i="6"/>
  <c r="AT445" i="6"/>
  <c r="AC445" i="6"/>
  <c r="R445" i="6"/>
  <c r="AT444" i="6"/>
  <c r="AC444" i="6"/>
  <c r="R444" i="6"/>
  <c r="AT443" i="6"/>
  <c r="AC443" i="6"/>
  <c r="R443" i="6"/>
  <c r="AT442" i="6"/>
  <c r="AC442" i="6"/>
  <c r="R442" i="6"/>
  <c r="AT441" i="6"/>
  <c r="AC441" i="6"/>
  <c r="R441" i="6"/>
  <c r="AT440" i="6"/>
  <c r="AC440" i="6"/>
  <c r="R440" i="6"/>
  <c r="AT439" i="6"/>
  <c r="AC439" i="6"/>
  <c r="R439" i="6"/>
  <c r="AT438" i="6"/>
  <c r="AC438" i="6"/>
  <c r="R438" i="6"/>
  <c r="AT437" i="6"/>
  <c r="AC437" i="6"/>
  <c r="R437" i="6"/>
  <c r="AT436" i="6"/>
  <c r="AC436" i="6"/>
  <c r="R436" i="6"/>
  <c r="AT435" i="6"/>
  <c r="AC435" i="6"/>
  <c r="R435" i="6"/>
  <c r="AT434" i="6"/>
  <c r="AC434" i="6"/>
  <c r="R434" i="6"/>
  <c r="AT433" i="6"/>
  <c r="AC433" i="6"/>
  <c r="R433" i="6"/>
  <c r="AT432" i="6"/>
  <c r="AC432" i="6"/>
  <c r="R432" i="6"/>
  <c r="AT431" i="6"/>
  <c r="AC431" i="6"/>
  <c r="R431" i="6"/>
  <c r="AT430" i="6"/>
  <c r="AC430" i="6"/>
  <c r="R430" i="6"/>
  <c r="AT429" i="6"/>
  <c r="AC429" i="6"/>
  <c r="R429" i="6"/>
  <c r="AT428" i="6"/>
  <c r="AC428" i="6"/>
  <c r="R428" i="6"/>
  <c r="AT427" i="6"/>
  <c r="AC427" i="6"/>
  <c r="R427" i="6"/>
  <c r="AT426" i="6"/>
  <c r="AC426" i="6"/>
  <c r="R426" i="6"/>
  <c r="AT425" i="6"/>
  <c r="AC425" i="6"/>
  <c r="R425" i="6"/>
  <c r="AT424" i="6"/>
  <c r="AC424" i="6"/>
  <c r="R424" i="6"/>
  <c r="AT423" i="6"/>
  <c r="AC423" i="6"/>
  <c r="R423" i="6"/>
  <c r="AT422" i="6"/>
  <c r="AC422" i="6"/>
  <c r="R422" i="6"/>
  <c r="AT421" i="6"/>
  <c r="AC421" i="6"/>
  <c r="R421" i="6"/>
  <c r="AT420" i="6"/>
  <c r="AC420" i="6"/>
  <c r="R420" i="6"/>
  <c r="AT419" i="6"/>
  <c r="AC419" i="6"/>
  <c r="R419" i="6"/>
  <c r="AT418" i="6"/>
  <c r="AC418" i="6"/>
  <c r="R418" i="6"/>
  <c r="AT417" i="6"/>
  <c r="AC417" i="6"/>
  <c r="R417" i="6"/>
  <c r="AT416" i="6"/>
  <c r="AC416" i="6"/>
  <c r="R416" i="6"/>
  <c r="AT415" i="6"/>
  <c r="AC415" i="6"/>
  <c r="R415" i="6"/>
  <c r="AT414" i="6"/>
  <c r="AC414" i="6"/>
  <c r="R414" i="6"/>
  <c r="AT413" i="6"/>
  <c r="AC413" i="6"/>
  <c r="R413" i="6"/>
  <c r="AT412" i="6"/>
  <c r="AC412" i="6"/>
  <c r="R412" i="6"/>
  <c r="AT411" i="6"/>
  <c r="AC411" i="6"/>
  <c r="R411" i="6"/>
  <c r="AT410" i="6"/>
  <c r="AC410" i="6"/>
  <c r="R410" i="6"/>
  <c r="AT409" i="6"/>
  <c r="AC409" i="6"/>
  <c r="R409" i="6"/>
  <c r="AT408" i="6"/>
  <c r="AC408" i="6"/>
  <c r="R408" i="6"/>
  <c r="AT407" i="6"/>
  <c r="AC407" i="6"/>
  <c r="R407" i="6"/>
  <c r="AT406" i="6"/>
  <c r="AC406" i="6"/>
  <c r="R406" i="6"/>
  <c r="AT405" i="6"/>
  <c r="AC405" i="6"/>
  <c r="R405" i="6"/>
  <c r="AT404" i="6"/>
  <c r="AC404" i="6"/>
  <c r="R404" i="6"/>
  <c r="AT403" i="6"/>
  <c r="AC403" i="6"/>
  <c r="R403" i="6"/>
  <c r="AT402" i="6"/>
  <c r="AC402" i="6"/>
  <c r="R402" i="6"/>
  <c r="AT401" i="6"/>
  <c r="AC401" i="6"/>
  <c r="R401" i="6"/>
  <c r="AT400" i="6"/>
  <c r="AC400" i="6"/>
  <c r="R400" i="6"/>
  <c r="AT399" i="6"/>
  <c r="AC399" i="6"/>
  <c r="R399" i="6"/>
  <c r="AT398" i="6"/>
  <c r="AC398" i="6"/>
  <c r="R398" i="6"/>
  <c r="AT397" i="6"/>
  <c r="AC397" i="6"/>
  <c r="R397" i="6"/>
  <c r="AT396" i="6"/>
  <c r="AC396" i="6"/>
  <c r="R396" i="6"/>
  <c r="AT395" i="6"/>
  <c r="AC395" i="6"/>
  <c r="R395" i="6"/>
  <c r="AT394" i="6"/>
  <c r="AC394" i="6"/>
  <c r="R394" i="6"/>
  <c r="AT393" i="6"/>
  <c r="AC393" i="6"/>
  <c r="R393" i="6"/>
  <c r="AT392" i="6"/>
  <c r="AC392" i="6"/>
  <c r="R392" i="6"/>
  <c r="AT391" i="6"/>
  <c r="AC391" i="6"/>
  <c r="R391" i="6"/>
  <c r="AT390" i="6"/>
  <c r="AC390" i="6"/>
  <c r="R390" i="6"/>
  <c r="AT389" i="6"/>
  <c r="AC389" i="6"/>
  <c r="R389" i="6"/>
  <c r="AT388" i="6"/>
  <c r="AC388" i="6"/>
  <c r="R388" i="6"/>
  <c r="AT387" i="6"/>
  <c r="AC387" i="6"/>
  <c r="R387" i="6"/>
  <c r="AT386" i="6"/>
  <c r="AC386" i="6"/>
  <c r="R386" i="6"/>
  <c r="AT385" i="6"/>
  <c r="AC385" i="6"/>
  <c r="R385" i="6"/>
  <c r="AT384" i="6"/>
  <c r="AC384" i="6"/>
  <c r="R384" i="6"/>
  <c r="AT383" i="6"/>
  <c r="AC383" i="6"/>
  <c r="R383" i="6"/>
  <c r="AT382" i="6"/>
  <c r="AC382" i="6"/>
  <c r="R382" i="6"/>
  <c r="AT381" i="6"/>
  <c r="AC381" i="6"/>
  <c r="R381" i="6"/>
  <c r="AT380" i="6"/>
  <c r="AC380" i="6"/>
  <c r="R380" i="6"/>
  <c r="AT379" i="6"/>
  <c r="AC379" i="6"/>
  <c r="R379" i="6"/>
  <c r="AT378" i="6"/>
  <c r="AC378" i="6"/>
  <c r="R378" i="6"/>
  <c r="AT377" i="6"/>
  <c r="AC377" i="6"/>
  <c r="R377" i="6"/>
  <c r="AT376" i="6"/>
  <c r="AC376" i="6"/>
  <c r="R376" i="6"/>
  <c r="AT375" i="6"/>
  <c r="AC375" i="6"/>
  <c r="R375" i="6"/>
  <c r="AT374" i="6"/>
  <c r="AC374" i="6"/>
  <c r="R374" i="6"/>
  <c r="AT373" i="6"/>
  <c r="AC373" i="6"/>
  <c r="R373" i="6"/>
  <c r="AT372" i="6"/>
  <c r="AC372" i="6"/>
  <c r="R372" i="6"/>
  <c r="AT371" i="6"/>
  <c r="AC371" i="6"/>
  <c r="R371" i="6"/>
  <c r="AT370" i="6"/>
  <c r="AC370" i="6"/>
  <c r="R370" i="6"/>
  <c r="AT369" i="6"/>
  <c r="AC369" i="6"/>
  <c r="R369" i="6"/>
  <c r="AT368" i="6"/>
  <c r="AC368" i="6"/>
  <c r="R368" i="6"/>
  <c r="AT367" i="6"/>
  <c r="AC367" i="6"/>
  <c r="R367" i="6"/>
  <c r="AT366" i="6"/>
  <c r="AC366" i="6"/>
  <c r="R366" i="6"/>
  <c r="AT365" i="6"/>
  <c r="AC365" i="6"/>
  <c r="R365" i="6"/>
  <c r="AT364" i="6"/>
  <c r="AC364" i="6"/>
  <c r="R364" i="6"/>
  <c r="AT363" i="6"/>
  <c r="AC363" i="6"/>
  <c r="R363" i="6"/>
  <c r="AT362" i="6"/>
  <c r="AC362" i="6"/>
  <c r="R362" i="6"/>
  <c r="AT361" i="6"/>
  <c r="AC361" i="6"/>
  <c r="R361" i="6"/>
  <c r="AT360" i="6"/>
  <c r="AC360" i="6"/>
  <c r="R360" i="6"/>
  <c r="AT359" i="6"/>
  <c r="AC359" i="6"/>
  <c r="R359" i="6"/>
  <c r="AT358" i="6"/>
  <c r="AC358" i="6"/>
  <c r="R358" i="6"/>
  <c r="AT357" i="6"/>
  <c r="AC357" i="6"/>
  <c r="R357" i="6"/>
  <c r="AT356" i="6"/>
  <c r="AC356" i="6"/>
  <c r="R356" i="6"/>
  <c r="AT355" i="6"/>
  <c r="AC355" i="6"/>
  <c r="R355" i="6"/>
  <c r="AT354" i="6"/>
  <c r="AC354" i="6"/>
  <c r="R354" i="6"/>
  <c r="AT353" i="6"/>
  <c r="AC353" i="6"/>
  <c r="R353" i="6"/>
  <c r="AT352" i="6"/>
  <c r="AC352" i="6"/>
  <c r="R352" i="6"/>
  <c r="AT351" i="6"/>
  <c r="AC351" i="6"/>
  <c r="R351" i="6"/>
  <c r="AT350" i="6"/>
  <c r="AC350" i="6"/>
  <c r="R350" i="6"/>
  <c r="AT349" i="6"/>
  <c r="AC349" i="6"/>
  <c r="R349" i="6"/>
  <c r="AT348" i="6"/>
  <c r="AC348" i="6"/>
  <c r="R348" i="6"/>
  <c r="AT347" i="6"/>
  <c r="AC347" i="6"/>
  <c r="R347" i="6"/>
  <c r="AT346" i="6"/>
  <c r="AC346" i="6"/>
  <c r="R346" i="6"/>
  <c r="AT345" i="6"/>
  <c r="AC345" i="6"/>
  <c r="R345" i="6"/>
  <c r="AT344" i="6"/>
  <c r="AC344" i="6"/>
  <c r="R344" i="6"/>
  <c r="AT343" i="6"/>
  <c r="AC343" i="6"/>
  <c r="R343" i="6"/>
  <c r="AT342" i="6"/>
  <c r="AC342" i="6"/>
  <c r="R342" i="6"/>
  <c r="AT341" i="6"/>
  <c r="AC341" i="6"/>
  <c r="R341" i="6"/>
  <c r="AT340" i="6"/>
  <c r="AC340" i="6"/>
  <c r="R340" i="6"/>
  <c r="AT339" i="6"/>
  <c r="AC339" i="6"/>
  <c r="R339" i="6"/>
  <c r="AT338" i="6"/>
  <c r="AC338" i="6"/>
  <c r="R338" i="6"/>
  <c r="AT337" i="6"/>
  <c r="AC337" i="6"/>
  <c r="R337" i="6"/>
  <c r="AT336" i="6"/>
  <c r="AC336" i="6"/>
  <c r="R336" i="6"/>
  <c r="AT335" i="6"/>
  <c r="AC335" i="6"/>
  <c r="R335" i="6"/>
  <c r="AT334" i="6"/>
  <c r="AC334" i="6"/>
  <c r="R334" i="6"/>
  <c r="AT333" i="6"/>
  <c r="AC333" i="6"/>
  <c r="R333" i="6"/>
  <c r="AT332" i="6"/>
  <c r="AC332" i="6"/>
  <c r="R332" i="6"/>
  <c r="AT331" i="6"/>
  <c r="AC331" i="6"/>
  <c r="R331" i="6"/>
  <c r="AT330" i="6"/>
  <c r="AC330" i="6"/>
  <c r="R330" i="6"/>
  <c r="AT329" i="6"/>
  <c r="AC329" i="6"/>
  <c r="R329" i="6"/>
  <c r="AT328" i="6"/>
  <c r="AC328" i="6"/>
  <c r="R328" i="6"/>
  <c r="AT327" i="6"/>
  <c r="AC327" i="6"/>
  <c r="R327" i="6"/>
  <c r="AT326" i="6"/>
  <c r="AC326" i="6"/>
  <c r="R326" i="6"/>
  <c r="AT325" i="6"/>
  <c r="AC325" i="6"/>
  <c r="R325" i="6"/>
  <c r="AT324" i="6"/>
  <c r="AC324" i="6"/>
  <c r="R324" i="6"/>
  <c r="AT323" i="6"/>
  <c r="AC323" i="6"/>
  <c r="R323" i="6"/>
  <c r="AT322" i="6"/>
  <c r="AC322" i="6"/>
  <c r="R322" i="6"/>
  <c r="AT321" i="6"/>
  <c r="AC321" i="6"/>
  <c r="R321" i="6"/>
  <c r="AT320" i="6"/>
  <c r="AC320" i="6"/>
  <c r="R320" i="6"/>
  <c r="AT319" i="6"/>
  <c r="AC319" i="6"/>
  <c r="R319" i="6"/>
  <c r="AT318" i="6"/>
  <c r="AC318" i="6"/>
  <c r="R318" i="6"/>
  <c r="AT317" i="6"/>
  <c r="AC317" i="6"/>
  <c r="R317" i="6"/>
  <c r="AT316" i="6"/>
  <c r="AC316" i="6"/>
  <c r="R316" i="6"/>
  <c r="AT315" i="6"/>
  <c r="AC315" i="6"/>
  <c r="R315" i="6"/>
  <c r="AT314" i="6"/>
  <c r="AC314" i="6"/>
  <c r="R314" i="6"/>
  <c r="AT313" i="6"/>
  <c r="AC313" i="6"/>
  <c r="R313" i="6"/>
  <c r="AT312" i="6"/>
  <c r="AC312" i="6"/>
  <c r="R312" i="6"/>
  <c r="AT311" i="6"/>
  <c r="AC311" i="6"/>
  <c r="R311" i="6"/>
  <c r="AT310" i="6"/>
  <c r="AC310" i="6"/>
  <c r="R310" i="6"/>
  <c r="AT309" i="6"/>
  <c r="AC309" i="6"/>
  <c r="R309" i="6"/>
  <c r="AT308" i="6"/>
  <c r="AC308" i="6"/>
  <c r="R308" i="6"/>
  <c r="AT307" i="6"/>
  <c r="AC307" i="6"/>
  <c r="R307" i="6"/>
  <c r="AT306" i="6"/>
  <c r="AC306" i="6"/>
  <c r="R306" i="6"/>
  <c r="AT305" i="6"/>
  <c r="AC305" i="6"/>
  <c r="R305" i="6"/>
  <c r="AT304" i="6"/>
  <c r="AC304" i="6"/>
  <c r="R304" i="6"/>
  <c r="AT303" i="6"/>
  <c r="AC303" i="6"/>
  <c r="R303" i="6"/>
  <c r="AT302" i="6"/>
  <c r="AC302" i="6"/>
  <c r="R302" i="6"/>
  <c r="AT301" i="6"/>
  <c r="AC301" i="6"/>
  <c r="R301" i="6"/>
  <c r="AT300" i="6"/>
  <c r="AC300" i="6"/>
  <c r="R300" i="6"/>
  <c r="AT299" i="6"/>
  <c r="AC299" i="6"/>
  <c r="R299" i="6"/>
  <c r="AT298" i="6"/>
  <c r="AC298" i="6"/>
  <c r="R298" i="6"/>
  <c r="AT297" i="6"/>
  <c r="AC297" i="6"/>
  <c r="R297" i="6"/>
  <c r="AT296" i="6"/>
  <c r="AC296" i="6"/>
  <c r="R296" i="6"/>
  <c r="AT295" i="6"/>
  <c r="AC295" i="6"/>
  <c r="R295" i="6"/>
  <c r="T768" i="6"/>
  <c r="AT294" i="6"/>
  <c r="AC294" i="6"/>
  <c r="R294" i="6"/>
  <c r="AT293" i="6"/>
  <c r="AC293" i="6"/>
  <c r="R293" i="6"/>
  <c r="AT292" i="6"/>
  <c r="AC292" i="6"/>
  <c r="R292" i="6"/>
  <c r="AT291" i="6"/>
  <c r="AC291" i="6"/>
  <c r="R291" i="6"/>
  <c r="AT290" i="6"/>
  <c r="AC290" i="6"/>
  <c r="R290" i="6"/>
  <c r="AT289" i="6"/>
  <c r="AC289" i="6"/>
  <c r="R289" i="6"/>
  <c r="AT288" i="6"/>
  <c r="AC288" i="6"/>
  <c r="R288" i="6"/>
  <c r="AT287" i="6"/>
  <c r="AC287" i="6"/>
  <c r="R287" i="6"/>
  <c r="AT286" i="6"/>
  <c r="AC286" i="6"/>
  <c r="R286" i="6"/>
  <c r="AT285" i="6"/>
  <c r="AC285" i="6"/>
  <c r="R285" i="6"/>
  <c r="AT284" i="6"/>
  <c r="AC284" i="6"/>
  <c r="R284" i="6"/>
  <c r="AT283" i="6"/>
  <c r="AC283" i="6"/>
  <c r="R283" i="6"/>
  <c r="AT282" i="6"/>
  <c r="AC282" i="6"/>
  <c r="R282" i="6"/>
  <c r="AT281" i="6"/>
  <c r="AC281" i="6"/>
  <c r="R281" i="6"/>
  <c r="AT280" i="6"/>
  <c r="AC280" i="6"/>
  <c r="R280" i="6"/>
  <c r="AT279" i="6"/>
  <c r="AC279" i="6"/>
  <c r="R279" i="6"/>
  <c r="AT278" i="6"/>
  <c r="AC278" i="6"/>
  <c r="R278" i="6"/>
  <c r="AT277" i="6"/>
  <c r="AC277" i="6"/>
  <c r="R277" i="6"/>
  <c r="AT276" i="6"/>
  <c r="AC276" i="6"/>
  <c r="R276" i="6"/>
  <c r="AT275" i="6"/>
  <c r="AC275" i="6"/>
  <c r="R275" i="6"/>
  <c r="AT274" i="6"/>
  <c r="AC274" i="6"/>
  <c r="R274" i="6"/>
  <c r="AT273" i="6"/>
  <c r="AC273" i="6"/>
  <c r="R273" i="6"/>
  <c r="AT272" i="6"/>
  <c r="AC272" i="6"/>
  <c r="R272" i="6"/>
  <c r="AT271" i="6"/>
  <c r="AC271" i="6"/>
  <c r="R271" i="6"/>
  <c r="AT270" i="6"/>
  <c r="AC270" i="6"/>
  <c r="R270" i="6"/>
  <c r="AT269" i="6"/>
  <c r="AC269" i="6"/>
  <c r="R269" i="6"/>
  <c r="AT268" i="6"/>
  <c r="AC268" i="6"/>
  <c r="R268" i="6"/>
  <c r="AT267" i="6"/>
  <c r="AC267" i="6"/>
  <c r="R267" i="6"/>
  <c r="AT266" i="6"/>
  <c r="AC266" i="6"/>
  <c r="R266" i="6"/>
  <c r="AT265" i="6"/>
  <c r="AC265" i="6"/>
  <c r="R265" i="6"/>
  <c r="AT264" i="6"/>
  <c r="AC264" i="6"/>
  <c r="R264" i="6"/>
  <c r="AT263" i="6"/>
  <c r="AC263" i="6"/>
  <c r="R263" i="6"/>
  <c r="AT262" i="6"/>
  <c r="AC262" i="6"/>
  <c r="R262" i="6"/>
  <c r="AT261" i="6"/>
  <c r="AC261" i="6"/>
  <c r="R261" i="6"/>
  <c r="AT260" i="6"/>
  <c r="AC260" i="6"/>
  <c r="R260" i="6"/>
  <c r="AT259" i="6"/>
  <c r="AC259" i="6"/>
  <c r="R259" i="6"/>
  <c r="AT258" i="6"/>
  <c r="AC258" i="6"/>
  <c r="R258" i="6"/>
  <c r="AT257" i="6"/>
  <c r="AC257" i="6"/>
  <c r="R257" i="6"/>
  <c r="AT256" i="6"/>
  <c r="AC256" i="6"/>
  <c r="R256" i="6"/>
  <c r="AT255" i="6"/>
  <c r="AC255" i="6"/>
  <c r="R255" i="6"/>
  <c r="AT254" i="6"/>
  <c r="AC254" i="6"/>
  <c r="R254" i="6"/>
  <c r="AT253" i="6"/>
  <c r="AC253" i="6"/>
  <c r="R253" i="6"/>
  <c r="AT252" i="6"/>
  <c r="AC252" i="6"/>
  <c r="R252" i="6"/>
  <c r="AT251" i="6"/>
  <c r="AC251" i="6"/>
  <c r="R251" i="6"/>
  <c r="AT250" i="6"/>
  <c r="AC250" i="6"/>
  <c r="R250" i="6"/>
  <c r="AT249" i="6"/>
  <c r="AC249" i="6"/>
  <c r="R249" i="6"/>
  <c r="AT248" i="6"/>
  <c r="AC248" i="6"/>
  <c r="R248" i="6"/>
  <c r="AT247" i="6"/>
  <c r="AC247" i="6"/>
  <c r="R247" i="6"/>
  <c r="AT246" i="6"/>
  <c r="AC246" i="6"/>
  <c r="R246" i="6"/>
  <c r="AT245" i="6"/>
  <c r="AC245" i="6"/>
  <c r="R245" i="6"/>
  <c r="AT244" i="6"/>
  <c r="AC244" i="6"/>
  <c r="R244" i="6"/>
  <c r="AT243" i="6"/>
  <c r="AC243" i="6"/>
  <c r="R243" i="6"/>
  <c r="AT242" i="6"/>
  <c r="AC242" i="6"/>
  <c r="R242" i="6"/>
  <c r="AT241" i="6"/>
  <c r="AC241" i="6"/>
  <c r="R241" i="6"/>
  <c r="AT240" i="6"/>
  <c r="AC240" i="6"/>
  <c r="R240" i="6"/>
  <c r="AT239" i="6"/>
  <c r="AC239" i="6"/>
  <c r="R239" i="6"/>
  <c r="AT238" i="6"/>
  <c r="AC238" i="6"/>
  <c r="R238" i="6"/>
  <c r="AT237" i="6"/>
  <c r="AC237" i="6"/>
  <c r="R237" i="6"/>
  <c r="AT236" i="6"/>
  <c r="AC236" i="6"/>
  <c r="R236" i="6"/>
  <c r="AT235" i="6"/>
  <c r="AC235" i="6"/>
  <c r="R235" i="6"/>
  <c r="AT234" i="6"/>
  <c r="AC234" i="6"/>
  <c r="R234" i="6"/>
  <c r="AT233" i="6"/>
  <c r="AC233" i="6"/>
  <c r="R233" i="6"/>
  <c r="AT232" i="6"/>
  <c r="AC232" i="6"/>
  <c r="R232" i="6"/>
  <c r="AT231" i="6"/>
  <c r="AC231" i="6"/>
  <c r="R231" i="6"/>
  <c r="AT230" i="6"/>
  <c r="AC230" i="6"/>
  <c r="R230" i="6"/>
  <c r="AT229" i="6"/>
  <c r="AC229" i="6"/>
  <c r="R229" i="6"/>
  <c r="AT228" i="6"/>
  <c r="AC228" i="6"/>
  <c r="R228" i="6"/>
  <c r="AT227" i="6"/>
  <c r="AC227" i="6"/>
  <c r="R227" i="6"/>
  <c r="AT226" i="6"/>
  <c r="AC226" i="6"/>
  <c r="R226" i="6"/>
  <c r="AT225" i="6"/>
  <c r="AC225" i="6"/>
  <c r="R225" i="6"/>
  <c r="AT224" i="6"/>
  <c r="AC224" i="6"/>
  <c r="R224" i="6"/>
  <c r="AT223" i="6"/>
  <c r="AC223" i="6"/>
  <c r="R223" i="6"/>
  <c r="AT222" i="6"/>
  <c r="AC222" i="6"/>
  <c r="R222" i="6"/>
  <c r="AT221" i="6"/>
  <c r="AC221" i="6"/>
  <c r="R221" i="6"/>
  <c r="AT220" i="6"/>
  <c r="AC220" i="6"/>
  <c r="R220" i="6"/>
  <c r="AT219" i="6"/>
  <c r="AC219" i="6"/>
  <c r="R219" i="6"/>
  <c r="AT218" i="6"/>
  <c r="AC218" i="6"/>
  <c r="R218" i="6"/>
  <c r="AT217" i="6"/>
  <c r="AC217" i="6"/>
  <c r="R217" i="6"/>
  <c r="AT216" i="6"/>
  <c r="AC216" i="6"/>
  <c r="R216" i="6"/>
  <c r="AT215" i="6"/>
  <c r="AC215" i="6"/>
  <c r="R215" i="6"/>
  <c r="AT214" i="6"/>
  <c r="AC214" i="6"/>
  <c r="R214" i="6"/>
  <c r="AT213" i="6"/>
  <c r="AC213" i="6"/>
  <c r="R213" i="6"/>
  <c r="AT212" i="6"/>
  <c r="AC212" i="6"/>
  <c r="R212" i="6"/>
  <c r="AT211" i="6"/>
  <c r="AC211" i="6"/>
  <c r="R211" i="6"/>
  <c r="AT210" i="6"/>
  <c r="AC210" i="6"/>
  <c r="R210" i="6"/>
  <c r="AT209" i="6"/>
  <c r="AC209" i="6"/>
  <c r="R209" i="6"/>
  <c r="AT208" i="6"/>
  <c r="AC208" i="6"/>
  <c r="R208" i="6"/>
  <c r="AT207" i="6"/>
  <c r="AC207" i="6"/>
  <c r="R207" i="6"/>
  <c r="AT206" i="6"/>
  <c r="AC206" i="6"/>
  <c r="R206" i="6"/>
  <c r="AT205" i="6"/>
  <c r="AC205" i="6"/>
  <c r="R205" i="6"/>
  <c r="AT204" i="6"/>
  <c r="AC204" i="6"/>
  <c r="R204" i="6"/>
  <c r="AT203" i="6"/>
  <c r="AC203" i="6"/>
  <c r="R203" i="6"/>
  <c r="AT202" i="6"/>
  <c r="AC202" i="6"/>
  <c r="R202" i="6"/>
  <c r="AT201" i="6"/>
  <c r="AC201" i="6"/>
  <c r="R201" i="6"/>
  <c r="AT200" i="6"/>
  <c r="AC200" i="6"/>
  <c r="R200" i="6"/>
  <c r="AT199" i="6"/>
  <c r="AC199" i="6"/>
  <c r="R199" i="6"/>
  <c r="AT198" i="6"/>
  <c r="AC198" i="6"/>
  <c r="R198" i="6"/>
  <c r="AT197" i="6"/>
  <c r="AC197" i="6"/>
  <c r="R197" i="6"/>
  <c r="AT196" i="6"/>
  <c r="AC196" i="6"/>
  <c r="R196" i="6"/>
  <c r="AT195" i="6"/>
  <c r="AC195" i="6"/>
  <c r="R195" i="6"/>
  <c r="AT194" i="6"/>
  <c r="AC194" i="6"/>
  <c r="R194" i="6"/>
  <c r="AT193" i="6"/>
  <c r="AC193" i="6"/>
  <c r="R193" i="6"/>
  <c r="AT192" i="6"/>
  <c r="AC192" i="6"/>
  <c r="R192" i="6"/>
  <c r="AT191" i="6"/>
  <c r="AC191" i="6"/>
  <c r="R191" i="6"/>
  <c r="AT190" i="6"/>
  <c r="AC190" i="6"/>
  <c r="R190" i="6"/>
  <c r="AT189" i="6"/>
  <c r="AC189" i="6"/>
  <c r="R189" i="6"/>
  <c r="AT188" i="6"/>
  <c r="AC188" i="6"/>
  <c r="R188" i="6"/>
  <c r="AT187" i="6"/>
  <c r="AC187" i="6"/>
  <c r="R187" i="6"/>
  <c r="AT186" i="6"/>
  <c r="AC186" i="6"/>
  <c r="R186" i="6"/>
  <c r="AT185" i="6"/>
  <c r="AC185" i="6"/>
  <c r="R185" i="6"/>
  <c r="AT184" i="6"/>
  <c r="AC184" i="6"/>
  <c r="R184" i="6"/>
  <c r="AT183" i="6"/>
  <c r="AC183" i="6"/>
  <c r="R183" i="6"/>
  <c r="AT182" i="6"/>
  <c r="AC182" i="6"/>
  <c r="R182" i="6"/>
  <c r="AT181" i="6"/>
  <c r="AC181" i="6"/>
  <c r="R181" i="6"/>
  <c r="AT180" i="6"/>
  <c r="AC180" i="6"/>
  <c r="R180" i="6"/>
  <c r="AT179" i="6"/>
  <c r="AC179" i="6"/>
  <c r="R179" i="6"/>
  <c r="AT178" i="6"/>
  <c r="AC178" i="6"/>
  <c r="R178" i="6"/>
  <c r="AT177" i="6"/>
  <c r="AC177" i="6"/>
  <c r="R177" i="6"/>
  <c r="AT176" i="6"/>
  <c r="AC176" i="6"/>
  <c r="R176" i="6"/>
  <c r="AT175" i="6"/>
  <c r="AC175" i="6"/>
  <c r="R175" i="6"/>
  <c r="AT174" i="6"/>
  <c r="AC174" i="6"/>
  <c r="R174" i="6"/>
  <c r="AT173" i="6"/>
  <c r="AC173" i="6"/>
  <c r="R173" i="6"/>
  <c r="AT172" i="6"/>
  <c r="AC172" i="6"/>
  <c r="R172" i="6"/>
  <c r="AT171" i="6"/>
  <c r="AC171" i="6"/>
  <c r="R171" i="6"/>
  <c r="AT170" i="6"/>
  <c r="AC170" i="6"/>
  <c r="R170" i="6"/>
  <c r="AT169" i="6"/>
  <c r="AC169" i="6"/>
  <c r="R169" i="6"/>
  <c r="AT168" i="6"/>
  <c r="AC168" i="6"/>
  <c r="R168" i="6"/>
  <c r="AT167" i="6"/>
  <c r="AC167" i="6"/>
  <c r="R167" i="6"/>
  <c r="AT166" i="6"/>
  <c r="AC166" i="6"/>
  <c r="R166" i="6"/>
  <c r="AT165" i="6"/>
  <c r="AC165" i="6"/>
  <c r="R165" i="6"/>
  <c r="AT164" i="6"/>
  <c r="AC164" i="6"/>
  <c r="R164" i="6"/>
  <c r="AT163" i="6"/>
  <c r="AC163" i="6"/>
  <c r="R163" i="6"/>
  <c r="AT162" i="6"/>
  <c r="AC162" i="6"/>
  <c r="R162" i="6"/>
  <c r="AT161" i="6"/>
  <c r="AC161" i="6"/>
  <c r="R161" i="6"/>
  <c r="AT160" i="6"/>
  <c r="AC160" i="6"/>
  <c r="R160" i="6"/>
  <c r="AT159" i="6"/>
  <c r="AC159" i="6"/>
  <c r="R159" i="6"/>
  <c r="AT158" i="6"/>
  <c r="AC158" i="6"/>
  <c r="R158" i="6"/>
  <c r="AT157" i="6"/>
  <c r="AC157" i="6"/>
  <c r="R157" i="6"/>
  <c r="AT156" i="6"/>
  <c r="AC156" i="6"/>
  <c r="R156" i="6"/>
  <c r="AT155" i="6"/>
  <c r="AC155" i="6"/>
  <c r="R155" i="6"/>
  <c r="AT154" i="6"/>
  <c r="AC154" i="6"/>
  <c r="R154" i="6"/>
  <c r="X755" i="6"/>
  <c r="T763" i="6"/>
  <c r="X753" i="6"/>
  <c r="T758" i="6"/>
  <c r="T756" i="6"/>
  <c r="T754" i="6"/>
  <c r="T753" i="6"/>
  <c r="AT153" i="6"/>
  <c r="AC153" i="6"/>
  <c r="R153" i="6"/>
  <c r="AT152" i="6"/>
  <c r="AC152" i="6"/>
  <c r="R152" i="6"/>
  <c r="AT151" i="6"/>
  <c r="AC151" i="6"/>
  <c r="R151" i="6"/>
  <c r="AT150" i="6"/>
  <c r="AC150" i="6"/>
  <c r="R150" i="6"/>
  <c r="AT149" i="6"/>
  <c r="AC149" i="6"/>
  <c r="R149" i="6"/>
  <c r="AT148" i="6"/>
  <c r="AC148" i="6"/>
  <c r="R148" i="6"/>
  <c r="AT147" i="6"/>
  <c r="AC147" i="6"/>
  <c r="R147" i="6"/>
  <c r="AT146" i="6"/>
  <c r="AC146" i="6"/>
  <c r="R146" i="6"/>
  <c r="AT145" i="6"/>
  <c r="AC145" i="6"/>
  <c r="R145" i="6"/>
  <c r="AT144" i="6"/>
  <c r="AC144" i="6"/>
  <c r="R144" i="6"/>
  <c r="AT143" i="6"/>
  <c r="AC143" i="6"/>
  <c r="R143" i="6"/>
  <c r="AT142" i="6"/>
  <c r="AC142" i="6"/>
  <c r="R142" i="6"/>
  <c r="AT141" i="6"/>
  <c r="AC141" i="6"/>
  <c r="R141" i="6"/>
  <c r="AT140" i="6"/>
  <c r="AC140" i="6"/>
  <c r="R140" i="6"/>
  <c r="AT139" i="6"/>
  <c r="AC139" i="6"/>
  <c r="R139" i="6"/>
  <c r="AT138" i="6"/>
  <c r="AC138" i="6"/>
  <c r="R138" i="6"/>
  <c r="AT137" i="6"/>
  <c r="AC137" i="6"/>
  <c r="R137" i="6"/>
  <c r="AT136" i="6"/>
  <c r="AC136" i="6"/>
  <c r="R136" i="6"/>
  <c r="AT135" i="6"/>
  <c r="AC135" i="6"/>
  <c r="R135" i="6"/>
  <c r="AT134" i="6"/>
  <c r="AC134" i="6"/>
  <c r="R134" i="6"/>
  <c r="AT133" i="6"/>
  <c r="AC133" i="6"/>
  <c r="R133" i="6"/>
  <c r="AT132" i="6"/>
  <c r="AC132" i="6"/>
  <c r="R132" i="6"/>
  <c r="AT131" i="6"/>
  <c r="AC131" i="6"/>
  <c r="R131" i="6"/>
  <c r="AT130" i="6"/>
  <c r="AC130" i="6"/>
  <c r="R130" i="6"/>
  <c r="AT129" i="6"/>
  <c r="AC129" i="6"/>
  <c r="R129" i="6"/>
  <c r="AT128" i="6"/>
  <c r="AC128" i="6"/>
  <c r="R128" i="6"/>
  <c r="AT127" i="6"/>
  <c r="AC127" i="6"/>
  <c r="R127" i="6"/>
  <c r="AT126" i="6"/>
  <c r="AC126" i="6"/>
  <c r="R126" i="6"/>
  <c r="AT125" i="6"/>
  <c r="AC125" i="6"/>
  <c r="R125" i="6"/>
  <c r="AT124" i="6"/>
  <c r="AC124" i="6"/>
  <c r="R124" i="6"/>
  <c r="AT123" i="6"/>
  <c r="AC123" i="6"/>
  <c r="R123" i="6"/>
  <c r="AT122" i="6"/>
  <c r="AC122" i="6"/>
  <c r="R122" i="6"/>
  <c r="AT121" i="6"/>
  <c r="AC121" i="6"/>
  <c r="R121" i="6"/>
  <c r="AT120" i="6"/>
  <c r="AC120" i="6"/>
  <c r="R120" i="6"/>
  <c r="AT119" i="6"/>
  <c r="AC119" i="6"/>
  <c r="R119" i="6"/>
  <c r="AT118" i="6"/>
  <c r="AC118" i="6"/>
  <c r="R118" i="6"/>
  <c r="AT117" i="6"/>
  <c r="AC117" i="6"/>
  <c r="R117" i="6"/>
  <c r="AT116" i="6"/>
  <c r="AC116" i="6"/>
  <c r="R116" i="6"/>
  <c r="AT115" i="6"/>
  <c r="AC115" i="6"/>
  <c r="R115" i="6"/>
  <c r="AT114" i="6"/>
  <c r="AC114" i="6"/>
  <c r="R114" i="6"/>
  <c r="AT113" i="6"/>
  <c r="AC113" i="6"/>
  <c r="R113" i="6"/>
  <c r="AT112" i="6"/>
  <c r="AC112" i="6"/>
  <c r="R112" i="6"/>
  <c r="AT111" i="6"/>
  <c r="AC111" i="6"/>
  <c r="R111" i="6"/>
  <c r="AT110" i="6"/>
  <c r="AC110" i="6"/>
  <c r="R110" i="6"/>
  <c r="AT109" i="6"/>
  <c r="AC109" i="6"/>
  <c r="R109" i="6"/>
  <c r="AT108" i="6"/>
  <c r="AC108" i="6"/>
  <c r="R108" i="6"/>
  <c r="AT107" i="6"/>
  <c r="AC107" i="6"/>
  <c r="R107" i="6"/>
  <c r="AT106" i="6"/>
  <c r="AC106" i="6"/>
  <c r="R106" i="6"/>
  <c r="AT105" i="6"/>
  <c r="AC105" i="6"/>
  <c r="R105" i="6"/>
  <c r="AT104" i="6"/>
  <c r="AC104" i="6"/>
  <c r="R104" i="6"/>
  <c r="AT103" i="6"/>
  <c r="AC103" i="6"/>
  <c r="R103" i="6"/>
  <c r="AT102" i="6"/>
  <c r="AC102" i="6"/>
  <c r="R102" i="6"/>
  <c r="AT101" i="6"/>
  <c r="AC101" i="6"/>
  <c r="R101" i="6"/>
  <c r="AT100" i="6"/>
  <c r="AC100" i="6"/>
  <c r="R100" i="6"/>
  <c r="AT99" i="6"/>
  <c r="AC99" i="6"/>
  <c r="R99" i="6"/>
  <c r="AT98" i="6"/>
  <c r="AC98" i="6"/>
  <c r="R98" i="6"/>
  <c r="AT97" i="6"/>
  <c r="AC97" i="6"/>
  <c r="R97" i="6"/>
  <c r="AT96" i="6"/>
  <c r="AC96" i="6"/>
  <c r="R96" i="6"/>
  <c r="AT95" i="6"/>
  <c r="AC95" i="6"/>
  <c r="R95" i="6"/>
  <c r="AT94" i="6"/>
  <c r="AC94" i="6"/>
  <c r="R94" i="6"/>
  <c r="AT93" i="6"/>
  <c r="AC93" i="6"/>
  <c r="R93" i="6"/>
  <c r="AT92" i="6"/>
  <c r="AC92" i="6"/>
  <c r="R92" i="6"/>
  <c r="AT91" i="6"/>
  <c r="AC91" i="6"/>
  <c r="R91" i="6"/>
  <c r="AT90" i="6"/>
  <c r="AC90" i="6"/>
  <c r="R90" i="6"/>
  <c r="AT89" i="6"/>
  <c r="AC89" i="6"/>
  <c r="R89" i="6"/>
  <c r="AT88" i="6"/>
  <c r="AC88" i="6"/>
  <c r="R88" i="6"/>
  <c r="AT87" i="6"/>
  <c r="AC87" i="6"/>
  <c r="R87" i="6"/>
  <c r="AT86" i="6"/>
  <c r="AC86" i="6"/>
  <c r="R86" i="6"/>
  <c r="AT85" i="6"/>
  <c r="AC85" i="6"/>
  <c r="R85" i="6"/>
  <c r="AT84" i="6"/>
  <c r="AC84" i="6"/>
  <c r="R84" i="6"/>
  <c r="AT83" i="6"/>
  <c r="AC83" i="6"/>
  <c r="R83" i="6"/>
  <c r="AT82" i="6"/>
  <c r="AC82" i="6"/>
  <c r="R82" i="6"/>
  <c r="AT81" i="6"/>
  <c r="AC81" i="6"/>
  <c r="R81" i="6"/>
  <c r="AT80" i="6"/>
  <c r="AC80" i="6"/>
  <c r="R80" i="6"/>
  <c r="AT79" i="6"/>
  <c r="AC79" i="6"/>
  <c r="R79" i="6"/>
  <c r="AT78" i="6"/>
  <c r="AC78" i="6"/>
  <c r="R78" i="6"/>
  <c r="AT77" i="6"/>
  <c r="AC77" i="6"/>
  <c r="R77" i="6"/>
  <c r="AT76" i="6"/>
  <c r="AC76" i="6"/>
  <c r="R76" i="6"/>
  <c r="AT75" i="6"/>
  <c r="AC75" i="6"/>
  <c r="R75" i="6"/>
  <c r="AT74" i="6"/>
  <c r="AC74" i="6"/>
  <c r="R74" i="6"/>
  <c r="AT73" i="6"/>
  <c r="AC73" i="6"/>
  <c r="R73" i="6"/>
  <c r="AT72" i="6"/>
  <c r="AC72" i="6"/>
  <c r="R72" i="6"/>
  <c r="AT71" i="6"/>
  <c r="AC71" i="6"/>
  <c r="R71" i="6"/>
  <c r="AT70" i="6"/>
  <c r="AC70" i="6"/>
  <c r="R70" i="6"/>
  <c r="AT69" i="6"/>
  <c r="AC69" i="6"/>
  <c r="R69" i="6"/>
  <c r="AT68" i="6"/>
  <c r="AC68" i="6"/>
  <c r="R68" i="6"/>
  <c r="AT67" i="6"/>
  <c r="AC67" i="6"/>
  <c r="R67" i="6"/>
  <c r="AT66" i="6"/>
  <c r="AC66" i="6"/>
  <c r="R66" i="6"/>
  <c r="AT65" i="6"/>
  <c r="AC65" i="6"/>
  <c r="R65" i="6"/>
  <c r="AT64" i="6"/>
  <c r="AC64" i="6"/>
  <c r="R64" i="6"/>
  <c r="AT63" i="6"/>
  <c r="AC63" i="6"/>
  <c r="R63" i="6"/>
  <c r="AT62" i="6"/>
  <c r="AC62" i="6"/>
  <c r="R62" i="6"/>
  <c r="AT61" i="6"/>
  <c r="AC61" i="6"/>
  <c r="R61" i="6"/>
  <c r="AT60" i="6"/>
  <c r="AC60" i="6"/>
  <c r="R60" i="6"/>
  <c r="AT59" i="6"/>
  <c r="AC59" i="6"/>
  <c r="R59" i="6"/>
  <c r="AT58" i="6"/>
  <c r="AC58" i="6"/>
  <c r="R58" i="6"/>
  <c r="AT57" i="6"/>
  <c r="AC57" i="6"/>
  <c r="R57" i="6"/>
  <c r="AT56" i="6"/>
  <c r="AC56" i="6"/>
  <c r="R56" i="6"/>
  <c r="AT55" i="6"/>
  <c r="AC55" i="6"/>
  <c r="R55" i="6"/>
  <c r="AT54" i="6"/>
  <c r="AC54" i="6"/>
  <c r="R54" i="6"/>
  <c r="AT53" i="6"/>
  <c r="AC53" i="6"/>
  <c r="R53" i="6"/>
  <c r="AT52" i="6"/>
  <c r="AC52" i="6"/>
  <c r="R52" i="6"/>
  <c r="AT51" i="6"/>
  <c r="AC51" i="6"/>
  <c r="R51" i="6"/>
  <c r="AT50" i="6"/>
  <c r="AC50" i="6"/>
  <c r="R50" i="6"/>
  <c r="AT49" i="6"/>
  <c r="AC49" i="6"/>
  <c r="R49" i="6"/>
  <c r="AT48" i="6"/>
  <c r="AC48" i="6"/>
  <c r="R48" i="6"/>
  <c r="AT47" i="6"/>
  <c r="AC47" i="6"/>
  <c r="R47" i="6"/>
  <c r="AT46" i="6"/>
  <c r="AC46" i="6"/>
  <c r="R46" i="6"/>
  <c r="AT45" i="6"/>
  <c r="AC45" i="6"/>
  <c r="R45" i="6"/>
  <c r="AT44" i="6"/>
  <c r="AC44" i="6"/>
  <c r="R44" i="6"/>
  <c r="AT43" i="6"/>
  <c r="AC43" i="6"/>
  <c r="R43" i="6"/>
  <c r="AT42" i="6"/>
  <c r="AC42" i="6"/>
  <c r="R42" i="6"/>
  <c r="AT41" i="6"/>
  <c r="AC41" i="6"/>
  <c r="R41" i="6"/>
  <c r="AT40" i="6"/>
  <c r="AC40" i="6"/>
  <c r="R40" i="6"/>
  <c r="AT39" i="6"/>
  <c r="AC39" i="6"/>
  <c r="R39" i="6"/>
  <c r="AT38" i="6"/>
  <c r="AC38" i="6"/>
  <c r="R38" i="6"/>
  <c r="AT37" i="6"/>
  <c r="AC37" i="6"/>
  <c r="R37" i="6"/>
  <c r="AT36" i="6"/>
  <c r="AC36" i="6"/>
  <c r="R36" i="6"/>
  <c r="AT35" i="6"/>
  <c r="AC35" i="6"/>
  <c r="R35" i="6"/>
  <c r="AT34" i="6"/>
  <c r="AC34" i="6"/>
  <c r="R34" i="6"/>
  <c r="AT33" i="6"/>
  <c r="AC33" i="6"/>
  <c r="R33" i="6"/>
  <c r="AT32" i="6"/>
  <c r="AC32" i="6"/>
  <c r="R32" i="6"/>
  <c r="AT31" i="6"/>
  <c r="AC31" i="6"/>
  <c r="R31" i="6"/>
  <c r="AT30" i="6"/>
  <c r="AC30" i="6"/>
  <c r="R30" i="6"/>
  <c r="AT29" i="6"/>
  <c r="AC29" i="6"/>
  <c r="R29" i="6"/>
  <c r="AT28" i="6"/>
  <c r="AC28" i="6"/>
  <c r="R28" i="6"/>
  <c r="AT27" i="6"/>
  <c r="AC27" i="6"/>
  <c r="R27" i="6"/>
  <c r="AT26" i="6"/>
  <c r="AC26" i="6"/>
  <c r="R26" i="6"/>
  <c r="AT25" i="6"/>
  <c r="AC25" i="6"/>
  <c r="R25" i="6"/>
  <c r="AT24" i="6"/>
  <c r="AC24" i="6"/>
  <c r="R24" i="6"/>
  <c r="AT23" i="6"/>
  <c r="AC23" i="6"/>
  <c r="R23" i="6"/>
  <c r="AT22" i="6"/>
  <c r="AC22" i="6"/>
  <c r="R22" i="6"/>
  <c r="AT21" i="6"/>
  <c r="AC21" i="6"/>
  <c r="R21" i="6"/>
  <c r="AT20" i="6"/>
  <c r="AC20" i="6"/>
  <c r="R20" i="6"/>
  <c r="AT19" i="6"/>
  <c r="AC19" i="6"/>
  <c r="R19" i="6"/>
  <c r="AT18" i="6"/>
  <c r="AC18" i="6"/>
  <c r="R18" i="6"/>
  <c r="AT17" i="6"/>
  <c r="AC17" i="6"/>
  <c r="R17" i="6"/>
  <c r="AT16" i="6"/>
  <c r="AC16" i="6"/>
  <c r="R16" i="6"/>
  <c r="AT15" i="6"/>
  <c r="AC15" i="6"/>
  <c r="R15" i="6"/>
  <c r="AT14" i="6"/>
  <c r="AC14" i="6"/>
  <c r="R14" i="6"/>
  <c r="AT13" i="6"/>
  <c r="AC13" i="6"/>
  <c r="R13" i="6"/>
  <c r="AT12" i="6"/>
  <c r="AC12" i="6"/>
  <c r="R12" i="6"/>
  <c r="AT11" i="6"/>
  <c r="AC11" i="6"/>
  <c r="R11" i="6"/>
  <c r="AT10" i="6"/>
  <c r="AC10" i="6"/>
  <c r="R10" i="6"/>
  <c r="AT9" i="6"/>
  <c r="AC9" i="6"/>
  <c r="R9" i="6"/>
  <c r="AT8" i="6"/>
  <c r="AC8" i="6"/>
  <c r="R8" i="6"/>
  <c r="CM7" i="6"/>
  <c r="CD7" i="6"/>
  <c r="AT7" i="6"/>
  <c r="AC7" i="6"/>
  <c r="R7" i="6"/>
  <c r="CM6" i="6"/>
  <c r="CD6" i="6"/>
  <c r="AT6" i="6"/>
  <c r="AC6" i="6"/>
  <c r="R6" i="6"/>
  <c r="CD5" i="6"/>
  <c r="AT5" i="6"/>
  <c r="AC5" i="6"/>
  <c r="R5" i="6"/>
  <c r="CD4" i="6"/>
  <c r="AT4" i="6"/>
  <c r="AC4" i="6"/>
  <c r="R4" i="6"/>
  <c r="CM3" i="6"/>
  <c r="CD3" i="6"/>
  <c r="AT3" i="6"/>
  <c r="AC3" i="6"/>
  <c r="R3" i="6"/>
  <c r="CM2" i="6"/>
  <c r="CD2" i="6"/>
  <c r="AT2" i="6"/>
  <c r="AC2" i="6"/>
  <c r="R2" i="6"/>
  <c r="CD8" i="6" l="1"/>
  <c r="CE3" i="6" s="1"/>
  <c r="CM8" i="6"/>
  <c r="CN6" i="6" s="1"/>
  <c r="CE7" i="6"/>
  <c r="CE2" i="6"/>
  <c r="CE6" i="6"/>
  <c r="CN3" i="6"/>
  <c r="CN4" i="6"/>
  <c r="CN5" i="6"/>
  <c r="X754" i="6"/>
  <c r="X756" i="6"/>
  <c r="X758" i="6"/>
  <c r="T765" i="6"/>
  <c r="T769" i="6"/>
  <c r="T755" i="6"/>
  <c r="T757" i="6"/>
  <c r="T759" i="6"/>
  <c r="T762" i="6"/>
  <c r="CN2" i="6"/>
  <c r="T766" i="6"/>
  <c r="X757" i="6"/>
  <c r="X759" i="6"/>
  <c r="T767" i="6"/>
  <c r="X760" i="6"/>
  <c r="BU752" i="1"/>
  <c r="BU641" i="1"/>
  <c r="BU533" i="1"/>
  <c r="BU419" i="1"/>
  <c r="BU296" i="1"/>
  <c r="BU154" i="1"/>
  <c r="BU753" i="1" s="1"/>
  <c r="BP752" i="1"/>
  <c r="BP641" i="1"/>
  <c r="BP533" i="1"/>
  <c r="BP419" i="1"/>
  <c r="BP296" i="1"/>
  <c r="BP154" i="1"/>
  <c r="BN752" i="1"/>
  <c r="BN641" i="1"/>
  <c r="BN533" i="1"/>
  <c r="BN419" i="1"/>
  <c r="BN296" i="1"/>
  <c r="BN154" i="1"/>
  <c r="AX641" i="1"/>
  <c r="AX533" i="1"/>
  <c r="AX419" i="1"/>
  <c r="AX296" i="1"/>
  <c r="AX154" i="1"/>
  <c r="AX752" i="1"/>
  <c r="F752" i="1"/>
  <c r="F641" i="1"/>
  <c r="F533" i="1"/>
  <c r="F419" i="1"/>
  <c r="F296" i="1"/>
  <c r="F154" i="1"/>
  <c r="CE5" i="6" l="1"/>
  <c r="CE4" i="6"/>
  <c r="CN7" i="6"/>
  <c r="CN8" i="6" s="1"/>
  <c r="X762" i="6"/>
  <c r="Y759" i="6" s="1"/>
  <c r="CE8" i="6"/>
  <c r="T761" i="6"/>
  <c r="U759" i="6" s="1"/>
  <c r="T770" i="6"/>
  <c r="U769" i="6" s="1"/>
  <c r="F753" i="1"/>
  <c r="U762" i="6" l="1"/>
  <c r="Y754" i="6"/>
  <c r="Y755" i="6"/>
  <c r="U766" i="6"/>
  <c r="Y760" i="6"/>
  <c r="Y756" i="6"/>
  <c r="Y753" i="6"/>
  <c r="U757" i="6"/>
  <c r="U755" i="6"/>
  <c r="Y758" i="6"/>
  <c r="Y757" i="6"/>
  <c r="U763" i="6"/>
  <c r="U764" i="6"/>
  <c r="U768" i="6"/>
  <c r="U767" i="6"/>
  <c r="U765" i="6"/>
  <c r="T773" i="6"/>
  <c r="T774" i="6" s="1"/>
  <c r="U756" i="6"/>
  <c r="U754" i="6"/>
  <c r="U758" i="6"/>
  <c r="U753" i="6"/>
  <c r="U770" i="6" l="1"/>
  <c r="U761" i="6"/>
  <c r="BT752" i="1" l="1"/>
  <c r="BS752" i="1"/>
  <c r="BR752" i="1"/>
  <c r="BQ752" i="1"/>
  <c r="BE752" i="1"/>
  <c r="BD752" i="1"/>
  <c r="BC752" i="1"/>
  <c r="BB752" i="1"/>
  <c r="AY752" i="1"/>
  <c r="AW752" i="1"/>
  <c r="AV752" i="1"/>
  <c r="AU752" i="1"/>
  <c r="AS752" i="1"/>
  <c r="AR752" i="1"/>
  <c r="AQ752" i="1"/>
  <c r="AP752" i="1"/>
  <c r="AO752" i="1"/>
  <c r="AN752" i="1"/>
  <c r="AM752" i="1"/>
  <c r="AL752" i="1"/>
  <c r="AK752" i="1"/>
  <c r="AJ752" i="1"/>
  <c r="AI752" i="1"/>
  <c r="AH752" i="1"/>
  <c r="AG752" i="1"/>
  <c r="AF752" i="1"/>
  <c r="AE752" i="1"/>
  <c r="AD752" i="1"/>
  <c r="Y752" i="1"/>
  <c r="X752" i="1"/>
  <c r="W752" i="1"/>
  <c r="V752" i="1"/>
  <c r="U752" i="1"/>
  <c r="T752" i="1"/>
  <c r="S752" i="1"/>
  <c r="G752" i="1"/>
  <c r="BT641" i="1"/>
  <c r="BS641" i="1"/>
  <c r="BR641" i="1"/>
  <c r="BQ641" i="1"/>
  <c r="BE641" i="1"/>
  <c r="BD641" i="1"/>
  <c r="BC641" i="1"/>
  <c r="BB641" i="1"/>
  <c r="AY641" i="1"/>
  <c r="AW641" i="1"/>
  <c r="AV641" i="1"/>
  <c r="AU641" i="1"/>
  <c r="AS641" i="1"/>
  <c r="AR641" i="1"/>
  <c r="AQ641" i="1"/>
  <c r="AP641" i="1"/>
  <c r="AO641" i="1"/>
  <c r="AN641" i="1"/>
  <c r="AM641" i="1"/>
  <c r="AL641" i="1"/>
  <c r="AK641" i="1"/>
  <c r="AJ641" i="1"/>
  <c r="AI641" i="1"/>
  <c r="AH641" i="1"/>
  <c r="AG641" i="1"/>
  <c r="AF641" i="1"/>
  <c r="AE641" i="1"/>
  <c r="AD641" i="1"/>
  <c r="Y641" i="1"/>
  <c r="X641" i="1"/>
  <c r="W641" i="1"/>
  <c r="V641" i="1"/>
  <c r="U641" i="1"/>
  <c r="T641" i="1"/>
  <c r="S641" i="1"/>
  <c r="G641" i="1"/>
  <c r="BT533" i="1"/>
  <c r="BS533" i="1"/>
  <c r="BR533" i="1"/>
  <c r="BQ533" i="1"/>
  <c r="BE533" i="1"/>
  <c r="BD533" i="1"/>
  <c r="BC533" i="1"/>
  <c r="BB533" i="1"/>
  <c r="AY533" i="1"/>
  <c r="AW533" i="1"/>
  <c r="AV533" i="1"/>
  <c r="AU533" i="1"/>
  <c r="AS533" i="1"/>
  <c r="AR533" i="1"/>
  <c r="AQ533" i="1"/>
  <c r="AP533" i="1"/>
  <c r="AO533" i="1"/>
  <c r="AN533" i="1"/>
  <c r="AM533" i="1"/>
  <c r="AL533" i="1"/>
  <c r="AK533" i="1"/>
  <c r="AJ533" i="1"/>
  <c r="AI533" i="1"/>
  <c r="AH533" i="1"/>
  <c r="AG533" i="1"/>
  <c r="AF533" i="1"/>
  <c r="AE533" i="1"/>
  <c r="AD533" i="1"/>
  <c r="Y533" i="1"/>
  <c r="X533" i="1"/>
  <c r="W533" i="1"/>
  <c r="V533" i="1"/>
  <c r="U533" i="1"/>
  <c r="T533" i="1"/>
  <c r="S533" i="1"/>
  <c r="G533" i="1"/>
  <c r="BT419" i="1"/>
  <c r="BS419" i="1"/>
  <c r="BR419" i="1"/>
  <c r="BQ419" i="1"/>
  <c r="BE419" i="1"/>
  <c r="BD419" i="1"/>
  <c r="BC419" i="1"/>
  <c r="BB419" i="1"/>
  <c r="AY419" i="1"/>
  <c r="AW419" i="1"/>
  <c r="AV419" i="1"/>
  <c r="AU419" i="1"/>
  <c r="AS419" i="1"/>
  <c r="AR419" i="1"/>
  <c r="AQ419" i="1"/>
  <c r="AP419" i="1"/>
  <c r="AO419" i="1"/>
  <c r="AN419" i="1"/>
  <c r="AM419" i="1"/>
  <c r="AL419" i="1"/>
  <c r="AK419" i="1"/>
  <c r="AJ419" i="1"/>
  <c r="AI419" i="1"/>
  <c r="AH419" i="1"/>
  <c r="AG419" i="1"/>
  <c r="AF419" i="1"/>
  <c r="AE419" i="1"/>
  <c r="AD419" i="1"/>
  <c r="Y419" i="1"/>
  <c r="X419" i="1"/>
  <c r="W419" i="1"/>
  <c r="V419" i="1"/>
  <c r="U419" i="1"/>
  <c r="T419" i="1"/>
  <c r="S419" i="1"/>
  <c r="G419" i="1"/>
  <c r="BT296" i="1"/>
  <c r="BS296" i="1"/>
  <c r="BR296" i="1"/>
  <c r="BQ296" i="1"/>
  <c r="BE296" i="1"/>
  <c r="BD296" i="1"/>
  <c r="BC296" i="1"/>
  <c r="BB296" i="1"/>
  <c r="AY296" i="1"/>
  <c r="AW296" i="1"/>
  <c r="AV296" i="1"/>
  <c r="AU296" i="1"/>
  <c r="AS296" i="1"/>
  <c r="AR296" i="1"/>
  <c r="AQ296" i="1"/>
  <c r="AP296" i="1"/>
  <c r="AO296" i="1"/>
  <c r="AN296" i="1"/>
  <c r="AM296" i="1"/>
  <c r="AL296" i="1"/>
  <c r="AK296" i="1"/>
  <c r="AJ296" i="1"/>
  <c r="AI296" i="1"/>
  <c r="AH296" i="1"/>
  <c r="AG296" i="1"/>
  <c r="AF296" i="1"/>
  <c r="AE296" i="1"/>
  <c r="AD296" i="1"/>
  <c r="Y296" i="1"/>
  <c r="X296" i="1"/>
  <c r="W296" i="1"/>
  <c r="V296" i="1"/>
  <c r="U296" i="1"/>
  <c r="T296" i="1"/>
  <c r="S296" i="1"/>
  <c r="G296" i="1"/>
  <c r="BT154" i="1"/>
  <c r="BS154" i="1"/>
  <c r="BR154" i="1"/>
  <c r="BQ154" i="1"/>
  <c r="BN753" i="1"/>
  <c r="BE154" i="1"/>
  <c r="BD154" i="1"/>
  <c r="BC154" i="1"/>
  <c r="BB154" i="1"/>
  <c r="AY154" i="1"/>
  <c r="AW154" i="1"/>
  <c r="AV154" i="1"/>
  <c r="AU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Y154" i="1"/>
  <c r="X154" i="1"/>
  <c r="W154" i="1"/>
  <c r="V154" i="1"/>
  <c r="U154" i="1"/>
  <c r="T154" i="1"/>
  <c r="S154" i="1"/>
  <c r="G154" i="1"/>
  <c r="AT300" i="1"/>
  <c r="AT421" i="1"/>
  <c r="AT158" i="1"/>
  <c r="AT645" i="1"/>
  <c r="AT534" i="1"/>
  <c r="AT5" i="1"/>
  <c r="AT301" i="1"/>
  <c r="AT422" i="1"/>
  <c r="AT646" i="1"/>
  <c r="AT535" i="1"/>
  <c r="AT6" i="1"/>
  <c r="AT536" i="1"/>
  <c r="AT302" i="1"/>
  <c r="AT159" i="1"/>
  <c r="AT7" i="1"/>
  <c r="AT160" i="1"/>
  <c r="AT537" i="1"/>
  <c r="AT423" i="1"/>
  <c r="AT647" i="1"/>
  <c r="AT303" i="1"/>
  <c r="AT304" i="1"/>
  <c r="AT648" i="1"/>
  <c r="AT424" i="1"/>
  <c r="AT305" i="1"/>
  <c r="AT8" i="1"/>
  <c r="AT538" i="1"/>
  <c r="AT161" i="1"/>
  <c r="AT162" i="1"/>
  <c r="AT9" i="1"/>
  <c r="AT306" i="1"/>
  <c r="AT649" i="1"/>
  <c r="AT10" i="1"/>
  <c r="AT163" i="1"/>
  <c r="AT650" i="1"/>
  <c r="AT307" i="1"/>
  <c r="AT651" i="1"/>
  <c r="AT164" i="1"/>
  <c r="AT11" i="1"/>
  <c r="AT308" i="1"/>
  <c r="AT309" i="1"/>
  <c r="AT165" i="1"/>
  <c r="AT425" i="1"/>
  <c r="AT539" i="1"/>
  <c r="AT540" i="1"/>
  <c r="AT652" i="1"/>
  <c r="AT310" i="1"/>
  <c r="AT12" i="1"/>
  <c r="AT166" i="1"/>
  <c r="AT426" i="1"/>
  <c r="AT167" i="1"/>
  <c r="AT541" i="1"/>
  <c r="AT13" i="1"/>
  <c r="AT311" i="1"/>
  <c r="AT14" i="1"/>
  <c r="AT312" i="1"/>
  <c r="AT168" i="1"/>
  <c r="AT15" i="1"/>
  <c r="AT169" i="1"/>
  <c r="AT542" i="1"/>
  <c r="AT653" i="1"/>
  <c r="AT427" i="1"/>
  <c r="AT428" i="1"/>
  <c r="AT16" i="1"/>
  <c r="AT170" i="1"/>
  <c r="AT17" i="1"/>
  <c r="AT654" i="1"/>
  <c r="AT18" i="1"/>
  <c r="AT429" i="1"/>
  <c r="AT543" i="1"/>
  <c r="AT313" i="1"/>
  <c r="AT171" i="1"/>
  <c r="AT655" i="1"/>
  <c r="AT656" i="1"/>
  <c r="AT544" i="1"/>
  <c r="AT314" i="1"/>
  <c r="AT430" i="1"/>
  <c r="AT657" i="1"/>
  <c r="AT658" i="1"/>
  <c r="AT172" i="1"/>
  <c r="AT315" i="1"/>
  <c r="AT19" i="1"/>
  <c r="AT316" i="1"/>
  <c r="AT173" i="1"/>
  <c r="AT20" i="1"/>
  <c r="AT545" i="1"/>
  <c r="AT431" i="1"/>
  <c r="AT174" i="1"/>
  <c r="AT317" i="1"/>
  <c r="AT546" i="1"/>
  <c r="AT318" i="1"/>
  <c r="AT21" i="1"/>
  <c r="AT432" i="1"/>
  <c r="AT22" i="1"/>
  <c r="AT659" i="1"/>
  <c r="AT319" i="1"/>
  <c r="AT175" i="1"/>
  <c r="AT547" i="1"/>
  <c r="AT548" i="1"/>
  <c r="AT176" i="1"/>
  <c r="AT433" i="1"/>
  <c r="AT660" i="1"/>
  <c r="AT320" i="1"/>
  <c r="AT23" i="1"/>
  <c r="AT24" i="1"/>
  <c r="AT177" i="1"/>
  <c r="AT321" i="1"/>
  <c r="AT661" i="1"/>
  <c r="AT322" i="1"/>
  <c r="AT434" i="1"/>
  <c r="AT662" i="1"/>
  <c r="AT178" i="1"/>
  <c r="AT25" i="1"/>
  <c r="AT26" i="1"/>
  <c r="AT179" i="1"/>
  <c r="AT435" i="1"/>
  <c r="AT663" i="1"/>
  <c r="AT27" i="1"/>
  <c r="AT180" i="1"/>
  <c r="AT323" i="1"/>
  <c r="AT549" i="1"/>
  <c r="AT181" i="1"/>
  <c r="AT28" i="1"/>
  <c r="AT664" i="1"/>
  <c r="AT324" i="1"/>
  <c r="AT29" i="1"/>
  <c r="AT550" i="1"/>
  <c r="AT30" i="1"/>
  <c r="AT436" i="1"/>
  <c r="AT182" i="1"/>
  <c r="AT665" i="1"/>
  <c r="AT437" i="1"/>
  <c r="AT183" i="1"/>
  <c r="AT325" i="1"/>
  <c r="AT551" i="1"/>
  <c r="AT326" i="1"/>
  <c r="AT438" i="1"/>
  <c r="AT31" i="1"/>
  <c r="AT32" i="1"/>
  <c r="AT666" i="1"/>
  <c r="AT552" i="1"/>
  <c r="AT327" i="1"/>
  <c r="AT439" i="1"/>
  <c r="AT184" i="1"/>
  <c r="AT185" i="1"/>
  <c r="AT667" i="1"/>
  <c r="AT328" i="1"/>
  <c r="AT668" i="1"/>
  <c r="AT33" i="1"/>
  <c r="AT440" i="1"/>
  <c r="AT329" i="1"/>
  <c r="AT330" i="1"/>
  <c r="AT186" i="1"/>
  <c r="AT553" i="1"/>
  <c r="AT34" i="1"/>
  <c r="AT669" i="1"/>
  <c r="AT187" i="1"/>
  <c r="AT35" i="1"/>
  <c r="AT331" i="1"/>
  <c r="AT670" i="1"/>
  <c r="AT554" i="1"/>
  <c r="AT36" i="1"/>
  <c r="AT671" i="1"/>
  <c r="AT188" i="1"/>
  <c r="AT555" i="1"/>
  <c r="AT672" i="1"/>
  <c r="AT332" i="1"/>
  <c r="AT37" i="1"/>
  <c r="AT441" i="1"/>
  <c r="AT442" i="1"/>
  <c r="AT443" i="1"/>
  <c r="AT333" i="1"/>
  <c r="AT189" i="1"/>
  <c r="AT334" i="1"/>
  <c r="AT444" i="1"/>
  <c r="AT673" i="1"/>
  <c r="AT674" i="1"/>
  <c r="AT556" i="1"/>
  <c r="AT190" i="1"/>
  <c r="AT445" i="1"/>
  <c r="AT191" i="1"/>
  <c r="AT335" i="1"/>
  <c r="AT336" i="1"/>
  <c r="AT675" i="1"/>
  <c r="AT557" i="1"/>
  <c r="AT446" i="1"/>
  <c r="AT192" i="1"/>
  <c r="AT447" i="1"/>
  <c r="AT337" i="1"/>
  <c r="AT676" i="1"/>
  <c r="AT38" i="1"/>
  <c r="AT39" i="1"/>
  <c r="AT558" i="1"/>
  <c r="AT677" i="1"/>
  <c r="AT193" i="1"/>
  <c r="AT448" i="1"/>
  <c r="AT449" i="1"/>
  <c r="AT450" i="1"/>
  <c r="AT194" i="1"/>
  <c r="AT40" i="1"/>
  <c r="AT559" i="1"/>
  <c r="AT560" i="1"/>
  <c r="AT338" i="1"/>
  <c r="AT451" i="1"/>
  <c r="AT195" i="1"/>
  <c r="AT41" i="1"/>
  <c r="AT678" i="1"/>
  <c r="AT196" i="1"/>
  <c r="AT452" i="1"/>
  <c r="AT679" i="1"/>
  <c r="AT197" i="1"/>
  <c r="AT42" i="1"/>
  <c r="AT561" i="1"/>
  <c r="AT43" i="1"/>
  <c r="AT453" i="1"/>
  <c r="AT454" i="1"/>
  <c r="AT339" i="1"/>
  <c r="AT562" i="1"/>
  <c r="AT44" i="1"/>
  <c r="AT198" i="1"/>
  <c r="AT45" i="1"/>
  <c r="AT680" i="1"/>
  <c r="AT199" i="1"/>
  <c r="AT455" i="1"/>
  <c r="AT340" i="1"/>
  <c r="AT341" i="1"/>
  <c r="AT681" i="1"/>
  <c r="AT200" i="1"/>
  <c r="AT456" i="1"/>
  <c r="AT457" i="1"/>
  <c r="AT682" i="1"/>
  <c r="AT46" i="1"/>
  <c r="AT458" i="1"/>
  <c r="AT47" i="1"/>
  <c r="AT201" i="1"/>
  <c r="AT342" i="1"/>
  <c r="AT48" i="1"/>
  <c r="AT202" i="1"/>
  <c r="AT343" i="1"/>
  <c r="AT683" i="1"/>
  <c r="AT563" i="1"/>
  <c r="AT203" i="1"/>
  <c r="AT49" i="1"/>
  <c r="AT459" i="1"/>
  <c r="AT204" i="1"/>
  <c r="AT684" i="1"/>
  <c r="AT50" i="1"/>
  <c r="AT460" i="1"/>
  <c r="AT564" i="1"/>
  <c r="AT685" i="1"/>
  <c r="AT51" i="1"/>
  <c r="AT205" i="1"/>
  <c r="AT52" i="1"/>
  <c r="AT686" i="1"/>
  <c r="AT565" i="1"/>
  <c r="AT344" i="1"/>
  <c r="AT461" i="1"/>
  <c r="AT53" i="1"/>
  <c r="AT206" i="1"/>
  <c r="AT207" i="1"/>
  <c r="AT566" i="1"/>
  <c r="AT54" i="1"/>
  <c r="AT462" i="1"/>
  <c r="AT687" i="1"/>
  <c r="AT55" i="1"/>
  <c r="AT345" i="1"/>
  <c r="AT208" i="1"/>
  <c r="AT688" i="1"/>
  <c r="AT56" i="1"/>
  <c r="AT346" i="1"/>
  <c r="AT567" i="1"/>
  <c r="AT209" i="1"/>
  <c r="AT347" i="1"/>
  <c r="AT210" i="1"/>
  <c r="AT57" i="1"/>
  <c r="AT568" i="1"/>
  <c r="AT689" i="1"/>
  <c r="AT569" i="1"/>
  <c r="AT211" i="1"/>
  <c r="AT58" i="1"/>
  <c r="AT348" i="1"/>
  <c r="AT212" i="1"/>
  <c r="AT690" i="1"/>
  <c r="AT59" i="1"/>
  <c r="AT349" i="1"/>
  <c r="AT570" i="1"/>
  <c r="AT60" i="1"/>
  <c r="AT350" i="1"/>
  <c r="AT571" i="1"/>
  <c r="AT691" i="1"/>
  <c r="AT692" i="1"/>
  <c r="AT463" i="1"/>
  <c r="AT572" i="1"/>
  <c r="AT61" i="1"/>
  <c r="AT464" i="1"/>
  <c r="AT213" i="1"/>
  <c r="AT62" i="1"/>
  <c r="AT573" i="1"/>
  <c r="AT351" i="1"/>
  <c r="AT214" i="1"/>
  <c r="AT63" i="1"/>
  <c r="AT64" i="1"/>
  <c r="AT465" i="1"/>
  <c r="AT352" i="1"/>
  <c r="AT693" i="1"/>
  <c r="AT65" i="1"/>
  <c r="AT215" i="1"/>
  <c r="AT66" i="1"/>
  <c r="AT466" i="1"/>
  <c r="AT67" i="1"/>
  <c r="AT216" i="1"/>
  <c r="AT574" i="1"/>
  <c r="AT467" i="1"/>
  <c r="AT68" i="1"/>
  <c r="AT353" i="1"/>
  <c r="AT575" i="1"/>
  <c r="AT354" i="1"/>
  <c r="AT576" i="1"/>
  <c r="AT694" i="1"/>
  <c r="AT217" i="1"/>
  <c r="AT468" i="1"/>
  <c r="AT577" i="1"/>
  <c r="AT218" i="1"/>
  <c r="AT219" i="1"/>
  <c r="AT578" i="1"/>
  <c r="AT695" i="1"/>
  <c r="AT69" i="1"/>
  <c r="AT469" i="1"/>
  <c r="AT355" i="1"/>
  <c r="AT696" i="1"/>
  <c r="AT470" i="1"/>
  <c r="AT220" i="1"/>
  <c r="AT70" i="1"/>
  <c r="AT221" i="1"/>
  <c r="AT697" i="1"/>
  <c r="AT71" i="1"/>
  <c r="AT471" i="1"/>
  <c r="AT222" i="1"/>
  <c r="AT472" i="1"/>
  <c r="AT473" i="1"/>
  <c r="AT356" i="1"/>
  <c r="AT579" i="1"/>
  <c r="AT72" i="1"/>
  <c r="AT223" i="1"/>
  <c r="AT580" i="1"/>
  <c r="AT581" i="1"/>
  <c r="AT224" i="1"/>
  <c r="AT698" i="1"/>
  <c r="AT73" i="1"/>
  <c r="AT357" i="1"/>
  <c r="AT582" i="1"/>
  <c r="AT474" i="1"/>
  <c r="AT699" i="1"/>
  <c r="AT74" i="1"/>
  <c r="AT358" i="1"/>
  <c r="AT475" i="1"/>
  <c r="AT225" i="1"/>
  <c r="AT75" i="1"/>
  <c r="AT583" i="1"/>
  <c r="AT226" i="1"/>
  <c r="AT700" i="1"/>
  <c r="AT476" i="1"/>
  <c r="AT359" i="1"/>
  <c r="AT584" i="1"/>
  <c r="AT76" i="1"/>
  <c r="AT227" i="1"/>
  <c r="AT77" i="1"/>
  <c r="AT585" i="1"/>
  <c r="AT360" i="1"/>
  <c r="AT228" i="1"/>
  <c r="AT78" i="1"/>
  <c r="AT79" i="1"/>
  <c r="AT361" i="1"/>
  <c r="AT477" i="1"/>
  <c r="AT229" i="1"/>
  <c r="AT586" i="1"/>
  <c r="AT478" i="1"/>
  <c r="AT230" i="1"/>
  <c r="AT80" i="1"/>
  <c r="AT701" i="1"/>
  <c r="AT81" i="1"/>
  <c r="AT231" i="1"/>
  <c r="AT702" i="1"/>
  <c r="AT362" i="1"/>
  <c r="AT479" i="1"/>
  <c r="AT480" i="1"/>
  <c r="AT82" i="1"/>
  <c r="AT703" i="1"/>
  <c r="AT232" i="1"/>
  <c r="AT587" i="1"/>
  <c r="AT588" i="1"/>
  <c r="AT481" i="1"/>
  <c r="AT83" i="1"/>
  <c r="AT233" i="1"/>
  <c r="AT482" i="1"/>
  <c r="AT84" i="1"/>
  <c r="AT704" i="1"/>
  <c r="AT234" i="1"/>
  <c r="AT705" i="1"/>
  <c r="AT363" i="1"/>
  <c r="AT483" i="1"/>
  <c r="AT364" i="1"/>
  <c r="AT589" i="1"/>
  <c r="AT235" i="1"/>
  <c r="AT85" i="1"/>
  <c r="AT590" i="1"/>
  <c r="AT591" i="1"/>
  <c r="AT484" i="1"/>
  <c r="AT365" i="1"/>
  <c r="AT236" i="1"/>
  <c r="AT706" i="1"/>
  <c r="AT592" i="1"/>
  <c r="AT593" i="1"/>
  <c r="AT237" i="1"/>
  <c r="AT86" i="1"/>
  <c r="AT707" i="1"/>
  <c r="AT366" i="1"/>
  <c r="AT485" i="1"/>
  <c r="AT238" i="1"/>
  <c r="AT594" i="1"/>
  <c r="AT486" i="1"/>
  <c r="AT367" i="1"/>
  <c r="AT87" i="1"/>
  <c r="AT708" i="1"/>
  <c r="AT239" i="1"/>
  <c r="AT88" i="1"/>
  <c r="AT487" i="1"/>
  <c r="AT89" i="1"/>
  <c r="AT368" i="1"/>
  <c r="AT488" i="1"/>
  <c r="AT595" i="1"/>
  <c r="AT369" i="1"/>
  <c r="AT489" i="1"/>
  <c r="AT90" i="1"/>
  <c r="AT596" i="1"/>
  <c r="AT709" i="1"/>
  <c r="AT91" i="1"/>
  <c r="AT490" i="1"/>
  <c r="AT240" i="1"/>
  <c r="AT370" i="1"/>
  <c r="AT597" i="1"/>
  <c r="AT710" i="1"/>
  <c r="AT371" i="1"/>
  <c r="AT241" i="1"/>
  <c r="AT92" i="1"/>
  <c r="AT93" i="1"/>
  <c r="AT598" i="1"/>
  <c r="AT372" i="1"/>
  <c r="AT242" i="1"/>
  <c r="AT711" i="1"/>
  <c r="AT94" i="1"/>
  <c r="AT491" i="1"/>
  <c r="AT712" i="1"/>
  <c r="AT373" i="1"/>
  <c r="AT95" i="1"/>
  <c r="AT713" i="1"/>
  <c r="AT492" i="1"/>
  <c r="AT243" i="1"/>
  <c r="AT599" i="1"/>
  <c r="AT374" i="1"/>
  <c r="AT714" i="1"/>
  <c r="AT244" i="1"/>
  <c r="AT493" i="1"/>
  <c r="AT96" i="1"/>
  <c r="AT97" i="1"/>
  <c r="AT375" i="1"/>
  <c r="AT494" i="1"/>
  <c r="AT376" i="1"/>
  <c r="AT715" i="1"/>
  <c r="AT98" i="1"/>
  <c r="AT600" i="1"/>
  <c r="AT716" i="1"/>
  <c r="AT99" i="1"/>
  <c r="AT245" i="1"/>
  <c r="AT601" i="1"/>
  <c r="AT377" i="1"/>
  <c r="AT100" i="1"/>
  <c r="AT602" i="1"/>
  <c r="AT717" i="1"/>
  <c r="AT246" i="1"/>
  <c r="AT603" i="1"/>
  <c r="AT101" i="1"/>
  <c r="AT102" i="1"/>
  <c r="AT247" i="1"/>
  <c r="AT718" i="1"/>
  <c r="AT495" i="1"/>
  <c r="AT604" i="1"/>
  <c r="AT248" i="1"/>
  <c r="AT103" i="1"/>
  <c r="AT719" i="1"/>
  <c r="AT378" i="1"/>
  <c r="AT249" i="1"/>
  <c r="AT720" i="1"/>
  <c r="AT379" i="1"/>
  <c r="AT496" i="1"/>
  <c r="AT104" i="1"/>
  <c r="AT497" i="1"/>
  <c r="AT250" i="1"/>
  <c r="AT105" i="1"/>
  <c r="AT605" i="1"/>
  <c r="AT721" i="1"/>
  <c r="AT380" i="1"/>
  <c r="AT106" i="1"/>
  <c r="AT606" i="1"/>
  <c r="AT107" i="1"/>
  <c r="AT381" i="1"/>
  <c r="AT607" i="1"/>
  <c r="AT722" i="1"/>
  <c r="AT251" i="1"/>
  <c r="AT723" i="1"/>
  <c r="AT498" i="1"/>
  <c r="AT608" i="1"/>
  <c r="AT382" i="1"/>
  <c r="AT383" i="1"/>
  <c r="AT108" i="1"/>
  <c r="AT109" i="1"/>
  <c r="AT384" i="1"/>
  <c r="AT609" i="1"/>
  <c r="AT499" i="1"/>
  <c r="AT724" i="1"/>
  <c r="AT252" i="1"/>
  <c r="AT610" i="1"/>
  <c r="AT110" i="1"/>
  <c r="AT385" i="1"/>
  <c r="AT386" i="1"/>
  <c r="AT253" i="1"/>
  <c r="AT111" i="1"/>
  <c r="AT112" i="1"/>
  <c r="AT500" i="1"/>
  <c r="AT611" i="1"/>
  <c r="AT254" i="1"/>
  <c r="AT255" i="1"/>
  <c r="AT501" i="1"/>
  <c r="AT725" i="1"/>
  <c r="AT113" i="1"/>
  <c r="AT114" i="1"/>
  <c r="AT387" i="1"/>
  <c r="AT726" i="1"/>
  <c r="AT256" i="1"/>
  <c r="AT612" i="1"/>
  <c r="AT502" i="1"/>
  <c r="AT613" i="1"/>
  <c r="AT388" i="1"/>
  <c r="AT257" i="1"/>
  <c r="AT614" i="1"/>
  <c r="AT115" i="1"/>
  <c r="AT503" i="1"/>
  <c r="AT389" i="1"/>
  <c r="AT116" i="1"/>
  <c r="AT615" i="1"/>
  <c r="AT117" i="1"/>
  <c r="AT616" i="1"/>
  <c r="AT390" i="1"/>
  <c r="AT727" i="1"/>
  <c r="AT391" i="1"/>
  <c r="AT728" i="1"/>
  <c r="AT258" i="1"/>
  <c r="AT617" i="1"/>
  <c r="AT118" i="1"/>
  <c r="AT392" i="1"/>
  <c r="AT259" i="1"/>
  <c r="AT119" i="1"/>
  <c r="AT729" i="1"/>
  <c r="AT393" i="1"/>
  <c r="AT504" i="1"/>
  <c r="AT260" i="1"/>
  <c r="AT261" i="1"/>
  <c r="AT262" i="1"/>
  <c r="AT120" i="1"/>
  <c r="AT505" i="1"/>
  <c r="AT121" i="1"/>
  <c r="AT730" i="1"/>
  <c r="AT394" i="1"/>
  <c r="AT506" i="1"/>
  <c r="AT618" i="1"/>
  <c r="AT507" i="1"/>
  <c r="AT263" i="1"/>
  <c r="AT731" i="1"/>
  <c r="AT619" i="1"/>
  <c r="AT508" i="1"/>
  <c r="AT732" i="1"/>
  <c r="AT264" i="1"/>
  <c r="AT122" i="1"/>
  <c r="AT620" i="1"/>
  <c r="AT395" i="1"/>
  <c r="AT621" i="1"/>
  <c r="AT123" i="1"/>
  <c r="AT265" i="1"/>
  <c r="AT509" i="1"/>
  <c r="AT622" i="1"/>
  <c r="AT266" i="1"/>
  <c r="AT124" i="1"/>
  <c r="AT267" i="1"/>
  <c r="AT733" i="1"/>
  <c r="AT510" i="1"/>
  <c r="AT511" i="1"/>
  <c r="AT125" i="1"/>
  <c r="AT268" i="1"/>
  <c r="AT396" i="1"/>
  <c r="AT126" i="1"/>
  <c r="AT269" i="1"/>
  <c r="AT734" i="1"/>
  <c r="AT623" i="1"/>
  <c r="AT397" i="1"/>
  <c r="AT398" i="1"/>
  <c r="AT270" i="1"/>
  <c r="AT127" i="1"/>
  <c r="AT735" i="1"/>
  <c r="AT271" i="1"/>
  <c r="AT512" i="1"/>
  <c r="AT736" i="1"/>
  <c r="AT128" i="1"/>
  <c r="AT129" i="1"/>
  <c r="AT624" i="1"/>
  <c r="AT272" i="1"/>
  <c r="AT399" i="1"/>
  <c r="AT130" i="1"/>
  <c r="AT513" i="1"/>
  <c r="AT131" i="1"/>
  <c r="AT273" i="1"/>
  <c r="AT274" i="1"/>
  <c r="AT737" i="1"/>
  <c r="AT400" i="1"/>
  <c r="AT625" i="1"/>
  <c r="AT401" i="1"/>
  <c r="AT132" i="1"/>
  <c r="AT514" i="1"/>
  <c r="AT133" i="1"/>
  <c r="AT275" i="1"/>
  <c r="AT515" i="1"/>
  <c r="AT626" i="1"/>
  <c r="AT738" i="1"/>
  <c r="AT402" i="1"/>
  <c r="AT516" i="1"/>
  <c r="AT134" i="1"/>
  <c r="AT403" i="1"/>
  <c r="AT276" i="1"/>
  <c r="AT739" i="1"/>
  <c r="AT404" i="1"/>
  <c r="AT277" i="1"/>
  <c r="AT740" i="1"/>
  <c r="AT517" i="1"/>
  <c r="AT627" i="1"/>
  <c r="AT135" i="1"/>
  <c r="AT278" i="1"/>
  <c r="AT741" i="1"/>
  <c r="AT518" i="1"/>
  <c r="AT405" i="1"/>
  <c r="AT628" i="1"/>
  <c r="AT519" i="1"/>
  <c r="AT136" i="1"/>
  <c r="AT742" i="1"/>
  <c r="AT137" i="1"/>
  <c r="AT279" i="1"/>
  <c r="AT743" i="1"/>
  <c r="AT629" i="1"/>
  <c r="AT520" i="1"/>
  <c r="AT138" i="1"/>
  <c r="AT630" i="1"/>
  <c r="AT280" i="1"/>
  <c r="AT631" i="1"/>
  <c r="AT281" i="1"/>
  <c r="AT521" i="1"/>
  <c r="AT406" i="1"/>
  <c r="AT744" i="1"/>
  <c r="AT282" i="1"/>
  <c r="AT139" i="1"/>
  <c r="AT283" i="1"/>
  <c r="AT632" i="1"/>
  <c r="AT140" i="1"/>
  <c r="AT407" i="1"/>
  <c r="AT141" i="1"/>
  <c r="AT408" i="1"/>
  <c r="AT284" i="1"/>
  <c r="AT522" i="1"/>
  <c r="AT633" i="1"/>
  <c r="AT745" i="1"/>
  <c r="AT142" i="1"/>
  <c r="AT409" i="1"/>
  <c r="AT285" i="1"/>
  <c r="AT634" i="1"/>
  <c r="AT746" i="1"/>
  <c r="AT410" i="1"/>
  <c r="AT635" i="1"/>
  <c r="AT523" i="1"/>
  <c r="AT143" i="1"/>
  <c r="AT286" i="1"/>
  <c r="AT144" i="1"/>
  <c r="AT411" i="1"/>
  <c r="AT412" i="1"/>
  <c r="AT747" i="1"/>
  <c r="AT287" i="1"/>
  <c r="AT145" i="1"/>
  <c r="AT288" i="1"/>
  <c r="AT524" i="1"/>
  <c r="AT146" i="1"/>
  <c r="AT413" i="1"/>
  <c r="AT636" i="1"/>
  <c r="AT147" i="1"/>
  <c r="AT289" i="1"/>
  <c r="AT525" i="1"/>
  <c r="AT637" i="1"/>
  <c r="AT290" i="1"/>
  <c r="AT414" i="1"/>
  <c r="AT148" i="1"/>
  <c r="AT526" i="1"/>
  <c r="AT291" i="1"/>
  <c r="AT149" i="1"/>
  <c r="AT415" i="1"/>
  <c r="AT527" i="1"/>
  <c r="AT416" i="1"/>
  <c r="AT292" i="1"/>
  <c r="AT150" i="1"/>
  <c r="AT417" i="1"/>
  <c r="AT528" i="1"/>
  <c r="AT748" i="1"/>
  <c r="AT638" i="1"/>
  <c r="AT529" i="1"/>
  <c r="AT293" i="1"/>
  <c r="AT151" i="1"/>
  <c r="AT152" i="1"/>
  <c r="AT749" i="1"/>
  <c r="AT418" i="1"/>
  <c r="AT530" i="1"/>
  <c r="AT294" i="1"/>
  <c r="AT639" i="1"/>
  <c r="AT295" i="1"/>
  <c r="AT153" i="1"/>
  <c r="AT640" i="1"/>
  <c r="AT531" i="1"/>
  <c r="AT750" i="1"/>
  <c r="AT751" i="1"/>
  <c r="AT532" i="1"/>
  <c r="AT155" i="1"/>
  <c r="AT420" i="1"/>
  <c r="AT642" i="1"/>
  <c r="AT298" i="1"/>
  <c r="AT2" i="1"/>
  <c r="AT3" i="1"/>
  <c r="AT156" i="1"/>
  <c r="AT643" i="1"/>
  <c r="AT4" i="1"/>
  <c r="AT299" i="1"/>
  <c r="AT157" i="1"/>
  <c r="AT644" i="1"/>
  <c r="AT297" i="1"/>
  <c r="AC155" i="1"/>
  <c r="AC420" i="1"/>
  <c r="AC642" i="1"/>
  <c r="AC298" i="1"/>
  <c r="AC2" i="1"/>
  <c r="AC3" i="1"/>
  <c r="AC156" i="1"/>
  <c r="AC643" i="1"/>
  <c r="AC4" i="1"/>
  <c r="AC299" i="1"/>
  <c r="AC157" i="1"/>
  <c r="AC644" i="1"/>
  <c r="AC300" i="1"/>
  <c r="AC421" i="1"/>
  <c r="AC158" i="1"/>
  <c r="AC645" i="1"/>
  <c r="AC534" i="1"/>
  <c r="AC5" i="1"/>
  <c r="AC301" i="1"/>
  <c r="AC422" i="1"/>
  <c r="AC646" i="1"/>
  <c r="AC535" i="1"/>
  <c r="AC6" i="1"/>
  <c r="AC536" i="1"/>
  <c r="AC302" i="1"/>
  <c r="AC159" i="1"/>
  <c r="AC7" i="1"/>
  <c r="AC160" i="1"/>
  <c r="AC537" i="1"/>
  <c r="AC423" i="1"/>
  <c r="AC647" i="1"/>
  <c r="AC303" i="1"/>
  <c r="AC304" i="1"/>
  <c r="AC648" i="1"/>
  <c r="AC424" i="1"/>
  <c r="AC305" i="1"/>
  <c r="AC8" i="1"/>
  <c r="AC538" i="1"/>
  <c r="AC161" i="1"/>
  <c r="AC162" i="1"/>
  <c r="AC9" i="1"/>
  <c r="AC306" i="1"/>
  <c r="AC649" i="1"/>
  <c r="AC10" i="1"/>
  <c r="AC163" i="1"/>
  <c r="AC650" i="1"/>
  <c r="AC307" i="1"/>
  <c r="AC651" i="1"/>
  <c r="AC164" i="1"/>
  <c r="AC11" i="1"/>
  <c r="AC308" i="1"/>
  <c r="AC309" i="1"/>
  <c r="AC165" i="1"/>
  <c r="AC425" i="1"/>
  <c r="AC539" i="1"/>
  <c r="AC540" i="1"/>
  <c r="AC652" i="1"/>
  <c r="AC310" i="1"/>
  <c r="AC12" i="1"/>
  <c r="AC166" i="1"/>
  <c r="AC426" i="1"/>
  <c r="AC167" i="1"/>
  <c r="AC541" i="1"/>
  <c r="AC13" i="1"/>
  <c r="AC311" i="1"/>
  <c r="AC14" i="1"/>
  <c r="AC312" i="1"/>
  <c r="AC168" i="1"/>
  <c r="AC15" i="1"/>
  <c r="AC169" i="1"/>
  <c r="AC542" i="1"/>
  <c r="AC653" i="1"/>
  <c r="AC427" i="1"/>
  <c r="AC428" i="1"/>
  <c r="AC16" i="1"/>
  <c r="AC170" i="1"/>
  <c r="AC17" i="1"/>
  <c r="AC654" i="1"/>
  <c r="AC18" i="1"/>
  <c r="AC429" i="1"/>
  <c r="AC543" i="1"/>
  <c r="AC313" i="1"/>
  <c r="AC171" i="1"/>
  <c r="AC655" i="1"/>
  <c r="AC656" i="1"/>
  <c r="AC544" i="1"/>
  <c r="AC314" i="1"/>
  <c r="AC430" i="1"/>
  <c r="AC657" i="1"/>
  <c r="AC658" i="1"/>
  <c r="AC172" i="1"/>
  <c r="AC315" i="1"/>
  <c r="AC19" i="1"/>
  <c r="AC316" i="1"/>
  <c r="AC173" i="1"/>
  <c r="AC20" i="1"/>
  <c r="AC545" i="1"/>
  <c r="AC431" i="1"/>
  <c r="AC174" i="1"/>
  <c r="AC317" i="1"/>
  <c r="AC546" i="1"/>
  <c r="AC318" i="1"/>
  <c r="AC21" i="1"/>
  <c r="AC432" i="1"/>
  <c r="AC22" i="1"/>
  <c r="AC659" i="1"/>
  <c r="AC319" i="1"/>
  <c r="AC175" i="1"/>
  <c r="AC547" i="1"/>
  <c r="AC548" i="1"/>
  <c r="AC176" i="1"/>
  <c r="AC433" i="1"/>
  <c r="AC660" i="1"/>
  <c r="AC320" i="1"/>
  <c r="AC23" i="1"/>
  <c r="AC24" i="1"/>
  <c r="AC177" i="1"/>
  <c r="AC321" i="1"/>
  <c r="AC661" i="1"/>
  <c r="AC322" i="1"/>
  <c r="AC434" i="1"/>
  <c r="AC662" i="1"/>
  <c r="AC178" i="1"/>
  <c r="AC25" i="1"/>
  <c r="AC26" i="1"/>
  <c r="AC179" i="1"/>
  <c r="AC435" i="1"/>
  <c r="AC663" i="1"/>
  <c r="AC27" i="1"/>
  <c r="AC180" i="1"/>
  <c r="AC323" i="1"/>
  <c r="AC549" i="1"/>
  <c r="AC181" i="1"/>
  <c r="AC28" i="1"/>
  <c r="AC664" i="1"/>
  <c r="AC324" i="1"/>
  <c r="AC29" i="1"/>
  <c r="AC550" i="1"/>
  <c r="AC30" i="1"/>
  <c r="AC436" i="1"/>
  <c r="AC182" i="1"/>
  <c r="AC665" i="1"/>
  <c r="AC437" i="1"/>
  <c r="AC183" i="1"/>
  <c r="AC325" i="1"/>
  <c r="AC551" i="1"/>
  <c r="AC326" i="1"/>
  <c r="AC438" i="1"/>
  <c r="AC31" i="1"/>
  <c r="AC32" i="1"/>
  <c r="AC666" i="1"/>
  <c r="AC552" i="1"/>
  <c r="AC327" i="1"/>
  <c r="AC439" i="1"/>
  <c r="AC184" i="1"/>
  <c r="AC185" i="1"/>
  <c r="AC667" i="1"/>
  <c r="AC328" i="1"/>
  <c r="AC668" i="1"/>
  <c r="AC33" i="1"/>
  <c r="AC440" i="1"/>
  <c r="AC329" i="1"/>
  <c r="AC330" i="1"/>
  <c r="AC186" i="1"/>
  <c r="AC553" i="1"/>
  <c r="AC34" i="1"/>
  <c r="AC669" i="1"/>
  <c r="AC187" i="1"/>
  <c r="AC35" i="1"/>
  <c r="AC331" i="1"/>
  <c r="AC670" i="1"/>
  <c r="AC554" i="1"/>
  <c r="AC36" i="1"/>
  <c r="AC671" i="1"/>
  <c r="AC188" i="1"/>
  <c r="AC555" i="1"/>
  <c r="AC672" i="1"/>
  <c r="AC332" i="1"/>
  <c r="AC37" i="1"/>
  <c r="AC441" i="1"/>
  <c r="AC442" i="1"/>
  <c r="AC443" i="1"/>
  <c r="AC333" i="1"/>
  <c r="AC189" i="1"/>
  <c r="AC334" i="1"/>
  <c r="AC444" i="1"/>
  <c r="AC673" i="1"/>
  <c r="AC674" i="1"/>
  <c r="AC556" i="1"/>
  <c r="AC190" i="1"/>
  <c r="AC445" i="1"/>
  <c r="AC191" i="1"/>
  <c r="AC335" i="1"/>
  <c r="AC336" i="1"/>
  <c r="AC675" i="1"/>
  <c r="AC557" i="1"/>
  <c r="AC446" i="1"/>
  <c r="AC192" i="1"/>
  <c r="AC447" i="1"/>
  <c r="AC337" i="1"/>
  <c r="AC676" i="1"/>
  <c r="AC38" i="1"/>
  <c r="AC39" i="1"/>
  <c r="AC558" i="1"/>
  <c r="AC677" i="1"/>
  <c r="AC193" i="1"/>
  <c r="AC448" i="1"/>
  <c r="AC449" i="1"/>
  <c r="AC450" i="1"/>
  <c r="AC194" i="1"/>
  <c r="AC40" i="1"/>
  <c r="AC559" i="1"/>
  <c r="AC560" i="1"/>
  <c r="AC338" i="1"/>
  <c r="AC451" i="1"/>
  <c r="AC195" i="1"/>
  <c r="AC41" i="1"/>
  <c r="AC678" i="1"/>
  <c r="AC196" i="1"/>
  <c r="AC452" i="1"/>
  <c r="AC679" i="1"/>
  <c r="AC197" i="1"/>
  <c r="AC42" i="1"/>
  <c r="AC561" i="1"/>
  <c r="AC43" i="1"/>
  <c r="AC453" i="1"/>
  <c r="AC454" i="1"/>
  <c r="AC339" i="1"/>
  <c r="AC562" i="1"/>
  <c r="AC44" i="1"/>
  <c r="AC198" i="1"/>
  <c r="AC45" i="1"/>
  <c r="AC680" i="1"/>
  <c r="AC199" i="1"/>
  <c r="AC455" i="1"/>
  <c r="AC340" i="1"/>
  <c r="AC341" i="1"/>
  <c r="AC681" i="1"/>
  <c r="AC200" i="1"/>
  <c r="AC456" i="1"/>
  <c r="AC457" i="1"/>
  <c r="AC682" i="1"/>
  <c r="AC46" i="1"/>
  <c r="AC458" i="1"/>
  <c r="AC47" i="1"/>
  <c r="AC201" i="1"/>
  <c r="AC342" i="1"/>
  <c r="AC48" i="1"/>
  <c r="AC202" i="1"/>
  <c r="AC343" i="1"/>
  <c r="AC683" i="1"/>
  <c r="AC563" i="1"/>
  <c r="AC203" i="1"/>
  <c r="AC49" i="1"/>
  <c r="AC459" i="1"/>
  <c r="AC204" i="1"/>
  <c r="AC684" i="1"/>
  <c r="AC50" i="1"/>
  <c r="AC460" i="1"/>
  <c r="AC564" i="1"/>
  <c r="AC685" i="1"/>
  <c r="AC51" i="1"/>
  <c r="AC205" i="1"/>
  <c r="AC52" i="1"/>
  <c r="AC686" i="1"/>
  <c r="AC565" i="1"/>
  <c r="AC344" i="1"/>
  <c r="AC461" i="1"/>
  <c r="AC53" i="1"/>
  <c r="AC206" i="1"/>
  <c r="AC207" i="1"/>
  <c r="AC566" i="1"/>
  <c r="AC54" i="1"/>
  <c r="AC462" i="1"/>
  <c r="AC687" i="1"/>
  <c r="AC55" i="1"/>
  <c r="AC345" i="1"/>
  <c r="AC208" i="1"/>
  <c r="AC688" i="1"/>
  <c r="AC56" i="1"/>
  <c r="AC346" i="1"/>
  <c r="AC567" i="1"/>
  <c r="AC209" i="1"/>
  <c r="AC347" i="1"/>
  <c r="AC210" i="1"/>
  <c r="AC57" i="1"/>
  <c r="AC568" i="1"/>
  <c r="AC689" i="1"/>
  <c r="AC569" i="1"/>
  <c r="AC211" i="1"/>
  <c r="AC58" i="1"/>
  <c r="AC348" i="1"/>
  <c r="AC212" i="1"/>
  <c r="AC690" i="1"/>
  <c r="AC59" i="1"/>
  <c r="AC349" i="1"/>
  <c r="AC570" i="1"/>
  <c r="AC60" i="1"/>
  <c r="AC350" i="1"/>
  <c r="AC571" i="1"/>
  <c r="AC691" i="1"/>
  <c r="AC692" i="1"/>
  <c r="AC463" i="1"/>
  <c r="AC572" i="1"/>
  <c r="AC61" i="1"/>
  <c r="AC464" i="1"/>
  <c r="AC213" i="1"/>
  <c r="AC62" i="1"/>
  <c r="AC573" i="1"/>
  <c r="AC351" i="1"/>
  <c r="AC214" i="1"/>
  <c r="AC63" i="1"/>
  <c r="AC64" i="1"/>
  <c r="AC465" i="1"/>
  <c r="AC352" i="1"/>
  <c r="AC693" i="1"/>
  <c r="AC65" i="1"/>
  <c r="AC215" i="1"/>
  <c r="AC66" i="1"/>
  <c r="AC466" i="1"/>
  <c r="AC67" i="1"/>
  <c r="AC216" i="1"/>
  <c r="AC574" i="1"/>
  <c r="AC467" i="1"/>
  <c r="AC68" i="1"/>
  <c r="AC353" i="1"/>
  <c r="AC575" i="1"/>
  <c r="AC354" i="1"/>
  <c r="AC576" i="1"/>
  <c r="AC694" i="1"/>
  <c r="AC217" i="1"/>
  <c r="AC468" i="1"/>
  <c r="AC577" i="1"/>
  <c r="AC218" i="1"/>
  <c r="AC219" i="1"/>
  <c r="AC578" i="1"/>
  <c r="AC695" i="1"/>
  <c r="AC69" i="1"/>
  <c r="AC469" i="1"/>
  <c r="AC355" i="1"/>
  <c r="AC696" i="1"/>
  <c r="AC470" i="1"/>
  <c r="AC220" i="1"/>
  <c r="AC70" i="1"/>
  <c r="AC221" i="1"/>
  <c r="AC697" i="1"/>
  <c r="AC71" i="1"/>
  <c r="AC471" i="1"/>
  <c r="AC222" i="1"/>
  <c r="AC472" i="1"/>
  <c r="AC473" i="1"/>
  <c r="AC356" i="1"/>
  <c r="AC579" i="1"/>
  <c r="AC72" i="1"/>
  <c r="AC223" i="1"/>
  <c r="AC580" i="1"/>
  <c r="AC581" i="1"/>
  <c r="AC224" i="1"/>
  <c r="AC698" i="1"/>
  <c r="AC73" i="1"/>
  <c r="AC357" i="1"/>
  <c r="AC582" i="1"/>
  <c r="AC474" i="1"/>
  <c r="AC699" i="1"/>
  <c r="AC74" i="1"/>
  <c r="AC358" i="1"/>
  <c r="AC475" i="1"/>
  <c r="AC225" i="1"/>
  <c r="AC75" i="1"/>
  <c r="AC583" i="1"/>
  <c r="AC226" i="1"/>
  <c r="AC700" i="1"/>
  <c r="AC476" i="1"/>
  <c r="AC359" i="1"/>
  <c r="AC584" i="1"/>
  <c r="AC76" i="1"/>
  <c r="AC227" i="1"/>
  <c r="AC77" i="1"/>
  <c r="AC585" i="1"/>
  <c r="AC360" i="1"/>
  <c r="AC228" i="1"/>
  <c r="AC78" i="1"/>
  <c r="AC79" i="1"/>
  <c r="AC361" i="1"/>
  <c r="AC477" i="1"/>
  <c r="AC229" i="1"/>
  <c r="AC586" i="1"/>
  <c r="AC478" i="1"/>
  <c r="AC230" i="1"/>
  <c r="AC80" i="1"/>
  <c r="AC701" i="1"/>
  <c r="AC81" i="1"/>
  <c r="AC231" i="1"/>
  <c r="AC702" i="1"/>
  <c r="AC362" i="1"/>
  <c r="AC479" i="1"/>
  <c r="AC480" i="1"/>
  <c r="AC82" i="1"/>
  <c r="AC703" i="1"/>
  <c r="AC232" i="1"/>
  <c r="AC587" i="1"/>
  <c r="AC588" i="1"/>
  <c r="AC481" i="1"/>
  <c r="AC83" i="1"/>
  <c r="AC233" i="1"/>
  <c r="AC482" i="1"/>
  <c r="AC84" i="1"/>
  <c r="AC704" i="1"/>
  <c r="AC234" i="1"/>
  <c r="AC705" i="1"/>
  <c r="AC363" i="1"/>
  <c r="AC483" i="1"/>
  <c r="AC364" i="1"/>
  <c r="AC589" i="1"/>
  <c r="AC235" i="1"/>
  <c r="AC85" i="1"/>
  <c r="AC590" i="1"/>
  <c r="AC591" i="1"/>
  <c r="AC484" i="1"/>
  <c r="AC365" i="1"/>
  <c r="AC236" i="1"/>
  <c r="AC706" i="1"/>
  <c r="AC592" i="1"/>
  <c r="AC593" i="1"/>
  <c r="AC237" i="1"/>
  <c r="AC86" i="1"/>
  <c r="AC707" i="1"/>
  <c r="AC366" i="1"/>
  <c r="AC485" i="1"/>
  <c r="AC238" i="1"/>
  <c r="AC594" i="1"/>
  <c r="AC486" i="1"/>
  <c r="AC367" i="1"/>
  <c r="AC87" i="1"/>
  <c r="AC708" i="1"/>
  <c r="AC239" i="1"/>
  <c r="AC88" i="1"/>
  <c r="AC487" i="1"/>
  <c r="AC89" i="1"/>
  <c r="AC368" i="1"/>
  <c r="AC488" i="1"/>
  <c r="AC595" i="1"/>
  <c r="AC369" i="1"/>
  <c r="AC489" i="1"/>
  <c r="AC90" i="1"/>
  <c r="AC596" i="1"/>
  <c r="AC709" i="1"/>
  <c r="AC91" i="1"/>
  <c r="AC490" i="1"/>
  <c r="AC240" i="1"/>
  <c r="AC370" i="1"/>
  <c r="AC597" i="1"/>
  <c r="AC710" i="1"/>
  <c r="AC371" i="1"/>
  <c r="AC241" i="1"/>
  <c r="AC92" i="1"/>
  <c r="AC93" i="1"/>
  <c r="AC598" i="1"/>
  <c r="AC372" i="1"/>
  <c r="AC242" i="1"/>
  <c r="AC711" i="1"/>
  <c r="AC94" i="1"/>
  <c r="AC491" i="1"/>
  <c r="AC712" i="1"/>
  <c r="AC373" i="1"/>
  <c r="AC95" i="1"/>
  <c r="AC713" i="1"/>
  <c r="AC492" i="1"/>
  <c r="AC243" i="1"/>
  <c r="AC599" i="1"/>
  <c r="AC374" i="1"/>
  <c r="AC714" i="1"/>
  <c r="AC244" i="1"/>
  <c r="AC493" i="1"/>
  <c r="AC96" i="1"/>
  <c r="AC97" i="1"/>
  <c r="AC375" i="1"/>
  <c r="AC494" i="1"/>
  <c r="AC376" i="1"/>
  <c r="AC715" i="1"/>
  <c r="AC98" i="1"/>
  <c r="AC600" i="1"/>
  <c r="AC716" i="1"/>
  <c r="AC99" i="1"/>
  <c r="AC245" i="1"/>
  <c r="AC601" i="1"/>
  <c r="AC377" i="1"/>
  <c r="AC100" i="1"/>
  <c r="AC602" i="1"/>
  <c r="AC717" i="1"/>
  <c r="AC246" i="1"/>
  <c r="AC603" i="1"/>
  <c r="AC101" i="1"/>
  <c r="AC102" i="1"/>
  <c r="AC247" i="1"/>
  <c r="AC718" i="1"/>
  <c r="AC495" i="1"/>
  <c r="AC604" i="1"/>
  <c r="AC248" i="1"/>
  <c r="AC103" i="1"/>
  <c r="AC719" i="1"/>
  <c r="AC378" i="1"/>
  <c r="AC249" i="1"/>
  <c r="AC720" i="1"/>
  <c r="AC379" i="1"/>
  <c r="AC496" i="1"/>
  <c r="AC104" i="1"/>
  <c r="AC497" i="1"/>
  <c r="AC250" i="1"/>
  <c r="AC105" i="1"/>
  <c r="AC605" i="1"/>
  <c r="AC721" i="1"/>
  <c r="AC380" i="1"/>
  <c r="AC106" i="1"/>
  <c r="AC606" i="1"/>
  <c r="AC107" i="1"/>
  <c r="AC381" i="1"/>
  <c r="AC607" i="1"/>
  <c r="AC722" i="1"/>
  <c r="AC251" i="1"/>
  <c r="AC723" i="1"/>
  <c r="AC498" i="1"/>
  <c r="AC608" i="1"/>
  <c r="AC382" i="1"/>
  <c r="AC383" i="1"/>
  <c r="AC108" i="1"/>
  <c r="AC109" i="1"/>
  <c r="AC384" i="1"/>
  <c r="AC609" i="1"/>
  <c r="AC499" i="1"/>
  <c r="AC724" i="1"/>
  <c r="AC252" i="1"/>
  <c r="AC610" i="1"/>
  <c r="AC110" i="1"/>
  <c r="AC385" i="1"/>
  <c r="AC386" i="1"/>
  <c r="AC253" i="1"/>
  <c r="AC111" i="1"/>
  <c r="AC112" i="1"/>
  <c r="AC500" i="1"/>
  <c r="AC611" i="1"/>
  <c r="AC254" i="1"/>
  <c r="AC255" i="1"/>
  <c r="AC501" i="1"/>
  <c r="AC725" i="1"/>
  <c r="AC113" i="1"/>
  <c r="AC114" i="1"/>
  <c r="AC387" i="1"/>
  <c r="AC726" i="1"/>
  <c r="AC256" i="1"/>
  <c r="AC612" i="1"/>
  <c r="AC502" i="1"/>
  <c r="AC613" i="1"/>
  <c r="AC388" i="1"/>
  <c r="AC257" i="1"/>
  <c r="AC614" i="1"/>
  <c r="AC115" i="1"/>
  <c r="AC503" i="1"/>
  <c r="AC389" i="1"/>
  <c r="AC116" i="1"/>
  <c r="AC615" i="1"/>
  <c r="AC117" i="1"/>
  <c r="AC616" i="1"/>
  <c r="AC390" i="1"/>
  <c r="AC727" i="1"/>
  <c r="AC391" i="1"/>
  <c r="AC728" i="1"/>
  <c r="AC258" i="1"/>
  <c r="AC617" i="1"/>
  <c r="AC118" i="1"/>
  <c r="AC392" i="1"/>
  <c r="AC259" i="1"/>
  <c r="AC119" i="1"/>
  <c r="AC729" i="1"/>
  <c r="AC393" i="1"/>
  <c r="AC504" i="1"/>
  <c r="AC260" i="1"/>
  <c r="AC261" i="1"/>
  <c r="AC262" i="1"/>
  <c r="AC120" i="1"/>
  <c r="AC505" i="1"/>
  <c r="AC121" i="1"/>
  <c r="AC730" i="1"/>
  <c r="AC394" i="1"/>
  <c r="AC506" i="1"/>
  <c r="AC618" i="1"/>
  <c r="AC507" i="1"/>
  <c r="AC263" i="1"/>
  <c r="AC731" i="1"/>
  <c r="AC619" i="1"/>
  <c r="AC508" i="1"/>
  <c r="AC732" i="1"/>
  <c r="AC264" i="1"/>
  <c r="AC122" i="1"/>
  <c r="AC620" i="1"/>
  <c r="AC395" i="1"/>
  <c r="AC621" i="1"/>
  <c r="AC123" i="1"/>
  <c r="AC265" i="1"/>
  <c r="AC509" i="1"/>
  <c r="AC622" i="1"/>
  <c r="AC266" i="1"/>
  <c r="AC124" i="1"/>
  <c r="AC267" i="1"/>
  <c r="AC733" i="1"/>
  <c r="AC510" i="1"/>
  <c r="AC511" i="1"/>
  <c r="AC125" i="1"/>
  <c r="AC268" i="1"/>
  <c r="AC396" i="1"/>
  <c r="AC126" i="1"/>
  <c r="AC269" i="1"/>
  <c r="AC734" i="1"/>
  <c r="AC623" i="1"/>
  <c r="AC397" i="1"/>
  <c r="AC398" i="1"/>
  <c r="AC270" i="1"/>
  <c r="AC127" i="1"/>
  <c r="AC735" i="1"/>
  <c r="AC271" i="1"/>
  <c r="AC512" i="1"/>
  <c r="AC736" i="1"/>
  <c r="AC128" i="1"/>
  <c r="AC129" i="1"/>
  <c r="AC624" i="1"/>
  <c r="AC272" i="1"/>
  <c r="AC399" i="1"/>
  <c r="AC130" i="1"/>
  <c r="AC513" i="1"/>
  <c r="AC131" i="1"/>
  <c r="AC273" i="1"/>
  <c r="AC274" i="1"/>
  <c r="AC737" i="1"/>
  <c r="AC400" i="1"/>
  <c r="AC625" i="1"/>
  <c r="AC401" i="1"/>
  <c r="AC132" i="1"/>
  <c r="AC514" i="1"/>
  <c r="AC133" i="1"/>
  <c r="AC275" i="1"/>
  <c r="AC515" i="1"/>
  <c r="AC626" i="1"/>
  <c r="AC738" i="1"/>
  <c r="AC402" i="1"/>
  <c r="AC516" i="1"/>
  <c r="AC134" i="1"/>
  <c r="AC403" i="1"/>
  <c r="AC276" i="1"/>
  <c r="AC739" i="1"/>
  <c r="AC404" i="1"/>
  <c r="AC277" i="1"/>
  <c r="AC740" i="1"/>
  <c r="AC517" i="1"/>
  <c r="AC627" i="1"/>
  <c r="AC135" i="1"/>
  <c r="AC278" i="1"/>
  <c r="AC741" i="1"/>
  <c r="AC518" i="1"/>
  <c r="AC405" i="1"/>
  <c r="AC628" i="1"/>
  <c r="AC519" i="1"/>
  <c r="AC136" i="1"/>
  <c r="AC742" i="1"/>
  <c r="AC137" i="1"/>
  <c r="AC279" i="1"/>
  <c r="AC743" i="1"/>
  <c r="AC629" i="1"/>
  <c r="AC520" i="1"/>
  <c r="AC138" i="1"/>
  <c r="AC630" i="1"/>
  <c r="AC280" i="1"/>
  <c r="AC631" i="1"/>
  <c r="AC281" i="1"/>
  <c r="AC521" i="1"/>
  <c r="AC406" i="1"/>
  <c r="AC744" i="1"/>
  <c r="AC282" i="1"/>
  <c r="AC139" i="1"/>
  <c r="AC283" i="1"/>
  <c r="AC632" i="1"/>
  <c r="AC140" i="1"/>
  <c r="AC407" i="1"/>
  <c r="AC141" i="1"/>
  <c r="AC408" i="1"/>
  <c r="AC284" i="1"/>
  <c r="AC522" i="1"/>
  <c r="AC633" i="1"/>
  <c r="AC745" i="1"/>
  <c r="AC142" i="1"/>
  <c r="AC409" i="1"/>
  <c r="AC285" i="1"/>
  <c r="AC634" i="1"/>
  <c r="AC746" i="1"/>
  <c r="AC410" i="1"/>
  <c r="AC635" i="1"/>
  <c r="AC523" i="1"/>
  <c r="AC143" i="1"/>
  <c r="AC286" i="1"/>
  <c r="AC144" i="1"/>
  <c r="AC411" i="1"/>
  <c r="AC412" i="1"/>
  <c r="AC747" i="1"/>
  <c r="AC287" i="1"/>
  <c r="AC145" i="1"/>
  <c r="AC288" i="1"/>
  <c r="AC524" i="1"/>
  <c r="AC146" i="1"/>
  <c r="AC413" i="1"/>
  <c r="AC636" i="1"/>
  <c r="AC147" i="1"/>
  <c r="AC289" i="1"/>
  <c r="AC525" i="1"/>
  <c r="AC637" i="1"/>
  <c r="AC290" i="1"/>
  <c r="AC414" i="1"/>
  <c r="AC148" i="1"/>
  <c r="AC526" i="1"/>
  <c r="AC291" i="1"/>
  <c r="AC149" i="1"/>
  <c r="AC415" i="1"/>
  <c r="AC527" i="1"/>
  <c r="AC416" i="1"/>
  <c r="AC292" i="1"/>
  <c r="AC150" i="1"/>
  <c r="AC417" i="1"/>
  <c r="AC528" i="1"/>
  <c r="AC748" i="1"/>
  <c r="AC638" i="1"/>
  <c r="AC529" i="1"/>
  <c r="AC293" i="1"/>
  <c r="AC151" i="1"/>
  <c r="AC152" i="1"/>
  <c r="AC749" i="1"/>
  <c r="AC418" i="1"/>
  <c r="AC530" i="1"/>
  <c r="AC294" i="1"/>
  <c r="AC639" i="1"/>
  <c r="AC295" i="1"/>
  <c r="AC153" i="1"/>
  <c r="AC640" i="1"/>
  <c r="AC531" i="1"/>
  <c r="AC750" i="1"/>
  <c r="AC751" i="1"/>
  <c r="AC532" i="1"/>
  <c r="AC297" i="1"/>
  <c r="R297" i="1"/>
  <c r="R300" i="1"/>
  <c r="R421" i="1"/>
  <c r="R158" i="1"/>
  <c r="R645" i="1"/>
  <c r="R534" i="1"/>
  <c r="R5" i="1"/>
  <c r="R301" i="1"/>
  <c r="R422" i="1"/>
  <c r="R646" i="1"/>
  <c r="R535" i="1"/>
  <c r="R6" i="1"/>
  <c r="R536" i="1"/>
  <c r="R302" i="1"/>
  <c r="R159" i="1"/>
  <c r="R7" i="1"/>
  <c r="R160" i="1"/>
  <c r="R537" i="1"/>
  <c r="R423" i="1"/>
  <c r="R647" i="1"/>
  <c r="R303" i="1"/>
  <c r="R304" i="1"/>
  <c r="R648" i="1"/>
  <c r="R424" i="1"/>
  <c r="R305" i="1"/>
  <c r="R8" i="1"/>
  <c r="R538" i="1"/>
  <c r="R161" i="1"/>
  <c r="R162" i="1"/>
  <c r="R9" i="1"/>
  <c r="R306" i="1"/>
  <c r="R649" i="1"/>
  <c r="R10" i="1"/>
  <c r="R163" i="1"/>
  <c r="R650" i="1"/>
  <c r="R307" i="1"/>
  <c r="R651" i="1"/>
  <c r="R164" i="1"/>
  <c r="R11" i="1"/>
  <c r="R308" i="1"/>
  <c r="R309" i="1"/>
  <c r="R165" i="1"/>
  <c r="R425" i="1"/>
  <c r="R539" i="1"/>
  <c r="R540" i="1"/>
  <c r="R652" i="1"/>
  <c r="R310" i="1"/>
  <c r="R12" i="1"/>
  <c r="R166" i="1"/>
  <c r="R426" i="1"/>
  <c r="R167" i="1"/>
  <c r="R541" i="1"/>
  <c r="R13" i="1"/>
  <c r="R311" i="1"/>
  <c r="R14" i="1"/>
  <c r="R312" i="1"/>
  <c r="R168" i="1"/>
  <c r="R15" i="1"/>
  <c r="R169" i="1"/>
  <c r="R542" i="1"/>
  <c r="R653" i="1"/>
  <c r="R427" i="1"/>
  <c r="R428" i="1"/>
  <c r="R16" i="1"/>
  <c r="R170" i="1"/>
  <c r="R17" i="1"/>
  <c r="R654" i="1"/>
  <c r="R18" i="1"/>
  <c r="R429" i="1"/>
  <c r="R543" i="1"/>
  <c r="R313" i="1"/>
  <c r="R171" i="1"/>
  <c r="R655" i="1"/>
  <c r="R656" i="1"/>
  <c r="R544" i="1"/>
  <c r="R314" i="1"/>
  <c r="R430" i="1"/>
  <c r="R657" i="1"/>
  <c r="R658" i="1"/>
  <c r="R172" i="1"/>
  <c r="R315" i="1"/>
  <c r="R19" i="1"/>
  <c r="R316" i="1"/>
  <c r="R173" i="1"/>
  <c r="R20" i="1"/>
  <c r="R545" i="1"/>
  <c r="R431" i="1"/>
  <c r="R174" i="1"/>
  <c r="R317" i="1"/>
  <c r="R546" i="1"/>
  <c r="R318" i="1"/>
  <c r="R21" i="1"/>
  <c r="R432" i="1"/>
  <c r="R22" i="1"/>
  <c r="R659" i="1"/>
  <c r="R319" i="1"/>
  <c r="R175" i="1"/>
  <c r="R547" i="1"/>
  <c r="R548" i="1"/>
  <c r="R176" i="1"/>
  <c r="R433" i="1"/>
  <c r="R660" i="1"/>
  <c r="R320" i="1"/>
  <c r="R23" i="1"/>
  <c r="R24" i="1"/>
  <c r="R177" i="1"/>
  <c r="R321" i="1"/>
  <c r="R661" i="1"/>
  <c r="R322" i="1"/>
  <c r="R434" i="1"/>
  <c r="R662" i="1"/>
  <c r="R178" i="1"/>
  <c r="R25" i="1"/>
  <c r="R26" i="1"/>
  <c r="R179" i="1"/>
  <c r="R435" i="1"/>
  <c r="R663" i="1"/>
  <c r="R27" i="1"/>
  <c r="R180" i="1"/>
  <c r="R323" i="1"/>
  <c r="R549" i="1"/>
  <c r="R181" i="1"/>
  <c r="R28" i="1"/>
  <c r="R664" i="1"/>
  <c r="R324" i="1"/>
  <c r="R29" i="1"/>
  <c r="R550" i="1"/>
  <c r="R30" i="1"/>
  <c r="R436" i="1"/>
  <c r="R182" i="1"/>
  <c r="R665" i="1"/>
  <c r="R437" i="1"/>
  <c r="R183" i="1"/>
  <c r="R325" i="1"/>
  <c r="R551" i="1"/>
  <c r="R326" i="1"/>
  <c r="R438" i="1"/>
  <c r="R31" i="1"/>
  <c r="R32" i="1"/>
  <c r="R666" i="1"/>
  <c r="R552" i="1"/>
  <c r="R327" i="1"/>
  <c r="R439" i="1"/>
  <c r="R184" i="1"/>
  <c r="R185" i="1"/>
  <c r="R667" i="1"/>
  <c r="R328" i="1"/>
  <c r="R668" i="1"/>
  <c r="R33" i="1"/>
  <c r="R440" i="1"/>
  <c r="R329" i="1"/>
  <c r="R330" i="1"/>
  <c r="R186" i="1"/>
  <c r="R553" i="1"/>
  <c r="R34" i="1"/>
  <c r="R669" i="1"/>
  <c r="R187" i="1"/>
  <c r="R35" i="1"/>
  <c r="R331" i="1"/>
  <c r="R670" i="1"/>
  <c r="R554" i="1"/>
  <c r="R36" i="1"/>
  <c r="R671" i="1"/>
  <c r="R188" i="1"/>
  <c r="R555" i="1"/>
  <c r="R672" i="1"/>
  <c r="R332" i="1"/>
  <c r="R37" i="1"/>
  <c r="R441" i="1"/>
  <c r="R442" i="1"/>
  <c r="R443" i="1"/>
  <c r="R333" i="1"/>
  <c r="R189" i="1"/>
  <c r="R334" i="1"/>
  <c r="R444" i="1"/>
  <c r="R673" i="1"/>
  <c r="R674" i="1"/>
  <c r="R556" i="1"/>
  <c r="R190" i="1"/>
  <c r="R445" i="1"/>
  <c r="R191" i="1"/>
  <c r="R335" i="1"/>
  <c r="R336" i="1"/>
  <c r="R675" i="1"/>
  <c r="R557" i="1"/>
  <c r="R446" i="1"/>
  <c r="R192" i="1"/>
  <c r="R447" i="1"/>
  <c r="R337" i="1"/>
  <c r="R676" i="1"/>
  <c r="R38" i="1"/>
  <c r="R39" i="1"/>
  <c r="R558" i="1"/>
  <c r="R677" i="1"/>
  <c r="R193" i="1"/>
  <c r="R448" i="1"/>
  <c r="R449" i="1"/>
  <c r="R450" i="1"/>
  <c r="R194" i="1"/>
  <c r="R40" i="1"/>
  <c r="R559" i="1"/>
  <c r="R560" i="1"/>
  <c r="R338" i="1"/>
  <c r="R451" i="1"/>
  <c r="R195" i="1"/>
  <c r="R41" i="1"/>
  <c r="R678" i="1"/>
  <c r="R196" i="1"/>
  <c r="R452" i="1"/>
  <c r="R679" i="1"/>
  <c r="R197" i="1"/>
  <c r="R42" i="1"/>
  <c r="R561" i="1"/>
  <c r="R43" i="1"/>
  <c r="R453" i="1"/>
  <c r="R454" i="1"/>
  <c r="R339" i="1"/>
  <c r="R562" i="1"/>
  <c r="R44" i="1"/>
  <c r="R198" i="1"/>
  <c r="R45" i="1"/>
  <c r="R680" i="1"/>
  <c r="R199" i="1"/>
  <c r="R455" i="1"/>
  <c r="R340" i="1"/>
  <c r="R341" i="1"/>
  <c r="R681" i="1"/>
  <c r="R200" i="1"/>
  <c r="R456" i="1"/>
  <c r="R457" i="1"/>
  <c r="R682" i="1"/>
  <c r="R46" i="1"/>
  <c r="R458" i="1"/>
  <c r="R47" i="1"/>
  <c r="R201" i="1"/>
  <c r="R342" i="1"/>
  <c r="R48" i="1"/>
  <c r="R202" i="1"/>
  <c r="R343" i="1"/>
  <c r="R683" i="1"/>
  <c r="R563" i="1"/>
  <c r="R203" i="1"/>
  <c r="R49" i="1"/>
  <c r="R459" i="1"/>
  <c r="R204" i="1"/>
  <c r="R684" i="1"/>
  <c r="R50" i="1"/>
  <c r="R460" i="1"/>
  <c r="R564" i="1"/>
  <c r="R685" i="1"/>
  <c r="R51" i="1"/>
  <c r="R205" i="1"/>
  <c r="R52" i="1"/>
  <c r="R686" i="1"/>
  <c r="R565" i="1"/>
  <c r="R344" i="1"/>
  <c r="R461" i="1"/>
  <c r="R53" i="1"/>
  <c r="R206" i="1"/>
  <c r="R207" i="1"/>
  <c r="R566" i="1"/>
  <c r="R54" i="1"/>
  <c r="R462" i="1"/>
  <c r="R687" i="1"/>
  <c r="R55" i="1"/>
  <c r="R345" i="1"/>
  <c r="R208" i="1"/>
  <c r="R688" i="1"/>
  <c r="R56" i="1"/>
  <c r="R346" i="1"/>
  <c r="R567" i="1"/>
  <c r="R209" i="1"/>
  <c r="R347" i="1"/>
  <c r="R210" i="1"/>
  <c r="R57" i="1"/>
  <c r="R568" i="1"/>
  <c r="R689" i="1"/>
  <c r="R569" i="1"/>
  <c r="R211" i="1"/>
  <c r="R58" i="1"/>
  <c r="R348" i="1"/>
  <c r="R212" i="1"/>
  <c r="R690" i="1"/>
  <c r="R59" i="1"/>
  <c r="R349" i="1"/>
  <c r="R570" i="1"/>
  <c r="R60" i="1"/>
  <c r="R350" i="1"/>
  <c r="R571" i="1"/>
  <c r="R691" i="1"/>
  <c r="R692" i="1"/>
  <c r="R463" i="1"/>
  <c r="R572" i="1"/>
  <c r="R61" i="1"/>
  <c r="R464" i="1"/>
  <c r="R213" i="1"/>
  <c r="R62" i="1"/>
  <c r="R573" i="1"/>
  <c r="R351" i="1"/>
  <c r="R214" i="1"/>
  <c r="R63" i="1"/>
  <c r="R64" i="1"/>
  <c r="R465" i="1"/>
  <c r="R352" i="1"/>
  <c r="R693" i="1"/>
  <c r="R65" i="1"/>
  <c r="R215" i="1"/>
  <c r="R66" i="1"/>
  <c r="R466" i="1"/>
  <c r="R67" i="1"/>
  <c r="R216" i="1"/>
  <c r="R574" i="1"/>
  <c r="R467" i="1"/>
  <c r="R68" i="1"/>
  <c r="R353" i="1"/>
  <c r="R575" i="1"/>
  <c r="R354" i="1"/>
  <c r="R576" i="1"/>
  <c r="R694" i="1"/>
  <c r="R217" i="1"/>
  <c r="R468" i="1"/>
  <c r="R577" i="1"/>
  <c r="R218" i="1"/>
  <c r="R219" i="1"/>
  <c r="R578" i="1"/>
  <c r="R695" i="1"/>
  <c r="R69" i="1"/>
  <c r="R469" i="1"/>
  <c r="R355" i="1"/>
  <c r="R696" i="1"/>
  <c r="R470" i="1"/>
  <c r="R220" i="1"/>
  <c r="R70" i="1"/>
  <c r="R221" i="1"/>
  <c r="R697" i="1"/>
  <c r="R71" i="1"/>
  <c r="R471" i="1"/>
  <c r="R222" i="1"/>
  <c r="R472" i="1"/>
  <c r="R473" i="1"/>
  <c r="R356" i="1"/>
  <c r="R579" i="1"/>
  <c r="R72" i="1"/>
  <c r="R223" i="1"/>
  <c r="R580" i="1"/>
  <c r="R581" i="1"/>
  <c r="R224" i="1"/>
  <c r="R698" i="1"/>
  <c r="R73" i="1"/>
  <c r="R357" i="1"/>
  <c r="R582" i="1"/>
  <c r="R474" i="1"/>
  <c r="R699" i="1"/>
  <c r="R74" i="1"/>
  <c r="R358" i="1"/>
  <c r="R475" i="1"/>
  <c r="R225" i="1"/>
  <c r="R75" i="1"/>
  <c r="R583" i="1"/>
  <c r="R226" i="1"/>
  <c r="R700" i="1"/>
  <c r="R476" i="1"/>
  <c r="R359" i="1"/>
  <c r="R584" i="1"/>
  <c r="R76" i="1"/>
  <c r="R227" i="1"/>
  <c r="R77" i="1"/>
  <c r="R585" i="1"/>
  <c r="R360" i="1"/>
  <c r="R228" i="1"/>
  <c r="R78" i="1"/>
  <c r="R79" i="1"/>
  <c r="R361" i="1"/>
  <c r="R477" i="1"/>
  <c r="R229" i="1"/>
  <c r="R586" i="1"/>
  <c r="R478" i="1"/>
  <c r="R230" i="1"/>
  <c r="R80" i="1"/>
  <c r="R701" i="1"/>
  <c r="R81" i="1"/>
  <c r="R231" i="1"/>
  <c r="R702" i="1"/>
  <c r="R362" i="1"/>
  <c r="R479" i="1"/>
  <c r="R480" i="1"/>
  <c r="R82" i="1"/>
  <c r="R703" i="1"/>
  <c r="R232" i="1"/>
  <c r="R587" i="1"/>
  <c r="R588" i="1"/>
  <c r="R481" i="1"/>
  <c r="R83" i="1"/>
  <c r="R233" i="1"/>
  <c r="R482" i="1"/>
  <c r="R84" i="1"/>
  <c r="R704" i="1"/>
  <c r="R234" i="1"/>
  <c r="R705" i="1"/>
  <c r="R363" i="1"/>
  <c r="R483" i="1"/>
  <c r="R364" i="1"/>
  <c r="R589" i="1"/>
  <c r="R235" i="1"/>
  <c r="R85" i="1"/>
  <c r="R590" i="1"/>
  <c r="R591" i="1"/>
  <c r="R484" i="1"/>
  <c r="R365" i="1"/>
  <c r="R236" i="1"/>
  <c r="R706" i="1"/>
  <c r="R592" i="1"/>
  <c r="R593" i="1"/>
  <c r="R237" i="1"/>
  <c r="R86" i="1"/>
  <c r="R707" i="1"/>
  <c r="R366" i="1"/>
  <c r="R485" i="1"/>
  <c r="R238" i="1"/>
  <c r="R594" i="1"/>
  <c r="R486" i="1"/>
  <c r="R367" i="1"/>
  <c r="R87" i="1"/>
  <c r="R708" i="1"/>
  <c r="R239" i="1"/>
  <c r="R88" i="1"/>
  <c r="R487" i="1"/>
  <c r="R89" i="1"/>
  <c r="R368" i="1"/>
  <c r="R488" i="1"/>
  <c r="R595" i="1"/>
  <c r="R369" i="1"/>
  <c r="R489" i="1"/>
  <c r="R90" i="1"/>
  <c r="R596" i="1"/>
  <c r="R709" i="1"/>
  <c r="R91" i="1"/>
  <c r="R490" i="1"/>
  <c r="R240" i="1"/>
  <c r="R370" i="1"/>
  <c r="R597" i="1"/>
  <c r="R710" i="1"/>
  <c r="R371" i="1"/>
  <c r="R241" i="1"/>
  <c r="R92" i="1"/>
  <c r="R93" i="1"/>
  <c r="R598" i="1"/>
  <c r="R372" i="1"/>
  <c r="R242" i="1"/>
  <c r="R711" i="1"/>
  <c r="R94" i="1"/>
  <c r="R491" i="1"/>
  <c r="R712" i="1"/>
  <c r="R373" i="1"/>
  <c r="R95" i="1"/>
  <c r="R713" i="1"/>
  <c r="R492" i="1"/>
  <c r="R243" i="1"/>
  <c r="R599" i="1"/>
  <c r="R374" i="1"/>
  <c r="R714" i="1"/>
  <c r="R244" i="1"/>
  <c r="R493" i="1"/>
  <c r="R96" i="1"/>
  <c r="R97" i="1"/>
  <c r="R375" i="1"/>
  <c r="R494" i="1"/>
  <c r="R376" i="1"/>
  <c r="R715" i="1"/>
  <c r="R98" i="1"/>
  <c r="R600" i="1"/>
  <c r="R716" i="1"/>
  <c r="R99" i="1"/>
  <c r="R245" i="1"/>
  <c r="R601" i="1"/>
  <c r="R377" i="1"/>
  <c r="R100" i="1"/>
  <c r="R602" i="1"/>
  <c r="R717" i="1"/>
  <c r="R246" i="1"/>
  <c r="R603" i="1"/>
  <c r="R101" i="1"/>
  <c r="R102" i="1"/>
  <c r="R247" i="1"/>
  <c r="R718" i="1"/>
  <c r="R495" i="1"/>
  <c r="R604" i="1"/>
  <c r="R248" i="1"/>
  <c r="R103" i="1"/>
  <c r="R719" i="1"/>
  <c r="R378" i="1"/>
  <c r="R249" i="1"/>
  <c r="R720" i="1"/>
  <c r="R379" i="1"/>
  <c r="R496" i="1"/>
  <c r="R104" i="1"/>
  <c r="R497" i="1"/>
  <c r="R250" i="1"/>
  <c r="R105" i="1"/>
  <c r="R605" i="1"/>
  <c r="R721" i="1"/>
  <c r="R380" i="1"/>
  <c r="R106" i="1"/>
  <c r="R606" i="1"/>
  <c r="R107" i="1"/>
  <c r="R381" i="1"/>
  <c r="R607" i="1"/>
  <c r="R722" i="1"/>
  <c r="R251" i="1"/>
  <c r="R723" i="1"/>
  <c r="R498" i="1"/>
  <c r="R608" i="1"/>
  <c r="R382" i="1"/>
  <c r="R383" i="1"/>
  <c r="R108" i="1"/>
  <c r="R109" i="1"/>
  <c r="R384" i="1"/>
  <c r="R609" i="1"/>
  <c r="R499" i="1"/>
  <c r="R724" i="1"/>
  <c r="R252" i="1"/>
  <c r="R610" i="1"/>
  <c r="R110" i="1"/>
  <c r="R385" i="1"/>
  <c r="R386" i="1"/>
  <c r="R253" i="1"/>
  <c r="R111" i="1"/>
  <c r="R112" i="1"/>
  <c r="R500" i="1"/>
  <c r="R611" i="1"/>
  <c r="R254" i="1"/>
  <c r="R255" i="1"/>
  <c r="R501" i="1"/>
  <c r="R725" i="1"/>
  <c r="R113" i="1"/>
  <c r="R114" i="1"/>
  <c r="R387" i="1"/>
  <c r="R726" i="1"/>
  <c r="R256" i="1"/>
  <c r="R612" i="1"/>
  <c r="R502" i="1"/>
  <c r="R613" i="1"/>
  <c r="R388" i="1"/>
  <c r="R257" i="1"/>
  <c r="R614" i="1"/>
  <c r="R115" i="1"/>
  <c r="R503" i="1"/>
  <c r="R389" i="1"/>
  <c r="R116" i="1"/>
  <c r="R615" i="1"/>
  <c r="R117" i="1"/>
  <c r="R616" i="1"/>
  <c r="R390" i="1"/>
  <c r="R727" i="1"/>
  <c r="R391" i="1"/>
  <c r="R728" i="1"/>
  <c r="R258" i="1"/>
  <c r="R617" i="1"/>
  <c r="R118" i="1"/>
  <c r="R392" i="1"/>
  <c r="R259" i="1"/>
  <c r="R119" i="1"/>
  <c r="R729" i="1"/>
  <c r="R393" i="1"/>
  <c r="R504" i="1"/>
  <c r="R260" i="1"/>
  <c r="R261" i="1"/>
  <c r="R262" i="1"/>
  <c r="R120" i="1"/>
  <c r="R505" i="1"/>
  <c r="R121" i="1"/>
  <c r="R730" i="1"/>
  <c r="R394" i="1"/>
  <c r="R506" i="1"/>
  <c r="R618" i="1"/>
  <c r="R507" i="1"/>
  <c r="R263" i="1"/>
  <c r="R731" i="1"/>
  <c r="R619" i="1"/>
  <c r="R508" i="1"/>
  <c r="R732" i="1"/>
  <c r="R264" i="1"/>
  <c r="R122" i="1"/>
  <c r="R620" i="1"/>
  <c r="R395" i="1"/>
  <c r="R621" i="1"/>
  <c r="R123" i="1"/>
  <c r="R265" i="1"/>
  <c r="R509" i="1"/>
  <c r="R622" i="1"/>
  <c r="R266" i="1"/>
  <c r="R124" i="1"/>
  <c r="R267" i="1"/>
  <c r="R733" i="1"/>
  <c r="R510" i="1"/>
  <c r="R511" i="1"/>
  <c r="R125" i="1"/>
  <c r="R268" i="1"/>
  <c r="R396" i="1"/>
  <c r="R126" i="1"/>
  <c r="R269" i="1"/>
  <c r="R734" i="1"/>
  <c r="R623" i="1"/>
  <c r="R397" i="1"/>
  <c r="R398" i="1"/>
  <c r="R270" i="1"/>
  <c r="R127" i="1"/>
  <c r="R735" i="1"/>
  <c r="R271" i="1"/>
  <c r="R512" i="1"/>
  <c r="R736" i="1"/>
  <c r="R128" i="1"/>
  <c r="R129" i="1"/>
  <c r="R624" i="1"/>
  <c r="R272" i="1"/>
  <c r="R399" i="1"/>
  <c r="R130" i="1"/>
  <c r="R513" i="1"/>
  <c r="R131" i="1"/>
  <c r="R273" i="1"/>
  <c r="R274" i="1"/>
  <c r="R737" i="1"/>
  <c r="R400" i="1"/>
  <c r="R625" i="1"/>
  <c r="R401" i="1"/>
  <c r="R132" i="1"/>
  <c r="R514" i="1"/>
  <c r="R133" i="1"/>
  <c r="R275" i="1"/>
  <c r="R515" i="1"/>
  <c r="R626" i="1"/>
  <c r="R738" i="1"/>
  <c r="R402" i="1"/>
  <c r="R516" i="1"/>
  <c r="R134" i="1"/>
  <c r="R403" i="1"/>
  <c r="R276" i="1"/>
  <c r="R739" i="1"/>
  <c r="R404" i="1"/>
  <c r="R277" i="1"/>
  <c r="R740" i="1"/>
  <c r="R517" i="1"/>
  <c r="R627" i="1"/>
  <c r="R135" i="1"/>
  <c r="R278" i="1"/>
  <c r="R741" i="1"/>
  <c r="R518" i="1"/>
  <c r="R405" i="1"/>
  <c r="R628" i="1"/>
  <c r="R519" i="1"/>
  <c r="R136" i="1"/>
  <c r="R742" i="1"/>
  <c r="R137" i="1"/>
  <c r="R279" i="1"/>
  <c r="R743" i="1"/>
  <c r="R629" i="1"/>
  <c r="R520" i="1"/>
  <c r="R138" i="1"/>
  <c r="R630" i="1"/>
  <c r="R280" i="1"/>
  <c r="R631" i="1"/>
  <c r="R281" i="1"/>
  <c r="R521" i="1"/>
  <c r="R406" i="1"/>
  <c r="R744" i="1"/>
  <c r="R282" i="1"/>
  <c r="R139" i="1"/>
  <c r="R283" i="1"/>
  <c r="R632" i="1"/>
  <c r="R140" i="1"/>
  <c r="R407" i="1"/>
  <c r="R141" i="1"/>
  <c r="R408" i="1"/>
  <c r="R284" i="1"/>
  <c r="R522" i="1"/>
  <c r="R633" i="1"/>
  <c r="R745" i="1"/>
  <c r="R142" i="1"/>
  <c r="R409" i="1"/>
  <c r="R285" i="1"/>
  <c r="R634" i="1"/>
  <c r="R746" i="1"/>
  <c r="R410" i="1"/>
  <c r="R635" i="1"/>
  <c r="R523" i="1"/>
  <c r="R143" i="1"/>
  <c r="R286" i="1"/>
  <c r="R144" i="1"/>
  <c r="R411" i="1"/>
  <c r="R412" i="1"/>
  <c r="R747" i="1"/>
  <c r="R287" i="1"/>
  <c r="R145" i="1"/>
  <c r="R288" i="1"/>
  <c r="R524" i="1"/>
  <c r="R146" i="1"/>
  <c r="R413" i="1"/>
  <c r="R636" i="1"/>
  <c r="R147" i="1"/>
  <c r="R289" i="1"/>
  <c r="R525" i="1"/>
  <c r="R637" i="1"/>
  <c r="R290" i="1"/>
  <c r="R414" i="1"/>
  <c r="R148" i="1"/>
  <c r="R526" i="1"/>
  <c r="R291" i="1"/>
  <c r="R149" i="1"/>
  <c r="R415" i="1"/>
  <c r="R527" i="1"/>
  <c r="R416" i="1"/>
  <c r="R292" i="1"/>
  <c r="R150" i="1"/>
  <c r="R417" i="1"/>
  <c r="R528" i="1"/>
  <c r="R748" i="1"/>
  <c r="R638" i="1"/>
  <c r="R529" i="1"/>
  <c r="R293" i="1"/>
  <c r="R151" i="1"/>
  <c r="R152" i="1"/>
  <c r="R749" i="1"/>
  <c r="R418" i="1"/>
  <c r="R530" i="1"/>
  <c r="R294" i="1"/>
  <c r="R639" i="1"/>
  <c r="R295" i="1"/>
  <c r="R153" i="1"/>
  <c r="R640" i="1"/>
  <c r="R531" i="1"/>
  <c r="R750" i="1"/>
  <c r="R751" i="1"/>
  <c r="R532" i="1"/>
  <c r="R155" i="1"/>
  <c r="R420" i="1"/>
  <c r="R642" i="1"/>
  <c r="R298" i="1"/>
  <c r="R2" i="1"/>
  <c r="R3" i="1"/>
  <c r="R156" i="1"/>
  <c r="R643" i="1"/>
  <c r="R4" i="1"/>
  <c r="R299" i="1"/>
  <c r="R157" i="1"/>
  <c r="R644" i="1"/>
  <c r="AT752" i="1" l="1"/>
  <c r="AT533" i="1"/>
  <c r="AT296" i="1"/>
  <c r="AT641" i="1"/>
  <c r="BP753" i="1"/>
  <c r="AX753" i="1"/>
  <c r="T766" i="1"/>
  <c r="AY753" i="1"/>
  <c r="W753" i="1"/>
  <c r="AI753" i="1"/>
  <c r="AQ753" i="1"/>
  <c r="BB753" i="1"/>
  <c r="BS753" i="1"/>
  <c r="T763" i="1"/>
  <c r="T776" i="1"/>
  <c r="G753" i="1"/>
  <c r="AD753" i="1"/>
  <c r="AL753" i="1"/>
  <c r="AU753" i="1"/>
  <c r="BE753" i="1"/>
  <c r="T762" i="1"/>
  <c r="T761" i="1"/>
  <c r="X762" i="1"/>
  <c r="T770" i="1"/>
  <c r="T765" i="1"/>
  <c r="X767" i="1"/>
  <c r="X766" i="1"/>
  <c r="T769" i="1"/>
  <c r="R533" i="1"/>
  <c r="T775" i="1"/>
  <c r="X760" i="1"/>
  <c r="T771" i="1"/>
  <c r="X763" i="1"/>
  <c r="X764" i="1"/>
  <c r="R296" i="1"/>
  <c r="T772" i="1"/>
  <c r="T760" i="1"/>
  <c r="X753" i="1"/>
  <c r="AJ753" i="1"/>
  <c r="AR753" i="1"/>
  <c r="BC753" i="1"/>
  <c r="BT753" i="1"/>
  <c r="T773" i="1"/>
  <c r="Y753" i="1"/>
  <c r="AK753" i="1"/>
  <c r="AS753" i="1"/>
  <c r="BD753" i="1"/>
  <c r="R641" i="1"/>
  <c r="AC752" i="1"/>
  <c r="S753" i="1"/>
  <c r="AE753" i="1"/>
  <c r="AM753" i="1"/>
  <c r="AV753" i="1"/>
  <c r="X761" i="1"/>
  <c r="R419" i="1"/>
  <c r="AC533" i="1"/>
  <c r="T753" i="1"/>
  <c r="AF753" i="1"/>
  <c r="AN753" i="1"/>
  <c r="AW753" i="1"/>
  <c r="R752" i="1"/>
  <c r="AC419" i="1"/>
  <c r="AC641" i="1"/>
  <c r="AC296" i="1"/>
  <c r="U753" i="1"/>
  <c r="AG753" i="1"/>
  <c r="AO753" i="1"/>
  <c r="BQ753" i="1"/>
  <c r="AT419" i="1"/>
  <c r="V753" i="1"/>
  <c r="AH753" i="1"/>
  <c r="AP753" i="1"/>
  <c r="BR753" i="1"/>
  <c r="T764" i="1"/>
  <c r="T774" i="1"/>
  <c r="X765" i="1"/>
  <c r="R154" i="1"/>
  <c r="AC154" i="1"/>
  <c r="AT154" i="1"/>
  <c r="T779" i="1"/>
  <c r="AT753" i="1" l="1"/>
  <c r="X769" i="1"/>
  <c r="Y760" i="1" s="1"/>
  <c r="T768" i="1"/>
  <c r="U763" i="1" s="1"/>
  <c r="T777" i="1"/>
  <c r="U769" i="1" s="1"/>
  <c r="R753" i="1"/>
  <c r="AC753" i="1"/>
  <c r="Y764" i="1" l="1"/>
  <c r="Y763" i="1"/>
  <c r="Y767" i="1"/>
  <c r="Y766" i="1"/>
  <c r="Y762" i="1"/>
  <c r="Y765" i="1"/>
  <c r="Y761" i="1"/>
  <c r="U770" i="1"/>
  <c r="U773" i="1"/>
  <c r="U775" i="1"/>
  <c r="U765" i="1"/>
  <c r="U771" i="1"/>
  <c r="U764" i="1"/>
  <c r="U766" i="1"/>
  <c r="U772" i="1"/>
  <c r="U762" i="1"/>
  <c r="U774" i="1"/>
  <c r="U760" i="1"/>
  <c r="U761" i="1"/>
  <c r="U776" i="1"/>
  <c r="CL7" i="1"/>
  <c r="CC7" i="1"/>
  <c r="CL6" i="1"/>
  <c r="CC6" i="1"/>
  <c r="CC5" i="1"/>
  <c r="CC4" i="1"/>
  <c r="CL3" i="1"/>
  <c r="CC3" i="1"/>
  <c r="CL2" i="1"/>
  <c r="CC2" i="1"/>
  <c r="U768" i="1" l="1"/>
  <c r="CL8" i="1"/>
  <c r="CM7" i="1" s="1"/>
  <c r="CC8" i="1"/>
  <c r="CD3" i="1" s="1"/>
  <c r="CM4" i="1" l="1"/>
  <c r="CM5" i="1"/>
  <c r="CM6" i="1"/>
  <c r="CM3" i="1"/>
  <c r="CM2" i="1"/>
  <c r="CM8" i="1" l="1"/>
  <c r="CD7" i="1"/>
  <c r="CD2" i="1"/>
  <c r="CD6" i="1" l="1"/>
  <c r="CD5" i="1"/>
  <c r="CD4" i="1"/>
  <c r="CD8" i="1" l="1"/>
  <c r="T780" i="1"/>
  <c r="T781" i="1" s="1"/>
  <c r="U77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<sst xmlns="http://schemas.openxmlformats.org/spreadsheetml/2006/main" count="30859" uniqueCount="3484">
  <si>
    <t>id</t>
  </si>
  <si>
    <t>StartDate</t>
  </si>
  <si>
    <t>EndDate</t>
  </si>
  <si>
    <t>IPAddress</t>
  </si>
  <si>
    <t>Progress</t>
  </si>
  <si>
    <t>Duration (in seconds)</t>
  </si>
  <si>
    <t>Finished</t>
  </si>
  <si>
    <t>RecordedDate</t>
  </si>
  <si>
    <t>ResponseId</t>
  </si>
  <si>
    <t>LocationLatitude</t>
  </si>
  <si>
    <t>LocationLongitude</t>
  </si>
  <si>
    <t>DistributionChannel</t>
  </si>
  <si>
    <t>UserLanguage</t>
  </si>
  <si>
    <t>37.161.188.136</t>
  </si>
  <si>
    <t>R_1q3PYg2HVvIz9vy</t>
  </si>
  <si>
    <t>anonymous</t>
  </si>
  <si>
    <t>IT</t>
  </si>
  <si>
    <t>79.46.246.135</t>
  </si>
  <si>
    <t>R_1my1Ri3i8nV6xZH</t>
  </si>
  <si>
    <t>R_1ese4kDgln6bwEr</t>
  </si>
  <si>
    <t>R_12axcGJkr24AS4y</t>
  </si>
  <si>
    <t>85.0.244.196</t>
  </si>
  <si>
    <t>R_1eRhEiM5WQYFMB5</t>
  </si>
  <si>
    <t>5.90.34.112</t>
  </si>
  <si>
    <t>R_11cMmrMSPyssoWV</t>
  </si>
  <si>
    <t>5.91.71.169</t>
  </si>
  <si>
    <t>R_1QneK70OA9W1DHJ</t>
  </si>
  <si>
    <t>79.31.154.95</t>
  </si>
  <si>
    <t>R_1q8uAhpHKp06pVQ</t>
  </si>
  <si>
    <t>37.119.10.76</t>
  </si>
  <si>
    <t>R_3O9yjK1wMT1R4R3</t>
  </si>
  <si>
    <t>151.32.128.152</t>
  </si>
  <si>
    <t>R_1F56lPQtIyOmVzo</t>
  </si>
  <si>
    <t>2.39.57.183</t>
  </si>
  <si>
    <t>R_3foRZ6Zj4y8plhn</t>
  </si>
  <si>
    <t>2.39.5.94</t>
  </si>
  <si>
    <t>R_2OIvXTIVMIveQRh</t>
  </si>
  <si>
    <t>151.20.63.177</t>
  </si>
  <si>
    <t>R_3m4s4BjiY2bBKQY</t>
  </si>
  <si>
    <t>93.42.187.119</t>
  </si>
  <si>
    <t>R_31zSZiHppozxcMA</t>
  </si>
  <si>
    <t>176.200.65.63</t>
  </si>
  <si>
    <t>R_2uKCxBiI53iAKE0</t>
  </si>
  <si>
    <t>151.18.30.202</t>
  </si>
  <si>
    <t>R_u95Xa2ToyLl3pOp</t>
  </si>
  <si>
    <t>87.0.236.228</t>
  </si>
  <si>
    <t>R_1oz5mXd7scJV6N7</t>
  </si>
  <si>
    <t>185.74.189.104</t>
  </si>
  <si>
    <t>R_2eUsEhrbCNJ5JOW</t>
  </si>
  <si>
    <t>95.244.39.229</t>
  </si>
  <si>
    <t>R_1HhsK8rz7Ospf5w</t>
  </si>
  <si>
    <t>79.54.38.247</t>
  </si>
  <si>
    <t>R_8exlqyRm9QY4Zpf</t>
  </si>
  <si>
    <t>151.51.12.27</t>
  </si>
  <si>
    <t>R_32PewGXNVi1Qn8R</t>
  </si>
  <si>
    <t>151.18.60.89</t>
  </si>
  <si>
    <t>R_2dFNl6uw9Utkyxw</t>
  </si>
  <si>
    <t>79.41.42.12</t>
  </si>
  <si>
    <t>R_9SLm38i48g35MvD</t>
  </si>
  <si>
    <t>79.43.140.14</t>
  </si>
  <si>
    <t>R_siEOeTn07HYUraV</t>
  </si>
  <si>
    <t>130.25.240.98</t>
  </si>
  <si>
    <t>R_3O1GBflewE8aFRh</t>
  </si>
  <si>
    <t>93.47.224.26</t>
  </si>
  <si>
    <t>R_2DNeqhpXjyDK6Rw</t>
  </si>
  <si>
    <t>151.68.78.32</t>
  </si>
  <si>
    <t>R_3MbrIY1aDJg3RiE</t>
  </si>
  <si>
    <t>68.63.114.120</t>
  </si>
  <si>
    <t>R_2UXH0Ww2RZYVIs6</t>
  </si>
  <si>
    <t>85.226.231.168</t>
  </si>
  <si>
    <t>R_2D5NH5DzoDG3V1D</t>
  </si>
  <si>
    <t>88.36.205.138</t>
  </si>
  <si>
    <t>R_agS0DXVJZlaQiBj</t>
  </si>
  <si>
    <t>109.119.198.55</t>
  </si>
  <si>
    <t>R_1HcazQpgptDUPTZ</t>
  </si>
  <si>
    <t>95.237.41.202</t>
  </si>
  <si>
    <t>R_1mtwySyFbEytZdg</t>
  </si>
  <si>
    <t>87.9.26.69</t>
  </si>
  <si>
    <t>R_27EFNLnYJd0dXI0</t>
  </si>
  <si>
    <t>151.36.137.208</t>
  </si>
  <si>
    <t>R_1JJIb664pic69rP</t>
  </si>
  <si>
    <t>93.66.67.150</t>
  </si>
  <si>
    <t>R_3Puk46OWCZx1L9r</t>
  </si>
  <si>
    <t>87.63.181.134</t>
  </si>
  <si>
    <t>R_3HoIadydVvP0jFT</t>
  </si>
  <si>
    <t>213.205.198.34</t>
  </si>
  <si>
    <t>R_3CWqHg8pth5MgvT</t>
  </si>
  <si>
    <t>EN-GB</t>
  </si>
  <si>
    <t>151.72.88.3</t>
  </si>
  <si>
    <t>R_BrzdqoFuIvsx4Y1</t>
  </si>
  <si>
    <t>79.59.72.8</t>
  </si>
  <si>
    <t>R_2ttlHB5zihEzAQX</t>
  </si>
  <si>
    <t>95.234.64.213</t>
  </si>
  <si>
    <t>R_3NPzxZ0Ut31UKUP</t>
  </si>
  <si>
    <t>92.104.56.118</t>
  </si>
  <si>
    <t>R_2wsrl071zzCPRk4</t>
  </si>
  <si>
    <t>188.153.202.250</t>
  </si>
  <si>
    <t>R_2wohBSVkEFHxgDC</t>
  </si>
  <si>
    <t>82.52.183.38</t>
  </si>
  <si>
    <t>R_2wKNQluLcvGZD29</t>
  </si>
  <si>
    <t>62.110.79.229</t>
  </si>
  <si>
    <t>R_12eZRXndHr8DHdI</t>
  </si>
  <si>
    <t>151.46.79.16</t>
  </si>
  <si>
    <t>R_2dQs4WYgPRNK4Iq</t>
  </si>
  <si>
    <t>151.71.142.18</t>
  </si>
  <si>
    <t>R_tFYrc0iU0shVaz7</t>
  </si>
  <si>
    <t>176.201.137.5</t>
  </si>
  <si>
    <t>R_ezymDIK7iRMRbmV</t>
  </si>
  <si>
    <t>93.56.160.143</t>
  </si>
  <si>
    <t>R_3dDIc8jVzXekcSl</t>
  </si>
  <si>
    <t>37.163.26.2</t>
  </si>
  <si>
    <t>R_1OOCNwUhCpTKk9j</t>
  </si>
  <si>
    <t>151.44.78.251</t>
  </si>
  <si>
    <t>R_0eb6USl7S19jYYx</t>
  </si>
  <si>
    <t>79.21.156.124</t>
  </si>
  <si>
    <t>R_2BsacpGFcEGejmx</t>
  </si>
  <si>
    <t>62.211.183.165</t>
  </si>
  <si>
    <t>R_2X1FXUsoz533o6Y</t>
  </si>
  <si>
    <t>151.48.153.153</t>
  </si>
  <si>
    <t>R_1jj2Nh5iCbBiJ4m</t>
  </si>
  <si>
    <t>93.146.33.139</t>
  </si>
  <si>
    <t>R_3sabuCQI2B5bXUc</t>
  </si>
  <si>
    <t>95.249.229.7</t>
  </si>
  <si>
    <t>R_W04trKwpFTaUE4p</t>
  </si>
  <si>
    <t>87.0.174.22</t>
  </si>
  <si>
    <t>R_2s6WPRCdKirNWJT</t>
  </si>
  <si>
    <t>R_u8Lca0Cbw5RFSvL</t>
  </si>
  <si>
    <t>151.65.174.181</t>
  </si>
  <si>
    <t>R_3lSKY91i5rRALSS</t>
  </si>
  <si>
    <t>37.163.56.37</t>
  </si>
  <si>
    <t>R_YQtnTT5aVzZM5G1</t>
  </si>
  <si>
    <t>151.21.47.232</t>
  </si>
  <si>
    <t>R_3HOLSliCfKvvPTW</t>
  </si>
  <si>
    <t>151.42.124.88</t>
  </si>
  <si>
    <t>R_2vcfhtXxS8QexqI</t>
  </si>
  <si>
    <t>93.34.229.180</t>
  </si>
  <si>
    <t>R_2OImIC8W82PE65w</t>
  </si>
  <si>
    <t>158.148.84.154</t>
  </si>
  <si>
    <t>R_2CEB4Rg6o7xa3Pi</t>
  </si>
  <si>
    <t>93.34.149.48</t>
  </si>
  <si>
    <t>R_3GBXFPxgwg3VGoB</t>
  </si>
  <si>
    <t>213.187.26.170</t>
  </si>
  <si>
    <t>R_1HiZtXdBCeLHvRd</t>
  </si>
  <si>
    <t>5.179.165.47</t>
  </si>
  <si>
    <t>R_3Dc4nf5ozAXNRQx</t>
  </si>
  <si>
    <t>87.5.187.21</t>
  </si>
  <si>
    <t>R_5aKyJ10fh5Un5qF</t>
  </si>
  <si>
    <t>176.201.202.225</t>
  </si>
  <si>
    <t>R_XIpi2vzSuHNDcyd</t>
  </si>
  <si>
    <t>93.34.224.223</t>
  </si>
  <si>
    <t>R_3HiU5oUJKCsoa94</t>
  </si>
  <si>
    <t>93.43.129.10</t>
  </si>
  <si>
    <t>R_a2zUrvTbf4RBSjn</t>
  </si>
  <si>
    <t>151.68.154.39</t>
  </si>
  <si>
    <t>R_3KZnMscizd3JtnE</t>
  </si>
  <si>
    <t>37.161.178.71</t>
  </si>
  <si>
    <t>R_ulSZc8xOm0kjOTL</t>
  </si>
  <si>
    <t>R_2uCmMOFSkXX1Pxt</t>
  </si>
  <si>
    <t>R_SCdyeXWkY6Wo0yl</t>
  </si>
  <si>
    <t>37.161.177.12</t>
  </si>
  <si>
    <t>R_3MQkIJEw04RDkxf</t>
  </si>
  <si>
    <t>93.34.149.132</t>
  </si>
  <si>
    <t>R_bDFgJGnoZ2g96eZ</t>
  </si>
  <si>
    <t>151.51.75.159</t>
  </si>
  <si>
    <t>R_1QhbLYVx9Cl0jKc</t>
  </si>
  <si>
    <t>151.18.94.216</t>
  </si>
  <si>
    <t>R_2tKiSv1n2f2dgG4</t>
  </si>
  <si>
    <t>151.71.137.2</t>
  </si>
  <si>
    <t>R_1CymvFEvsxpUSGI</t>
  </si>
  <si>
    <t>37.206.53.233</t>
  </si>
  <si>
    <t>R_3JF5MIJ3rzWR96q</t>
  </si>
  <si>
    <t>37.183.43.187</t>
  </si>
  <si>
    <t>R_2PjlHtVDU0aV9n0</t>
  </si>
  <si>
    <t>151.43.73.237</t>
  </si>
  <si>
    <t>R_0vPStHU1O8imvqV</t>
  </si>
  <si>
    <t>151.18.116.65</t>
  </si>
  <si>
    <t>R_RbpcPAi2w7zujbr</t>
  </si>
  <si>
    <t>93.34.227.122</t>
  </si>
  <si>
    <t>R_1P5zHgoX40YFuTi</t>
  </si>
  <si>
    <t>2.233.33.152</t>
  </si>
  <si>
    <t>R_2QmLl5Kl6zrwjZE</t>
  </si>
  <si>
    <t>87.0.188.242</t>
  </si>
  <si>
    <t>R_2upQFDCnZoKGtJp</t>
  </si>
  <si>
    <t>109.52.60.232</t>
  </si>
  <si>
    <t>R_2rHZsa3w7B2o0ex</t>
  </si>
  <si>
    <t>8.21.9.86</t>
  </si>
  <si>
    <t>R_3J58p0I9cai4rnq</t>
  </si>
  <si>
    <t>80.233.63.228</t>
  </si>
  <si>
    <t>R_elgzW1oHmbj7MNX</t>
  </si>
  <si>
    <t>193.207.177.198</t>
  </si>
  <si>
    <t>R_2v69TQlmYd8iZ57</t>
  </si>
  <si>
    <t>151.45.245.247</t>
  </si>
  <si>
    <t>R_22JEPRptFSAqkWN</t>
  </si>
  <si>
    <t>93.34.230.44</t>
  </si>
  <si>
    <t>R_ph18Q4Dyb4BWpSV</t>
  </si>
  <si>
    <t>151.38.150.74</t>
  </si>
  <si>
    <t>R_2B4YqU7tXJLLNjZ</t>
  </si>
  <si>
    <t>151.38.146.145</t>
  </si>
  <si>
    <t>R_3oI6bcCE9OrXqTg</t>
  </si>
  <si>
    <t>5.169.122.72</t>
  </si>
  <si>
    <t>R_2BkUVEQbGIh9Yk6</t>
  </si>
  <si>
    <t>85.27.88.122</t>
  </si>
  <si>
    <t>R_2v2CEkwQID8z306</t>
  </si>
  <si>
    <t>93.65.126.4</t>
  </si>
  <si>
    <t>R_wXLHh1aJLn7asXT</t>
  </si>
  <si>
    <t>80.180.92.185</t>
  </si>
  <si>
    <t>R_1iqiYemYeU8jAet</t>
  </si>
  <si>
    <t>5.91.27.61</t>
  </si>
  <si>
    <t>R_oYKsexhwpSDryfL</t>
  </si>
  <si>
    <t>95.236.188.134</t>
  </si>
  <si>
    <t>R_zehiii2WhUbeijf</t>
  </si>
  <si>
    <t>5.90.1.46</t>
  </si>
  <si>
    <t>R_1hXNXqItRabuQcd</t>
  </si>
  <si>
    <t>151.20.225.161</t>
  </si>
  <si>
    <t>R_XR4v0Fm5XQnOXol</t>
  </si>
  <si>
    <t>93.70.73.44</t>
  </si>
  <si>
    <t>R_2ymFDjo8IGFjHsZ</t>
  </si>
  <si>
    <t>2.198.121.44</t>
  </si>
  <si>
    <t>R_2qCQCRW9edQnRdb</t>
  </si>
  <si>
    <t>151.41.144.89</t>
  </si>
  <si>
    <t>R_1o5zkCVbt9LvQIv</t>
  </si>
  <si>
    <t>5.91.6.198</t>
  </si>
  <si>
    <t>R_3CILNVJHNlCQA3d</t>
  </si>
  <si>
    <t>93.34.231.27</t>
  </si>
  <si>
    <t>R_eya9gVas782ebEB</t>
  </si>
  <si>
    <t>79.41.196.147</t>
  </si>
  <si>
    <t>R_wNWFlkvGEOsXM09</t>
  </si>
  <si>
    <t>87.19.153.31</t>
  </si>
  <si>
    <t>R_1rIKPTPTB9dd2oS</t>
  </si>
  <si>
    <t>194.0.168.235</t>
  </si>
  <si>
    <t>R_12AqzjQGKIHcR1U</t>
  </si>
  <si>
    <t>R_2dAqYSykLwpfpbE</t>
  </si>
  <si>
    <t>93.66.74.178</t>
  </si>
  <si>
    <t>R_4OVOQvOx4bwhAKB</t>
  </si>
  <si>
    <t>93.70.101.80</t>
  </si>
  <si>
    <t>R_1mWrenfgopENNrp</t>
  </si>
  <si>
    <t>5.91.16.19</t>
  </si>
  <si>
    <t>R_2qfPH734Afp8VYx</t>
  </si>
  <si>
    <t>188.216.159.80</t>
  </si>
  <si>
    <t>R_2rO2g7Spg2zu0O6</t>
  </si>
  <si>
    <t>151.36.217.146</t>
  </si>
  <si>
    <t>R_3JmEeRGUJ4zXxSA</t>
  </si>
  <si>
    <t>93.70.100.208</t>
  </si>
  <si>
    <t>R_RXead3OXzowgx8Z</t>
  </si>
  <si>
    <t>213.82.68.241</t>
  </si>
  <si>
    <t>R_1hMxK9DayG7vOep</t>
  </si>
  <si>
    <t>151.68.97.34</t>
  </si>
  <si>
    <t>R_zZF6RPK2Oa98Tct</t>
  </si>
  <si>
    <t>93.70.76.160</t>
  </si>
  <si>
    <t>R_1mxvJ2qpuuLnlZN</t>
  </si>
  <si>
    <t>5.91.116.1</t>
  </si>
  <si>
    <t>R_1gIoRb9tjXRKA9k</t>
  </si>
  <si>
    <t>151.18.39.89</t>
  </si>
  <si>
    <t>R_3KwEwh210VrBOvd</t>
  </si>
  <si>
    <t>5.90.158.216</t>
  </si>
  <si>
    <t>R_6JwFagxQTI1zFiV</t>
  </si>
  <si>
    <t>62.19.136.243</t>
  </si>
  <si>
    <t>R_1LesffPpTIH88US</t>
  </si>
  <si>
    <t>151.68.155.189</t>
  </si>
  <si>
    <t>R_26gsMAvwulOWEQG</t>
  </si>
  <si>
    <t>80.183.46.5</t>
  </si>
  <si>
    <t>R_1imMtY8ROmzB40h</t>
  </si>
  <si>
    <t>151.38.20.159</t>
  </si>
  <si>
    <t>R_33lp1PfWbEdT1AD</t>
  </si>
  <si>
    <t>37.160.32.220</t>
  </si>
  <si>
    <t>R_2dQrhkurJCYAO4p</t>
  </si>
  <si>
    <t>93.70.103.147</t>
  </si>
  <si>
    <t>R_wMqOiUS9TqXwNkB</t>
  </si>
  <si>
    <t>95.248.28.169</t>
  </si>
  <si>
    <t>R_sngfmRmLQQYYbmh</t>
  </si>
  <si>
    <t>93.70.100.118</t>
  </si>
  <si>
    <t>R_3EyZIattsQUeXuo</t>
  </si>
  <si>
    <t>95.145.27.199</t>
  </si>
  <si>
    <t>R_BE88oq53sa2cQUh</t>
  </si>
  <si>
    <t>151.46.10.195</t>
  </si>
  <si>
    <t>R_ZxGpEUy9bPnhPfX</t>
  </si>
  <si>
    <t>151.68.40.147</t>
  </si>
  <si>
    <t>R_2YXN0WdcJs6Ity9</t>
  </si>
  <si>
    <t>37.162.187.27</t>
  </si>
  <si>
    <t>R_3j0XEaVbHUelo9g</t>
  </si>
  <si>
    <t>174.88.177.174</t>
  </si>
  <si>
    <t>R_3st8YEiNvsB3Dst</t>
  </si>
  <si>
    <t>93.41.16.255</t>
  </si>
  <si>
    <t>R_2DY4DCWfNRYXueO</t>
  </si>
  <si>
    <t>92.246.116.172</t>
  </si>
  <si>
    <t>R_2S9cqLN26eDpreN</t>
  </si>
  <si>
    <t>46.142.197.182</t>
  </si>
  <si>
    <t>R_1KdLNidpDS3KqAG</t>
  </si>
  <si>
    <t>37.162.14.149</t>
  </si>
  <si>
    <t>R_ABXIsZGbhAbhTOh</t>
  </si>
  <si>
    <t>151.46.29.44</t>
  </si>
  <si>
    <t>R_ByOWvYucIhxUe09</t>
  </si>
  <si>
    <t>109.118.119.210</t>
  </si>
  <si>
    <t>R_3atL1TVOwa0qklr</t>
  </si>
  <si>
    <t>37.163.11.183</t>
  </si>
  <si>
    <t>R_3Pw76Uuo4H4Pk5m</t>
  </si>
  <si>
    <t>187.168.188.228</t>
  </si>
  <si>
    <t>R_2ALmyYwDT0dxVcp</t>
  </si>
  <si>
    <t>95.74.54.141</t>
  </si>
  <si>
    <t>R_3iR7i4LZgTrbnkj</t>
  </si>
  <si>
    <t>188.218.224.232</t>
  </si>
  <si>
    <t>R_V3Y0Tl6GsG0BTsR</t>
  </si>
  <si>
    <t>79.17.150.247</t>
  </si>
  <si>
    <t>R_3F2mFfeDkVmsmou</t>
  </si>
  <si>
    <t>79.16.242.189</t>
  </si>
  <si>
    <t>R_VXuQV97DV7eNex3</t>
  </si>
  <si>
    <t>37.163.149.42</t>
  </si>
  <si>
    <t>R_3huUyebFpy7k8JQ</t>
  </si>
  <si>
    <t>80.117.188.66</t>
  </si>
  <si>
    <t>R_2Ybm1P0iJI5i6ME</t>
  </si>
  <si>
    <t>87.10.124.85</t>
  </si>
  <si>
    <t>R_1n9kMJVFRbnGkg3</t>
  </si>
  <si>
    <t>151.82.101.198</t>
  </si>
  <si>
    <t>R_0TlrrrWdVshga1X</t>
  </si>
  <si>
    <t>151.44.35.229</t>
  </si>
  <si>
    <t>R_22tskPQzAxAKbmj</t>
  </si>
  <si>
    <t>92.151.204.176</t>
  </si>
  <si>
    <t>R_31Yo6RHyMIiC3gt</t>
  </si>
  <si>
    <t>37.159.114.35</t>
  </si>
  <si>
    <t>R_Ap6a10aQcdXCFVv</t>
  </si>
  <si>
    <t>62.11.0.88</t>
  </si>
  <si>
    <t>R_1PUJRHZal1k1Tvu</t>
  </si>
  <si>
    <t>5.102.0.12</t>
  </si>
  <si>
    <t>R_2QGrZi2Q5nQ3X5O</t>
  </si>
  <si>
    <t>5.170.128.243</t>
  </si>
  <si>
    <t>R_BQTYJA5FHkhF8MF</t>
  </si>
  <si>
    <t>31.27.160.173</t>
  </si>
  <si>
    <t>R_BECoypbbMmU6rgl</t>
  </si>
  <si>
    <t>176.206.72.19</t>
  </si>
  <si>
    <t>R_0vVC9r0k84xS2TT</t>
  </si>
  <si>
    <t>93.70.76.92</t>
  </si>
  <si>
    <t>R_2PtZpEA45sU5KU0</t>
  </si>
  <si>
    <t>193.207.196.153</t>
  </si>
  <si>
    <t>R_0NH9XrFaYCgyHLP</t>
  </si>
  <si>
    <t>5.179.162.248</t>
  </si>
  <si>
    <t>R_ezGW9fV8dgVlnNf</t>
  </si>
  <si>
    <t>90.230.166.46</t>
  </si>
  <si>
    <t>R_pn3usi8AAxC1m3D</t>
  </si>
  <si>
    <t>95.245.68.169</t>
  </si>
  <si>
    <t>R_1Q5dJnHzwyj1IxW</t>
  </si>
  <si>
    <t>37.162.42.1</t>
  </si>
  <si>
    <t>R_2vc9YeXhaUCmLj8</t>
  </si>
  <si>
    <t>149.132.247.18</t>
  </si>
  <si>
    <t>R_pc6WWYfGqLU7iWR</t>
  </si>
  <si>
    <t>78.12.106.119</t>
  </si>
  <si>
    <t>R_31yKNJebzV1E68d</t>
  </si>
  <si>
    <t>93.38.168.36</t>
  </si>
  <si>
    <t>R_23gkfFlV2J6kFMd</t>
  </si>
  <si>
    <t>87.8.246.76</t>
  </si>
  <si>
    <t>R_1hHjhe7ZzFcJxww</t>
  </si>
  <si>
    <t>87.5.179.107</t>
  </si>
  <si>
    <t>R_3HYYtGCFiJzKXv4</t>
  </si>
  <si>
    <t>82.54.106.217</t>
  </si>
  <si>
    <t>R_BWhU0yt1aZnrux3</t>
  </si>
  <si>
    <t>79.22.180.186</t>
  </si>
  <si>
    <t>R_33p8WvHGEH5Uc2O</t>
  </si>
  <si>
    <t>87.49.45.29</t>
  </si>
  <si>
    <t>R_VVXBwWhbSZcr3gZ</t>
  </si>
  <si>
    <t>79.17.180.58</t>
  </si>
  <si>
    <t>R_2rup0bHXEWJ5eh1</t>
  </si>
  <si>
    <t>79.56.110.162</t>
  </si>
  <si>
    <t>R_27O9AnkDBz0iS0A</t>
  </si>
  <si>
    <t>5.90.74.81</t>
  </si>
  <si>
    <t>R_27qSZC7pdXVOUSt</t>
  </si>
  <si>
    <t>151.72.86.1</t>
  </si>
  <si>
    <t>R_21695whcn41isqm</t>
  </si>
  <si>
    <t>5.88.42.173</t>
  </si>
  <si>
    <t>R_3m7BFSEkMryDVN6</t>
  </si>
  <si>
    <t>37.162.48.216</t>
  </si>
  <si>
    <t>R_supTNCl33L1X2MN</t>
  </si>
  <si>
    <t>R_2fvUeixXx85kd6e</t>
  </si>
  <si>
    <t>2.198.161.68</t>
  </si>
  <si>
    <t>R_3PZfS9q9stsYSNA</t>
  </si>
  <si>
    <t>176.200.215.227</t>
  </si>
  <si>
    <t>R_3fvBNxvVwgVmNoy</t>
  </si>
  <si>
    <t>37.159.12.208</t>
  </si>
  <si>
    <t>R_2VmyeoRPNewBcNU</t>
  </si>
  <si>
    <t>151.42.122.23</t>
  </si>
  <si>
    <t>R_3mmcuTTra55GgsO</t>
  </si>
  <si>
    <t>5.90.208.167</t>
  </si>
  <si>
    <t>R_3R32Plun4hS1ey3</t>
  </si>
  <si>
    <t>46.234.212.54</t>
  </si>
  <si>
    <t>R_1NzAEVz4mmQMFMw</t>
  </si>
  <si>
    <t>134.0.7.214</t>
  </si>
  <si>
    <t>R_2ZDi6RYaC0shkZe</t>
  </si>
  <si>
    <t>93.34.225.49</t>
  </si>
  <si>
    <t>R_DcUOJmYVhMoF9dL</t>
  </si>
  <si>
    <t>109.118.115.234</t>
  </si>
  <si>
    <t>R_307P82OoQIZBpGs</t>
  </si>
  <si>
    <t>5.168.162.108</t>
  </si>
  <si>
    <t>R_3M5qT0KtXhrDPDv</t>
  </si>
  <si>
    <t>5.179.174.152</t>
  </si>
  <si>
    <t>R_3JeK4ExVQJegjSz</t>
  </si>
  <si>
    <t>95.244.36.6</t>
  </si>
  <si>
    <t>R_1E6uFBFTnaK0nDd</t>
  </si>
  <si>
    <t>93.40.185.232</t>
  </si>
  <si>
    <t>R_2bZfEItTomFdeWQ</t>
  </si>
  <si>
    <t>R_31R6H4PVQ7XrSOK</t>
  </si>
  <si>
    <t>37.163.155.119</t>
  </si>
  <si>
    <t>R_3h6f35XPOJmuWl6</t>
  </si>
  <si>
    <t>79.56.142.223</t>
  </si>
  <si>
    <t>R_2cqEuvTgFVPPwin</t>
  </si>
  <si>
    <t>80.117.185.84</t>
  </si>
  <si>
    <t>R_3GcS2oYUtL8loSf</t>
  </si>
  <si>
    <t>37.162.131.195</t>
  </si>
  <si>
    <t>R_3JErGBz1BWhO3HR</t>
  </si>
  <si>
    <t>93.70.102.203</t>
  </si>
  <si>
    <t>R_3gOBihewCNbnaYe</t>
  </si>
  <si>
    <t>185.219.47.133</t>
  </si>
  <si>
    <t>R_78rSSPNrqXgXyO5</t>
  </si>
  <si>
    <t>91.181.0.12</t>
  </si>
  <si>
    <t>R_1o6abZjhzYbB9zE</t>
  </si>
  <si>
    <t>87.8.190.63</t>
  </si>
  <si>
    <t>R_3O96If0AkNBQ89v</t>
  </si>
  <si>
    <t>37.161.139.186</t>
  </si>
  <si>
    <t>R_1JKtyx6jeiOQlYI</t>
  </si>
  <si>
    <t>109.118.109.43</t>
  </si>
  <si>
    <t>R_2c57z3kQCEOTeCc</t>
  </si>
  <si>
    <t>151.43.234.80</t>
  </si>
  <si>
    <t>R_ufXFPpl0rF2uI3T</t>
  </si>
  <si>
    <t>2.34.168.86</t>
  </si>
  <si>
    <t>R_Pv80dytyBTzF1Wp</t>
  </si>
  <si>
    <t>82.52.127.155</t>
  </si>
  <si>
    <t>R_UDEzR58SbPvjQkh</t>
  </si>
  <si>
    <t>109.136.125.126</t>
  </si>
  <si>
    <t>R_1kZATuYMcZdsZmr</t>
  </si>
  <si>
    <t>151.34.139.99</t>
  </si>
  <si>
    <t>R_QhKU5HeT6iKF4Jz</t>
  </si>
  <si>
    <t>151.34.63.133</t>
  </si>
  <si>
    <t>R_C8KPzewex02YdQB</t>
  </si>
  <si>
    <t>37.163.189.161</t>
  </si>
  <si>
    <t>R_bHQMlcqjW16zaWl</t>
  </si>
  <si>
    <t>78.14.21.244</t>
  </si>
  <si>
    <t>R_W9hluoSOpP2eHdf</t>
  </si>
  <si>
    <t>151.42.95.115</t>
  </si>
  <si>
    <t>R_3eaIe6UqX9WivSN</t>
  </si>
  <si>
    <t>80.117.18.154</t>
  </si>
  <si>
    <t>R_5q21NLcW4Z1Uiit</t>
  </si>
  <si>
    <t>128.127.1.203</t>
  </si>
  <si>
    <t>R_6xtY8oLsKFQ01UZ</t>
  </si>
  <si>
    <t>37.161.13.172</t>
  </si>
  <si>
    <t>R_2RTVZTLhnV9jl0u</t>
  </si>
  <si>
    <t>151.18.5.66</t>
  </si>
  <si>
    <t>R_1H2GeJIf3sdN4GJ</t>
  </si>
  <si>
    <t>R_BE5bMfCAXRMBjd7</t>
  </si>
  <si>
    <t>79.45.177.1</t>
  </si>
  <si>
    <t>R_3oAdELKda6MkzZI</t>
  </si>
  <si>
    <t>78.14.25.30</t>
  </si>
  <si>
    <t>R_3HSwSon7UwzDYmw</t>
  </si>
  <si>
    <t>158.148.145.171</t>
  </si>
  <si>
    <t>R_4HH8SVhh9sPpBSx</t>
  </si>
  <si>
    <t>93.34.226.178</t>
  </si>
  <si>
    <t>R_3plsnD3BBzk1rUe</t>
  </si>
  <si>
    <t>151.72.158.12</t>
  </si>
  <si>
    <t>R_3fkrmaykuLCmUm6</t>
  </si>
  <si>
    <t>5.168.50.197</t>
  </si>
  <si>
    <t>R_WkZEZ40KElhxQdj</t>
  </si>
  <si>
    <t>93.34.236.234</t>
  </si>
  <si>
    <t>R_2qfs0eYmMb7XEOX</t>
  </si>
  <si>
    <t>93.34.101.127</t>
  </si>
  <si>
    <t>R_1flUcU4hWGXWKHX</t>
  </si>
  <si>
    <t>5.171.247.235</t>
  </si>
  <si>
    <t>R_pAhMTvZszvCINAl</t>
  </si>
  <si>
    <t>79.37.242.39</t>
  </si>
  <si>
    <t>R_zYcxMufED1jRdS1</t>
  </si>
  <si>
    <t>151.34.72.44</t>
  </si>
  <si>
    <t>R_2zAVLr7UpEswRt2</t>
  </si>
  <si>
    <t>82.60.191.24</t>
  </si>
  <si>
    <t>R_2R9vLA6s8wgQJSU</t>
  </si>
  <si>
    <t>151.72.181.161</t>
  </si>
  <si>
    <t>R_e52zPtpEhTAfxjH</t>
  </si>
  <si>
    <t>78.110.186.78</t>
  </si>
  <si>
    <t>R_b8zIarjKGNvWfUB</t>
  </si>
  <si>
    <t>79.21.180.116</t>
  </si>
  <si>
    <t>R_3J2ijT1RQfWZrTg</t>
  </si>
  <si>
    <t>93.70.101.122</t>
  </si>
  <si>
    <t>R_bgwMFek6zkl0NcR</t>
  </si>
  <si>
    <t>37.160.32.195</t>
  </si>
  <si>
    <t>R_242d4nBeXOd4jHM</t>
  </si>
  <si>
    <t>82.52.8.136</t>
  </si>
  <si>
    <t>R_3Hzz7EfmXdPCssp</t>
  </si>
  <si>
    <t>151.38.172.57</t>
  </si>
  <si>
    <t>R_3GD5X0Ok8s8htZX</t>
  </si>
  <si>
    <t>2.41.162.105</t>
  </si>
  <si>
    <t>R_pMmMP8MhVEgybeN</t>
  </si>
  <si>
    <t>93.34.225.253</t>
  </si>
  <si>
    <t>R_1Ig5mNEbJyKSkkS</t>
  </si>
  <si>
    <t>151.61.154.248</t>
  </si>
  <si>
    <t>R_1gqfYljR9aBozv0</t>
  </si>
  <si>
    <t>79.54.143.252</t>
  </si>
  <si>
    <t>R_2bIDgYAL0DJ7mkp</t>
  </si>
  <si>
    <t>87.16.42.68</t>
  </si>
  <si>
    <t>R_3qe4eNK8KALnNLr</t>
  </si>
  <si>
    <t>5.88.238.187</t>
  </si>
  <si>
    <t>R_1o60dkbZvDLmaIy</t>
  </si>
  <si>
    <t>185.43.167.191</t>
  </si>
  <si>
    <t>R_2bW9sFOJTikh1eE</t>
  </si>
  <si>
    <t>151.72.86.17</t>
  </si>
  <si>
    <t>R_2TFNLP1B6ghKhxQ</t>
  </si>
  <si>
    <t>87.15.139.111</t>
  </si>
  <si>
    <t>R_2dmxQhOi1FSRQ6Y</t>
  </si>
  <si>
    <t>188.228.181.251</t>
  </si>
  <si>
    <t>R_1QKjJf4HOpwxcj0</t>
  </si>
  <si>
    <t>151.20.50.98</t>
  </si>
  <si>
    <t>R_pnodJqNVmm70n9T</t>
  </si>
  <si>
    <t>89.101.76.217</t>
  </si>
  <si>
    <t>R_1Io9Yk4civi7089</t>
  </si>
  <si>
    <t>151.82.221.19</t>
  </si>
  <si>
    <t>R_1llQT9jbedT7UWe</t>
  </si>
  <si>
    <t>87.50.130.11</t>
  </si>
  <si>
    <t>R_2uIqwBdFM9XWEcJ</t>
  </si>
  <si>
    <t>213.187.26.2</t>
  </si>
  <si>
    <t>R_2R8GNdYzxruhbeV</t>
  </si>
  <si>
    <t>79.47.47.49</t>
  </si>
  <si>
    <t>R_1MXvM0hbeqQtW3q</t>
  </si>
  <si>
    <t>93.34.146.159</t>
  </si>
  <si>
    <t>R_27x0Bm1jSTpQotA</t>
  </si>
  <si>
    <t>188.83.248.208</t>
  </si>
  <si>
    <t>R_10BnSAlJZKpr6eR</t>
  </si>
  <si>
    <t>93.36.176.77</t>
  </si>
  <si>
    <t>R_117vKBEfMJFxnSS</t>
  </si>
  <si>
    <t>120.18.238.173</t>
  </si>
  <si>
    <t>R_25Kn8642CwYYQXw</t>
  </si>
  <si>
    <t>37.163.169.1</t>
  </si>
  <si>
    <t>R_3R2g9y8W5NVMIMi</t>
  </si>
  <si>
    <t>93.45.85.166</t>
  </si>
  <si>
    <t>R_afvodZmO8FlQFy1</t>
  </si>
  <si>
    <t>93.146.58.182</t>
  </si>
  <si>
    <t>R_2QuCz4BQ9D7pMGG</t>
  </si>
  <si>
    <t>93.34.228.28</t>
  </si>
  <si>
    <t>R_3L750x7P7KmUoNI</t>
  </si>
  <si>
    <t>95.239.150.94</t>
  </si>
  <si>
    <t>R_4NPcTfpG8eewaK5</t>
  </si>
  <si>
    <t>93.37.208.205</t>
  </si>
  <si>
    <t>R_ahOEROXbtX4g4WR</t>
  </si>
  <si>
    <t>151.82.63.43</t>
  </si>
  <si>
    <t>R_3fJYGcolZSwmLnl</t>
  </si>
  <si>
    <t>95.238.38.174</t>
  </si>
  <si>
    <t>R_PTyGuU46eAYkULf</t>
  </si>
  <si>
    <t>5.90.243.40</t>
  </si>
  <si>
    <t>R_6u6h4q3tJL1tgd3</t>
  </si>
  <si>
    <t>109.130.155.120</t>
  </si>
  <si>
    <t>R_AzCrWZevOrf7zr3</t>
  </si>
  <si>
    <t>2.38.141.150</t>
  </si>
  <si>
    <t>R_2AYCP9c1TUBnrhM</t>
  </si>
  <si>
    <t>5.171.72.176</t>
  </si>
  <si>
    <t>R_eWDp2t1vStDAw13</t>
  </si>
  <si>
    <t>93.35.218.224</t>
  </si>
  <si>
    <t>R_3JdP0vN63iUXsCo</t>
  </si>
  <si>
    <t>151.43.206.240</t>
  </si>
  <si>
    <t>R_24NQKbhhvSpDhBB</t>
  </si>
  <si>
    <t>93.147.242.176</t>
  </si>
  <si>
    <t>R_3PNuQu7YGzEcT7D</t>
  </si>
  <si>
    <t>93.44.195.155</t>
  </si>
  <si>
    <t>R_1ONV0rKhRiHGlHd</t>
  </si>
  <si>
    <t>95.235.170.18</t>
  </si>
  <si>
    <t>R_2uJSfZwOf3ip4W8</t>
  </si>
  <si>
    <t>93.44.80.168</t>
  </si>
  <si>
    <t>R_2YyLXEcts3s2Tpi</t>
  </si>
  <si>
    <t>109.52.23.157</t>
  </si>
  <si>
    <t>R_2vZFqKkinsP0F6i</t>
  </si>
  <si>
    <t>93.34.227.107</t>
  </si>
  <si>
    <t>R_5tlzVnNFXXfsg5b</t>
  </si>
  <si>
    <t>151.57.188.19</t>
  </si>
  <si>
    <t>R_21t5zPIZSeDDTxn</t>
  </si>
  <si>
    <t>2.225.7.229</t>
  </si>
  <si>
    <t>R_bpwVcg6uSRIFOq5</t>
  </si>
  <si>
    <t>37.159.31.101</t>
  </si>
  <si>
    <t>R_2TBhP9Ko9X1IOmf</t>
  </si>
  <si>
    <t>5.168.87.219</t>
  </si>
  <si>
    <t>R_1MQkxary0U2XbDf</t>
  </si>
  <si>
    <t>37.161.154.218</t>
  </si>
  <si>
    <t>R_2QW2ejYnWqiXVIv</t>
  </si>
  <si>
    <t>151.36.9.158</t>
  </si>
  <si>
    <t>R_28CkAGNw6tHian9</t>
  </si>
  <si>
    <t>151.36.19.230</t>
  </si>
  <si>
    <t>R_1gOVNae50Ndl1H7</t>
  </si>
  <si>
    <t>24.16.229.90</t>
  </si>
  <si>
    <t>R_1CfigjyVjVXXTDz</t>
  </si>
  <si>
    <t>5.102.20.65</t>
  </si>
  <si>
    <t>R_2freMdyqnADAISS</t>
  </si>
  <si>
    <t>119.98.111.121</t>
  </si>
  <si>
    <t>R_3iOvEWGkxPBlUNz</t>
  </si>
  <si>
    <t>93.44.193.17</t>
  </si>
  <si>
    <t>R_1ITxfc30BP2WFYl</t>
  </si>
  <si>
    <t>110.147.172.74</t>
  </si>
  <si>
    <t>R_28UOJ9pF4iisH6j</t>
  </si>
  <si>
    <t>5.168.75.192</t>
  </si>
  <si>
    <t>R_RXIJnh0jYcGW6PL</t>
  </si>
  <si>
    <t>94.126.10.61</t>
  </si>
  <si>
    <t>R_2a9W3gBiJXIoUIO</t>
  </si>
  <si>
    <t>5.90.221.98</t>
  </si>
  <si>
    <t>R_1rlxlUILQyd2uZX</t>
  </si>
  <si>
    <t>151.52.223.197</t>
  </si>
  <si>
    <t>R_25EjBBJJdS9G4lA</t>
  </si>
  <si>
    <t>87.0.173.91</t>
  </si>
  <si>
    <t>R_24Mdzcxoz1WlRZd</t>
  </si>
  <si>
    <t>93.70.101.158</t>
  </si>
  <si>
    <t>R_2vZbSoLuA35DKJa</t>
  </si>
  <si>
    <t>93.44.195.230</t>
  </si>
  <si>
    <t>R_voF5uv9s2vhuCBz</t>
  </si>
  <si>
    <t>5.168.35.246</t>
  </si>
  <si>
    <t>R_8c8uhYCGEy0ZWjn</t>
  </si>
  <si>
    <t>5.90.79.175</t>
  </si>
  <si>
    <t>R_1N4dDZozJNwEsoQ</t>
  </si>
  <si>
    <t>93.44.194.143</t>
  </si>
  <si>
    <t>R_3kgZx7OTwUhDVaI</t>
  </si>
  <si>
    <t>93.33.119.233</t>
  </si>
  <si>
    <t>R_2VJxN48scHxhH60</t>
  </si>
  <si>
    <t>93.34.225.145</t>
  </si>
  <si>
    <t>R_2CUINy0ML6kkBoP</t>
  </si>
  <si>
    <t>151.72.93.75</t>
  </si>
  <si>
    <t>R_1jOfabDE6hna2Aw</t>
  </si>
  <si>
    <t>89.96.160.178</t>
  </si>
  <si>
    <t>R_28Y8hDKHPSm7Xba</t>
  </si>
  <si>
    <t>37.161.60.122</t>
  </si>
  <si>
    <t>R_1lt0wQc08AgC4GL</t>
  </si>
  <si>
    <t>93.42.32.251</t>
  </si>
  <si>
    <t>R_3n7boZ8gEQ24HmP</t>
  </si>
  <si>
    <t>82.57.8.244</t>
  </si>
  <si>
    <t>R_1gdV1oCue1iu67n</t>
  </si>
  <si>
    <t>93.44.194.113</t>
  </si>
  <si>
    <t>R_2P6d2wL2lYmiOjI</t>
  </si>
  <si>
    <t>94.34.96.227</t>
  </si>
  <si>
    <t>R_2fqieeqaIjSDUC8</t>
  </si>
  <si>
    <t>5.169.120.134</t>
  </si>
  <si>
    <t>R_2dFNcqcEynT0YG3</t>
  </si>
  <si>
    <t>93.71.36.21</t>
  </si>
  <si>
    <t>R_2VOpvfaF2n6IGwq</t>
  </si>
  <si>
    <t>93.55.58.143</t>
  </si>
  <si>
    <t>R_25KqaiUjiHuahUX</t>
  </si>
  <si>
    <t>176.200.154.242</t>
  </si>
  <si>
    <t>R_231sPhQRrOarnVs</t>
  </si>
  <si>
    <t>185.178.95.247</t>
  </si>
  <si>
    <t>R_1Nn8gpMEezsn7bU</t>
  </si>
  <si>
    <t>93.34.225.110</t>
  </si>
  <si>
    <t>R_3PzQ5mKLVGDGu4L</t>
  </si>
  <si>
    <t>151.82.46.5</t>
  </si>
  <si>
    <t>R_23d7nuHA64Y7CMR</t>
  </si>
  <si>
    <t>46.69.7.10</t>
  </si>
  <si>
    <t>R_R35Niy2aR1g4xkl</t>
  </si>
  <si>
    <t>79.31.208.208</t>
  </si>
  <si>
    <t>R_2104gDjwDkuTb0e</t>
  </si>
  <si>
    <t>151.47.23.114</t>
  </si>
  <si>
    <t>R_2RQFvIbm3jKpJle</t>
  </si>
  <si>
    <t>93.34.230.137</t>
  </si>
  <si>
    <t>R_2eR8nuxhmXYuNhU</t>
  </si>
  <si>
    <t>151.38.16.30</t>
  </si>
  <si>
    <t>R_3n6rLt6WGY6KJQJ</t>
  </si>
  <si>
    <t>5.90.78.155</t>
  </si>
  <si>
    <t>R_3g6E8x9bzWOEnCX</t>
  </si>
  <si>
    <t>93.34.147.144</t>
  </si>
  <si>
    <t>R_3CCq4F1GIA1ZnAN</t>
  </si>
  <si>
    <t>2.34.234.33</t>
  </si>
  <si>
    <t>R_2qDzgy2o6bsOgO7</t>
  </si>
  <si>
    <t>79.21.183.76</t>
  </si>
  <si>
    <t>R_VO55Z5qQChbv997</t>
  </si>
  <si>
    <t>151.68.46.109</t>
  </si>
  <si>
    <t>R_3jZCBpMYPoaQpM8</t>
  </si>
  <si>
    <t>31.185.100.13</t>
  </si>
  <si>
    <t>R_12D4DUQc1rD7krA</t>
  </si>
  <si>
    <t>151.36.82.112</t>
  </si>
  <si>
    <t>R_1plCq8WksXWXgle</t>
  </si>
  <si>
    <t>151.72.80.171</t>
  </si>
  <si>
    <t>R_2P86xdS8HP64TtV</t>
  </si>
  <si>
    <t>193.207.133.100</t>
  </si>
  <si>
    <t>R_WwFBUrcADTgG7El</t>
  </si>
  <si>
    <t>R_3M0Ah2lkCAx3bXQ</t>
  </si>
  <si>
    <t>R_1H8qelXIYPSrOBv</t>
  </si>
  <si>
    <t>95.244.180.12</t>
  </si>
  <si>
    <t>R_2yplqNKPJhIqrY6</t>
  </si>
  <si>
    <t>109.118.125.173</t>
  </si>
  <si>
    <t>R_1flMQG2Pq9PuV7m</t>
  </si>
  <si>
    <t>93.34.230.169</t>
  </si>
  <si>
    <t>R_3edZdWgTZx6qPip</t>
  </si>
  <si>
    <t>93.70.100.46</t>
  </si>
  <si>
    <t>R_2zRVPfxNe4Hvvlq</t>
  </si>
  <si>
    <t>151.42.223.115</t>
  </si>
  <si>
    <t>R_3Pk3zXsM2SYi64L</t>
  </si>
  <si>
    <t>R_z6TvTVdijjyYZZn</t>
  </si>
  <si>
    <t>5.91.125.62</t>
  </si>
  <si>
    <t>R_2ZV34ceWq7j1rr5</t>
  </si>
  <si>
    <t>146.241.131.90</t>
  </si>
  <si>
    <t>R_01TX0lsKwFY1yOR</t>
  </si>
  <si>
    <t>R_oYWiKu6B79tgvPH</t>
  </si>
  <si>
    <t>94.34.140.76</t>
  </si>
  <si>
    <t>R_YaeV3dXPtIT1LW1</t>
  </si>
  <si>
    <t>151.19.129.2</t>
  </si>
  <si>
    <t>R_YPUfvZDC3do6r6x</t>
  </si>
  <si>
    <t>93.34.230.106</t>
  </si>
  <si>
    <t>R_1jGHGZGQ9ZSCSQN</t>
  </si>
  <si>
    <t>37.159.94.198</t>
  </si>
  <si>
    <t>R_1IQxhyWQoMkUqHv</t>
  </si>
  <si>
    <t>109.52.29.105</t>
  </si>
  <si>
    <t>R_2yggNc7wbleEBHm</t>
  </si>
  <si>
    <t>217.162.12.89</t>
  </si>
  <si>
    <t>R_2E5AVsQN8LiZy68</t>
  </si>
  <si>
    <t>109.115.87.30</t>
  </si>
  <si>
    <t>R_3DirNTCAkJPH0gU</t>
  </si>
  <si>
    <t>151.38.166.27</t>
  </si>
  <si>
    <t>R_3iJYqHwlnsgJgs9</t>
  </si>
  <si>
    <t>93.33.56.107</t>
  </si>
  <si>
    <t>R_2VwmYFimRQxVnrU</t>
  </si>
  <si>
    <t>87.15.30.222</t>
  </si>
  <si>
    <t>R_3mmExpNYOn8kXHe</t>
  </si>
  <si>
    <t>91.114.79.246</t>
  </si>
  <si>
    <t>R_sRpRUOChf4npsYh</t>
  </si>
  <si>
    <t>79.21.183.50</t>
  </si>
  <si>
    <t>R_1q2OemZbVc4upDr</t>
  </si>
  <si>
    <t>5.91.13.175</t>
  </si>
  <si>
    <t>R_2dYjLCWWNxB5ThL</t>
  </si>
  <si>
    <t>82.60.219.81</t>
  </si>
  <si>
    <t>R_1Gyab8deKVtMnIM</t>
  </si>
  <si>
    <t>79.41.230.208</t>
  </si>
  <si>
    <t>R_3KV0eoCb2OUZO6U</t>
  </si>
  <si>
    <t>176.201.135.50</t>
  </si>
  <si>
    <t>R_2Sli96HoumGbFNV</t>
  </si>
  <si>
    <t>62.19.70.54</t>
  </si>
  <si>
    <t>R_uac7o8Q5YXCdecV</t>
  </si>
  <si>
    <t>37.162.15.29</t>
  </si>
  <si>
    <t>R_3Pvm9smjCHQ1IWD</t>
  </si>
  <si>
    <t>R_3DiksYOrOQBnNDP</t>
  </si>
  <si>
    <t>194.177.74.74</t>
  </si>
  <si>
    <t>R_2TUdEZKzr3cGoRB</t>
  </si>
  <si>
    <t>158.148.131.227</t>
  </si>
  <si>
    <t>R_8Ci2FPzYgInXFE5</t>
  </si>
  <si>
    <t>79.56.225.4</t>
  </si>
  <si>
    <t>R_2aIBNiHHNshQvr5</t>
  </si>
  <si>
    <t>51.182.215.79</t>
  </si>
  <si>
    <t>R_2ztKJ2j7hPMUFHC</t>
  </si>
  <si>
    <t>93.146.139.184</t>
  </si>
  <si>
    <t>R_2Tzv3Lo0AjHM0yP</t>
  </si>
  <si>
    <t>151.71.155.131</t>
  </si>
  <si>
    <t>R_2CxKmZFXMQWfA7M</t>
  </si>
  <si>
    <t>95.237.240.19</t>
  </si>
  <si>
    <t>R_1d6mcsUVr1pRBJ8</t>
  </si>
  <si>
    <t>151.43.232.31</t>
  </si>
  <si>
    <t>R_1PRAYODszDESh2X</t>
  </si>
  <si>
    <t>101.56.50.213</t>
  </si>
  <si>
    <t>R_3CIuPpW9F40zKKy</t>
  </si>
  <si>
    <t>92.107.232.237</t>
  </si>
  <si>
    <t>R_0wS4xrrQKVdJABz</t>
  </si>
  <si>
    <t>93.34.226.96</t>
  </si>
  <si>
    <t>R_cSF6kcCw1Onwyit</t>
  </si>
  <si>
    <t>5.91.8.198</t>
  </si>
  <si>
    <t>R_2fuGPzs5teElsIC</t>
  </si>
  <si>
    <t>37.163.169.242</t>
  </si>
  <si>
    <t>R_bxW5MqVkqLnNO8N</t>
  </si>
  <si>
    <t>93.34.229.47</t>
  </si>
  <si>
    <t>R_qzp1v0AJog7CaqZ</t>
  </si>
  <si>
    <t>93.70.100.126</t>
  </si>
  <si>
    <t>R_1eWPt2u3neZ4qw8</t>
  </si>
  <si>
    <t>79.16.107.85</t>
  </si>
  <si>
    <t>R_d5u1mWGaoiEUivD</t>
  </si>
  <si>
    <t>151.57.21.254</t>
  </si>
  <si>
    <t>R_3qBFAOAgFNLNMGT</t>
  </si>
  <si>
    <t>5.102.10.131</t>
  </si>
  <si>
    <t>R_1pAPpn2m2zIb7vh</t>
  </si>
  <si>
    <t>82.54.233.202</t>
  </si>
  <si>
    <t>R_qwIBpzvfaeS5oHL</t>
  </si>
  <si>
    <t>62.18.48.25</t>
  </si>
  <si>
    <t>R_AM6A5ZOoPNDlzHj</t>
  </si>
  <si>
    <t>82.57.4.44</t>
  </si>
  <si>
    <t>R_1JVkjQqWC9q1utk</t>
  </si>
  <si>
    <t>87.5.176.102</t>
  </si>
  <si>
    <t>R_3jVRs49IgtR3bKC</t>
  </si>
  <si>
    <t>87.15.110.213</t>
  </si>
  <si>
    <t>R_3UfkJxJKWYBWtah</t>
  </si>
  <si>
    <t>109.118.124.245</t>
  </si>
  <si>
    <t>R_3kdhLciR0xBkK3g</t>
  </si>
  <si>
    <t>95.131.43.101</t>
  </si>
  <si>
    <t>R_1NzCqKBdzXSPIu6</t>
  </si>
  <si>
    <t>46.114.92.75</t>
  </si>
  <si>
    <t>R_3phDHCLUvOOw4lD</t>
  </si>
  <si>
    <t>95.232.150.173</t>
  </si>
  <si>
    <t>R_2BlB1LpV2wLzxNu</t>
  </si>
  <si>
    <t>188.219.67.34</t>
  </si>
  <si>
    <t>R_1dGnswPUT9wLs0z</t>
  </si>
  <si>
    <t>95.244.177.119</t>
  </si>
  <si>
    <t>R_2YKTURoubu5Zc4z</t>
  </si>
  <si>
    <t>151.34.33.68</t>
  </si>
  <si>
    <t>R_3EbVZLB52EbY5c8</t>
  </si>
  <si>
    <t>94.36.167.78</t>
  </si>
  <si>
    <t>R_2EirE7oR9j2t4uG</t>
  </si>
  <si>
    <t>93.34.229.195</t>
  </si>
  <si>
    <t>R_1KwmQW2srTuT8e6</t>
  </si>
  <si>
    <t>79.50.56.84</t>
  </si>
  <si>
    <t>R_2QVT6CxNadfYDMf</t>
  </si>
  <si>
    <t>151.42.39.236</t>
  </si>
  <si>
    <t>R_2OZP1UwuhH7USFQ</t>
  </si>
  <si>
    <t>37.161.153.219</t>
  </si>
  <si>
    <t>R_2urfyRYstZkWYRe</t>
  </si>
  <si>
    <t>93.70.89.145</t>
  </si>
  <si>
    <t>R_3fQ4WUr5e6ijIN2</t>
  </si>
  <si>
    <t>5.179.132.182</t>
  </si>
  <si>
    <t>R_3sjMQ2dMEgUu7ry</t>
  </si>
  <si>
    <t>5.91.26.134</t>
  </si>
  <si>
    <t>R_wTLXdYU1nq9CyTT</t>
  </si>
  <si>
    <t>151.82.147.19</t>
  </si>
  <si>
    <t>R_XmFjWACuQcDsrVD</t>
  </si>
  <si>
    <t>80.116.149.156</t>
  </si>
  <si>
    <t>R_1la7wcQkwR8p88E</t>
  </si>
  <si>
    <t>37.163.60.19</t>
  </si>
  <si>
    <t>R_2CIWrzSCUDcv9fK</t>
  </si>
  <si>
    <t>5.90.220.174</t>
  </si>
  <si>
    <t>R_er4WrvsFHIw30nT</t>
  </si>
  <si>
    <t>151.41.150.85</t>
  </si>
  <si>
    <t>R_2QghOWLmWeLjQro</t>
  </si>
  <si>
    <t>185.43.165.105</t>
  </si>
  <si>
    <t>R_32OVb5hMEjfEmZZ</t>
  </si>
  <si>
    <t>87.11.181.39</t>
  </si>
  <si>
    <t>R_3CZ4BNXFhcKwRZP</t>
  </si>
  <si>
    <t>93.44.194.10</t>
  </si>
  <si>
    <t>R_3fdCkexQO6yeBa1</t>
  </si>
  <si>
    <t>80.180.175.188</t>
  </si>
  <si>
    <t>R_tGNAsyiVf4OzhPb</t>
  </si>
  <si>
    <t>151.36.96.195</t>
  </si>
  <si>
    <t>R_3NJ8f8GUWh0qcBu</t>
  </si>
  <si>
    <t>95.232.180.65</t>
  </si>
  <si>
    <t>R_SSIQjPqurZK9QRj</t>
  </si>
  <si>
    <t>151.41.159.153</t>
  </si>
  <si>
    <t>R_yrM5uUl9pQCd5tv</t>
  </si>
  <si>
    <t>178.196.244.94</t>
  </si>
  <si>
    <t>R_2Qixas7lUZFQSA9</t>
  </si>
  <si>
    <t>151.57.70.135</t>
  </si>
  <si>
    <t>R_1rwaukl4hXA1sgh</t>
  </si>
  <si>
    <t>93.42.108.53</t>
  </si>
  <si>
    <t>R_vMpwpAtxSLoVd5L</t>
  </si>
  <si>
    <t>95.236.135.212</t>
  </si>
  <si>
    <t>R_3fNPvrXs5GO3NuL</t>
  </si>
  <si>
    <t>151.43.206.207</t>
  </si>
  <si>
    <t>R_3LdUr3Is8FqBokH</t>
  </si>
  <si>
    <t>217.57.247.66</t>
  </si>
  <si>
    <t>R_2tqTiwRGostM6ro</t>
  </si>
  <si>
    <t>37.161.53.176</t>
  </si>
  <si>
    <t>R_1f8Y9mz9H7osqTq</t>
  </si>
  <si>
    <t>93.37.211.32</t>
  </si>
  <si>
    <t>R_2Wx3pZAvrKi4NqP</t>
  </si>
  <si>
    <t>151.34.205.124</t>
  </si>
  <si>
    <t>R_3NzaD500GHgZX4j</t>
  </si>
  <si>
    <t>151.61.147.188</t>
  </si>
  <si>
    <t>R_2ZWHDu6HOgTqP8K</t>
  </si>
  <si>
    <t>93.70.103.211</t>
  </si>
  <si>
    <t>R_1rMLqPW03GUeJ9f</t>
  </si>
  <si>
    <t>93.41.98.203</t>
  </si>
  <si>
    <t>R_XsQ8abt3l8QrhsZ</t>
  </si>
  <si>
    <t>188.218.136.219</t>
  </si>
  <si>
    <t>R_3oC8097dnNm5lVg</t>
  </si>
  <si>
    <t>82.84.66.172</t>
  </si>
  <si>
    <t>R_tQwN7pheVQRXEiZ</t>
  </si>
  <si>
    <t>151.42.111.192</t>
  </si>
  <si>
    <t>R_10plp7t3SVAyW3h</t>
  </si>
  <si>
    <t>5.90.27.36</t>
  </si>
  <si>
    <t>R_2wNPbI7mHuCMhki</t>
  </si>
  <si>
    <t>151.19.82.165</t>
  </si>
  <si>
    <t>R_3Dpi5XmyPvPUlm5</t>
  </si>
  <si>
    <t>87.7.177.9</t>
  </si>
  <si>
    <t>R_Ah2u6qYFvEjrMcN</t>
  </si>
  <si>
    <t>5.171.237.40</t>
  </si>
  <si>
    <t>R_25Xv8TisVU93Da3</t>
  </si>
  <si>
    <t>151.26.175.177</t>
  </si>
  <si>
    <t>R_3fMy4qyOg7xhvCp</t>
  </si>
  <si>
    <t>80.183.38.65</t>
  </si>
  <si>
    <t>R_3iEySYsJas5qHVw</t>
  </si>
  <si>
    <t>R_1nPz39RlaPWjFo2</t>
  </si>
  <si>
    <t>84.55.214.44</t>
  </si>
  <si>
    <t>R_3Ptaih9IVmoegjE</t>
  </si>
  <si>
    <t>82.57.159.104</t>
  </si>
  <si>
    <t>R_1LU70ls2lZleOBq</t>
  </si>
  <si>
    <t>176.201.212.226</t>
  </si>
  <si>
    <t>R_22REW475YjX1jKo</t>
  </si>
  <si>
    <t>151.37.2.207</t>
  </si>
  <si>
    <t>R_1FLAVEUuImTVrff</t>
  </si>
  <si>
    <t>37.103.112.184</t>
  </si>
  <si>
    <t>R_3RdZZCS9D7k3nLi</t>
  </si>
  <si>
    <t>213.147.178.230</t>
  </si>
  <si>
    <t>R_12AyeBAdPJBpqD3</t>
  </si>
  <si>
    <t>62.18.160.55</t>
  </si>
  <si>
    <t>R_2TS0Cbtjz7p6BoY</t>
  </si>
  <si>
    <t>82.49.159.180</t>
  </si>
  <si>
    <t>R_ue1Mo7QazGQFISR</t>
  </si>
  <si>
    <t>5.169.81.209</t>
  </si>
  <si>
    <t>R_2xFNU1AwCRlRwgC</t>
  </si>
  <si>
    <t>80.94.120.28</t>
  </si>
  <si>
    <t>R_2PbxQI4rPqCUFqi</t>
  </si>
  <si>
    <t>109.118.117.99</t>
  </si>
  <si>
    <t>R_2cuc5hMPdZQi3Bi</t>
  </si>
  <si>
    <t>37.161.17.37</t>
  </si>
  <si>
    <t>R_2Egee06uuvpU8SE</t>
  </si>
  <si>
    <t>79.54.175.133</t>
  </si>
  <si>
    <t>R_12hhFSFJk0lD0YE</t>
  </si>
  <si>
    <t>37.161.137.38</t>
  </si>
  <si>
    <t>R_302XZavQqwxqv0R</t>
  </si>
  <si>
    <t>151.95.37.64</t>
  </si>
  <si>
    <t>R_DqrF7Eih2YsXJ1n</t>
  </si>
  <si>
    <t>82.55.29.221</t>
  </si>
  <si>
    <t>R_2diFYu2Z64NSh1E</t>
  </si>
  <si>
    <t>188.152.139.161</t>
  </si>
  <si>
    <t>R_1BSmkWIjZiKnUkh</t>
  </si>
  <si>
    <t>151.46.76.49</t>
  </si>
  <si>
    <t>R_12F7QJItv5TKjRi</t>
  </si>
  <si>
    <t>217.194.178.121</t>
  </si>
  <si>
    <t>R_6n7nBUflBIYSik1</t>
  </si>
  <si>
    <t>2.40.58.180</t>
  </si>
  <si>
    <t>R_263ayYjKvcxGyBR</t>
  </si>
  <si>
    <t>62.18.64.52</t>
  </si>
  <si>
    <t>R_1K9XPeZcCK2TmeG</t>
  </si>
  <si>
    <t>87.5.184.55</t>
  </si>
  <si>
    <t>R_3EyANI3SMPPGUpA</t>
  </si>
  <si>
    <t>80.116.44.114</t>
  </si>
  <si>
    <t>R_3dZdsaRlcKF21Tt</t>
  </si>
  <si>
    <t>R_3JF2tM8Nf26sW6F</t>
  </si>
  <si>
    <t>2.34.170.22</t>
  </si>
  <si>
    <t>R_3Hkl6SU9ftw0PEY</t>
  </si>
  <si>
    <t>79.16.179.83</t>
  </si>
  <si>
    <t>R_1jDq9euRKVm1Nrs</t>
  </si>
  <si>
    <t>62.11.5.76</t>
  </si>
  <si>
    <t>R_0JkA7XdIphqnSmZ</t>
  </si>
  <si>
    <t>93.70.100.0</t>
  </si>
  <si>
    <t>R_2vi7KtOnOuwMx7M</t>
  </si>
  <si>
    <t>5.90.15.149</t>
  </si>
  <si>
    <t>R_26avSAs8nv8iV5I</t>
  </si>
  <si>
    <t>87.4.175.149</t>
  </si>
  <si>
    <t>R_1kYKVNfAd0VOsdD</t>
  </si>
  <si>
    <t>95.251.248.82</t>
  </si>
  <si>
    <t>R_24NlXhOIJPNF6Ox</t>
  </si>
  <si>
    <t>5.171.122.143</t>
  </si>
  <si>
    <t>R_UGYZ63qNYUrUG5z</t>
  </si>
  <si>
    <t>37.103.32.230</t>
  </si>
  <si>
    <t>R_1LbAH0tM4nFQw6X</t>
  </si>
  <si>
    <t>2.42.123.42</t>
  </si>
  <si>
    <t>R_1DqCovHksTnrvQo</t>
  </si>
  <si>
    <t>151.57.197.108</t>
  </si>
  <si>
    <t>R_3e2m1FZrPw8IAd0</t>
  </si>
  <si>
    <t>62.18.119.68</t>
  </si>
  <si>
    <t>R_3lAg8bPMYRsIxhn</t>
  </si>
  <si>
    <t>93.34.114.206</t>
  </si>
  <si>
    <t>R_enXJ9exrnkpC4WR</t>
  </si>
  <si>
    <t>37.161.3.107</t>
  </si>
  <si>
    <t>R_1puPaDY7DOXjQ8t</t>
  </si>
  <si>
    <t>79.16.181.73</t>
  </si>
  <si>
    <t>R_3nvY3wlMc936OYM</t>
  </si>
  <si>
    <t>93.70.103.45</t>
  </si>
  <si>
    <t>R_3CVo9B9OpSeghGW</t>
  </si>
  <si>
    <t>93.70.92.37</t>
  </si>
  <si>
    <t>R_3fBtSsHZQ7Bnmg9</t>
  </si>
  <si>
    <t>93.70.103.14</t>
  </si>
  <si>
    <t>R_3Lb7rI68e26E50m</t>
  </si>
  <si>
    <t>176.206.185.75</t>
  </si>
  <si>
    <t>R_3PQZpFvoTZEPelr</t>
  </si>
  <si>
    <t>93.44.189.118</t>
  </si>
  <si>
    <t>R_2CD0DZn01F4507b</t>
  </si>
  <si>
    <t>95.247.242.156</t>
  </si>
  <si>
    <t>R_W7oa75KU41furK1</t>
  </si>
  <si>
    <t>151.42.125.82</t>
  </si>
  <si>
    <t>R_1gRA9QaiHV9bcyZ</t>
  </si>
  <si>
    <t>2.37.189.150</t>
  </si>
  <si>
    <t>R_OPdUs5SGsUIa5AR</t>
  </si>
  <si>
    <t>151.36.76.45</t>
  </si>
  <si>
    <t>R_3D7uJ9e4zAMooZC</t>
  </si>
  <si>
    <t>37.163.160.78</t>
  </si>
  <si>
    <t>R_NWGqMi2NQqRGrrX</t>
  </si>
  <si>
    <t>193.207.197.134</t>
  </si>
  <si>
    <t>R_2YfzvygnMOmLCWx</t>
  </si>
  <si>
    <t>95.248.199.211</t>
  </si>
  <si>
    <t>R_2Va2zYrSmiemazt</t>
  </si>
  <si>
    <t>5.179.142.77</t>
  </si>
  <si>
    <t>R_3nOdrppkvOflPb1</t>
  </si>
  <si>
    <t>93.70.92.2</t>
  </si>
  <si>
    <t>R_3MA9fhs4OuUe9dS</t>
  </si>
  <si>
    <t>87.8.183.16</t>
  </si>
  <si>
    <t>R_xhEkhBJdIkanhWV</t>
  </si>
  <si>
    <t>82.213.32.139</t>
  </si>
  <si>
    <t>R_22XHZVIeCZrtRJE</t>
  </si>
  <si>
    <t>79.44.212.252</t>
  </si>
  <si>
    <t>R_29oX3XCcthQrq19</t>
  </si>
  <si>
    <t>5.90.18.23</t>
  </si>
  <si>
    <t>R_sIog8BGqVwC2ue5</t>
  </si>
  <si>
    <t>5.91.101.41</t>
  </si>
  <si>
    <t>R_2cocYRNY5Tw5jjx</t>
  </si>
  <si>
    <t>151.18.29.73</t>
  </si>
  <si>
    <t>R_2uWfgqx9Iqvwbg3</t>
  </si>
  <si>
    <t>197.156.86.76</t>
  </si>
  <si>
    <t>R_1ozG4eZwoRLXdwd</t>
  </si>
  <si>
    <t>46.229.95.89</t>
  </si>
  <si>
    <t>R_2uKfiRMRDYmfffJ</t>
  </si>
  <si>
    <t>79.1.33.244</t>
  </si>
  <si>
    <t>R_1IdhgGNOeVk7CRD</t>
  </si>
  <si>
    <t>87.12.110.47</t>
  </si>
  <si>
    <t>R_3I47iJklMf6Olwm</t>
  </si>
  <si>
    <t>2.198.62.37</t>
  </si>
  <si>
    <t>R_1QhKXethMPJ2kH0</t>
  </si>
  <si>
    <t>79.30.225.201</t>
  </si>
  <si>
    <t>R_1fdP2IW5VTb9cPi</t>
  </si>
  <si>
    <t>51.179.102.37</t>
  </si>
  <si>
    <t>R_10GFAuDQ5vSyN4u</t>
  </si>
  <si>
    <t>79.45.48.62</t>
  </si>
  <si>
    <t>R_sFq0LdEPnycVLnH</t>
  </si>
  <si>
    <t>146.241.247.73</t>
  </si>
  <si>
    <t>R_1qapeOf41eOd5GG</t>
  </si>
  <si>
    <t>109.118.101.193</t>
  </si>
  <si>
    <t>R_3HUEuEHdpOMw72n</t>
  </si>
  <si>
    <t>80.117.113.182</t>
  </si>
  <si>
    <t>R_dd6iu9csbjxAs6Z</t>
  </si>
  <si>
    <t>82.58.152.227</t>
  </si>
  <si>
    <t>R_3O04chs41BfAEdP</t>
  </si>
  <si>
    <t>151.18.72.20</t>
  </si>
  <si>
    <t>R_TvG0OG17EHHwMZr</t>
  </si>
  <si>
    <t>151.38.174.33</t>
  </si>
  <si>
    <t>R_2ffykb28F7FnWD0</t>
  </si>
  <si>
    <t>83.211.198.134</t>
  </si>
  <si>
    <t>R_3qHy9qkwhDyL18y</t>
  </si>
  <si>
    <t>151.82.74.8</t>
  </si>
  <si>
    <t>R_31aThrFutkSQJdv</t>
  </si>
  <si>
    <t>37.163.4.48</t>
  </si>
  <si>
    <t>R_1GxM1x7WsfqXY3W</t>
  </si>
  <si>
    <t>149.13.149.27</t>
  </si>
  <si>
    <t>R_XM4herrMzLvHpYd</t>
  </si>
  <si>
    <t>37.162.11.212</t>
  </si>
  <si>
    <t>R_22rGLJqsKDfn4Az</t>
  </si>
  <si>
    <t>5.90.39.224</t>
  </si>
  <si>
    <t>R_1QsyVCfSMtl2wqS</t>
  </si>
  <si>
    <t>R_3lrgzM659SMwPCe</t>
  </si>
  <si>
    <t>93.55.44.89</t>
  </si>
  <si>
    <t>R_2E05TQJ1rJe03Rf</t>
  </si>
  <si>
    <t>37.161.149.49</t>
  </si>
  <si>
    <t>R_3NFlDFM8IAbMOAo</t>
  </si>
  <si>
    <t>37.160.24.204</t>
  </si>
  <si>
    <t>R_1LbuubxbzO0SqxK</t>
  </si>
  <si>
    <t>37.160.13.42</t>
  </si>
  <si>
    <t>R_aWRCpk8k9Q6fKp3</t>
  </si>
  <si>
    <t>109.52.29.254</t>
  </si>
  <si>
    <t>R_31HQgIFopcA0yvR</t>
  </si>
  <si>
    <t>151.73.164.203</t>
  </si>
  <si>
    <t>R_UyVDjinfq2VoiQ1</t>
  </si>
  <si>
    <t>151.68.124.135</t>
  </si>
  <si>
    <t>R_30hN882w2gCFEUZ</t>
  </si>
  <si>
    <t>37.161.136.164</t>
  </si>
  <si>
    <t>R_Y3P3Ng7uwa48YMx</t>
  </si>
  <si>
    <t>95.232.12.243</t>
  </si>
  <si>
    <t>R_248jb3bziis3qqr</t>
  </si>
  <si>
    <t>93.70.102.68</t>
  </si>
  <si>
    <t>R_1PXm89nWOJ22eq5</t>
  </si>
  <si>
    <t>5.170.228.45</t>
  </si>
  <si>
    <t>R_1LCrjVkbCXLjn0t</t>
  </si>
  <si>
    <t>79.25.187.232</t>
  </si>
  <si>
    <t>R_263kOy91GmOyF3C</t>
  </si>
  <si>
    <t>5.102.16.81</t>
  </si>
  <si>
    <t>R_1GDqBYEhazdEsRI</t>
  </si>
  <si>
    <t>93.41.16.127</t>
  </si>
  <si>
    <t>R_1GZjA1HI2dxrWkS</t>
  </si>
  <si>
    <t>5.90.221.215</t>
  </si>
  <si>
    <t>R_1lnStUUvXVhIePv</t>
  </si>
  <si>
    <t>5.90.137.62</t>
  </si>
  <si>
    <t>R_2t0ce5bp9rVonCk</t>
  </si>
  <si>
    <t>151.60.238.254</t>
  </si>
  <si>
    <t>R_3PoGAJ3nPbnRS6X</t>
  </si>
  <si>
    <t>37.160.38.222</t>
  </si>
  <si>
    <t>R_3I4rMyVEg3hyZJw</t>
  </si>
  <si>
    <t>151.46.74.95</t>
  </si>
  <si>
    <t>R_1ohRKvKEpvXAe5Q</t>
  </si>
  <si>
    <t>87.2.243.15</t>
  </si>
  <si>
    <t>R_1Hi9mVlssvdgKJN</t>
  </si>
  <si>
    <t>31.217.30.248</t>
  </si>
  <si>
    <t>R_0dimBefSUs5hagx</t>
  </si>
  <si>
    <t>87.6.47.202</t>
  </si>
  <si>
    <t>R_7PcNwocs0Sp6gzn</t>
  </si>
  <si>
    <t>93.151.217.62</t>
  </si>
  <si>
    <t>R_1q3xzFDteUpCroU</t>
  </si>
  <si>
    <t>5.94.39.203</t>
  </si>
  <si>
    <t>R_1LScwrivXsyAC8N</t>
  </si>
  <si>
    <t>151.46.44.157</t>
  </si>
  <si>
    <t>R_3ha2Bo9c3aXdoEJ</t>
  </si>
  <si>
    <t>37.162.185.32</t>
  </si>
  <si>
    <t>R_25z7FJD405MbHDO</t>
  </si>
  <si>
    <t>151.36.170.86</t>
  </si>
  <si>
    <t>R_A4fCfeP6AcGUZtn</t>
  </si>
  <si>
    <t>5.91.11.55</t>
  </si>
  <si>
    <t>R_AaGztPeuX5erGQ9</t>
  </si>
  <si>
    <t>79.21.180.3</t>
  </si>
  <si>
    <t>R_3Ddbsx00fepUXBO</t>
  </si>
  <si>
    <t>37.182.58.167</t>
  </si>
  <si>
    <t>R_2SDD8gU7vxIoPcg</t>
  </si>
  <si>
    <t>114.187.18.69</t>
  </si>
  <si>
    <t>R_2bQ8DPQ2B0VmI10</t>
  </si>
  <si>
    <t>37.160.165.213</t>
  </si>
  <si>
    <t>R_1jBaWEwOXigAx6p</t>
  </si>
  <si>
    <t>5.91.16.23</t>
  </si>
  <si>
    <t>R_2ebbjZvHwRcyLAP</t>
  </si>
  <si>
    <t>151.38.153.161</t>
  </si>
  <si>
    <t>R_yEoEkyKLLIqouul</t>
  </si>
  <si>
    <t>84.33.99.236</t>
  </si>
  <si>
    <t>R_24eK6kSNHH0pHq6</t>
  </si>
  <si>
    <t>37.160.1.159</t>
  </si>
  <si>
    <t>R_3HMTqmTA9sMFF7e</t>
  </si>
  <si>
    <t>5.102.1.248</t>
  </si>
  <si>
    <t>R_26eCOaj9S2StcfJ</t>
  </si>
  <si>
    <t>79.42.162.52</t>
  </si>
  <si>
    <t>R_3HGhA9pMxzBdzoA</t>
  </si>
  <si>
    <t>151.36.137.1</t>
  </si>
  <si>
    <t>R_1QN5v3bvmymwC2I</t>
  </si>
  <si>
    <t>146.241.157.203</t>
  </si>
  <si>
    <t>R_UtqpLWt1WUChRrX</t>
  </si>
  <si>
    <t>151.68.75.26</t>
  </si>
  <si>
    <t>R_3DndybThA7hVdG8</t>
  </si>
  <si>
    <t>151.82.50.153</t>
  </si>
  <si>
    <t>R_1laF6BZPx1HUPS9</t>
  </si>
  <si>
    <t>5.90.45.104</t>
  </si>
  <si>
    <t>R_yDe4FwIIVt3TKj7</t>
  </si>
  <si>
    <t>93.34.144.247</t>
  </si>
  <si>
    <t>R_22S2yIeAXceVE1q</t>
  </si>
  <si>
    <t>5.179.177.171</t>
  </si>
  <si>
    <t>R_3EvdRZpgIWv0QAE</t>
  </si>
  <si>
    <t>93.47.224.28</t>
  </si>
  <si>
    <t>R_10xynaayh9VxGh3</t>
  </si>
  <si>
    <t>93.70.102.148</t>
  </si>
  <si>
    <t>R_3qfKetJeOSZN1vc</t>
  </si>
  <si>
    <t>151.71.14.44</t>
  </si>
  <si>
    <t>R_1GnayTyo7koo8KJ</t>
  </si>
  <si>
    <t>175.207.170.9</t>
  </si>
  <si>
    <t>R_OegCaNGqUjYZdjH</t>
  </si>
  <si>
    <t>176.200.48.36</t>
  </si>
  <si>
    <t>R_PS8iYn7GBkCo5Nv</t>
  </si>
  <si>
    <t>46.123.251.2</t>
  </si>
  <si>
    <t>R_vGoMS4rIpAr5Udz</t>
  </si>
  <si>
    <t>37.160.225.152</t>
  </si>
  <si>
    <t>R_3oYlgKuyYBpwONJ</t>
  </si>
  <si>
    <t>188.143.45.223</t>
  </si>
  <si>
    <t>R_2AF2ZtwFf8yBpoK</t>
  </si>
  <si>
    <t>80.180.92.99</t>
  </si>
  <si>
    <t>R_s549hZx2clg5VT3</t>
  </si>
  <si>
    <t>37.163.189.94</t>
  </si>
  <si>
    <t>R_dlZLfqgXxTY9IyJ</t>
  </si>
  <si>
    <t>5.179.184.108</t>
  </si>
  <si>
    <t>R_1nNEnm36YmZu2cL</t>
  </si>
  <si>
    <t>79.44.211.181</t>
  </si>
  <si>
    <t>R_2QzbE7FEtDLvugj</t>
  </si>
  <si>
    <t>37.159.4.74</t>
  </si>
  <si>
    <t>R_10NkbJho8qFNtW0</t>
  </si>
  <si>
    <t>146.241.161.254</t>
  </si>
  <si>
    <t>R_3FXrAIqvl8gX3DQ</t>
  </si>
  <si>
    <t>79.54.182.140</t>
  </si>
  <si>
    <t>R_1OPJpoFIiIWUXL9</t>
  </si>
  <si>
    <t>79.44.203.72</t>
  </si>
  <si>
    <t>R_1Lj0J3d3aBAed1x</t>
  </si>
  <si>
    <t>151.35.177.227</t>
  </si>
  <si>
    <t>R_2f96JTMBeIwXCVW</t>
  </si>
  <si>
    <t>99.53.214.236</t>
  </si>
  <si>
    <t>R_2vkyTxs1Y1eONBU</t>
  </si>
  <si>
    <t>185.94.135.158</t>
  </si>
  <si>
    <t>R_1IcOgP3yipCgqEO</t>
  </si>
  <si>
    <t>37.161.151.182</t>
  </si>
  <si>
    <t>R_3qJQwNN7USgdDQD</t>
  </si>
  <si>
    <t>89.233.20.13</t>
  </si>
  <si>
    <t>R_2EhDxumMCKhjS0e</t>
  </si>
  <si>
    <t>45.84.121.105</t>
  </si>
  <si>
    <t>R_3P511o3EHVFjkho</t>
  </si>
  <si>
    <t>176.201.91.7</t>
  </si>
  <si>
    <t>R_3J9IunfCnP2V9AL</t>
  </si>
  <si>
    <t>84.33.66.152</t>
  </si>
  <si>
    <t>R_232JIzcx9jm2bUu</t>
  </si>
  <si>
    <t>37.161.167.48</t>
  </si>
  <si>
    <t>R_1LbtgfuSlefiyjZ</t>
  </si>
  <si>
    <t>37.162.98.129</t>
  </si>
  <si>
    <t>R_2SChL9jfvByz0Q8</t>
  </si>
  <si>
    <t>87.15.43.26</t>
  </si>
  <si>
    <t>R_RW91K3onQrhMvpT</t>
  </si>
  <si>
    <t>151.65.230.50</t>
  </si>
  <si>
    <t>R_4PzvOXhwegO45k5</t>
  </si>
  <si>
    <t>93.34.146.125</t>
  </si>
  <si>
    <t>R_2Sqn1V9MteNqbfJ</t>
  </si>
  <si>
    <t>194.53.177.1</t>
  </si>
  <si>
    <t>R_1QASX35cB6Rroxz</t>
  </si>
  <si>
    <t>79.50.56.186</t>
  </si>
  <si>
    <t>R_1FE2RiIcYsf44RP</t>
  </si>
  <si>
    <t>93.34.81.13</t>
  </si>
  <si>
    <t>R_1CeehLVZcpAKI9g</t>
  </si>
  <si>
    <t>93.144.182.4</t>
  </si>
  <si>
    <t>R_2dBlomwoeI62eTQ</t>
  </si>
  <si>
    <t>87.21.42.148</t>
  </si>
  <si>
    <t>R_2s7NO6BYot9zpvT</t>
  </si>
  <si>
    <t>217.169.117.33</t>
  </si>
  <si>
    <t>R_1mRGZYjh1tXLUMJ</t>
  </si>
  <si>
    <t>5.170.80.229</t>
  </si>
  <si>
    <t>R_WrFSz2SNPdKqJcB</t>
  </si>
  <si>
    <t>2.34.147.238</t>
  </si>
  <si>
    <t>R_3fqSqUpzttY0V13</t>
  </si>
  <si>
    <t>176.130.116.88</t>
  </si>
  <si>
    <t>R_3jcGo9S1fbtjly3</t>
  </si>
  <si>
    <t>2.198.78.25</t>
  </si>
  <si>
    <t>R_31KnqMf8pjLTzcL</t>
  </si>
  <si>
    <t>93.47.173.122</t>
  </si>
  <si>
    <t>R_ClAsmqTG8lvAvMB</t>
  </si>
  <si>
    <t>108.238.154.199</t>
  </si>
  <si>
    <t>R_2S1qGkvS5ydpuG7</t>
  </si>
  <si>
    <t>2.198.138.17</t>
  </si>
  <si>
    <t>R_1rOfuDJsDO6f8gO</t>
  </si>
  <si>
    <t>37.160.163.176</t>
  </si>
  <si>
    <t>R_3pmoFieyfcVJ2KD</t>
  </si>
  <si>
    <t>79.17.247.113</t>
  </si>
  <si>
    <t>R_3fwL3P7DHi5i4Eq</t>
  </si>
  <si>
    <t>31.190.92.59</t>
  </si>
  <si>
    <t>R_sZPNNmx11dNj4Ah</t>
  </si>
  <si>
    <t>5.77.72.211</t>
  </si>
  <si>
    <t>R_pmvNreppXC8ydON</t>
  </si>
  <si>
    <t>101.56.208.23</t>
  </si>
  <si>
    <t>R_1K9KLVZt8dFjYFK</t>
  </si>
  <si>
    <t>176.201.255.250</t>
  </si>
  <si>
    <t>R_2TzTBdtHWUZP7eZ</t>
  </si>
  <si>
    <t>5.77.101.137</t>
  </si>
  <si>
    <t>R_vidutYXc1hjXovn</t>
  </si>
  <si>
    <t>5.171.201.0</t>
  </si>
  <si>
    <t>R_1gMEfHXaMtONGkX</t>
  </si>
  <si>
    <t>151.43.20.139</t>
  </si>
  <si>
    <t>R_2CdJaHYVUIIxMog</t>
  </si>
  <si>
    <t>37.159.114.230</t>
  </si>
  <si>
    <t>R_3qQhQiEf24apx4p</t>
  </si>
  <si>
    <t>151.18.222.122</t>
  </si>
  <si>
    <t>R_2D5YBCBSCP2Iiiu</t>
  </si>
  <si>
    <t>37.117.102.28</t>
  </si>
  <si>
    <t>R_sIrgXG9sWVN3V4Z</t>
  </si>
  <si>
    <t>95.249.253.218</t>
  </si>
  <si>
    <t>R_3es6aJytS20o8tO</t>
  </si>
  <si>
    <t>79.26.228.112</t>
  </si>
  <si>
    <t>R_C1YE4CpYUYexsYx</t>
  </si>
  <si>
    <t>81.108.152.80</t>
  </si>
  <si>
    <t>R_2xxWtWVvJWzb8oo</t>
  </si>
  <si>
    <t>158.148.112.92</t>
  </si>
  <si>
    <t>R_1eIYjWGTs87dJwG</t>
  </si>
  <si>
    <t>146.255.164.176</t>
  </si>
  <si>
    <t>R_28Yc7o66CkkVrsE</t>
  </si>
  <si>
    <t>158.148.85.212</t>
  </si>
  <si>
    <t>R_3EiEN8XC6CeHenB</t>
  </si>
  <si>
    <t>79.49.65.32</t>
  </si>
  <si>
    <t>R_3gYgijXtrDhNtp7</t>
  </si>
  <si>
    <t>185.186.104.245</t>
  </si>
  <si>
    <t>R_sYWaeYfgiMeCRyN</t>
  </si>
  <si>
    <t>93.34.147.247</t>
  </si>
  <si>
    <t>R_1JOB9ULIp2Ybr6o</t>
  </si>
  <si>
    <t>86.167.248.232</t>
  </si>
  <si>
    <t>R_2dvfRnPBnKpDTJp</t>
  </si>
  <si>
    <t>151.95.163.154</t>
  </si>
  <si>
    <t>R_1MSROYDOtONjopf</t>
  </si>
  <si>
    <t>80.117.102.158</t>
  </si>
  <si>
    <t>R_1CfK3OhMGnPNO1z</t>
  </si>
  <si>
    <t>37.159.112.217</t>
  </si>
  <si>
    <t>R_3pt0KCg6LWmVxHV</t>
  </si>
  <si>
    <t>178.249.205.209</t>
  </si>
  <si>
    <t>R_1M3aJjl3T0lIWCB</t>
  </si>
  <si>
    <t>151.38.67.182</t>
  </si>
  <si>
    <t>R_yQ1gcW0A1g7jOeJ</t>
  </si>
  <si>
    <t>195.32.116.137</t>
  </si>
  <si>
    <t>R_1llWzwerSjNpzWi</t>
  </si>
  <si>
    <t>93.33.122.94</t>
  </si>
  <si>
    <t>R_s8aCOHX8E7rtUjf</t>
  </si>
  <si>
    <t>95.244.130.58</t>
  </si>
  <si>
    <t>R_8ffrfX6dpge83gB</t>
  </si>
  <si>
    <t>5.90.111.37</t>
  </si>
  <si>
    <t>R_1qUsOY91FJHNwnM</t>
  </si>
  <si>
    <t>109.112.167.181</t>
  </si>
  <si>
    <t>R_74CK12lAMpa4Bep</t>
  </si>
  <si>
    <t>62.18.119.194</t>
  </si>
  <si>
    <t>R_3EokkTEHGogNlZx</t>
  </si>
  <si>
    <t>79.36.224.76</t>
  </si>
  <si>
    <t>R_25z8j0c8PCxsybv</t>
  </si>
  <si>
    <t>5.90.36.90</t>
  </si>
  <si>
    <t>R_1CC34DlrTp4ljSv</t>
  </si>
  <si>
    <t>151.19.85.15</t>
  </si>
  <si>
    <t>R_2SiSovOZY6lhaRZ</t>
  </si>
  <si>
    <t>151.73.11.211</t>
  </si>
  <si>
    <t>R_2q3q7uVl5VbbpXC</t>
  </si>
  <si>
    <t>193.207.216.168</t>
  </si>
  <si>
    <t>R_1osZmzbEHzsD3Lz</t>
  </si>
  <si>
    <t>93.42.67.127</t>
  </si>
  <si>
    <t>R_WCc3jyNV4ef8orn</t>
  </si>
  <si>
    <t>151.19.91.26</t>
  </si>
  <si>
    <t>R_24AUwp8NLQIPRXw</t>
  </si>
  <si>
    <t>151.61.215.62</t>
  </si>
  <si>
    <t>R_3qlN8Dm9sK0WfmH</t>
  </si>
  <si>
    <t>5.77.123.169</t>
  </si>
  <si>
    <t>R_2BkTyYGE2KTmhL9</t>
  </si>
  <si>
    <t>95.233.44.185</t>
  </si>
  <si>
    <t>R_wRijgwv5moXmSQ1</t>
  </si>
  <si>
    <t>62.18.122.109</t>
  </si>
  <si>
    <t>R_3no3PIyVm0FmAvQ</t>
  </si>
  <si>
    <t>2.36.52.231</t>
  </si>
  <si>
    <t>R_2VI810JoFecTH57</t>
  </si>
  <si>
    <t>5.168.192.246</t>
  </si>
  <si>
    <t>R_XnQjFQpfhZfOPFT</t>
  </si>
  <si>
    <t>195.81.108.29</t>
  </si>
  <si>
    <t>R_2v7b23xjAQd68mY</t>
  </si>
  <si>
    <t>37.163.42.204</t>
  </si>
  <si>
    <t>R_1jCIOUQJ466y0Xv</t>
  </si>
  <si>
    <t>37.163.15.208</t>
  </si>
  <si>
    <t>R_1H835i8G0RUnJ54</t>
  </si>
  <si>
    <t>87.0.99.226</t>
  </si>
  <si>
    <t>R_27PsOiQVLABTpvH</t>
  </si>
  <si>
    <t>5.95.184.2</t>
  </si>
  <si>
    <t>R_2uDj4w5HyHuSEnA</t>
  </si>
  <si>
    <t>151.72.55.105</t>
  </si>
  <si>
    <t>R_3HYRwB1rFDVGuQf</t>
  </si>
  <si>
    <t>93.47.219.85</t>
  </si>
  <si>
    <t>R_eqXfvc2dm3D469X</t>
  </si>
  <si>
    <t>93.34.163.68</t>
  </si>
  <si>
    <t>R_2yee5NQZRGH9EGV</t>
  </si>
  <si>
    <t>79.13.124.152</t>
  </si>
  <si>
    <t>R_3FVa7pYFaqq0ryD</t>
  </si>
  <si>
    <t>79.17.165.184</t>
  </si>
  <si>
    <t>R_1mxCzr3B1E8QYkW</t>
  </si>
  <si>
    <t>83.137.6.198</t>
  </si>
  <si>
    <t>R_2xVMyoUUk9Fw5C3</t>
  </si>
  <si>
    <t>193.207.204.87</t>
  </si>
  <si>
    <t>R_2e5qTO0lMDo2muf</t>
  </si>
  <si>
    <t>37.159.85.20</t>
  </si>
  <si>
    <t>R_10IYsoB29iTb2Et</t>
  </si>
  <si>
    <t>77.32.54.125</t>
  </si>
  <si>
    <t>R_QfXQSjGN8tqlVUB</t>
  </si>
  <si>
    <t>2.236.55.85</t>
  </si>
  <si>
    <t>R_21gFgHRRbX7wbpo</t>
  </si>
  <si>
    <t>62.18.62.47</t>
  </si>
  <si>
    <t>R_UFoTItOpricN3Oh</t>
  </si>
  <si>
    <t>151.72.150.189</t>
  </si>
  <si>
    <t>R_1o0DZsB3oEpQYwn</t>
  </si>
  <si>
    <t>79.41.60.226</t>
  </si>
  <si>
    <t>R_3G7zQZZY88HXJYH</t>
  </si>
  <si>
    <t>5.91.35.239</t>
  </si>
  <si>
    <t>R_2CTJFTER22JH0dr</t>
  </si>
  <si>
    <t>212.216.185.44</t>
  </si>
  <si>
    <t>R_27vqOMLotQf3dNG</t>
  </si>
  <si>
    <t>151.19.217.77</t>
  </si>
  <si>
    <t>R_25X66VJmTqlMHDb</t>
  </si>
  <si>
    <t>189.26.140.89</t>
  </si>
  <si>
    <t>R_12RB1BEt9dtqRjt</t>
  </si>
  <si>
    <t>37.159.54.81</t>
  </si>
  <si>
    <t>R_PAOih6qq8WgRJ6N</t>
  </si>
  <si>
    <t>87.5.23.190</t>
  </si>
  <si>
    <t>R_1hxPSsgelFsS1tu</t>
  </si>
  <si>
    <t>151.62.57.202</t>
  </si>
  <si>
    <t>R_3g7MJtxjtlyihXH</t>
  </si>
  <si>
    <t>93.33.4.230</t>
  </si>
  <si>
    <t>R_3dHaf2v2zuqEGIA</t>
  </si>
  <si>
    <t>37.161.46.225</t>
  </si>
  <si>
    <t>R_Q5L5oqS8Ue4GioF</t>
  </si>
  <si>
    <t>37.119.43.23</t>
  </si>
  <si>
    <t>R_1jdFGrpRq0ZMhfq</t>
  </si>
  <si>
    <t>46.193.0.43</t>
  </si>
  <si>
    <t>R_OxKCSOIOb5xFxJv</t>
  </si>
  <si>
    <t>37.163.12.75</t>
  </si>
  <si>
    <t>R_1kZ96ia5Bvu8Fnm</t>
  </si>
  <si>
    <t>93.34.229.50</t>
  </si>
  <si>
    <t>R_2bQt94F8GCMgB14</t>
  </si>
  <si>
    <t>37.163.137.164</t>
  </si>
  <si>
    <t>R_2uXapDFeGENyE4e</t>
  </si>
  <si>
    <t>213.215.189.91</t>
  </si>
  <si>
    <t>R_26nhiN7lMAe9P3O</t>
  </si>
  <si>
    <t>37.117.95.75</t>
  </si>
  <si>
    <t>R_bfnrjgI2TWDPB29</t>
  </si>
  <si>
    <t>93.34.228.242</t>
  </si>
  <si>
    <t>R_25QsNk8bSRG2E56</t>
  </si>
  <si>
    <t>79.30.125.90</t>
  </si>
  <si>
    <t>R_2dxRcQEe97yoECD</t>
  </si>
  <si>
    <t>95.246.73.197</t>
  </si>
  <si>
    <t>R_30cbJUQIfwoUyZm</t>
  </si>
  <si>
    <t>139.99.62.61</t>
  </si>
  <si>
    <t>R_a5Wj26UhUZCurQt</t>
  </si>
  <si>
    <t>79.241.62.81</t>
  </si>
  <si>
    <t>R_3HCGUEb1d0bbOsI</t>
  </si>
  <si>
    <t>37.77.125.30</t>
  </si>
  <si>
    <t>R_qL2qvkoMSqDoilz</t>
  </si>
  <si>
    <t>79.13.179.48</t>
  </si>
  <si>
    <t>R_ewx3wcG05XceIPT</t>
  </si>
  <si>
    <t>109.52.70.148</t>
  </si>
  <si>
    <t>R_3EhxY4Hp5ahWKZq</t>
  </si>
  <si>
    <t>2.229.203.54</t>
  </si>
  <si>
    <t>R_2UYNUh2CLk9W7yW</t>
  </si>
  <si>
    <t>93.35.165.217</t>
  </si>
  <si>
    <t>R_3MfBsVQj6eADAT5</t>
  </si>
  <si>
    <t>37.179.13.137</t>
  </si>
  <si>
    <t>R_1OCS8YAB3d7CXeV</t>
  </si>
  <si>
    <t>37.162.155.201</t>
  </si>
  <si>
    <t>R_qKMGYgQjwymqI81</t>
  </si>
  <si>
    <t>87.0.87.50</t>
  </si>
  <si>
    <t>R_SHIL1zkJc8TDlL3</t>
  </si>
  <si>
    <t>5.90.61.95</t>
  </si>
  <si>
    <t>R_2Cqsitf6LqC0o7Q</t>
  </si>
  <si>
    <t>95.236.24.6</t>
  </si>
  <si>
    <t>R_1KsbVXId6BM2xov</t>
  </si>
  <si>
    <t>93.66.96.55</t>
  </si>
  <si>
    <t>R_3e9bvp2tHETRxMZ</t>
  </si>
  <si>
    <t>87.7.145.131</t>
  </si>
  <si>
    <t>R_3m7WfNZNkOFRFDy</t>
  </si>
  <si>
    <t>93.56.174.146</t>
  </si>
  <si>
    <t>R_1dgeN0JLNGAZopq</t>
  </si>
  <si>
    <t>159.122.157.163</t>
  </si>
  <si>
    <t>R_1pVYE4Z9MqEzh7S</t>
  </si>
  <si>
    <t>109.52.31.133</t>
  </si>
  <si>
    <t>R_2VEp5CNCDtCR3Da</t>
  </si>
  <si>
    <t>79.32.144.104</t>
  </si>
  <si>
    <t>R_0IXcQHmf1PQbyHT</t>
  </si>
  <si>
    <t>79.31.173.149</t>
  </si>
  <si>
    <t>R_2S7j5S4ah61pgQr</t>
  </si>
  <si>
    <t>151.18.124.88</t>
  </si>
  <si>
    <t>R_T7qiWg9PG76eWTD</t>
  </si>
  <si>
    <t>176.201.195.174</t>
  </si>
  <si>
    <t>R_8pqoBgKTOXEAr4d</t>
  </si>
  <si>
    <t>79.30.179.13</t>
  </si>
  <si>
    <t>R_3nT8e6hOaofHgaw</t>
  </si>
  <si>
    <t>82.56.190.68</t>
  </si>
  <si>
    <t>R_6lZc5hfCkUcEhzP</t>
  </si>
  <si>
    <t>49.236.11.183</t>
  </si>
  <si>
    <t>R_Df0mxZQxnLJiN8t</t>
  </si>
  <si>
    <t>109.118.74.232</t>
  </si>
  <si>
    <t>R_24AElVhxVDIZHFn</t>
  </si>
  <si>
    <t>151.37.109.111</t>
  </si>
  <si>
    <t>R_21FaLJC9EaQQZdZ</t>
  </si>
  <si>
    <t>151.71.49.139</t>
  </si>
  <si>
    <t>R_3freTnqBevBiGJj</t>
  </si>
  <si>
    <t>2.37.207.201</t>
  </si>
  <si>
    <t>R_1PedVX9uSIk1U26</t>
  </si>
  <si>
    <t>92.114.237.248</t>
  </si>
  <si>
    <t>R_2uy7ibDogZAwVDV</t>
  </si>
  <si>
    <t>5.91.112.219</t>
  </si>
  <si>
    <t>R_2teVAcLr1QJFE5t</t>
  </si>
  <si>
    <t>satisfaction_job_career</t>
  </si>
  <si>
    <t>satisfaction_friend</t>
  </si>
  <si>
    <t>satisfaction_sentimental_rel</t>
  </si>
  <si>
    <t>satisfaction_health</t>
  </si>
  <si>
    <t>.</t>
  </si>
  <si>
    <t>happy_memory_1</t>
  </si>
  <si>
    <t>happy_memory_2</t>
  </si>
  <si>
    <t>happy_memory_3</t>
  </si>
  <si>
    <t>unhappy_memory_1</t>
  </si>
  <si>
    <t>unhappy_memory_2</t>
  </si>
  <si>
    <t>unhappy_memory_3</t>
  </si>
  <si>
    <t>satisfaction_economic</t>
  </si>
  <si>
    <t>Rapporto con la famiglia</t>
  </si>
  <si>
    <t>Papa</t>
  </si>
  <si>
    <t>Pane fatto in casa</t>
  </si>
  <si>
    <t>Clima familiare unito</t>
  </si>
  <si>
    <t>Dormire più a lungo</t>
  </si>
  <si>
    <t>Pasti più buoni e tempi più distesi dedicati a loro</t>
  </si>
  <si>
    <t>Solitudine</t>
  </si>
  <si>
    <t>Incertezza</t>
  </si>
  <si>
    <t>Isolamento</t>
  </si>
  <si>
    <t>Innovazione vaccini</t>
  </si>
  <si>
    <t>Maggior tempo passato a casa</t>
  </si>
  <si>
    <t>Technology jump Università</t>
  </si>
  <si>
    <t>La paura di prenderlo e attaccarlo ai parenti</t>
  </si>
  <si>
    <t>L’obbligo di stare in casa</t>
  </si>
  <si>
    <t>La scomodità della mascherina</t>
  </si>
  <si>
    <t>Maggior tempo con famiglia</t>
  </si>
  <si>
    <t>Maggior tempo per curare me stessa</t>
  </si>
  <si>
    <t>Piu tempo libero</t>
  </si>
  <si>
    <t>Ansia</t>
  </si>
  <si>
    <t>Frustrazione per le notizie confuse e devastanti</t>
  </si>
  <si>
    <t>Allenamento in casa</t>
  </si>
  <si>
    <t>Riconsiderazione legami</t>
  </si>
  <si>
    <t>Cucinare</t>
  </si>
  <si>
    <t>Aver conosciuto la mia ragazza</t>
  </si>
  <si>
    <t>Aver superato tutti gli esami</t>
  </si>
  <si>
    <t>Non aver preso il covid</t>
  </si>
  <si>
    <t>Angoscia</t>
  </si>
  <si>
    <t>Dispiacere</t>
  </si>
  <si>
    <t>Rassegnazione</t>
  </si>
  <si>
    <t>Il silenzio che ci circondava è la calma attorno</t>
  </si>
  <si>
    <t>La vita semplice di casa</t>
  </si>
  <si>
    <t>Giocare con il mio cane</t>
  </si>
  <si>
    <t>Fare la pizza</t>
  </si>
  <si>
    <t>Strade deserte</t>
  </si>
  <si>
    <t>Nuove skill</t>
  </si>
  <si>
    <t>La possibilità di godermi la mia casa</t>
  </si>
  <si>
    <t>Aver passato molto tempo con la mia famiglia</t>
  </si>
  <si>
    <t>Aver avuto del tempo per me, per leggere</t>
  </si>
  <si>
    <t>Preoccupazione verso i miei cari</t>
  </si>
  <si>
    <t>Disorientamento</t>
  </si>
  <si>
    <t>Giocare alla play con i miei amici</t>
  </si>
  <si>
    <t>Passeggiate nei boschi</t>
  </si>
  <si>
    <t>Videochiamate con i miei amici</t>
  </si>
  <si>
    <t>città vuote</t>
  </si>
  <si>
    <t>folla impazzita al supermercato</t>
  </si>
  <si>
    <t>bombardamento mediatico</t>
  </si>
  <si>
    <t>Leggere La Montagna Incantata</t>
  </si>
  <si>
    <t>Guardare a distanza netflix insieme ragazza</t>
  </si>
  <si>
    <t>Mangiare in terrazzo appena in Primavera</t>
  </si>
  <si>
    <t>Non essere completamente libero</t>
  </si>
  <si>
    <t>Non poter vedere le persone che ami</t>
  </si>
  <si>
    <t>Le video call con le amiche</t>
  </si>
  <si>
    <t>Il pranzo in terrazza il giorno di Pasqua</t>
  </si>
  <si>
    <t>Le chiacchere dal terrazzo con i vicini</t>
  </si>
  <si>
    <t>Non poter fare sport all'aperto</t>
  </si>
  <si>
    <t>Usare le mascherine</t>
  </si>
  <si>
    <t>Spendere soldi in igenizzanti</t>
  </si>
  <si>
    <t>Videochiamate con gli amici</t>
  </si>
  <si>
    <t>Passare tempo in famiglia</t>
  </si>
  <si>
    <t>Guardare tanti film</t>
  </si>
  <si>
    <t>Silenzio Assoluto</t>
  </si>
  <si>
    <t>Vicinanza familiare</t>
  </si>
  <si>
    <t>Ricette di cucina</t>
  </si>
  <si>
    <t>Il primo periodo in cui non si sapeva ancora bene cosa fosse</t>
  </si>
  <si>
    <t>Capodanno a casa</t>
  </si>
  <si>
    <t>Non poter viaggiare</t>
  </si>
  <si>
    <t>L'inizio della convivenza in una nuova casa</t>
  </si>
  <si>
    <t>L'arrivo di vino e cibo dall'italia</t>
  </si>
  <si>
    <t>Il mio matrimonio</t>
  </si>
  <si>
    <t>Kids at home</t>
  </si>
  <si>
    <t>Online Mass</t>
  </si>
  <si>
    <t>Great weather</t>
  </si>
  <si>
    <t>Non poter vedere i genitori</t>
  </si>
  <si>
    <t>Non poter praticare il mio sport preferito</t>
  </si>
  <si>
    <t>Aver perso un anno di vita sociale</t>
  </si>
  <si>
    <t>possibilità di riflettere su me stesso e sul mio stile di vita compendendo ciò che era davvero importante</t>
  </si>
  <si>
    <t>più tempo da trascorrere con la mia famiglia</t>
  </si>
  <si>
    <t>poter fare lavori in casa che rimandavamo da mesi</t>
  </si>
  <si>
    <t>morte di un amico</t>
  </si>
  <si>
    <t>giorno di pasqua</t>
  </si>
  <si>
    <t>compleanno di familiare</t>
  </si>
  <si>
    <t>nessuno</t>
  </si>
  <si>
    <t>poter fare sport</t>
  </si>
  <si>
    <t>riuscire nello studio</t>
  </si>
  <si>
    <t>poter riabbracciare le persone care</t>
  </si>
  <si>
    <t>Rivedere gli amici</t>
  </si>
  <si>
    <t>Stare in famiglia</t>
  </si>
  <si>
    <t>Cibo</t>
  </si>
  <si>
    <t>il tempo passato assieme alla famiglia</t>
  </si>
  <si>
    <t>sport fatto individualmente</t>
  </si>
  <si>
    <t>ho imparato a cucinare</t>
  </si>
  <si>
    <t>Stare con la famiglia</t>
  </si>
  <si>
    <t>Cucinare insieme</t>
  </si>
  <si>
    <t>Le passeggiate con il cane</t>
  </si>
  <si>
    <t>I momenti felici passati con la famiglia</t>
  </si>
  <si>
    <t>I momenti felici passati con gli amici</t>
  </si>
  <si>
    <t>I momenti di svago</t>
  </si>
  <si>
    <t>5 persone che conoscevo sono morte in 2 mesi</t>
  </si>
  <si>
    <t>Sono stato isolato dalle persone che conosco e costretto a rimanere tutto il giorno con la mia famiglia</t>
  </si>
  <si>
    <t>La ragazza mi ha lasciato</t>
  </si>
  <si>
    <t>Silenzio</t>
  </si>
  <si>
    <t>Vuoto</t>
  </si>
  <si>
    <t>Vietato uscire</t>
  </si>
  <si>
    <t>Vietato toccarsi</t>
  </si>
  <si>
    <t>Vietato avvicinarsi</t>
  </si>
  <si>
    <t>Maggior tempo dedicato alla lettura</t>
  </si>
  <si>
    <t>Più tempo per me stessa</t>
  </si>
  <si>
    <t>Lavorare in solitudine</t>
  </si>
  <si>
    <t>dormire</t>
  </si>
  <si>
    <t>leggere</t>
  </si>
  <si>
    <t>vedere in videocall mia madre</t>
  </si>
  <si>
    <t>Morte di mia zia</t>
  </si>
  <si>
    <t>Paura a tornare a bergamo</t>
  </si>
  <si>
    <t>Paura ad uscire</t>
  </si>
  <si>
    <t>“Rubare” attimi mentre facevo la spesa per incontrarmi con il mio compagno</t>
  </si>
  <si>
    <t>Sapere che i miei familiari erano tutti a casa e quindi al sicuro</t>
  </si>
  <si>
    <t>Essere “privilegiata” nel dover uscire per andare a lavorare</t>
  </si>
  <si>
    <t>Attesa di rivedere il proprio ragazzo/amici</t>
  </si>
  <si>
    <t>Tornare a fare cose normali che prima erano un’abitudine</t>
  </si>
  <si>
    <t>Stare di più in famiglia</t>
  </si>
  <si>
    <t>Morte di un caro</t>
  </si>
  <si>
    <t>Distanza e distacco dagli amici</t>
  </si>
  <si>
    <t>Impossibilità di far visita al caro defunto di cui sopra</t>
  </si>
  <si>
    <t>Non vedere i propri cari e amici</t>
  </si>
  <si>
    <t>Non potete essere liberi della propria vita  è stato difficile</t>
  </si>
  <si>
    <t>Paura di ammalarsi</t>
  </si>
  <si>
    <t>Pasqua solo in famiglia</t>
  </si>
  <si>
    <t>Avere tempo per cucinare, una mia passione</t>
  </si>
  <si>
    <t>Giocare a carte in famiglia</t>
  </si>
  <si>
    <t>Giochi in cortile con le mie figlie</t>
  </si>
  <si>
    <t>Arrivo pomeridiano del sole in casa</t>
  </si>
  <si>
    <t>/</t>
  </si>
  <si>
    <t>Mancanza di libertà</t>
  </si>
  <si>
    <t>Notizie sulla pandemia</t>
  </si>
  <si>
    <t>Non ci sono ricordi felici</t>
  </si>
  <si>
    <t>Negozi chiusi</t>
  </si>
  <si>
    <t>Poche uscite</t>
  </si>
  <si>
    <t>Poche attività</t>
  </si>
  <si>
    <t>Chiamate con amici</t>
  </si>
  <si>
    <t>Giardino</t>
  </si>
  <si>
    <t>La chiusura delle scuole</t>
  </si>
  <si>
    <t>La sospensione delle attività sportive dei bambini</t>
  </si>
  <si>
    <t>Non ho altri ricordi infelici</t>
  </si>
  <si>
    <t>Chiuso in casa</t>
  </si>
  <si>
    <t>Non vedere i figli</t>
  </si>
  <si>
    <t>Il trasporto delle salme con mezzi militari a Bergamo</t>
  </si>
  <si>
    <t>Aver perso una cara persona senza aver avuto modo di salutarla</t>
  </si>
  <si>
    <t>Le conferenze stampa del presidente del consiglio</t>
  </si>
  <si>
    <t>Vedere la natura rigenerarsi</t>
  </si>
  <si>
    <t>Non avere impegni</t>
  </si>
  <si>
    <t>Non mi viene in mente nulla</t>
  </si>
  <si>
    <t>With Family</t>
  </si>
  <si>
    <t>Time to do crafts</t>
  </si>
  <si>
    <t>Felt very bubited and happy in my house with my famiky</t>
  </si>
  <si>
    <t>Paura</t>
  </si>
  <si>
    <t>Impossibilità di uscire di casa</t>
  </si>
  <si>
    <t>Poca gente per strada mi dava tristezza</t>
  </si>
  <si>
    <t>Mancanza degli affetti</t>
  </si>
  <si>
    <t>Riavvicinamento con amiche</t>
  </si>
  <si>
    <t>Riavvicinamento con parenti lontani</t>
  </si>
  <si>
    <t>Serate visione film insieme da remoto</t>
  </si>
  <si>
    <t>Potermi dedicare alla lettura</t>
  </si>
  <si>
    <t>Svolgere i miei hobby</t>
  </si>
  <si>
    <t>Più tempo con la mia famiglia</t>
  </si>
  <si>
    <t>Incredulità</t>
  </si>
  <si>
    <t>Smarrimento</t>
  </si>
  <si>
    <t>Sorprese al compleanno</t>
  </si>
  <si>
    <t>Matrimonio amici</t>
  </si>
  <si>
    <t>Matrimonio</t>
  </si>
  <si>
    <t>Più tempo per allenarmi</t>
  </si>
  <si>
    <t>Più tempo per leggere</t>
  </si>
  <si>
    <t>Più tempo per la famiglia</t>
  </si>
  <si>
    <t>Non poter vedere il mio ragazzo</t>
  </si>
  <si>
    <t>Non poter vedere i miei parenti</t>
  </si>
  <si>
    <t>Non poter fare gite</t>
  </si>
  <si>
    <t>Passeggiate di prima mattina con mio.marito</t>
  </si>
  <si>
    <t>Puzzle in famiglia</t>
  </si>
  <si>
    <t>Lunghe letture</t>
  </si>
  <si>
    <t>mesi a sistemare gli esterni di casa  con mio fratello</t>
  </si>
  <si>
    <t>cellulare quasi sempre spento</t>
  </si>
  <si>
    <t>non sentire la mancanza della vita sociale</t>
  </si>
  <si>
    <t>Senza lavoro</t>
  </si>
  <si>
    <t>Senza contatti umani</t>
  </si>
  <si>
    <t>Sentirsi in gabbia</t>
  </si>
  <si>
    <t>Cucinare con i miei cari</t>
  </si>
  <si>
    <t>Ballare in camera</t>
  </si>
  <si>
    <t>Poter andare a passeggiare vicino casa</t>
  </si>
  <si>
    <t>La morte dei miei zii</t>
  </si>
  <si>
    <t>L'incidente della mamma della mia amica</t>
  </si>
  <si>
    <t>La morte del mio gatto</t>
  </si>
  <si>
    <t>Tristezza</t>
  </si>
  <si>
    <t>Tempo per me stessa</t>
  </si>
  <si>
    <t>Condivisione famigliare</t>
  </si>
  <si>
    <t>Rivalutare le proprie priorità</t>
  </si>
  <si>
    <t>Mancanza di svago</t>
  </si>
  <si>
    <t>Monotonia</t>
  </si>
  <si>
    <t>L'impiego in attività che non avrei fatto prima, come fare i puzzle</t>
  </si>
  <si>
    <t>Io con la famiglia a tavola, durante i pasti, molto più di quanto facevamo in tempi precedenti</t>
  </si>
  <si>
    <t>Una passeggiata al centro praticamente deserto</t>
  </si>
  <si>
    <t>La fine del lockdown</t>
  </si>
  <si>
    <t>Il canto degli uccelli nel silenzio</t>
  </si>
  <si>
    <t>Maggior tempo di stare con la famiglia</t>
  </si>
  <si>
    <t>Noia</t>
  </si>
  <si>
    <t>Niente lavoro</t>
  </si>
  <si>
    <t>Danno economico devastante</t>
  </si>
  <si>
    <t>Buone lettura</t>
  </si>
  <si>
    <t>Tempo libero</t>
  </si>
  <si>
    <t>Dolci fatti in casa</t>
  </si>
  <si>
    <t>Nessun ricordo felice</t>
  </si>
  <si>
    <t>L’impossibilità di vedere i parenti</t>
  </si>
  <si>
    <t>L’impossibilità di vedere gli amici</t>
  </si>
  <si>
    <t>L’impossibilità di andare in discoteca</t>
  </si>
  <si>
    <t>Le cene in casa in relax con mio marito</t>
  </si>
  <si>
    <t>Occuparmi del giardino con calma e tempo</t>
  </si>
  <si>
    <t>Le videochiamate con le mie amiche</t>
  </si>
  <si>
    <t>Having a stranded student live with us</t>
  </si>
  <si>
    <t>More family time</t>
  </si>
  <si>
    <t>Running first half marathon</t>
  </si>
  <si>
    <t>attacco di panico dovuto alla quarantena</t>
  </si>
  <si>
    <t>perdita di un'amicizia per il mancato contatto con la persona in questione</t>
  </si>
  <si>
    <t>momento di rassegnazione per la triste conclusione dell'anno scolastico</t>
  </si>
  <si>
    <t>No vacation</t>
  </si>
  <si>
    <t>Limited in people we can see</t>
  </si>
  <si>
    <t>Cost of living</t>
  </si>
  <si>
    <t>Mi sono lasciata</t>
  </si>
  <si>
    <t>Sono andata a vivere da sola</t>
  </si>
  <si>
    <t>Ho preso un gatto</t>
  </si>
  <si>
    <t>solitudine</t>
  </si>
  <si>
    <t>claustrofobia</t>
  </si>
  <si>
    <t>debolezza</t>
  </si>
  <si>
    <t>Marzo 2020 il mio futuro marito è riuscito a tornare in Italia dagli usa</t>
  </si>
  <si>
    <t>6 giugno 2020 siamo riusciti a sposarci</t>
  </si>
  <si>
    <t>Giugno 2021 grazie al vaccino siamo andati a Berlino da mio cognato dopo 2 anni senza vederci</t>
  </si>
  <si>
    <t>Lontananza da amici</t>
  </si>
  <si>
    <t>Ristrettezze nello spostamento</t>
  </si>
  <si>
    <t>Allontanamento dalle colleghe di lavoro</t>
  </si>
  <si>
    <t>Nuove amicizie con vicini</t>
  </si>
  <si>
    <t>Niente</t>
  </si>
  <si>
    <t>La tranquillità per le strade</t>
  </si>
  <si>
    <t>Potermi dedicare ai miei hobby</t>
  </si>
  <si>
    <t>La vicinanza e l'affetto dimostrato dai miei amici e famigliari</t>
  </si>
  <si>
    <t>Lieve depressione causata dalla solitudine nel secondo lockdown</t>
  </si>
  <si>
    <t>quantità di morti</t>
  </si>
  <si>
    <t>Attività sportive sospese</t>
  </si>
  <si>
    <t>Rivedere persone care dopo il lockdown</t>
  </si>
  <si>
    <t>Ricominciare attività sportive</t>
  </si>
  <si>
    <t>Poter di nuovo andare in montagna</t>
  </si>
  <si>
    <t>Nessuno</t>
  </si>
  <si>
    <t>Le immagini televisive dei camion militari che trasportavano le  salme</t>
  </si>
  <si>
    <t>Le strade dove circolavano pochissime auto</t>
  </si>
  <si>
    <t>La chiusura dell'ospedale</t>
  </si>
  <si>
    <t>La morte del nonno</t>
  </si>
  <si>
    <t>L'impossibilità di vedere i miei cari</t>
  </si>
  <si>
    <t>La mancanza di socialità</t>
  </si>
  <si>
    <t>Bimbi a casa</t>
  </si>
  <si>
    <t>Orto in giardino</t>
  </si>
  <si>
    <t>Dormire il pomeriggio</t>
  </si>
  <si>
    <t>Cucinare insieme al mio compagno</t>
  </si>
  <si>
    <t>Videochiamare tutta la mia famiglia</t>
  </si>
  <si>
    <t>Andare al parco con il cane e riuscire a sentire i suoni della natura e non i rumori del traffico</t>
  </si>
  <si>
    <t>diminuito contatto famigliari (compleanno nipote non festeggiato)</t>
  </si>
  <si>
    <t>notizie tv persone decedute ( immagine persone decedute trasportate camion)</t>
  </si>
  <si>
    <t>impossibilità acquisti necessari .</t>
  </si>
  <si>
    <t>Suonare la chitarra</t>
  </si>
  <si>
    <t>Lavorare in giardino</t>
  </si>
  <si>
    <t>Jogging nelle vicinanze</t>
  </si>
  <si>
    <t>Esami online</t>
  </si>
  <si>
    <t>I notiziari che riportavano le cifre dei morti</t>
  </si>
  <si>
    <t>Impossibilità di vedere le mie nonne</t>
  </si>
  <si>
    <t>Cena tra amici</t>
  </si>
  <si>
    <t>Bagno al mare</t>
  </si>
  <si>
    <t>Lettura di un libro ad alta voce</t>
  </si>
  <si>
    <t>I momenti di vita in famiglia riunita</t>
  </si>
  <si>
    <t>Lettura di un libro</t>
  </si>
  <si>
    <t>Una passeggiata</t>
  </si>
  <si>
    <t>Aver trovato lavoro fuori dall'Italia</t>
  </si>
  <si>
    <t>Non vedere i miei figli</t>
  </si>
  <si>
    <t>Non poter fare le mie camminate</t>
  </si>
  <si>
    <t>Vivere in casa da sola</t>
  </si>
  <si>
    <t>Chiusura il casa</t>
  </si>
  <si>
    <t>Impossibilità di vedere i propri amici e parentu</t>
  </si>
  <si>
    <t>Impossibilità di uscire per fare la spesa</t>
  </si>
  <si>
    <t>Famiglia riunita</t>
  </si>
  <si>
    <t>Più tempo per i figli</t>
  </si>
  <si>
    <t>Giocare insieme</t>
  </si>
  <si>
    <t>Chiusura in casa</t>
  </si>
  <si>
    <t>Stare tutto il tempo con la mia famiglia</t>
  </si>
  <si>
    <t>dad</t>
  </si>
  <si>
    <t>Non potevo lavorare in presenza.</t>
  </si>
  <si>
    <t>Mi sentivo sola.</t>
  </si>
  <si>
    <t>Non potevo andare in un'altra regione a trovare la mia famiglia.</t>
  </si>
  <si>
    <t>Chiusura</t>
  </si>
  <si>
    <t>Notizia della pandemia</t>
  </si>
  <si>
    <t>Chiusura delle scuole</t>
  </si>
  <si>
    <t>Convivenza forzata</t>
  </si>
  <si>
    <t>Stare a casa</t>
  </si>
  <si>
    <t>Più tempo</t>
  </si>
  <si>
    <t>Serate in famiglia</t>
  </si>
  <si>
    <t>Lentezza</t>
  </si>
  <si>
    <t>Più tempo con mia figlia</t>
  </si>
  <si>
    <t>Conosciuto compagna</t>
  </si>
  <si>
    <t>Preso casa nuova</t>
  </si>
  <si>
    <t>Videocall con amici</t>
  </si>
  <si>
    <t>Scoperta di video nuovi</t>
  </si>
  <si>
    <t>Imparato cose nuove</t>
  </si>
  <si>
    <t>Camminate nelle montagne vicino casa</t>
  </si>
  <si>
    <t>Aperitivi in famiglia</t>
  </si>
  <si>
    <t>Serate passate facendo giochi da tavolo</t>
  </si>
  <si>
    <t>Vicinanza con gli amici online</t>
  </si>
  <si>
    <t>Scoperta del mio essere interiore</t>
  </si>
  <si>
    <t>I primi risultati degli allenamenti</t>
  </si>
  <si>
    <t>Quiete</t>
  </si>
  <si>
    <t>Piu aggregazione famigliare</t>
  </si>
  <si>
    <t>Maggiore disponibilita di tempo</t>
  </si>
  <si>
    <t>Precarietà lavoro del figlio</t>
  </si>
  <si>
    <t>Difficoltà nuove tecnologie di comunicazione</t>
  </si>
  <si>
    <t>Non giocare a tennis</t>
  </si>
  <si>
    <t>Mancanza di amici</t>
  </si>
  <si>
    <t>Poco stimolante lo smart working</t>
  </si>
  <si>
    <t>I contatti con gli amici solo via webcame</t>
  </si>
  <si>
    <t>La mancanza di un abbraccio</t>
  </si>
  <si>
    <t>Sentirsi impotenti</t>
  </si>
  <si>
    <t>Maggiori rapporti con famiglia</t>
  </si>
  <si>
    <t>Più tempo x cucinare</t>
  </si>
  <si>
    <t>Più tempo x leggere</t>
  </si>
  <si>
    <t>Erabamo molto uniti</t>
  </si>
  <si>
    <t>Famiglia a casa</t>
  </si>
  <si>
    <t>Si spendeva meno</t>
  </si>
  <si>
    <t>Il pane fatto insieme</t>
  </si>
  <si>
    <t>I giochi</t>
  </si>
  <si>
    <t>Le risate</t>
  </si>
  <si>
    <t>La primavera che sbocciava e non poter uscire a viverla</t>
  </si>
  <si>
    <t>Aver paura di perdere un parente</t>
  </si>
  <si>
    <t>Aver paura di essere positivo ed infettare persone più fragili</t>
  </si>
  <si>
    <t>Essere un pericolo per i miei cari</t>
  </si>
  <si>
    <t>Intimità familiare ritrovata</t>
  </si>
  <si>
    <t>Costruire un castello di cartone con mia figlia</t>
  </si>
  <si>
    <t>Giocare tutti insieme (marito, figlia ed io)</t>
  </si>
  <si>
    <t>Mia figlia che dipinge un arcobaleno</t>
  </si>
  <si>
    <t>Stare di più insieme ai familiari</t>
  </si>
  <si>
    <t>Videochiamate</t>
  </si>
  <si>
    <t>Ps4 con amici</t>
  </si>
  <si>
    <t>Feeling alone, with no one contacting because every one closed up</t>
  </si>
  <si>
    <t>Not having any purpose, because classes were all recorded without faces, uploaded without a fixed schedule, without any possibilities for questions or interactions. As if the professors could not care</t>
  </si>
  <si>
    <t>Generally feeling down and depressive, also because some of the rules were just inexplicably stupid, and I am living with a GP who went crazy.</t>
  </si>
  <si>
    <t>La tristezza di non fare niente</t>
  </si>
  <si>
    <t>Non avere più uno stipendio</t>
  </si>
  <si>
    <t>La solitudine perché mio marito lavorava</t>
  </si>
  <si>
    <t>Giochi da tavolo con figlie</t>
  </si>
  <si>
    <t>Le videochiamare</t>
  </si>
  <si>
    <t>I pomeriggi sul balcone vista parco</t>
  </si>
  <si>
    <t>La famiglia</t>
  </si>
  <si>
    <t>La cucina.</t>
  </si>
  <si>
    <t>La lettura.</t>
  </si>
  <si>
    <t>Silenzio per le strade vuote</t>
  </si>
  <si>
    <t>Più tempo a casa per fare da mangiare come si deve</t>
  </si>
  <si>
    <t>Rilassatezza del non dovere mettere insieme 150 impegni ogni giorno e non sapere dire di no alla gente</t>
  </si>
  <si>
    <t>Riscoprire il calore familiare</t>
  </si>
  <si>
    <t>Avere il tempo per dedicare alla lettura</t>
  </si>
  <si>
    <t>Rivedere il mio nipotino dopo tanto tempo</t>
  </si>
  <si>
    <t>La morte di persone care</t>
  </si>
  <si>
    <t>Difficoltà di accesso alle cure mediche</t>
  </si>
  <si>
    <t>L'isolamento sociale</t>
  </si>
  <si>
    <t>Stare lontano dai cari</t>
  </si>
  <si>
    <t>non poter uscire di casa</t>
  </si>
  <si>
    <t>Difficoltà per accedere ai servizi pubblici e privati</t>
  </si>
  <si>
    <t>Stare insieme</t>
  </si>
  <si>
    <t>Riscoprire piccole ma grandi cose</t>
  </si>
  <si>
    <t>Riscoprire il piacere di una conversazione anche ironica</t>
  </si>
  <si>
    <t>Laurea di mia figlia</t>
  </si>
  <si>
    <t>Pasqua</t>
  </si>
  <si>
    <t>La nascita della figlia di un'amica</t>
  </si>
  <si>
    <t>Non poter conoscere nuove persone</t>
  </si>
  <si>
    <t>Poter uscire solo per il lavoro</t>
  </si>
  <si>
    <t>Non poter vedere i miei amici</t>
  </si>
  <si>
    <t>Bambini che giocano in strada</t>
  </si>
  <si>
    <t>Più dialogo in famiglia</t>
  </si>
  <si>
    <t>Meno incidenti stradali</t>
  </si>
  <si>
    <t>Sgomento per la notizia</t>
  </si>
  <si>
    <t>Scuole chiuse</t>
  </si>
  <si>
    <t>Notizie tg</t>
  </si>
  <si>
    <t>Stare chiuso in casa</t>
  </si>
  <si>
    <t>Lontananza</t>
  </si>
  <si>
    <t>stare di più con la famiglia</t>
  </si>
  <si>
    <t>apprezzare le brevi passeggiate nell'aperto</t>
  </si>
  <si>
    <t>senso di avventura</t>
  </si>
  <si>
    <t>La serata che ho fatto assieme ai miei amici vicini di casa a guardare le serie TV tutti assieme</t>
  </si>
  <si>
    <t>I miei amici che passano a trovarmi per una birra appena era possibile con l'allentamento delle restrizioni ad aprile</t>
  </si>
  <si>
    <t>La sera in cui ho cenato con mio fratello dopo una giornata molto pesante di smart working</t>
  </si>
  <si>
    <t>Cucinare piatti nuovi</t>
  </si>
  <si>
    <t>Leggere libri</t>
  </si>
  <si>
    <t>Morti di molte persone</t>
  </si>
  <si>
    <t>Solitudine delle persone anziane</t>
  </si>
  <si>
    <t>Perdite economiche</t>
  </si>
  <si>
    <t>Rimanere sempre chiusi dentro</t>
  </si>
  <si>
    <t>La malattia di un parente</t>
  </si>
  <si>
    <t>La famiglia unita a giocare</t>
  </si>
  <si>
    <t>Giardinaggio</t>
  </si>
  <si>
    <t>time with my daughter</t>
  </si>
  <si>
    <t>spritz with the neighbours</t>
  </si>
  <si>
    <t>time with my cat</t>
  </si>
  <si>
    <t>Le cose fatte con calma</t>
  </si>
  <si>
    <t>La musica dai balconi</t>
  </si>
  <si>
    <t>La nascita del nipotino</t>
  </si>
  <si>
    <t>Mancanza dei genitori</t>
  </si>
  <si>
    <t>Mancanza vita sociale</t>
  </si>
  <si>
    <t>Xx</t>
  </si>
  <si>
    <t>I primissimi giorni</t>
  </si>
  <si>
    <t>/nessuno</t>
  </si>
  <si>
    <t>Stare con la mia famiglia</t>
  </si>
  <si>
    <t>Sistemare casa</t>
  </si>
  <si>
    <t>Stare con il mio cane</t>
  </si>
  <si>
    <t>aver passato mio compleanno senza gli amici più cari</t>
  </si>
  <si>
    <t>aver dovuto lasciare il cane al canile per aempre</t>
  </si>
  <si>
    <t>non aver visyo una cara persona per tanto tempo</t>
  </si>
  <si>
    <t>Tempo con i figli</t>
  </si>
  <si>
    <t>Tempo per me</t>
  </si>
  <si>
    <t>Coccole in famiglia</t>
  </si>
  <si>
    <t>Passeggiate nei campi</t>
  </si>
  <si>
    <t>I pranzi in famiglia</t>
  </si>
  <si>
    <t>Ascolto del silenzio</t>
  </si>
  <si>
    <t>Riposo</t>
  </si>
  <si>
    <t>Lettura</t>
  </si>
  <si>
    <t>TV</t>
  </si>
  <si>
    <t>Essere appena arrivato all'estero per il nuovo lavoro e non poter fare vita sociale</t>
  </si>
  <si>
    <t>Nonno col covid per 40 giorni (fortunatamente in forma leggera)</t>
  </si>
  <si>
    <t>La morte per covid di figure storiche del mio paesino</t>
  </si>
  <si>
    <t>Mancanza di relazione</t>
  </si>
  <si>
    <t>Usare troppo strumenti tecnologici a discapito del confronto con colleghi</t>
  </si>
  <si>
    <t>Il mio compleanno a Praga durante un periodo di allentamento del lockdown.</t>
  </si>
  <si>
    <t>Il Pride Month nella mia azienda, in un periodo di misure anti-COVID non drastiche.</t>
  </si>
  <si>
    <t>La promozione al lavoro dopo il primo anno.</t>
  </si>
  <si>
    <t>Not being able to have an engagement party</t>
  </si>
  <si>
    <t>Missing friends</t>
  </si>
  <si>
    <t>Missing birthdays and celebrations</t>
  </si>
  <si>
    <t>Le candele accese</t>
  </si>
  <si>
    <t>I canti dal balcone</t>
  </si>
  <si>
    <t>L'aria pulita si vedeva lontano</t>
  </si>
  <si>
    <t>Le bare di bergamo</t>
  </si>
  <si>
    <t>Morti di amici</t>
  </si>
  <si>
    <t>I sanitari senza più vita</t>
  </si>
  <si>
    <t>una stretta di mano negata</t>
  </si>
  <si>
    <t>la dad</t>
  </si>
  <si>
    <t>la noia</t>
  </si>
  <si>
    <t>Prigionia</t>
  </si>
  <si>
    <t>Dovevo fare finalmente il primo vero concerto intero con il mio gruppo vocale ma l'avvento del Covid ha impedito che avvenisse e poi una ha lasciato il trio per cambiare lavoro.</t>
  </si>
  <si>
    <t>La vista della bare dei morti di Bergamo</t>
  </si>
  <si>
    <t>La paura del contagio, della terapia intensiva, della morte... Per me e soprattutto per i miei cari della terza età</t>
  </si>
  <si>
    <t>Sitting outside with my neighbor by keeping the distance</t>
  </si>
  <si>
    <t>Group video call with friends</t>
  </si>
  <si>
    <t>Cooking at home with bf</t>
  </si>
  <si>
    <t>Il trombettista che suona sui tetti di Roma</t>
  </si>
  <si>
    <t>La scoperta dello sw</t>
  </si>
  <si>
    <t>Il tempio per fare le cose essenziali</t>
  </si>
  <si>
    <t>Le conferenze stampa di Conte</t>
  </si>
  <si>
    <t>Il primo caso covid a Palermo</t>
  </si>
  <si>
    <t>Le telefonate strazianti con mia Nonna</t>
  </si>
  <si>
    <t>Le lasagne della domenica</t>
  </si>
  <si>
    <t>Le videochiamate con gli amici</t>
  </si>
  <si>
    <t>Il tempo a disposizione</t>
  </si>
  <si>
    <t>Il non poter vedere i miei amici, soprattutto nei periodi di zona rossa</t>
  </si>
  <si>
    <t>Il non poter svolgere attività nella natura (inteso come boschi, montagne, ecc.)</t>
  </si>
  <si>
    <t>Il senso di oppressione di passare le giornate solamente a casa o al lavoro</t>
  </si>
  <si>
    <t>Natale  con i parenti sttetti</t>
  </si>
  <si>
    <t>Ricevimento genitori on line ma in presenza con la collega</t>
  </si>
  <si>
    <t>Passeggiate col cane</t>
  </si>
  <si>
    <t>morte di amici</t>
  </si>
  <si>
    <t>distacco da amici e parenti</t>
  </si>
  <si>
    <t>impossibilità di viaggiare, cancellando voli e hotel prenotati</t>
  </si>
  <si>
    <t>Chiacchierate con amicǝ </t>
  </si>
  <si>
    <t>meditazione</t>
  </si>
  <si>
    <t>Attesa</t>
  </si>
  <si>
    <t>Non poter vedere i miei cari</t>
  </si>
  <si>
    <t>Stare chiusa in casa</t>
  </si>
  <si>
    <t>Assenza di libertà</t>
  </si>
  <si>
    <t>X</t>
  </si>
  <si>
    <t>First lockdown</t>
  </si>
  <si>
    <t>Freeze of travel</t>
  </si>
  <si>
    <t>Understanding that this situation will take long</t>
  </si>
  <si>
    <t>Not seeing the children and Grandchildren.</t>
  </si>
  <si>
    <t>Not going out with friends</t>
  </si>
  <si>
    <t>Not been Free.</t>
  </si>
  <si>
    <t>Famiglia</t>
  </si>
  <si>
    <t>Tempi distesi</t>
  </si>
  <si>
    <t>Origini</t>
  </si>
  <si>
    <t>Anoressia nervosa</t>
  </si>
  <si>
    <t>Non poter mangiare in ristorante</t>
  </si>
  <si>
    <t>Pranzi in balcone</t>
  </si>
  <si>
    <t>Film sul divano tutti insieme</t>
  </si>
  <si>
    <t>Uso mascherine</t>
  </si>
  <si>
    <t>Nessuna vacanza</t>
  </si>
  <si>
    <t>None</t>
  </si>
  <si>
    <t>Abbracciare i miei figli dopo aver saputo di essere negativi</t>
  </si>
  <si>
    <t>Abbracciare mio marito dopo aver avuto l’ultimo tampone negativo</t>
  </si>
  <si>
    <t>Il sole</t>
  </si>
  <si>
    <t>La mancanza del contatto umano.</t>
  </si>
  <si>
    <t>L'impossibilità a vivere una vita normale.</t>
  </si>
  <si>
    <t>La paura perenne.</t>
  </si>
  <si>
    <t>i camion con le bare a Bergamo</t>
  </si>
  <si>
    <t>le strade vuote</t>
  </si>
  <si>
    <t>il senso di impotenza</t>
  </si>
  <si>
    <t>Malati di covid</t>
  </si>
  <si>
    <t>Parenti Morti per il covid</t>
  </si>
  <si>
    <t>la videochiamata con la mia amica appena sveglie per verificare che ci fossimo alzate</t>
  </si>
  <si>
    <t>il risultato positivo degli esami</t>
  </si>
  <si>
    <t>le cene in famiglia</t>
  </si>
  <si>
    <t>Tutte le vittime</t>
  </si>
  <si>
    <t>Il disagio sociale ha praticamente distrutto milioni di famiglie</t>
  </si>
  <si>
    <t>Lo Stato Italiano ha gestito il tutto in totale incapacità tagliando letteralmente la Libertà alla popolazione</t>
  </si>
  <si>
    <t>Meno delinquenza</t>
  </si>
  <si>
    <t>Nessun abbraccio</t>
  </si>
  <si>
    <t>Morte</t>
  </si>
  <si>
    <t>Cena con amici</t>
  </si>
  <si>
    <t>Trovare una fidanzata</t>
  </si>
  <si>
    <t>Abbracciare i propri genitori</t>
  </si>
  <si>
    <t>Inizio convivenza</t>
  </si>
  <si>
    <t>Più tempo per la casa</t>
  </si>
  <si>
    <t>Risparmio economico</t>
  </si>
  <si>
    <t>Passare più tempo in famiglia</t>
  </si>
  <si>
    <t>Sperimentare nuove ricette</t>
  </si>
  <si>
    <t>Organizzare aperitivi in videochiamata</t>
  </si>
  <si>
    <t>Could not see my family</t>
  </si>
  <si>
    <t>Could not see my friends</t>
  </si>
  <si>
    <t>Arguments in the house</t>
  </si>
  <si>
    <t>Tempo per riflessioni</t>
  </si>
  <si>
    <t>Svegliata da asia</t>
  </si>
  <si>
    <t>Oppressione</t>
  </si>
  <si>
    <t>Rabbia nei confronti di chi non rispettava le regole</t>
  </si>
  <si>
    <t>Possibilità di stare a casa</t>
  </si>
  <si>
    <t>Tempo in famiglia</t>
  </si>
  <si>
    <t>Miglior organizzazione dei tempi</t>
  </si>
  <si>
    <t>Pasqua casalinga</t>
  </si>
  <si>
    <t>Giochi con i bimbi in giardino</t>
  </si>
  <si>
    <t>Film in streaming tutti insieme sul divano</t>
  </si>
  <si>
    <t>mancanza di socialità</t>
  </si>
  <si>
    <t>mancanza di attività  all'aperto</t>
  </si>
  <si>
    <t>Salute</t>
  </si>
  <si>
    <t>Cucina</t>
  </si>
  <si>
    <t>Non vedere i miei genitori</t>
  </si>
  <si>
    <t>Non vedere gli amici</t>
  </si>
  <si>
    <t>Paura di star male</t>
  </si>
  <si>
    <t>Quando è stata annunciata la chiusura totale con il coprifuoco</t>
  </si>
  <si>
    <t>La notizia che un parente stretto ha preso il Covid-19</t>
  </si>
  <si>
    <t>Non aver dovuto fare uno spettacolo per cui ci si era preparati molto</t>
  </si>
  <si>
    <t>La possibilità di avere mio figlio ormai grande, dottorando phd, a casa</t>
  </si>
  <si>
    <t>La possibilità di avere il marito a casa</t>
  </si>
  <si>
    <t>La possibilità di non usare l'auto</t>
  </si>
  <si>
    <t>Paura e solitudine</t>
  </si>
  <si>
    <t>I miei 2 figli chiusi ciascuno in case piccolissime senza spazi all aperto</t>
  </si>
  <si>
    <t>Due zie anziane decedute</t>
  </si>
  <si>
    <t>Mia figlia da sola a casa sua col covid</t>
  </si>
  <si>
    <t>Notizie del tg sempre più negative</t>
  </si>
  <si>
    <t>Senso di impotenza costante</t>
  </si>
  <si>
    <t>Pensare all’ultima volta che avevo visto tutti i miei parenti</t>
  </si>
  <si>
    <t>godermi la casa</t>
  </si>
  <si>
    <t>non usare l’auto</t>
  </si>
  <si>
    <t>avere tempo</t>
  </si>
  <si>
    <t>Film visti in famiglia.</t>
  </si>
  <si>
    <t>Ricevere dei fiori per il compleanno dal mio fidanzato visto che non potevamo stare fisicamente insieme.</t>
  </si>
  <si>
    <t>Giardinaggio con la mamma.</t>
  </si>
  <si>
    <t>Periodo passato a casa</t>
  </si>
  <si>
    <t>Litigi con la compagna</t>
  </si>
  <si>
    <t>Timore per futuro/lavoro</t>
  </si>
  <si>
    <t>lavoro in stand by</t>
  </si>
  <si>
    <t>zero impegni</t>
  </si>
  <si>
    <t>tempo per sé (come ai domiciliari)</t>
  </si>
  <si>
    <t>Svegliarsi tutti insieme</t>
  </si>
  <si>
    <t>Rivedere i nonni</t>
  </si>
  <si>
    <t>Riuscire a stare di più con i cani</t>
  </si>
  <si>
    <t>Le prime passeggiate all'aperto con un'amica durante l'estate</t>
  </si>
  <si>
    <t>Riuscire a leggere un libro</t>
  </si>
  <si>
    <t>Solidarietà</t>
  </si>
  <si>
    <t>Unità famigliare</t>
  </si>
  <si>
    <t>Tranqullita‘</t>
  </si>
  <si>
    <t>Tempo per fare cose che prima non si riusciva a fare</t>
  </si>
  <si>
    <t>Ordinare l‘archivio dell‘ hotel</t>
  </si>
  <si>
    <t>Strade silenziose</t>
  </si>
  <si>
    <t>Tempo per riflettere</t>
  </si>
  <si>
    <t>Limitazione in casa</t>
  </si>
  <si>
    <t>Impotenza di fronte alla distruzione dello stato di diritto</t>
  </si>
  <si>
    <t>Rabbia per l’ignoranza e la cattiveria delle persone</t>
  </si>
  <si>
    <t>Impossibilità a continuare il lavoro</t>
  </si>
  <si>
    <t>Mancanza di alternative professionali in linea con il mio cv</t>
  </si>
  <si>
    <t>Mancanza di una relazione intima affettiva</t>
  </si>
  <si>
    <t>L’obbligo della mascherina anche dove non necessario</t>
  </si>
  <si>
    <t>Divieto di alcuni sport anche con distanziamento</t>
  </si>
  <si>
    <t>Chiusura bar e ristoranti</t>
  </si>
  <si>
    <t>Rimanere chiusi in casa senza poter uscire se non per fare la spesa</t>
  </si>
  <si>
    <t>Ansia da contagio</t>
  </si>
  <si>
    <t>Le lezioni online</t>
  </si>
  <si>
    <t>Avere passato la maggior parte degli esami</t>
  </si>
  <si>
    <t>Riallacciare i rapporti con  persone</t>
  </si>
  <si>
    <t>Conoscere la mia famiglia di piu</t>
  </si>
  <si>
    <t>La consapevolezza di vivere la mia prima pandemia mondiale</t>
  </si>
  <si>
    <t>Il dover svolgere le normali routine quotidiane attendendo una cura efficace: sapendo che non sarebbe arrivata prestissimo. Angosciante!</t>
  </si>
  <si>
    <t>Il pensiero che alcuni giovani trovavano escamotage per uscire, non curanti che mettevano a rischio le vite dei loro cari al ritorno dai vari festini privati clandestini</t>
  </si>
  <si>
    <t>Regalo di compleanno a mia sorella</t>
  </si>
  <si>
    <t>Allenamenti</t>
  </si>
  <si>
    <t>Chat con gli amici</t>
  </si>
  <si>
    <t>Lo stare seduto da solo la sera guardando fuori dalla finestra</t>
  </si>
  <si>
    <t>La sensazione di impotenza</t>
  </si>
  <si>
    <t>La paura</t>
  </si>
  <si>
    <t>Più tranquillità</t>
  </si>
  <si>
    <t>Godermi il giardino</t>
  </si>
  <si>
    <t>Più contatti familiari</t>
  </si>
  <si>
    <t>Ritorno al lavoro</t>
  </si>
  <si>
    <t>Clausura</t>
  </si>
  <si>
    <t>Non vedere amici</t>
  </si>
  <si>
    <t>Depressione</t>
  </si>
  <si>
    <t>Non aver passato Pasqua con tutta la famiglia</t>
  </si>
  <si>
    <t>Rimanere in famiglia</t>
  </si>
  <si>
    <t>Dedicare del tempo a se stessi</t>
  </si>
  <si>
    <t>Piú tempo libero</t>
  </si>
  <si>
    <t>Preparazione pane e pasta in casa</t>
  </si>
  <si>
    <t>Passeggiata in giardino</t>
  </si>
  <si>
    <t>Essere limitato negli spostamenti</t>
  </si>
  <si>
    <t>Non poter vedere le persone care</t>
  </si>
  <si>
    <t>Ansia perenne per la paura di prendere/trasmettere il virus</t>
  </si>
  <si>
    <t>Mancanza di socializzazione</t>
  </si>
  <si>
    <t>Forzato distacco da parenti ed amici</t>
  </si>
  <si>
    <t>Paesaggi spettrali, nessuno in giro</t>
  </si>
  <si>
    <t>Inaspettata gravidanza</t>
  </si>
  <si>
    <t>Primo compleanno della mia prima principessa</t>
  </si>
  <si>
    <t>Nuova casa</t>
  </si>
  <si>
    <t>Tv</t>
  </si>
  <si>
    <t>Meno carico di lavoro in certi periodi</t>
  </si>
  <si>
    <t>Meno pendolari suoi treni</t>
  </si>
  <si>
    <t>Meno vita frenetica</t>
  </si>
  <si>
    <t>niente amici</t>
  </si>
  <si>
    <t>niente donne</t>
  </si>
  <si>
    <t>ore interminabili sul divano</t>
  </si>
  <si>
    <t>Ho avuto il tempo di fare ginnastica in giardino</t>
  </si>
  <si>
    <t>Ho provato a fare il pane</t>
  </si>
  <si>
    <t>C'era poco traffico (ho quasi sempre lavorato)</t>
  </si>
  <si>
    <t>Chiusura locali</t>
  </si>
  <si>
    <t>Contatti Umani</t>
  </si>
  <si>
    <t>Lavoro limitato</t>
  </si>
  <si>
    <t>Non vedere la famiglia</t>
  </si>
  <si>
    <t>Il tempo in famiglia</t>
  </si>
  <si>
    <t>Lavorare da casa</t>
  </si>
  <si>
    <t>Il tempo per me</t>
  </si>
  <si>
    <t>Lo stare tutti insieme in famiglia</t>
  </si>
  <si>
    <t>Collaborazione in cucina</t>
  </si>
  <si>
    <t>La passeggiata giornaliera</t>
  </si>
  <si>
    <t>Aggregazione in posti aperti</t>
  </si>
  <si>
    <t>Riscoperta della vita in famiglia</t>
  </si>
  <si>
    <t>Tempo per noi stessi</t>
  </si>
  <si>
    <t>Morte persone care</t>
  </si>
  <si>
    <t>Stress lavorativo</t>
  </si>
  <si>
    <t>Separazione</t>
  </si>
  <si>
    <t>i camion militari che di notte trasportavano i feretri</t>
  </si>
  <si>
    <t>uscire solo per andare al supermercato</t>
  </si>
  <si>
    <t>i parchi vuoti di bambini</t>
  </si>
  <si>
    <t>Maturità di mio figlio</t>
  </si>
  <si>
    <t>Inizio lavoro figlio</t>
  </si>
  <si>
    <t>Anniversario genitori</t>
  </si>
  <si>
    <t>Giochi con il cane</t>
  </si>
  <si>
    <t>Dialogo in famiglia</t>
  </si>
  <si>
    <t>Migliore rapporto con il ragazzo</t>
  </si>
  <si>
    <t>Quarantena</t>
  </si>
  <si>
    <t>Dad</t>
  </si>
  <si>
    <t>Relazioni interrotte</t>
  </si>
  <si>
    <t>La morte di mio suocero</t>
  </si>
  <si>
    <t>La preoccupazione di mia sorella medico</t>
  </si>
  <si>
    <t>Non poter andare in vacanza</t>
  </si>
  <si>
    <t>Guardare Frozen con mio figlio</t>
  </si>
  <si>
    <t>Un pomeriggio sul divano in famiglia</t>
  </si>
  <si>
    <t>La prima pizza fatta in casa</t>
  </si>
  <si>
    <t>Gli aperitivi con mio fratello</t>
  </si>
  <si>
    <t>Gli allenamenti sul terrazzo condominiale</t>
  </si>
  <si>
    <t>Le prime torte</t>
  </si>
  <si>
    <t>Cura del giardino</t>
  </si>
  <si>
    <t>Riordini vari dell'abitazione</t>
  </si>
  <si>
    <t>Contest su whatsapp</t>
  </si>
  <si>
    <t>non c'erano i bar aperti per prendere qualcosa</t>
  </si>
  <si>
    <t>le persone gironzolavano per le strade</t>
  </si>
  <si>
    <t>non fare la spesa tranquillamente o un giro nei negozi per svago</t>
  </si>
  <si>
    <t>Impossibilità di andare a trovare la mia amica che aveva appena partorito</t>
  </si>
  <si>
    <t>Difficoltà di andare a casa di mia mamma</t>
  </si>
  <si>
    <t>Sensazione di smarrimento al lavoro</t>
  </si>
  <si>
    <t>Obbligo di stare chiusi</t>
  </si>
  <si>
    <t>Non poter vivere i propri cari</t>
  </si>
  <si>
    <t>Mancanza di denaro</t>
  </si>
  <si>
    <t>Vacanza in montagna</t>
  </si>
  <si>
    <t>Giro in mountain bike</t>
  </si>
  <si>
    <t>Tempo passato con mio figlio</t>
  </si>
  <si>
    <t>Tempo passato a fare sport</t>
  </si>
  <si>
    <t>Tempo passato all aria aperta in campagna</t>
  </si>
  <si>
    <t>Carri armati a Bergamo</t>
  </si>
  <si>
    <t>Città deserte</t>
  </si>
  <si>
    <t>Lontananza da amici e parenti</t>
  </si>
  <si>
    <t>Covid</t>
  </si>
  <si>
    <t>Mal di testa</t>
  </si>
  <si>
    <t>Febbre</t>
  </si>
  <si>
    <t>Ad ogni colpo di tosse eri considerata malata covid</t>
  </si>
  <si>
    <t>Impossibilità di dire addio a delle persone care, nemmeno al funerale</t>
  </si>
  <si>
    <t>La sensazione di essere rinchiusa</t>
  </si>
  <si>
    <t>Non vedere ne amici na paremti</t>
  </si>
  <si>
    <t>Non uscire</t>
  </si>
  <si>
    <t>File per fare la  spesa</t>
  </si>
  <si>
    <t>Vicinanza con la famiglia</t>
  </si>
  <si>
    <t>È stata una pausa dallo stress quotidiano</t>
  </si>
  <si>
    <t>Ho conosciuto meglio me stesso</t>
  </si>
  <si>
    <t>Avere un po'di tempo per la lettura</t>
  </si>
  <si>
    <t>Preghiera</t>
  </si>
  <si>
    <t>Diffidenza</t>
  </si>
  <si>
    <t>Distanziamento</t>
  </si>
  <si>
    <t>Ho smesso di andare in palestra</t>
  </si>
  <si>
    <t>Non uscivo più con gli amici</t>
  </si>
  <si>
    <t>C’era molta agitazione attorno a me</t>
  </si>
  <si>
    <t>Il silenzio</t>
  </si>
  <si>
    <t>Le passeggiate</t>
  </si>
  <si>
    <t>Avere tempo per me</t>
  </si>
  <si>
    <t>Impegnativo con bimbi in casa</t>
  </si>
  <si>
    <t>Paura del covid</t>
  </si>
  <si>
    <t>Passeggiate in giardino</t>
  </si>
  <si>
    <t>Consapevolezza di star bene con me stessa</t>
  </si>
  <si>
    <t>Essere viva e in salute</t>
  </si>
  <si>
    <t>Amici</t>
  </si>
  <si>
    <t>Tempo per se stessi</t>
  </si>
  <si>
    <t>Impossibilità di muoversi</t>
  </si>
  <si>
    <t>Ansia per i famigliari</t>
  </si>
  <si>
    <t>Stare in casa con tutta la famiglia</t>
  </si>
  <si>
    <t>Godere del prato di casa</t>
  </si>
  <si>
    <t>Trascorrere con calma le giornate</t>
  </si>
  <si>
    <t>Uscire di casa per andare al lavoro</t>
  </si>
  <si>
    <t>Consegna della birra a domicilio</t>
  </si>
  <si>
    <t>Bricolage</t>
  </si>
  <si>
    <t>Non poter abbracciare</t>
  </si>
  <si>
    <t>Non poter uscire</t>
  </si>
  <si>
    <t>Non poter vedere i propri cari</t>
  </si>
  <si>
    <t>Mancata liberta</t>
  </si>
  <si>
    <t>Niente aperitivo</t>
  </si>
  <si>
    <t>Fare i puzzle</t>
  </si>
  <si>
    <t>Passare più tempo a casa</t>
  </si>
  <si>
    <t>Maggiore contatto con la natura</t>
  </si>
  <si>
    <t>Maggior tempo libero</t>
  </si>
  <si>
    <t>Più tempo a disposizione della famiglia</t>
  </si>
  <si>
    <t>Impossibilita di uscire di casa</t>
  </si>
  <si>
    <t>Notiziari prolissi e focalizzati solo ulla pandemia</t>
  </si>
  <si>
    <t>Non poter lavorare</t>
  </si>
  <si>
    <t>Palestre chiuse</t>
  </si>
  <si>
    <t>Amicizie</t>
  </si>
  <si>
    <t>La bellezza della vita</t>
  </si>
  <si>
    <t>Chiusura delle scuole e dell’università</t>
  </si>
  <si>
    <t>Non poter svolgere attività di svago fuori casa (andare a cena, andare al cinema, fare sport, uscire con gli amici…)</t>
  </si>
  <si>
    <t>gioco con le mie figlie</t>
  </si>
  <si>
    <t>momenti dedicati alla famiglia</t>
  </si>
  <si>
    <t>ottime cene</t>
  </si>
  <si>
    <t>la pesantezza di stare chiusi a casa</t>
  </si>
  <si>
    <t>il coprifuoco</t>
  </si>
  <si>
    <t>non poter vedere le persone care</t>
  </si>
  <si>
    <t>nennuno</t>
  </si>
  <si>
    <t>Lutto per la morte di mia sorella</t>
  </si>
  <si>
    <t>Impossibilità d’incontro con i miei figli</t>
  </si>
  <si>
    <t>La solitudine</t>
  </si>
  <si>
    <t>Più in famiglia</t>
  </si>
  <si>
    <t>Attenzione al prossimo</t>
  </si>
  <si>
    <t>Meno aggressivi</t>
  </si>
  <si>
    <t>Connessione difficile.</t>
  </si>
  <si>
    <t>Mancanza di strumenti.</t>
  </si>
  <si>
    <t>Difficoltà a raggiungere tutti gli alunni</t>
  </si>
  <si>
    <t>vivere la terrazza per mangiare, leggere, suonare, cantare, respirare (come e insieme ai condomini vicini)</t>
  </si>
  <si>
    <t>scoprire nuove ambiti culturali che mantengo tuttora</t>
  </si>
  <si>
    <t>la solidarieta' sociale</t>
  </si>
  <si>
    <t>grigliata</t>
  </si>
  <si>
    <t>regalo lasciato davanti al cancello per il compleanno di mia figlia</t>
  </si>
  <si>
    <t>strade deserte. senza rumore</t>
  </si>
  <si>
    <t>visione alla tv di camion miìitari che trasportavano le salme</t>
  </si>
  <si>
    <t>dover stare chiusi senza sapere per quanto</t>
  </si>
  <si>
    <t>paura del contagio</t>
  </si>
  <si>
    <t>stare a casa con il marito</t>
  </si>
  <si>
    <t>stare a casa con i figli</t>
  </si>
  <si>
    <t>dedicarmi di più alla lettura</t>
  </si>
  <si>
    <t>Hobby</t>
  </si>
  <si>
    <t>Passeggiate</t>
  </si>
  <si>
    <t>Perdita del lavoro</t>
  </si>
  <si>
    <t>Non potevo vedere la mia famiglia</t>
  </si>
  <si>
    <t>Mancanza totale di socialità</t>
  </si>
  <si>
    <t>essere rinchiusi in casa senza poter uscire</t>
  </si>
  <si>
    <t>morte di mio nonno</t>
  </si>
  <si>
    <t>non poter visitare parenti/amici e andare in università</t>
  </si>
  <si>
    <t>Non vedere i propri cari</t>
  </si>
  <si>
    <t>Non viaggiare</t>
  </si>
  <si>
    <t>Non lavorare in presenza</t>
  </si>
  <si>
    <t>Il dolore fisico per l'impossibilita' di uscire e muovermi</t>
  </si>
  <si>
    <t>La sensazione di non poter fare progetti</t>
  </si>
  <si>
    <t>La paura di aver contratto la makattia mentre ero sola a Roma</t>
  </si>
  <si>
    <t>Non eravamo ammalati</t>
  </si>
  <si>
    <t>Non c'era il rumore del traffico</t>
  </si>
  <si>
    <t>Gli animali prendevano possesso dei centri abitati</t>
  </si>
  <si>
    <t>Uscire per la spesa</t>
  </si>
  <si>
    <t>Incontrare i parenti</t>
  </si>
  <si>
    <t>Restare segregati in casa</t>
  </si>
  <si>
    <t>Not seeing my family</t>
  </si>
  <si>
    <t>Not being able to celebrate life</t>
  </si>
  <si>
    <t>Death of so many people</t>
  </si>
  <si>
    <t>In realtà nessuno</t>
  </si>
  <si>
    <t>Mi sforzo ma non mi viene in mente nulla di infelice</t>
  </si>
  <si>
    <t>i messaggi dell'altoparlante della macchina comunale che dicevano "Restate a casa!"</t>
  </si>
  <si>
    <t>il parco sottocasa vuoto</t>
  </si>
  <si>
    <t>le strade deserte</t>
  </si>
  <si>
    <t>Il verde</t>
  </si>
  <si>
    <t>Un videoallenamento</t>
  </si>
  <si>
    <t>Tramonto</t>
  </si>
  <si>
    <t>Già pochi giorni dopo il primo periodo di lockdown mia sorella si è ammalata di Covid-19</t>
  </si>
  <si>
    <t>Non poter più incontrare amici e parenti</t>
  </si>
  <si>
    <t>Le immagini scioccanti trasmesse dai mass media</t>
  </si>
  <si>
    <t>incertezza</t>
  </si>
  <si>
    <t>isolamento</t>
  </si>
  <si>
    <t>pigrizia</t>
  </si>
  <si>
    <t>Non ci siamo ammalati</t>
  </si>
  <si>
    <t>Avevamo più tempo per noi</t>
  </si>
  <si>
    <t>Non poter veder i nostri cari (amici, fidanzati ecc) per parecchio tempo</t>
  </si>
  <si>
    <t>Troppo tempo davanti po/computer</t>
  </si>
  <si>
    <t>Perdita di voglia di relazioni sociali</t>
  </si>
  <si>
    <t>Tempo con la famiglia</t>
  </si>
  <si>
    <t>Autoriflessione</t>
  </si>
  <si>
    <t>Nuovi hobby</t>
  </si>
  <si>
    <t>AVER TRASCORSO TEMPO PREZIOSO CON I MIEI FIGLI, SVOLGENDO GIOCHI E ATTIVITA' INSIEME</t>
  </si>
  <si>
    <t>AVER PREPARATO RICETTE CHE IN GENERE RICHIEDONO PARECCHIO TEMPO DI ESECUZIONE</t>
  </si>
  <si>
    <t>AVER GUARDATO PARECCHI FILM</t>
  </si>
  <si>
    <t>tempo speso per dedicarmi agli hobby</t>
  </si>
  <si>
    <t>tempo per stare con i familiari</t>
  </si>
  <si>
    <t>imparato a fare nuove cose</t>
  </si>
  <si>
    <t>Non finirà mai</t>
  </si>
  <si>
    <t>Tempo che nessuno mi potrà mai restituire</t>
  </si>
  <si>
    <t>Non vedere i parenti</t>
  </si>
  <si>
    <t>Restare a casa</t>
  </si>
  <si>
    <t>Clima terroristico</t>
  </si>
  <si>
    <t>Riflessioni</t>
  </si>
  <si>
    <t>Impossibilità di vedere i familiari</t>
  </si>
  <si>
    <t>Mancate cure mediche per familiari non affetti da Covid-19</t>
  </si>
  <si>
    <t>Non socializzazione</t>
  </si>
  <si>
    <t>Allenamento</t>
  </si>
  <si>
    <t>Orto</t>
  </si>
  <si>
    <t>Lavori in famiglia</t>
  </si>
  <si>
    <t>Video telegiornale</t>
  </si>
  <si>
    <t>Non sentire le risate e le urla dei bambini</t>
  </si>
  <si>
    <t>Vedere i miei figli chiusi in cass</t>
  </si>
  <si>
    <t>Esasperazione</t>
  </si>
  <si>
    <t>No festeggiamenti</t>
  </si>
  <si>
    <t>Notizie di malati e morti</t>
  </si>
  <si>
    <t>Un momento in cui io e i miei coinquilini abbiamo messo la musica della nostra adolescenza cantando e ballando insieme</t>
  </si>
  <si>
    <t>Sentire la musica dei vicini di casa che suonavano davanti al loro appartamento per alleggerire le giornate alle persone vicine</t>
  </si>
  <si>
    <t>Un pranzo in giardino con i coinquilini in una delle prime giornate calde</t>
  </si>
  <si>
    <t>isolamento da persone care</t>
  </si>
  <si>
    <t>ore continuative di lavoro al computer , a distanza</t>
  </si>
  <si>
    <t>informazione confusionaria</t>
  </si>
  <si>
    <t>Scrutavo la natura</t>
  </si>
  <si>
    <t>Giocavo a carte con mio marito</t>
  </si>
  <si>
    <t>Ascoltavo la Messa in TV</t>
  </si>
  <si>
    <t>Riavvicinamento con alcuni familiari</t>
  </si>
  <si>
    <t>Promozione sul luogo di lavoro</t>
  </si>
  <si>
    <t>Giornata di neve</t>
  </si>
  <si>
    <t>Quando ho potuto incontrare il mio ragazzo dopo 5 mesi di separazione</t>
  </si>
  <si>
    <t>Quando ho aggiustato e ridipinto il dondolo in cortile</t>
  </si>
  <si>
    <t>Quando ho potuto rivedere amici che, essendo tornata a lockdown già iniziato, non vedevo da oltre 7 mesi</t>
  </si>
  <si>
    <t>Mio marito ha dovuto rimandare il suo arrivo in italia di cinque mesi</t>
  </si>
  <si>
    <t>Dopo una lite pesante volevo solo andare a fare due passi ma non si poteva</t>
  </si>
  <si>
    <t>L'università a distanza</t>
  </si>
  <si>
    <t>Il tempo passato in armonia insieme alla famiglia</t>
  </si>
  <si>
    <t>L’aver scoperto l’attivitá dello yoga e la calma che può infondere</t>
  </si>
  <si>
    <t>Rimanere a casa senza dover deludere le aspettative di nessuno</t>
  </si>
  <si>
    <t>Pasqua senza nonni, zii ecc</t>
  </si>
  <si>
    <t>Non poter vedere fidanzato, amici</t>
  </si>
  <si>
    <t>Sentirmi in gabbia</t>
  </si>
  <si>
    <t>Chiusura completa</t>
  </si>
  <si>
    <t>Impossibilità di vedere amici</t>
  </si>
  <si>
    <t>Non poter vedere il partner anche nella fase 2</t>
  </si>
  <si>
    <t>Ristrutturare lo studio insieme a mio padre</t>
  </si>
  <si>
    <t>Godermi la primavera in giardino ( vedere molti più fiori sbocciati, molti più piccoli animali selvatici)</t>
  </si>
  <si>
    <t>Pranzare ogni giorno in giardino con la mia famiglia</t>
  </si>
  <si>
    <t>Uscire con l’acquilone per far divertire i bambini</t>
  </si>
  <si>
    <t>La laguna e i canali senza moto ondoso</t>
  </si>
  <si>
    <t>Il Martin pescatore sotto la mia finestra</t>
  </si>
  <si>
    <t>Non avere la sveglia</t>
  </si>
  <si>
    <t>Sentire la vicinanza di amici e parenti</t>
  </si>
  <si>
    <t>Stare al PC tutto il giorno</t>
  </si>
  <si>
    <t>Monotonia della vita</t>
  </si>
  <si>
    <t>Litigi</t>
  </si>
  <si>
    <t>Messaggiare con chi mi mancava</t>
  </si>
  <si>
    <t>Ascoltare l'acqua di una fontanella in giardino</t>
  </si>
  <si>
    <t>Leggere</t>
  </si>
  <si>
    <t>Più tempo con mio marito</t>
  </si>
  <si>
    <t>Mia figlia era contenta di avere a casa entrambi</t>
  </si>
  <si>
    <t>Più tempo per i nostri hobby</t>
  </si>
  <si>
    <t>Leggere in terrazzo</t>
  </si>
  <si>
    <t>Vedere i disegni a tema familiare di mio fratello (8 anni)</t>
  </si>
  <si>
    <t>Videochiamate con amici</t>
  </si>
  <si>
    <t>essere felice di allenarmi e vedere i risultati</t>
  </si>
  <si>
    <t>uscire a cena per il mio compleanno, a luglio quindi ancora in piena emergenza</t>
  </si>
  <si>
    <t>tornare a venezia dopo 8 mesi</t>
  </si>
  <si>
    <t>Tempo dedicato a me senza sensi di colps</t>
  </si>
  <si>
    <t>Sono dimagrita di 15 chilo</t>
  </si>
  <si>
    <t>Problemi economici risolri da soli</t>
  </si>
  <si>
    <t>Paura costante</t>
  </si>
  <si>
    <t>Bare sui carri armati</t>
  </si>
  <si>
    <t>Le videochiamate serali e le cene virtuali con amici</t>
  </si>
  <si>
    <t>Chiusura dell’Università</t>
  </si>
  <si>
    <t>Mancanza dello sport come valvola di sfogo</t>
  </si>
  <si>
    <t>La mia laurea</t>
  </si>
  <si>
    <t>La fine degli esami</t>
  </si>
  <si>
    <t>Una cena con amici</t>
  </si>
  <si>
    <t>Doversi muovere in uno spazio limitato</t>
  </si>
  <si>
    <t>Non potersi incontrare con le persone care</t>
  </si>
  <si>
    <t>Monotonia delle giornate</t>
  </si>
  <si>
    <t>Non avere la propria libertà</t>
  </si>
  <si>
    <t>Dover parlare con le persone attraverso un dispositivo</t>
  </si>
  <si>
    <t>Being able to sleep a bit longer</t>
  </si>
  <si>
    <t>Participating in uni lectures from bed</t>
  </si>
  <si>
    <t>Not having to go outside in the cold winter morning</t>
  </si>
  <si>
    <t>Meno socialità</t>
  </si>
  <si>
    <t>Non poter uscire di casa per fare qualcosa (tutto chiuso)</t>
  </si>
  <si>
    <t>Iniziale paura del virus (ancora poco informati)</t>
  </si>
  <si>
    <t>Ho letto molti libri</t>
  </si>
  <si>
    <t>Mi sono laureata</t>
  </si>
  <si>
    <t>Non ce n'è un terzo</t>
  </si>
  <si>
    <t>Mancanza di vaccini</t>
  </si>
  <si>
    <t>Chiusure attivita'</t>
  </si>
  <si>
    <t>Mio padre ricoverato in terapia intensiva</t>
  </si>
  <si>
    <t>Cancellazione Overseas</t>
  </si>
  <si>
    <t>Sospensione delle lezioni in presenza</t>
  </si>
  <si>
    <t>Un senso di maggiore educazione: dover chiedere per poter entrare in un negozio, magari guardarsi intorno per vedere se c'era già altra gente, aspettare il proprio turno.</t>
  </si>
  <si>
    <t>Il maggior valore dato alle interazioni umane.</t>
  </si>
  <si>
    <t>In generale l'impressione che la vita fosse come rallentata, aver più tempo per certe cose della quotidianità, anche solo banalmente fare colazione con più calma per esempio, non trovare ressa ovunque e dovunque.</t>
  </si>
  <si>
    <t>Suicides</t>
  </si>
  <si>
    <t>Missed Trips</t>
  </si>
  <si>
    <t>Friends dying of Covid</t>
  </si>
  <si>
    <t>Amore</t>
  </si>
  <si>
    <t>Serenità</t>
  </si>
  <si>
    <t>Pace</t>
  </si>
  <si>
    <t>Casa</t>
  </si>
  <si>
    <t>Dormire</t>
  </si>
  <si>
    <t>Tranquillità</t>
  </si>
  <si>
    <t>Incontro con amici</t>
  </si>
  <si>
    <t>Spesa</t>
  </si>
  <si>
    <t>Xxc</t>
  </si>
  <si>
    <t>Lo stare chiusa in casa</t>
  </si>
  <si>
    <t>Non poter abbracciare le persone</t>
  </si>
  <si>
    <t>Non poter vedere i miei parenti e amici</t>
  </si>
  <si>
    <t>Aperitivo in terrazzo</t>
  </si>
  <si>
    <t>Guardare “La Città Incantata” per la prima volta</t>
  </si>
  <si>
    <t>Scrivere la tesi</t>
  </si>
  <si>
    <t>Stare a casa forzatamente</t>
  </si>
  <si>
    <t>Non poter vedere le famiglie lontane</t>
  </si>
  <si>
    <t>Cattiva organizzazione scolastica</t>
  </si>
  <si>
    <t>Migliori rapporti famiglia</t>
  </si>
  <si>
    <t>Musica</t>
  </si>
  <si>
    <t>i momenti di incertezza, di ansia, di paura per la salute dei propri cari</t>
  </si>
  <si>
    <t>i momenti di tensione con i famigliari per gli spazi stretti condivisi</t>
  </si>
  <si>
    <t>le notizie brutte al tg</t>
  </si>
  <si>
    <t>Impossibilità di vedere gli amici</t>
  </si>
  <si>
    <t>Vita sentimentale ridotta</t>
  </si>
  <si>
    <t>Bollettino quotidiano dei morti</t>
  </si>
  <si>
    <t>Vicinanza con amici</t>
  </si>
  <si>
    <t>Aumento stipendio</t>
  </si>
  <si>
    <t>Nessin ammalato in famiglia</t>
  </si>
  <si>
    <t>Solo casa e lavoro</t>
  </si>
  <si>
    <t>Da poco trasferita in altro paese e non conoscevo nessuno</t>
  </si>
  <si>
    <t>Ero ospitata da una coppia adulta, ma dovevo affittare casa e non si poteva</t>
  </si>
  <si>
    <t>monotonia</t>
  </si>
  <si>
    <t>prendere chili per il poco movimento</t>
  </si>
  <si>
    <t>Watching movies</t>
  </si>
  <si>
    <t>Silence</t>
  </si>
  <si>
    <t>Relax</t>
  </si>
  <si>
    <t>Bergamo</t>
  </si>
  <si>
    <t>Nessuna possibilità di uscire di casa</t>
  </si>
  <si>
    <t>Niente più motocross</t>
  </si>
  <si>
    <t>Giocare a COD coi ragazzi</t>
  </si>
  <si>
    <t>Uscire per prendere il pane alle 7 del mattino</t>
  </si>
  <si>
    <t>Vedere gli autobus passare anche se non potevo salirci su</t>
  </si>
  <si>
    <t>La solitudine prolungata</t>
  </si>
  <si>
    <t>L'insorgere di paure e insicurezze</t>
  </si>
  <si>
    <t>La paura di non riuscite nei progetti</t>
  </si>
  <si>
    <t>Non poter uscire di casa in libertà</t>
  </si>
  <si>
    <t>Non poter incontrare il fidanzato</t>
  </si>
  <si>
    <t>Uscire di casa e non vedere nessuno</t>
  </si>
  <si>
    <t>Il mio primo ricordo felice sono stati i pranzi di ogni giorno tra mia sorella, mio padre e me. La forzatura di stare a casa ha permesso una condivisione di momenti che altrimenti sarebbe stata rara (mio padre è spesso assente per lavoro e abbiamo tutti orari diversi in famiglia.)</t>
  </si>
  <si>
    <t>È sempre lo stesso: il periodo forzato di convivenza stretta con gli altri membri della mia famiglia ha portato più conversazione e sostegno morale l’uno con l’altra.</t>
  </si>
  <si>
    <t>Personalmente ho imparato a capire quanto importante sia rallentare e ascoltarsi, anche solo sedendo in giardino in silenzio oppure leggere più spesso un libro mi ha reso più consapevole, distesa e felice. Ho preso le distanze dall’essere risucchiata dalla routine di impegni capendo quanto importante sia per la propria serenità rallentare.</t>
  </si>
  <si>
    <t>Guardare un film con la mia famiglia</t>
  </si>
  <si>
    <t>Rivedere il mio fidanzato</t>
  </si>
  <si>
    <t>Vedere le persone che camminavano a piedi, con cagnolini</t>
  </si>
  <si>
    <t>Mio figlio che è venuto per il mio compleanno</t>
  </si>
  <si>
    <t>Poter continuare a lavorare</t>
  </si>
  <si>
    <t>Having a journal paper rejected by a publisher</t>
  </si>
  <si>
    <t>Being ill with covid</t>
  </si>
  <si>
    <t>Bathroom floor flooding</t>
  </si>
  <si>
    <t>Covid marito</t>
  </si>
  <si>
    <t>Paura della solitudine</t>
  </si>
  <si>
    <t>Non poter continuare la propria attività fisica essenziale alla salute</t>
  </si>
  <si>
    <t>Serata a giocare a carte in famiglia</t>
  </si>
  <si>
    <t>Passare un esame</t>
  </si>
  <si>
    <t>Dipingere un quadro</t>
  </si>
  <si>
    <t>Andare a lavorare a piedi</t>
  </si>
  <si>
    <t>Giornate di sole</t>
  </si>
  <si>
    <t>sessione di laurea online</t>
  </si>
  <si>
    <t>disoccupazione</t>
  </si>
  <si>
    <t>progetti accademici andati in fumo</t>
  </si>
  <si>
    <t>Fare la focaccia in casa</t>
  </si>
  <si>
    <t>Giocare online con gli amici</t>
  </si>
  <si>
    <t>non poter viaggiare</t>
  </si>
  <si>
    <t>ansia</t>
  </si>
  <si>
    <t>non poter socializzare</t>
  </si>
  <si>
    <t>Sensazione di disagio nel non poter fare niente</t>
  </si>
  <si>
    <t>Mia figlia ha dovuto smettere danza</t>
  </si>
  <si>
    <t>La sensazione di precarietà</t>
  </si>
  <si>
    <t>Mia zia si è fidanzata</t>
  </si>
  <si>
    <t>Mi sono sentita utile per la collettività</t>
  </si>
  <si>
    <t>Mi sono sentita amata anche se a distanza</t>
  </si>
  <si>
    <t>La spesa nei supermercati vuoti</t>
  </si>
  <si>
    <t>Non poter abbracciare mia mamma</t>
  </si>
  <si>
    <t>Le difficoltà scolastiche di mia figlia</t>
  </si>
  <si>
    <t>I primi mesi di mia figlia</t>
  </si>
  <si>
    <t>La vincita del concorso più vicino casa</t>
  </si>
  <si>
    <t>Il tempo passato con mio marito</t>
  </si>
  <si>
    <t>Pasquetta a lavoro per un tampone urgente post mortem</t>
  </si>
  <si>
    <t>Nervi tesi e litigi a lavoro per colpa della paura</t>
  </si>
  <si>
    <t>L amore del mio compagno</t>
  </si>
  <si>
    <t>Stare a casa col mio compagno</t>
  </si>
  <si>
    <t>Riuscire ad andare comunque al lavoro</t>
  </si>
  <si>
    <t>Chiamata di lavoro vicino casa</t>
  </si>
  <si>
    <t>Trasferimento</t>
  </si>
  <si>
    <t>Nascita di mio nipote</t>
  </si>
  <si>
    <t>Cene in famiglia</t>
  </si>
  <si>
    <t>Smart working</t>
  </si>
  <si>
    <t>Meno spostamenti in auto</t>
  </si>
  <si>
    <t>Lontananza forzata da una persona con cui mi ero appena riappacificato</t>
  </si>
  <si>
    <t>I primi giorni con la mascherina</t>
  </si>
  <si>
    <t>I notiziari</t>
  </si>
  <si>
    <t>Colleghi di turno positivi</t>
  </si>
  <si>
    <t>Tg con notizie sempre pesanti</t>
  </si>
  <si>
    <t>Libertà limitita</t>
  </si>
  <si>
    <t>Fare i dolci insieme</t>
  </si>
  <si>
    <t>Fare tardi la sera a chiacchierare</t>
  </si>
  <si>
    <t>Figli a casa</t>
  </si>
  <si>
    <t>Marito a casa</t>
  </si>
  <si>
    <t>Condivisione di emozioni con i colleghi</t>
  </si>
  <si>
    <t>Videochiamata di gruppo</t>
  </si>
  <si>
    <t>Tempo per riposare</t>
  </si>
  <si>
    <t>Preoccupazione per il prossimo</t>
  </si>
  <si>
    <t>Ambulanze in coda al pronto soccorso</t>
  </si>
  <si>
    <t>Impossibilità nel andare a trovare un genitore malato in una regione diversa</t>
  </si>
  <si>
    <t>Autostrada completamente vuota per andare a lavoro</t>
  </si>
  <si>
    <t>Stare a casa in famiglia</t>
  </si>
  <si>
    <t>..</t>
  </si>
  <si>
    <t>Reclusione in casa</t>
  </si>
  <si>
    <t>Incertezza sanitaria</t>
  </si>
  <si>
    <t>Privare i bimbi di attività all aperto</t>
  </si>
  <si>
    <t>Fare le torte</t>
  </si>
  <si>
    <t>Mangiare le torte</t>
  </si>
  <si>
    <t>Pensare ai propri cari</t>
  </si>
  <si>
    <t>Solo io in giro in macchina</t>
  </si>
  <si>
    <t>La notizia che un amico è in rianimazione</t>
  </si>
  <si>
    <t>La morte di una persona cara pet Covid</t>
  </si>
  <si>
    <t>Sirene di ambulanze</t>
  </si>
  <si>
    <t>Silenzio assordante</t>
  </si>
  <si>
    <t>Lunghe passeggiate con i miei cani, silenzio e niente auto</t>
  </si>
  <si>
    <t>Nessun impegno, meno stress</t>
  </si>
  <si>
    <t>Ginnastica in giardino con marito e figlio</t>
  </si>
  <si>
    <t>31 dicembre io e mio marito soli</t>
  </si>
  <si>
    <t>Figli a casa più famiglia</t>
  </si>
  <si>
    <t>Avere un lavoro che mi ha permesso di continuare a lavorare</t>
  </si>
  <si>
    <t>Disorganizzazione</t>
  </si>
  <si>
    <t>Famiglia lontana</t>
  </si>
  <si>
    <t>Preoccupata</t>
  </si>
  <si>
    <t>A casa con mio figlio</t>
  </si>
  <si>
    <t>Pizza e cucina</t>
  </si>
  <si>
    <t>Non poter uscire con i miei amico</t>
  </si>
  <si>
    <t>Non poter andare in palestra</t>
  </si>
  <si>
    <t>Serie A ferma</t>
  </si>
  <si>
    <t>Il fermo</t>
  </si>
  <si>
    <t>Fermo economia</t>
  </si>
  <si>
    <t>Le news</t>
  </si>
  <si>
    <t>Andare cmq a lavorare</t>
  </si>
  <si>
    <t>Non andare in palestra</t>
  </si>
  <si>
    <t>Fila al supermercato</t>
  </si>
  <si>
    <t>Mio ragazzo</t>
  </si>
  <si>
    <t>Abilitazione</t>
  </si>
  <si>
    <t>Inizio nuovo percorso formativo</t>
  </si>
  <si>
    <t>Le immagini dei tg</t>
  </si>
  <si>
    <t>Il non poter stare coi propri cari</t>
  </si>
  <si>
    <t>I tanti deceduti</t>
  </si>
  <si>
    <t>Ansia al lavoro per le troppe ore e le continue richieste e aspettative</t>
  </si>
  <si>
    <t>Non poter vedere la famiglia</t>
  </si>
  <si>
    <t>Sapere che la pandemia sarebbe durata anni</t>
  </si>
  <si>
    <t>Tempo per i miei figli</t>
  </si>
  <si>
    <t>Tempo per dormire</t>
  </si>
  <si>
    <t>più tempo in famiglia</t>
  </si>
  <si>
    <t>attività insieme</t>
  </si>
  <si>
    <t>riscoprire cose semplici</t>
  </si>
  <si>
    <t>Non poter fare visita ai genitori</t>
  </si>
  <si>
    <t>Non poter uscire di casa</t>
  </si>
  <si>
    <t>L’interruzione di ogni iterazione sociale in presenza</t>
  </si>
  <si>
    <t>lavorare con i guanti contati</t>
  </si>
  <si>
    <t>nessuno per strada</t>
  </si>
  <si>
    <t>Spending lots of time with family</t>
  </si>
  <si>
    <t>Holidays at home</t>
  </si>
  <si>
    <t>Being able to do work/meetings from anywhere (online)</t>
  </si>
  <si>
    <t>La musica sopra piazza navova a roma</t>
  </si>
  <si>
    <t>La guarigione dei pazienti in terapia intensiva</t>
  </si>
  <si>
    <t>La riapertura dei negozi</t>
  </si>
  <si>
    <t>Il tempo libero passato in tranquillità</t>
  </si>
  <si>
    <t>Inizio di un percorso introspettivo</t>
  </si>
  <si>
    <t>Il sole in giardino</t>
  </si>
  <si>
    <t>Lacrime</t>
  </si>
  <si>
    <t>Mancanza di affetti</t>
  </si>
  <si>
    <t>Senso di vuoto</t>
  </si>
  <si>
    <t>Tempo</t>
  </si>
  <si>
    <t>L'ansia di fare tutto</t>
  </si>
  <si>
    <t>I carri di Bergamo</t>
  </si>
  <si>
    <t>Non poter andare a correre</t>
  </si>
  <si>
    <t>Chiusura delle palestre</t>
  </si>
  <si>
    <t>Troppo silenzio</t>
  </si>
  <si>
    <t>Nessun obbligo sociale</t>
  </si>
  <si>
    <t>Tempo per leggere</t>
  </si>
  <si>
    <t>Rinchiusa in casa</t>
  </si>
  <si>
    <t>Gravidanza</t>
  </si>
  <si>
    <t>Ho smesso di fumare</t>
  </si>
  <si>
    <t>sono dimagrita</t>
  </si>
  <si>
    <t>Ho sopportato tutto da sola</t>
  </si>
  <si>
    <t>Condivisione</t>
  </si>
  <si>
    <t>Cucinare con la mia famiglia</t>
  </si>
  <si>
    <t>Trascorrere del tempo con i miei familiari</t>
  </si>
  <si>
    <t>Leggere un libro</t>
  </si>
  <si>
    <t>Segni lividi della mascherina sul viso di mio marito infermiere</t>
  </si>
  <si>
    <t>Gente incattivita</t>
  </si>
  <si>
    <t>Arrivo mascherine</t>
  </si>
  <si>
    <t>Possibilità di effettuare sierologico e tampone</t>
  </si>
  <si>
    <t>Poter vedere la mia famiglia</t>
  </si>
  <si>
    <t>Leggo sul terrazzo</t>
  </si>
  <si>
    <t>Scrivo un libro</t>
  </si>
  <si>
    <t>Ho l'idea per la mia startup</t>
  </si>
  <si>
    <t>Vedere gli amici solo tramite videochiamate</t>
  </si>
  <si>
    <t>Non poter andare all'università</t>
  </si>
  <si>
    <t>life_satisfaction</t>
  </si>
  <si>
    <t>expectations_life_satisfaction</t>
  </si>
  <si>
    <t>female</t>
  </si>
  <si>
    <t>age</t>
  </si>
  <si>
    <t>italian</t>
  </si>
  <si>
    <t>Alessandria</t>
  </si>
  <si>
    <t>Arezzo</t>
  </si>
  <si>
    <t>Bari</t>
  </si>
  <si>
    <t>Belluno</t>
  </si>
  <si>
    <t>Bolzano</t>
  </si>
  <si>
    <t>Brescia</t>
  </si>
  <si>
    <t>Campobasso</t>
  </si>
  <si>
    <t>Catania</t>
  </si>
  <si>
    <t>Catanzaro</t>
  </si>
  <si>
    <t>CH</t>
  </si>
  <si>
    <t>Como</t>
  </si>
  <si>
    <t>Cuneo</t>
  </si>
  <si>
    <t>Ferrara</t>
  </si>
  <si>
    <t>Firenze</t>
  </si>
  <si>
    <t>Foggia</t>
  </si>
  <si>
    <t>Genova</t>
  </si>
  <si>
    <t>Grosseto</t>
  </si>
  <si>
    <t>Isernia</t>
  </si>
  <si>
    <t>Livorno</t>
  </si>
  <si>
    <t>Lodi</t>
  </si>
  <si>
    <t>Macerata</t>
  </si>
  <si>
    <t>Mantova</t>
  </si>
  <si>
    <t>Messina</t>
  </si>
  <si>
    <t>Milano</t>
  </si>
  <si>
    <t>Modena</t>
  </si>
  <si>
    <t>PD</t>
  </si>
  <si>
    <t>Padova</t>
  </si>
  <si>
    <t>Palermo</t>
  </si>
  <si>
    <t>Parma</t>
  </si>
  <si>
    <t>Pavia</t>
  </si>
  <si>
    <t>Pescara</t>
  </si>
  <si>
    <t>Ravenna</t>
  </si>
  <si>
    <t>Rimini</t>
  </si>
  <si>
    <t>Roma</t>
  </si>
  <si>
    <t>Rovigo</t>
  </si>
  <si>
    <t>Siena</t>
  </si>
  <si>
    <t>Teramo</t>
  </si>
  <si>
    <t>Torino</t>
  </si>
  <si>
    <t>Treviso</t>
  </si>
  <si>
    <t>Trieste</t>
  </si>
  <si>
    <t>Udine</t>
  </si>
  <si>
    <t>Varese</t>
  </si>
  <si>
    <t>Venezia</t>
  </si>
  <si>
    <t>Vercelli</t>
  </si>
  <si>
    <t>Verona</t>
  </si>
  <si>
    <t>Vicenza</t>
  </si>
  <si>
    <t>province_of_residence</t>
  </si>
  <si>
    <t>Agrigento (AG)</t>
  </si>
  <si>
    <t>Alessandria (AL)</t>
  </si>
  <si>
    <t>Ancona (AN)</t>
  </si>
  <si>
    <t>L'Aquila (AQ)</t>
  </si>
  <si>
    <t>Arezzo (AR)</t>
  </si>
  <si>
    <t>Ascoli-Piceno (AP)</t>
  </si>
  <si>
    <t>Asti (AT)</t>
  </si>
  <si>
    <t>Bari (BA)</t>
  </si>
  <si>
    <t>Belluno (BL)</t>
  </si>
  <si>
    <t>Bergamo (BG)</t>
  </si>
  <si>
    <t>Bologna (BO)</t>
  </si>
  <si>
    <t>Bolzano (BZ)</t>
  </si>
  <si>
    <t>Brescia (BS)</t>
  </si>
  <si>
    <t>Brindisi (BR)</t>
  </si>
  <si>
    <t>Campobasso (CB)</t>
  </si>
  <si>
    <t>Caserta (CE)</t>
  </si>
  <si>
    <t>Catania (CT)</t>
  </si>
  <si>
    <t>Catanzaro (CZ)</t>
  </si>
  <si>
    <t>Chieti (CH)</t>
  </si>
  <si>
    <t>Como (CO)</t>
  </si>
  <si>
    <t>Cremona (CR)</t>
  </si>
  <si>
    <t>Crotone (KR)</t>
  </si>
  <si>
    <t>Cuneo (CN)</t>
  </si>
  <si>
    <t>Enna (EN)</t>
  </si>
  <si>
    <t>Fermo (FM)</t>
  </si>
  <si>
    <t>Ferrara (FE)</t>
  </si>
  <si>
    <t>Firenze (FI)</t>
  </si>
  <si>
    <t>Foggia (FG)</t>
  </si>
  <si>
    <t>Forli-Cesena (FC)</t>
  </si>
  <si>
    <t>Genova (GE)</t>
  </si>
  <si>
    <t>Grosseto (GR)</t>
  </si>
  <si>
    <t>Isernia (IS)</t>
  </si>
  <si>
    <t>Latina (LT)</t>
  </si>
  <si>
    <t>Lecce (LE)</t>
  </si>
  <si>
    <t>Lecco (LC)</t>
  </si>
  <si>
    <t>Livorno (LI)</t>
  </si>
  <si>
    <t>Lodi (LO)</t>
  </si>
  <si>
    <t>Macerata (MC)</t>
  </si>
  <si>
    <t>Mantova (MN)</t>
  </si>
  <si>
    <t>Messina (ME)</t>
  </si>
  <si>
    <t>Milano (MI)</t>
  </si>
  <si>
    <t>Modena (MO)</t>
  </si>
  <si>
    <t>Monza-Brianza (MB)</t>
  </si>
  <si>
    <t>Napoli (NA)</t>
  </si>
  <si>
    <t>Novara (NO)</t>
  </si>
  <si>
    <t>Padova (PD)</t>
  </si>
  <si>
    <t>Palermo (PA)</t>
  </si>
  <si>
    <t>Parma (PR)</t>
  </si>
  <si>
    <t>Pavia (PV)</t>
  </si>
  <si>
    <t>Pesaro-Urbino (PU)</t>
  </si>
  <si>
    <t>Pescara (PE)</t>
  </si>
  <si>
    <t>Pordenone (PN)</t>
  </si>
  <si>
    <t>Potenza (PZ)</t>
  </si>
  <si>
    <t>Ravenna (RA)</t>
  </si>
  <si>
    <t>Reggio-Calabria (RC)</t>
  </si>
  <si>
    <t>Rimini (RN)</t>
  </si>
  <si>
    <t>Roma (Roma)</t>
  </si>
  <si>
    <t>Rovigo (RO)</t>
  </si>
  <si>
    <t>Salerno (SA)</t>
  </si>
  <si>
    <t>Savona (SV)</t>
  </si>
  <si>
    <t>Teramo (TE)</t>
  </si>
  <si>
    <t>Torino (TO)</t>
  </si>
  <si>
    <t>Trapani (TP)</t>
  </si>
  <si>
    <t>Trento (TN)</t>
  </si>
  <si>
    <t>Treviso (TV)</t>
  </si>
  <si>
    <t>Trieste (TS)</t>
  </si>
  <si>
    <t>Udine (UD)</t>
  </si>
  <si>
    <t>Varese (VA)</t>
  </si>
  <si>
    <t>Venezia (VE)</t>
  </si>
  <si>
    <t>Vercelli (VC)</t>
  </si>
  <si>
    <t>Verona (VR)</t>
  </si>
  <si>
    <t>Vicenza (VI)</t>
  </si>
  <si>
    <t>Viterbo (VT)</t>
  </si>
  <si>
    <t>city_of_residence</t>
  </si>
  <si>
    <t>Monselice</t>
  </si>
  <si>
    <t>Insegnante</t>
  </si>
  <si>
    <t>Docente universitario</t>
  </si>
  <si>
    <t>Milank</t>
  </si>
  <si>
    <t>Battipaglia</t>
  </si>
  <si>
    <t>Busto Arsizio</t>
  </si>
  <si>
    <t>Oleggio</t>
  </si>
  <si>
    <t>Saronno</t>
  </si>
  <si>
    <t>Castellanza</t>
  </si>
  <si>
    <t>Palata</t>
  </si>
  <si>
    <t>Nervesa</t>
  </si>
  <si>
    <t>San Vito al Tagliamento</t>
  </si>
  <si>
    <t>Cavarzere</t>
  </si>
  <si>
    <t>Santarcangelo di Romagna</t>
  </si>
  <si>
    <t>San Zenone degli Ezzelini</t>
  </si>
  <si>
    <t>Thiene</t>
  </si>
  <si>
    <t>Suno</t>
  </si>
  <si>
    <t>cardano al campo</t>
  </si>
  <si>
    <t>Monza</t>
  </si>
  <si>
    <t>Oggiona</t>
  </si>
  <si>
    <t>Piombino Dese</t>
  </si>
  <si>
    <t>Paese</t>
  </si>
  <si>
    <t>Selvazzano</t>
  </si>
  <si>
    <t>Legnano</t>
  </si>
  <si>
    <t>Rescaldina</t>
  </si>
  <si>
    <t>Parabiago</t>
  </si>
  <si>
    <t>roma</t>
  </si>
  <si>
    <t>prof universitario</t>
  </si>
  <si>
    <t>Camponogara</t>
  </si>
  <si>
    <t>padova</t>
  </si>
  <si>
    <t>Salerano sul Lambro</t>
  </si>
  <si>
    <t>belluno</t>
  </si>
  <si>
    <t>cantù</t>
  </si>
  <si>
    <t>Gemonio</t>
  </si>
  <si>
    <t>Vigodarzere</t>
  </si>
  <si>
    <t>Montecalvo in foglia</t>
  </si>
  <si>
    <t>Santo Stefano Ticino</t>
  </si>
  <si>
    <t>Lonate Pozzolo</t>
  </si>
  <si>
    <t>Segreto</t>
  </si>
  <si>
    <t>Cardano al Campo</t>
  </si>
  <si>
    <t>Vittorio Veneto</t>
  </si>
  <si>
    <t>Docente</t>
  </si>
  <si>
    <t>Teolo</t>
  </si>
  <si>
    <t>Casalinga</t>
  </si>
  <si>
    <t>Sedico</t>
  </si>
  <si>
    <t>Rovereto</t>
  </si>
  <si>
    <t>Talmassons</t>
  </si>
  <si>
    <t>Abano Terme</t>
  </si>
  <si>
    <t>Silea</t>
  </si>
  <si>
    <t>Impiegato a tempo pieno e studente</t>
  </si>
  <si>
    <t>Legnaro</t>
  </si>
  <si>
    <t>Giavera del Montello</t>
  </si>
  <si>
    <t>Abano termee</t>
  </si>
  <si>
    <t>San Vito dei Normanni</t>
  </si>
  <si>
    <t>Val di Zoldo</t>
  </si>
  <si>
    <t>Stanghella</t>
  </si>
  <si>
    <t>Due carrare</t>
  </si>
  <si>
    <t>Carmignano di Brenta</t>
  </si>
  <si>
    <t>Quadro (Professional Senior)</t>
  </si>
  <si>
    <t>San fior</t>
  </si>
  <si>
    <t>Capua</t>
  </si>
  <si>
    <t>Bovezzo</t>
  </si>
  <si>
    <t>Due Carrare</t>
  </si>
  <si>
    <t>Cassina de pecchi</t>
  </si>
  <si>
    <t>Collecchio</t>
  </si>
  <si>
    <t>San Martino di Venezze</t>
  </si>
  <si>
    <t>Megliadino san Vitale</t>
  </si>
  <si>
    <t>Baone</t>
  </si>
  <si>
    <t>Este</t>
  </si>
  <si>
    <t>Pensionata da pochi giorni</t>
  </si>
  <si>
    <t>Artigiano</t>
  </si>
  <si>
    <t>Studente lavoratore</t>
  </si>
  <si>
    <t>Pojana Maggiore</t>
  </si>
  <si>
    <t>Camisano vicentino</t>
  </si>
  <si>
    <t>Prodomme</t>
  </si>
  <si>
    <t>Noventa vicentina</t>
  </si>
  <si>
    <t>Anzio</t>
  </si>
  <si>
    <t>Ospedaletto euganeo</t>
  </si>
  <si>
    <t>Lozzo Attestino</t>
  </si>
  <si>
    <t>Rozzano</t>
  </si>
  <si>
    <t>Comabbio</t>
  </si>
  <si>
    <t>Terrassa padovana</t>
  </si>
  <si>
    <t>Agugliaro</t>
  </si>
  <si>
    <t>Operatore sanitario</t>
  </si>
  <si>
    <t>Tribano</t>
  </si>
  <si>
    <t>Professore</t>
  </si>
  <si>
    <t>Paternò</t>
  </si>
  <si>
    <t>Granze</t>
  </si>
  <si>
    <t>Conselve</t>
  </si>
  <si>
    <t>Preganziol</t>
  </si>
  <si>
    <t>Ospedaletto Euganeo</t>
  </si>
  <si>
    <t>Asolo</t>
  </si>
  <si>
    <t>Santo Stefano Belbo</t>
  </si>
  <si>
    <t>Ponso</t>
  </si>
  <si>
    <t>Mozzo</t>
  </si>
  <si>
    <t>Imprenditore</t>
  </si>
  <si>
    <t>Mogliano Veneto</t>
  </si>
  <si>
    <t>Collaboratore</t>
  </si>
  <si>
    <t>Ponte San Nicolò</t>
  </si>
  <si>
    <t>San Severo</t>
  </si>
  <si>
    <t>Centro valle intelvi</t>
  </si>
  <si>
    <t>Tramonti di Sopra</t>
  </si>
  <si>
    <t>Cameri</t>
  </si>
  <si>
    <t>Formia</t>
  </si>
  <si>
    <t>Albignasego</t>
  </si>
  <si>
    <t>Sant’Angelo di piove di sacco</t>
  </si>
  <si>
    <t>Bagnoli di Sopra</t>
  </si>
  <si>
    <t>Estetista</t>
  </si>
  <si>
    <t>Pozzonovo.</t>
  </si>
  <si>
    <t>Nonna a tempo pieno</t>
  </si>
  <si>
    <t>Arquà Petrarca</t>
  </si>
  <si>
    <t>monselice</t>
  </si>
  <si>
    <t>Pozzonovo</t>
  </si>
  <si>
    <t>Tecnico RFI Spa</t>
  </si>
  <si>
    <t>Montegrotto terme</t>
  </si>
  <si>
    <t>Commerciante</t>
  </si>
  <si>
    <t>Nogara</t>
  </si>
  <si>
    <t>Tirocinante</t>
  </si>
  <si>
    <t>San Martino di venezze</t>
  </si>
  <si>
    <t>Fontaniva</t>
  </si>
  <si>
    <t>Solesino</t>
  </si>
  <si>
    <t>Nerviano</t>
  </si>
  <si>
    <t>modena</t>
  </si>
  <si>
    <t>Buscate</t>
  </si>
  <si>
    <t>Olgiate Comasco</t>
  </si>
  <si>
    <t>Campolongo Maggiore</t>
  </si>
  <si>
    <t>Pernumia</t>
  </si>
  <si>
    <t>Pa</t>
  </si>
  <si>
    <t>musile di Piave</t>
  </si>
  <si>
    <t>Albenga</t>
  </si>
  <si>
    <t>Dipendente dello Spettacolo</t>
  </si>
  <si>
    <t>Caltavuturo</t>
  </si>
  <si>
    <t>Attore</t>
  </si>
  <si>
    <t>Assegnista di ricerca</t>
  </si>
  <si>
    <t>San severo</t>
  </si>
  <si>
    <t>genova</t>
  </si>
  <si>
    <t>Collaboratore </t>
  </si>
  <si>
    <t>Otranto</t>
  </si>
  <si>
    <t>Retired</t>
  </si>
  <si>
    <t>Recoaro Terme</t>
  </si>
  <si>
    <t>Educatore</t>
  </si>
  <si>
    <t>Terrassa Padovana</t>
  </si>
  <si>
    <t>Melito di Porto Salvo</t>
  </si>
  <si>
    <t>Consulente commerciale</t>
  </si>
  <si>
    <t>docente universitario</t>
  </si>
  <si>
    <t>Carini</t>
  </si>
  <si>
    <t>palermo</t>
  </si>
  <si>
    <t>Saonara</t>
  </si>
  <si>
    <t>Selvazzano Dentro</t>
  </si>
  <si>
    <t>Cadrezzate con osmate</t>
  </si>
  <si>
    <t>Spresiano</t>
  </si>
  <si>
    <t>Cittiglio</t>
  </si>
  <si>
    <t>Campodarsego</t>
  </si>
  <si>
    <t>San Michele al Tagliamento</t>
  </si>
  <si>
    <t>casalinga</t>
  </si>
  <si>
    <t>Bassano del grappa</t>
  </si>
  <si>
    <t>Bassano del Grappa</t>
  </si>
  <si>
    <t>costa volpino</t>
  </si>
  <si>
    <t>Noventa Vicentina</t>
  </si>
  <si>
    <t>Senigallia</t>
  </si>
  <si>
    <t>Nove</t>
  </si>
  <si>
    <t>Stagista</t>
  </si>
  <si>
    <t>Germignaga</t>
  </si>
  <si>
    <t>Aviano</t>
  </si>
  <si>
    <t>Ponzano Veneto</t>
  </si>
  <si>
    <t>Cartura</t>
  </si>
  <si>
    <t>San Giorgio in Bosco</t>
  </si>
  <si>
    <t>San Giovanni In Persiceto</t>
  </si>
  <si>
    <t>Scorzè</t>
  </si>
  <si>
    <t>Torreglia</t>
  </si>
  <si>
    <t>Area manager settore privato</t>
  </si>
  <si>
    <t>Feltre</t>
  </si>
  <si>
    <t>Galzignano terme</t>
  </si>
  <si>
    <t>San Mauro Pascoli</t>
  </si>
  <si>
    <t>San Damiano d’Asti</t>
  </si>
  <si>
    <t>Impiegata nel settore privato e studentessa universitaria</t>
  </si>
  <si>
    <t>Acquaviva Picena</t>
  </si>
  <si>
    <t>Vigonza</t>
  </si>
  <si>
    <t>Sarcedo</t>
  </si>
  <si>
    <t>Schio</t>
  </si>
  <si>
    <t>Zugliano</t>
  </si>
  <si>
    <t>Ingegnere</t>
  </si>
  <si>
    <t>Sant'Urbano</t>
  </si>
  <si>
    <t>baone</t>
  </si>
  <si>
    <t>San Martino di Lupari</t>
  </si>
  <si>
    <t>abano terme</t>
  </si>
  <si>
    <t>San Giovanni Teatino</t>
  </si>
  <si>
    <t>napolu</t>
  </si>
  <si>
    <t>Francavilla al mare</t>
  </si>
  <si>
    <t>Palombara sabina</t>
  </si>
  <si>
    <t>Barista</t>
  </si>
  <si>
    <t>Citta sant angelo</t>
  </si>
  <si>
    <t>Ricercatore</t>
  </si>
  <si>
    <t>Bovisio Masciago</t>
  </si>
  <si>
    <t>Vighizzolo d'Este</t>
  </si>
  <si>
    <t>Zagarolo</t>
  </si>
  <si>
    <t>Valdobbiadene</t>
  </si>
  <si>
    <t>Privato convenzionato col pubblico</t>
  </si>
  <si>
    <t>Piano di Sorrento</t>
  </si>
  <si>
    <t>Ingegnere meccanico</t>
  </si>
  <si>
    <t>Villa Estense</t>
  </si>
  <si>
    <t>insegnante</t>
  </si>
  <si>
    <t>Insegnante pubblico</t>
  </si>
  <si>
    <t>Pove del Grappa</t>
  </si>
  <si>
    <t>Solaro</t>
  </si>
  <si>
    <t>Cona</t>
  </si>
  <si>
    <t>Vigonovo</t>
  </si>
  <si>
    <t>Cinto Euganeo</t>
  </si>
  <si>
    <t>Personal Trainer</t>
  </si>
  <si>
    <t>Motta di Livenza</t>
  </si>
  <si>
    <t>Sant'Elena</t>
  </si>
  <si>
    <t>montegrotto terme</t>
  </si>
  <si>
    <t>docente</t>
  </si>
  <si>
    <t>Conegliano</t>
  </si>
  <si>
    <t>Lozzo Atestino</t>
  </si>
  <si>
    <t>Boara Pisani</t>
  </si>
  <si>
    <t>cittadella</t>
  </si>
  <si>
    <t>Godega di Sant'Urbano</t>
  </si>
  <si>
    <t>Montesilvano</t>
  </si>
  <si>
    <t>Mestre</t>
  </si>
  <si>
    <t>villa cortese</t>
  </si>
  <si>
    <t>Cooperazione internazionale</t>
  </si>
  <si>
    <t>Tombolo</t>
  </si>
  <si>
    <t>Malnate</t>
  </si>
  <si>
    <t>ESTE</t>
  </si>
  <si>
    <t>Galliera Veneta</t>
  </si>
  <si>
    <t>Jesolo Lido</t>
  </si>
  <si>
    <t>Jesolo</t>
  </si>
  <si>
    <t>SOLESINO</t>
  </si>
  <si>
    <t>INSEGNANTE</t>
  </si>
  <si>
    <t>Cittadella</t>
  </si>
  <si>
    <t>Trevignano</t>
  </si>
  <si>
    <t>Breda di Piave</t>
  </si>
  <si>
    <t>Bartender</t>
  </si>
  <si>
    <t>Casal di Principe</t>
  </si>
  <si>
    <t>Verzino</t>
  </si>
  <si>
    <t>CASTELFRANCO VENETO</t>
  </si>
  <si>
    <t>DOCENTE</t>
  </si>
  <si>
    <t>San maetino di lupari</t>
  </si>
  <si>
    <t>Assoro</t>
  </si>
  <si>
    <t>Educatrice professionale</t>
  </si>
  <si>
    <t>San Martino Martino di Lupari</t>
  </si>
  <si>
    <t>Vaprio d'adda</t>
  </si>
  <si>
    <t>Prarostino</t>
  </si>
  <si>
    <t>Arcugnano</t>
  </si>
  <si>
    <t>Ceggia</t>
  </si>
  <si>
    <t>Mirano</t>
  </si>
  <si>
    <t>Bovolone</t>
  </si>
  <si>
    <t>Fine master secondo livello</t>
  </si>
  <si>
    <t>Loreggia</t>
  </si>
  <si>
    <t>Dolo</t>
  </si>
  <si>
    <t>Castelfranco Veneto</t>
  </si>
  <si>
    <t>Organizzatrice di eventi</t>
  </si>
  <si>
    <t>Leffe</t>
  </si>
  <si>
    <t>Roncade</t>
  </si>
  <si>
    <t>Raffadali</t>
  </si>
  <si>
    <t>Ormelle</t>
  </si>
  <si>
    <t>Lavena Ponte Tresa</t>
  </si>
  <si>
    <t>Barbarano-Mossano</t>
  </si>
  <si>
    <t>Breganze</t>
  </si>
  <si>
    <t>neolaudeanda lavoratrice</t>
  </si>
  <si>
    <t>Montelibretti</t>
  </si>
  <si>
    <t>San Donà di Piave</t>
  </si>
  <si>
    <t>Zoppola</t>
  </si>
  <si>
    <t>Dottorando</t>
  </si>
  <si>
    <t>Tarzo</t>
  </si>
  <si>
    <t>Maserada sul Piave</t>
  </si>
  <si>
    <t>Maserà</t>
  </si>
  <si>
    <t>Tremestieri etneo</t>
  </si>
  <si>
    <t>Partinico</t>
  </si>
  <si>
    <t>Veronella</t>
  </si>
  <si>
    <t>Ospitaletto</t>
  </si>
  <si>
    <t>Frascati</t>
  </si>
  <si>
    <t>solesino</t>
  </si>
  <si>
    <t>Portogruaro</t>
  </si>
  <si>
    <t>OSS</t>
  </si>
  <si>
    <t>Marostica</t>
  </si>
  <si>
    <t>Lomagna</t>
  </si>
  <si>
    <t>Arzergrande</t>
  </si>
  <si>
    <t>Farra di Soligo</t>
  </si>
  <si>
    <t>Borso del Grappa</t>
  </si>
  <si>
    <t>Martellago</t>
  </si>
  <si>
    <t>Spinea</t>
  </si>
  <si>
    <t>civita castellana</t>
  </si>
  <si>
    <t>Lonigo</t>
  </si>
  <si>
    <t>VENEZIA</t>
  </si>
  <si>
    <t>Urbino</t>
  </si>
  <si>
    <t>Razzano</t>
  </si>
  <si>
    <t>-</t>
  </si>
  <si>
    <t>Villorba</t>
  </si>
  <si>
    <t>Zanè</t>
  </si>
  <si>
    <t>Arre</t>
  </si>
  <si>
    <t>Borno</t>
  </si>
  <si>
    <t>Scafati</t>
  </si>
  <si>
    <t>Laboratorista in centro covid</t>
  </si>
  <si>
    <t>Arcore</t>
  </si>
  <si>
    <t>Orte</t>
  </si>
  <si>
    <t>San Bonifacio</t>
  </si>
  <si>
    <t>Capena</t>
  </si>
  <si>
    <t>Tecnico settore pubblico</t>
  </si>
  <si>
    <t>Pozzuoli</t>
  </si>
  <si>
    <t>Agnadello</t>
  </si>
  <si>
    <t>Tiggiano</t>
  </si>
  <si>
    <t>Forlimpopoli</t>
  </si>
  <si>
    <t>Tesimo</t>
  </si>
  <si>
    <t>Martinsicuro</t>
  </si>
  <si>
    <t>Ercolano</t>
  </si>
  <si>
    <t>Tecnico di laboratorio</t>
  </si>
  <si>
    <t>Salemi</t>
  </si>
  <si>
    <t>Rovato</t>
  </si>
  <si>
    <t>Decollatura</t>
  </si>
  <si>
    <t>Qualiano</t>
  </si>
  <si>
    <t>Cisterna di Latina</t>
  </si>
  <si>
    <t>Mornago</t>
  </si>
  <si>
    <t>Presicce-Acquarica</t>
  </si>
  <si>
    <t>Borgosesia</t>
  </si>
  <si>
    <t>Scarperia</t>
  </si>
  <si>
    <t>Albergatore</t>
  </si>
  <si>
    <t>Legnago</t>
  </si>
  <si>
    <t>Inveruno</t>
  </si>
  <si>
    <t>Muro Lucano</t>
  </si>
  <si>
    <t>Gavello</t>
  </si>
  <si>
    <t>Collesalvetti</t>
  </si>
  <si>
    <t>Militare</t>
  </si>
  <si>
    <t>Coccaglio</t>
  </si>
  <si>
    <t>Tecnico di laboratorio in struttura privata</t>
  </si>
  <si>
    <t>Colleferro</t>
  </si>
  <si>
    <t>Tecnico di laboratorio biomedico</t>
  </si>
  <si>
    <t>Mav</t>
  </si>
  <si>
    <t>Pianengo</t>
  </si>
  <si>
    <t>Ivrea</t>
  </si>
  <si>
    <t>como</t>
  </si>
  <si>
    <t>Soresina</t>
  </si>
  <si>
    <t>San Maurizio D'Opaglio</t>
  </si>
  <si>
    <t>Magnano di napoli</t>
  </si>
  <si>
    <t>Savignano sul Rubicone</t>
  </si>
  <si>
    <t>Fano</t>
  </si>
  <si>
    <t>Borgoricco</t>
  </si>
  <si>
    <t>Tecnico sanitario</t>
  </si>
  <si>
    <t>Rubano</t>
  </si>
  <si>
    <t>Vigasio</t>
  </si>
  <si>
    <t>Pinerolo</t>
  </si>
  <si>
    <t>Altamura</t>
  </si>
  <si>
    <t>Startup founder</t>
  </si>
  <si>
    <t>Sorbolo Mezzani</t>
  </si>
  <si>
    <t>Cupello</t>
  </si>
  <si>
    <t>work</t>
  </si>
  <si>
    <t>Studente</t>
  </si>
  <si>
    <t>Operaio</t>
  </si>
  <si>
    <t>Impiegato nel settore privato</t>
  </si>
  <si>
    <t>Impiegato nel settore pubblico</t>
  </si>
  <si>
    <t>Libero professionista</t>
  </si>
  <si>
    <t>Dirigente</t>
  </si>
  <si>
    <t>Pensionato</t>
  </si>
  <si>
    <t>Disoccupato</t>
  </si>
  <si>
    <t>Lavoratore domestico</t>
  </si>
  <si>
    <t>Altro (specificare)</t>
  </si>
  <si>
    <t>study_title</t>
  </si>
  <si>
    <t>Licenza media</t>
  </si>
  <si>
    <t>Diploma</t>
  </si>
  <si>
    <t>Laurea triennale</t>
  </si>
  <si>
    <t>Specializzazione post-laurea</t>
  </si>
  <si>
    <t>Nessun titolo</t>
  </si>
  <si>
    <t>Laurea magistrale</t>
  </si>
  <si>
    <t>Scienze economiche e statistiche</t>
  </si>
  <si>
    <t>Scienze naturali</t>
  </si>
  <si>
    <t>Scienze fisiche</t>
  </si>
  <si>
    <t>Scienze chimiche</t>
  </si>
  <si>
    <t>Scienze della terra</t>
  </si>
  <si>
    <t>Scienze biologiche</t>
  </si>
  <si>
    <t>Scienze mediche</t>
  </si>
  <si>
    <t>Scienze agrarie e veterinarie</t>
  </si>
  <si>
    <t>Ingegneria civile e architettura</t>
  </si>
  <si>
    <t>Ingegneria industriale e dell'informazione</t>
  </si>
  <si>
    <t>Scienze dell'antichità, filologico-letterarie e storico-artistiche</t>
  </si>
  <si>
    <t>Scienze storiche, filosofiche, pedagogiche e psicologiche</t>
  </si>
  <si>
    <t>Scienze giuridiche</t>
  </si>
  <si>
    <t>Scienze politiche e sociali</t>
  </si>
  <si>
    <t>disciplinary_sector_student</t>
  </si>
  <si>
    <t>Finanza e marketing</t>
  </si>
  <si>
    <t>Lingue</t>
  </si>
  <si>
    <t>Umanistiche</t>
  </si>
  <si>
    <t>Chimico-biologico</t>
  </si>
  <si>
    <t>Discipline linguistiche</t>
  </si>
  <si>
    <t>Fotografia</t>
  </si>
  <si>
    <t>Estetica</t>
  </si>
  <si>
    <t>Commerce</t>
  </si>
  <si>
    <t>Scienze matematiche</t>
  </si>
  <si>
    <t>Discipline umanistiche</t>
  </si>
  <si>
    <t>Laurea Magistrale in Scienze della Formazione primaria+2 master+Corso di specializzazione per le attività di sostegno didattico agli alunni con disabilità</t>
  </si>
  <si>
    <t>Contabilità</t>
  </si>
  <si>
    <t>Design</t>
  </si>
  <si>
    <t>Scienze economiche</t>
  </si>
  <si>
    <t>lingue e letterature straniere</t>
  </si>
  <si>
    <t>Illustrazione e animazione</t>
  </si>
  <si>
    <t>Ingegneria gestionale</t>
  </si>
  <si>
    <t>Scienze Motorie e Sportive</t>
  </si>
  <si>
    <t>Scienze Matematiche</t>
  </si>
  <si>
    <t>studi scientifici</t>
  </si>
  <si>
    <t>Elettronica e design</t>
  </si>
  <si>
    <t>Scienze sociologiche</t>
  </si>
  <si>
    <t>Turismo</t>
  </si>
  <si>
    <t>Professionista della riabilitazione, interfacoltà medicina e psicologia</t>
  </si>
  <si>
    <t>lingue straniere</t>
  </si>
  <si>
    <t>Lingue e culture dell'Asia e dell'Africa mediterranea</t>
  </si>
  <si>
    <t>Scienze umanistiche</t>
  </si>
  <si>
    <t>lingue orientali</t>
  </si>
  <si>
    <t>Lingue orientali</t>
  </si>
  <si>
    <t>Cooperazione e sviluppo</t>
  </si>
  <si>
    <t>Lingue culture e società dell’Asia e dell’Africa mediterranea</t>
  </si>
  <si>
    <t>Interpretariato e traduzione</t>
  </si>
  <si>
    <t>Lingue e culture comparate</t>
  </si>
  <si>
    <t>Scienze linguistiche</t>
  </si>
  <si>
    <t>Lingue orientali - interpretariato e traduzione</t>
  </si>
  <si>
    <t>Farmacia</t>
  </si>
  <si>
    <t>Management culturale</t>
  </si>
  <si>
    <t>Liceo linguistico</t>
  </si>
  <si>
    <t>Laurea in tecniche di laboratorio biomedico</t>
  </si>
  <si>
    <t>Area sanitaria</t>
  </si>
  <si>
    <t>Tecnico sanitario di laboratorio biomedico</t>
  </si>
  <si>
    <t>Medicina</t>
  </si>
  <si>
    <t>Professioni sanitarie</t>
  </si>
  <si>
    <t>Scienze biomediche</t>
  </si>
  <si>
    <t>Economia</t>
  </si>
  <si>
    <t>Università Bocconi</t>
  </si>
  <si>
    <t>Università Ca' Foscari di Venezia</t>
  </si>
  <si>
    <t>Università di Padova</t>
  </si>
  <si>
    <t>Sapienza Università di Roma</t>
  </si>
  <si>
    <t>Università Iuav di Venezia</t>
  </si>
  <si>
    <t>Università degli Studi di Udine</t>
  </si>
  <si>
    <t>Università di Bologna</t>
  </si>
  <si>
    <t>university</t>
  </si>
  <si>
    <t>University of Oxford</t>
  </si>
  <si>
    <t>LIUC</t>
  </si>
  <si>
    <t>Liuc</t>
  </si>
  <si>
    <t>LIUC Università Cattaneo</t>
  </si>
  <si>
    <t>University of Alabama</t>
  </si>
  <si>
    <t>Universita degli studi Milano</t>
  </si>
  <si>
    <t>York</t>
  </si>
  <si>
    <t>Università degli studi di Milano</t>
  </si>
  <si>
    <t>N/A</t>
  </si>
  <si>
    <t>ESADE Barcelona</t>
  </si>
  <si>
    <t>Università Statale Milano</t>
  </si>
  <si>
    <t>I. U. Sophia</t>
  </si>
  <si>
    <t>Università degli studi di Trento</t>
  </si>
  <si>
    <t>Cattolica Milano</t>
  </si>
  <si>
    <t>KU LEuven</t>
  </si>
  <si>
    <t>ucl</t>
  </si>
  <si>
    <t>Università politecnica delle marche</t>
  </si>
  <si>
    <t>Università Federico Ii</t>
  </si>
  <si>
    <t>Università degli studi di Palermo</t>
  </si>
  <si>
    <t>london politechnic</t>
  </si>
  <si>
    <t>University of Nottingham</t>
  </si>
  <si>
    <t>Università di Palermo</t>
  </si>
  <si>
    <t>UCL</t>
  </si>
  <si>
    <t>Università di Verona</t>
  </si>
  <si>
    <t>Università "G. D'Annunzio" di Chieti</t>
  </si>
  <si>
    <t>Scuola Sant’Anna</t>
  </si>
  <si>
    <t>Università degli studi di Parma</t>
  </si>
  <si>
    <t>Universidad Carlos III de Madrid</t>
  </si>
  <si>
    <t>Università degli studi di Teramo</t>
  </si>
  <si>
    <t>Università della Basilicata</t>
  </si>
  <si>
    <t>Università degli Studi di Milano</t>
  </si>
  <si>
    <t>University of Vienna</t>
  </si>
  <si>
    <t>Università di Urbino</t>
  </si>
  <si>
    <t>ferrara</t>
  </si>
  <si>
    <t>Università di Milano (la statale)</t>
  </si>
  <si>
    <t>Università degli studi di Genova</t>
  </si>
  <si>
    <t>Università di Messina</t>
  </si>
  <si>
    <t>University of Southampton</t>
  </si>
  <si>
    <t>Università degli studi di Firenze</t>
  </si>
  <si>
    <t>Università degli studi di Urbino</t>
  </si>
  <si>
    <t>Università cattolica del sacro cuore</t>
  </si>
  <si>
    <t>Università di Milano-Bicocca</t>
  </si>
  <si>
    <t>Università di Perugia</t>
  </si>
  <si>
    <t>Studi Milano</t>
  </si>
  <si>
    <t>Università Cattolica</t>
  </si>
  <si>
    <t>university_text</t>
  </si>
  <si>
    <t>disciplinary_sector_student_text</t>
  </si>
  <si>
    <t>work_text</t>
  </si>
  <si>
    <t>5 o più</t>
  </si>
  <si>
    <t>country_of_residence</t>
  </si>
  <si>
    <t>Usa</t>
  </si>
  <si>
    <t>Danimarca</t>
  </si>
  <si>
    <t>Wales</t>
  </si>
  <si>
    <t>Ireland</t>
  </si>
  <si>
    <t>Belgium</t>
  </si>
  <si>
    <t>Scotland</t>
  </si>
  <si>
    <t>Canada</t>
  </si>
  <si>
    <t>MESSICO</t>
  </si>
  <si>
    <t>Francia</t>
  </si>
  <si>
    <t>Svezia</t>
  </si>
  <si>
    <t>Belgio</t>
  </si>
  <si>
    <t>uk</t>
  </si>
  <si>
    <t>Germania</t>
  </si>
  <si>
    <t>Australia</t>
  </si>
  <si>
    <t>USA</t>
  </si>
  <si>
    <t>China</t>
  </si>
  <si>
    <t>United Kingdom</t>
  </si>
  <si>
    <t>England</t>
  </si>
  <si>
    <t>Austria</t>
  </si>
  <si>
    <t>Svizzera</t>
  </si>
  <si>
    <t>Israele</t>
  </si>
  <si>
    <t>Ethiopia</t>
  </si>
  <si>
    <t>Wish not to tell</t>
  </si>
  <si>
    <t>Giappone</t>
  </si>
  <si>
    <t>Slovenia</t>
  </si>
  <si>
    <t>United States</t>
  </si>
  <si>
    <t>Denmark</t>
  </si>
  <si>
    <t>Saudi Arabia</t>
  </si>
  <si>
    <t>UK</t>
  </si>
  <si>
    <t>Brasile</t>
  </si>
  <si>
    <t>EU</t>
  </si>
  <si>
    <t>family_members</t>
  </si>
  <si>
    <t>was_positive</t>
  </si>
  <si>
    <t>positive_last_6_months</t>
  </si>
  <si>
    <t>vaccinated</t>
  </si>
  <si>
    <t>marked_effects_covid</t>
  </si>
  <si>
    <t>minutes_to_social</t>
  </si>
  <si>
    <t>family_economic_conditions</t>
  </si>
  <si>
    <t>Molto al di sotto della media</t>
  </si>
  <si>
    <t>Al di sotto della media</t>
  </si>
  <si>
    <t>Nella media</t>
  </si>
  <si>
    <t>Al di sopra della media</t>
  </si>
  <si>
    <t>Molto al di sopra delle media</t>
  </si>
  <si>
    <t>number_acquaintances_had_covid</t>
  </si>
  <si>
    <t>Da 1 a 5</t>
  </si>
  <si>
    <t>Da 6 a 10</t>
  </si>
  <si>
    <t>Da 11 a 15</t>
  </si>
  <si>
    <t>Da 16 a 20</t>
  </si>
  <si>
    <t>Oltre 20</t>
  </si>
  <si>
    <t>treatments</t>
  </si>
  <si>
    <t>number_treatments</t>
  </si>
  <si>
    <t>percentage_treatments</t>
  </si>
  <si>
    <t>tot</t>
  </si>
  <si>
    <t>treat</t>
  </si>
  <si>
    <t>151.41.208.155</t>
  </si>
  <si>
    <t>R_3Jlp2nOx5thc3hb</t>
  </si>
  <si>
    <t>Laurea cognato</t>
  </si>
  <si>
    <t>Grigliate in famiglia</t>
  </si>
  <si>
    <t>Tempo dedicato alla famiglia</t>
  </si>
  <si>
    <t>Nonantola</t>
  </si>
  <si>
    <t>93.148.98.33</t>
  </si>
  <si>
    <t>R_2zU4LVxSIwpC8Se</t>
  </si>
  <si>
    <t>Iniziale spavento</t>
  </si>
  <si>
    <t>Le notizie sui defunti</t>
  </si>
  <si>
    <t>Le bare di Bergamo</t>
  </si>
  <si>
    <t>151.18.78.190</t>
  </si>
  <si>
    <t>R_1pG5oM2392UP6fC</t>
  </si>
  <si>
    <t>mazzano</t>
  </si>
  <si>
    <t>tecnico di laboratorio</t>
  </si>
  <si>
    <t>tecnico di laboratorio biomedico</t>
  </si>
  <si>
    <t>93.70.100.169</t>
  </si>
  <si>
    <t>R_2Egfli7gLEVy34c</t>
  </si>
  <si>
    <t>Viaggi</t>
  </si>
  <si>
    <t>Convivialità</t>
  </si>
  <si>
    <t>Restare vicini gli uni agli altri</t>
  </si>
  <si>
    <t>147.162.24.94</t>
  </si>
  <si>
    <t>R_VKdfcRQMb76cfXb</t>
  </si>
  <si>
    <t>5.102.1.23</t>
  </si>
  <si>
    <t>R_ZCURjSdoKCGDKHD</t>
  </si>
  <si>
    <t>ESSERE IN CASA CON I MIEI CARI</t>
  </si>
  <si>
    <t>PENSARE PIù A SE STESSI</t>
  </si>
  <si>
    <t>TRSCORRERE PIù TEMPO A CASA</t>
  </si>
  <si>
    <t>CURTAROLO</t>
  </si>
  <si>
    <t>SCIENZE MOTORIE</t>
  </si>
  <si>
    <t>94.247.8.11</t>
  </si>
  <si>
    <t>R_2vdeMWwSToHrHaQ</t>
  </si>
  <si>
    <t>46.114.36.109</t>
  </si>
  <si>
    <t>R_3R7yiFqMCNTS2hi</t>
  </si>
  <si>
    <t>Germany</t>
  </si>
  <si>
    <t>46.114.109.248</t>
  </si>
  <si>
    <t>R_2uJrYYmYgc1RA1u</t>
  </si>
  <si>
    <t>Time with friends</t>
  </si>
  <si>
    <t>Strolls</t>
  </si>
  <si>
    <t>Time with family</t>
  </si>
  <si>
    <t>93.42.66.133</t>
  </si>
  <si>
    <t>R_2cCVNKP3DZsL89P</t>
  </si>
  <si>
    <t>Tempo personale</t>
  </si>
  <si>
    <t>151.34.71.23</t>
  </si>
  <si>
    <t>R_2tDveo4US0Vaa8c</t>
  </si>
  <si>
    <t>Tranquilità</t>
  </si>
  <si>
    <t>Riflessione</t>
  </si>
  <si>
    <t>109.52.236.74</t>
  </si>
  <si>
    <t>R_1pMCVxYYnQSgW65</t>
  </si>
  <si>
    <t>5.168.46.106</t>
  </si>
  <si>
    <t>R_6fh8tujFCzzEmzf</t>
  </si>
  <si>
    <t>Scienze umane</t>
  </si>
  <si>
    <t>46.5.19.129</t>
  </si>
  <si>
    <t>R_1F9rFjOSzRgbBOq</t>
  </si>
  <si>
    <t>Taking a walk</t>
  </si>
  <si>
    <t>Meeting friends outside</t>
  </si>
  <si>
    <t>Dreaming of Holidays</t>
  </si>
  <si>
    <t>151.21.109.229</t>
  </si>
  <si>
    <t>R_2CKvh11QAGF8Vl4</t>
  </si>
  <si>
    <t>La pizza fatta in casa</t>
  </si>
  <si>
    <t>Il silenzio in città</t>
  </si>
  <si>
    <t>Vivere la casa</t>
  </si>
  <si>
    <t>Cesano Boscone</t>
  </si>
  <si>
    <t>Professione sanitaria</t>
  </si>
  <si>
    <t>109.115.87.72</t>
  </si>
  <si>
    <t>R_1H6sVmZj1WXKRcL</t>
  </si>
  <si>
    <t>Esame di Financial statement analysis</t>
  </si>
  <si>
    <t>Tutto sommato ho apprezzato la quarantena</t>
  </si>
  <si>
    <t>Marcon</t>
  </si>
  <si>
    <t>102.32.112.164</t>
  </si>
  <si>
    <t>R_20S4NV0vBAk2mhM</t>
  </si>
  <si>
    <t>The fear of not going outside</t>
  </si>
  <si>
    <t>Not having  to contact or engage with my family due to lockdown</t>
  </si>
  <si>
    <t>The fear of getting Covid-19</t>
  </si>
  <si>
    <t>South Africa</t>
  </si>
  <si>
    <t>82.56.173.122</t>
  </si>
  <si>
    <t>R_1NhvWgAbWfyVY29</t>
  </si>
  <si>
    <t>La laurea</t>
  </si>
  <si>
    <t>Il tanto tempo in famiglia</t>
  </si>
  <si>
    <t>Incontrarsi alla sera con i vicini di casa ognuno nel proprio giardino</t>
  </si>
  <si>
    <t>Spilimbergo</t>
  </si>
  <si>
    <t>2.34.236.236</t>
  </si>
  <si>
    <t>R_290OGzyuCoWwBM4</t>
  </si>
  <si>
    <t>Conselve (Pd)</t>
  </si>
  <si>
    <t>37.162.59.144</t>
  </si>
  <si>
    <t>R_28ASkbeYAmSZQnK</t>
  </si>
  <si>
    <t>Quinto vicentino</t>
  </si>
  <si>
    <t>37.183.43.32</t>
  </si>
  <si>
    <t>R_3n2efS1J0PEBWED</t>
  </si>
  <si>
    <t>Quarto d'Altino</t>
  </si>
  <si>
    <t>37.161.183.36</t>
  </si>
  <si>
    <t>R_1gihXCU6E9g6QEo</t>
  </si>
  <si>
    <t>Genitori a casa da lavoro</t>
  </si>
  <si>
    <t>Poca fiducia nei confronti degli altri se avevano/non avevano covid</t>
  </si>
  <si>
    <t>Non avere relazioni con amici/parenti</t>
  </si>
  <si>
    <t>88.147.57.165</t>
  </si>
  <si>
    <t>R_3PB7wn1joUB5c5o</t>
  </si>
  <si>
    <t>Videochiamate con amici/parenti</t>
  </si>
  <si>
    <t>Ho dedicato più tempo a me stessa per migliorarmi</t>
  </si>
  <si>
    <t>Ho capito cos'è davvero importante nella mia vita</t>
  </si>
  <si>
    <t>Zero Branco</t>
  </si>
  <si>
    <t>151.31.221.85</t>
  </si>
  <si>
    <t>R_Z30qWR5pCoD5Oql</t>
  </si>
  <si>
    <t>18esimo</t>
  </si>
  <si>
    <t>Nascita di una cucciolata di Gattini</t>
  </si>
  <si>
    <t>Nuovo Cane</t>
  </si>
  <si>
    <t>Foligno</t>
  </si>
  <si>
    <t>37.163.39.172</t>
  </si>
  <si>
    <t>R_eaPbOg6VzeA7WkF</t>
  </si>
  <si>
    <t>158.148.95.36</t>
  </si>
  <si>
    <t>R_2PtalcBzZN0pY3g</t>
  </si>
  <si>
    <t>Non sono potuto andare a trovare i miei cari</t>
  </si>
  <si>
    <t>Clima di tensione anche solo a fare la spesa</t>
  </si>
  <si>
    <t>Vita sociale azzerata</t>
  </si>
  <si>
    <t>Podenzano</t>
  </si>
  <si>
    <t>87.5.175.72</t>
  </si>
  <si>
    <t>R_WpbKi6Ybf57B1PH</t>
  </si>
  <si>
    <t>MIT - BOSTON dottorato</t>
  </si>
  <si>
    <t>5.90.72.146</t>
  </si>
  <si>
    <t>R_1prjz1bf7N3JmX0</t>
  </si>
  <si>
    <t>Altivole</t>
  </si>
  <si>
    <t>87.15.26.164</t>
  </si>
  <si>
    <t>R_3IVPw2DjWaPbYzJ</t>
  </si>
  <si>
    <t>Lontananza da parenti e amici</t>
  </si>
  <si>
    <t>Marito assente ai follow up della gravidanza</t>
  </si>
  <si>
    <t>Induno Olona</t>
  </si>
  <si>
    <t>176.200.15.223</t>
  </si>
  <si>
    <t>R_tX5JghIXePN5EKB</t>
  </si>
  <si>
    <t>Stare a casa con la famiglia e gli animali domestici</t>
  </si>
  <si>
    <t>Passare tempo in giardino e a cucinare</t>
  </si>
  <si>
    <t>Riposarsi/staccare dalla solita routine</t>
  </si>
  <si>
    <t>Tricesimo</t>
  </si>
  <si>
    <t>79.40.181.172</t>
  </si>
  <si>
    <t>R_1gbWeew3A8iJwHK</t>
  </si>
  <si>
    <t>Non poter uscire con i miei amici</t>
  </si>
  <si>
    <t>Lezioni online</t>
  </si>
  <si>
    <t>Montemurlo</t>
  </si>
  <si>
    <t>151.95.141.138</t>
  </si>
  <si>
    <t>R_wYl4qbGa3mBcXHH</t>
  </si>
  <si>
    <t>non poter uscire</t>
  </si>
  <si>
    <t>non poter stare a contatto con la gente</t>
  </si>
  <si>
    <t>Feltre (BL)</t>
  </si>
  <si>
    <t>95.233.88.16</t>
  </si>
  <si>
    <t>R_1OPJuyDVrqUCkF4</t>
  </si>
  <si>
    <t>Amicizie vere</t>
  </si>
  <si>
    <t>Gradisca D’Isonzo</t>
  </si>
  <si>
    <t>considerando dummy observation</t>
  </si>
  <si>
    <t>dummy_obs1</t>
  </si>
  <si>
    <t>dummy_obs</t>
  </si>
  <si>
    <t>Cagliari (CA)</t>
  </si>
  <si>
    <t>Gorizia (GO)</t>
  </si>
  <si>
    <t>Perugia (PG)</t>
  </si>
  <si>
    <t>Piacenza (PC)</t>
  </si>
  <si>
    <t>Prato (PO)</t>
  </si>
  <si>
    <t>Licenza elementare</t>
  </si>
  <si>
    <t>satisfaction_family</t>
  </si>
  <si>
    <t>dummy_islands</t>
  </si>
  <si>
    <t>dummy_north</t>
  </si>
  <si>
    <t>dummy_center</t>
  </si>
  <si>
    <t>dummy_south</t>
  </si>
  <si>
    <t>0</t>
  </si>
  <si>
    <t>lavoro</t>
  </si>
  <si>
    <t>vita sociale/hobbies</t>
  </si>
  <si>
    <t>condiizoni economiche</t>
  </si>
  <si>
    <t>morte amici/conoscenti</t>
  </si>
  <si>
    <t>solitudine/ crescita personale</t>
  </si>
  <si>
    <t>famiglia/affetti stabili</t>
  </si>
  <si>
    <t>lavoro/studio</t>
  </si>
  <si>
    <t>condizioni economiche</t>
  </si>
  <si>
    <t>lockdown/apprezzare il temo in più e matura (meno inquinamento, sole)</t>
  </si>
  <si>
    <t>solitudine/ paure lockdown/ emozioni negative</t>
  </si>
  <si>
    <t>lockdown/notizie politiche/situazioni negative del lockdown</t>
  </si>
  <si>
    <t>covid es: non ammalati</t>
  </si>
  <si>
    <t>famiglia e affetti stabili (molti mettono parenti ed amici insieme)</t>
  </si>
  <si>
    <t>covid/notizie covid e notizie morti/ paure covid, Bergamo gettonatissimo</t>
  </si>
  <si>
    <t xml:space="preserve">vita sociale/hobbies/coinquilini o vicini </t>
  </si>
  <si>
    <t>happy memory</t>
  </si>
  <si>
    <t>unhappy memory</t>
  </si>
  <si>
    <t>ricordi mancanti</t>
  </si>
  <si>
    <t>tot ricordi teorico</t>
  </si>
  <si>
    <t>tot ricordi effettivo</t>
  </si>
  <si>
    <t>lockdown/apprezzare il temo in più e natura (meno inquinamento, sole)</t>
  </si>
  <si>
    <t>lockdown: appreciating the change of habits</t>
  </si>
  <si>
    <t>loneliness / personal growth</t>
  </si>
  <si>
    <t>economic conditions</t>
  </si>
  <si>
    <t>social life / hobbies / relationships with roommates or neighbors</t>
  </si>
  <si>
    <t>covid / not to be sick</t>
  </si>
  <si>
    <t>lockdown / political news / negative lockdown situations</t>
  </si>
  <si>
    <t>loneliness / lockdown fears / negative emotions</t>
  </si>
  <si>
    <t>family and stable affects</t>
  </si>
  <si>
    <t>work / study</t>
  </si>
  <si>
    <t xml:space="preserve">social life / hobbies </t>
  </si>
  <si>
    <t>death of friends or acquaintances</t>
  </si>
  <si>
    <t>covid: news, covid fears, dead news and Bergamo</t>
  </si>
  <si>
    <t>unhapy memories</t>
  </si>
  <si>
    <t>happy memories</t>
  </si>
  <si>
    <t>num_happy_memory</t>
  </si>
  <si>
    <t>num_unhappy_memory</t>
  </si>
  <si>
    <t>media domini</t>
  </si>
  <si>
    <t>Totale complessivo</t>
  </si>
  <si>
    <t>5 Ricordi Inelici No Spacchettamento</t>
  </si>
  <si>
    <t>6 Ricordi Inelici Si Spacchettamento</t>
  </si>
  <si>
    <t>4 Ricordi Felici Si Spacchettamento</t>
  </si>
  <si>
    <t>3 Ricordi Felici No Spacchettamento</t>
  </si>
  <si>
    <t>2 No Ricordi Si Spacchettamento</t>
  </si>
  <si>
    <t>1 No Ricordi No Spacchettamento</t>
  </si>
  <si>
    <t>Etichette di riga</t>
  </si>
  <si>
    <t>Etichette di colonna</t>
  </si>
  <si>
    <t>condizoni economiche</t>
  </si>
  <si>
    <t>(Tutto)</t>
  </si>
  <si>
    <t>Provenienza</t>
  </si>
  <si>
    <t>Media di life_satisfaction</t>
  </si>
  <si>
    <t>Media di expectations_life_satisfaction</t>
  </si>
  <si>
    <t>Somma di Finished</t>
  </si>
  <si>
    <t>Persone che hanno scritto 1 o 2 ricordi</t>
  </si>
  <si>
    <t>Persone che hanno scritto 1 ricordo</t>
  </si>
  <si>
    <t>Somma di eventi legati al lockdown</t>
  </si>
  <si>
    <t>Somma di solitudine/ crescita personale</t>
  </si>
  <si>
    <t>Somma di famiglia/affetti stabili</t>
  </si>
  <si>
    <t>Somma di lavoro</t>
  </si>
  <si>
    <t>Somma di condizioni economiche</t>
  </si>
  <si>
    <t xml:space="preserve">Somma di vita sociale/hobbies/coinquilini o vicini </t>
  </si>
  <si>
    <t>Somma di vita sociale</t>
  </si>
  <si>
    <t>Valori</t>
  </si>
  <si>
    <t>Somma di ricordi felici</t>
  </si>
  <si>
    <t>Somma di lockdown/notizie politiche/situazioni negative del lockdown</t>
  </si>
  <si>
    <t>Somma di solitudine/ paure lockdown/ emozioni negative</t>
  </si>
  <si>
    <t>Somma di famiglia e affetti stabili (molti mettono parenti ed amici insieme)</t>
  </si>
  <si>
    <t>Somma di lavoro/studio</t>
  </si>
  <si>
    <t>Somma di condiizoni economiche</t>
  </si>
  <si>
    <t>Somma di vita sociale/hobbies</t>
  </si>
  <si>
    <t>Somma di morte amici/conoscenti</t>
  </si>
  <si>
    <t>Somma di covid/notizie covid e notizie morti/ paure covid, Bergamo gettonatissimo</t>
  </si>
  <si>
    <t>Media di satisfaction_job_career</t>
  </si>
  <si>
    <t>Media di satisfaction_family</t>
  </si>
  <si>
    <t>Media di satisfaction_economic</t>
  </si>
  <si>
    <t>Media di satisfaction_friend</t>
  </si>
  <si>
    <t>Media di satisfaction_health</t>
  </si>
  <si>
    <t>Media di media domini</t>
  </si>
  <si>
    <t>Media di satisfaction_sentimental_rel</t>
  </si>
  <si>
    <t>2 No Ricordi Si Unpack</t>
  </si>
  <si>
    <t>4No Ricordi pos Si Unpack</t>
  </si>
  <si>
    <t>6 No Ricordi neg Si Unpack</t>
  </si>
  <si>
    <t>Somma di ricordi infelici</t>
  </si>
  <si>
    <t>Somma di solitudine/ emozioni negative</t>
  </si>
  <si>
    <t xml:space="preserve">Somma di famiglia e affetti stabili </t>
  </si>
  <si>
    <t>Somma di covid es: non ammalati</t>
  </si>
  <si>
    <t>Riportiamo nel grafico solamente i trattamenti 3 e 4 perche sono gli unici trattamenti in cui abbiano chesto ai soggetti di pensare a tre eventi felici avvenuti durante il primo lockdown</t>
  </si>
  <si>
    <t>Content analysis - Dividiamo il tipo di ricordi riportati in 7 macroaree per quanto riguarda i ricordi infelici</t>
  </si>
  <si>
    <t>Content analysis - Dividiamo il tipo di ricordi riportati in 7 macroaree per quanto riguarda i ricordi felici</t>
  </si>
  <si>
    <t>Mostriamo i livelli di soddisfazione per ogni dominio con la vita, la soddisfazione con la vita percepita e le sue aspettative. Selezioniamo solamente i trattamenti 2, 3, 4 in cui abbiamo spacchettato i domini.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</si>
</sst>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"/>
    <numFmt numFmtId="170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E1E1E"/>
      <name val="Segoe U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49" fontId="0" fillId="0" borderId="0" xfId="0" applyNumberFormat="1" applyFill="1" applyAlignment="1">
      <alignment wrapText="1"/>
    </xf>
    <xf numFmtId="0" fontId="0" fillId="10" borderId="0" xfId="0" applyFill="1"/>
    <xf numFmtId="10" fontId="0" fillId="0" borderId="0" xfId="1" applyNumberFormat="1" applyFont="1"/>
    <xf numFmtId="10" fontId="0" fillId="0" borderId="0" xfId="0" applyNumberFormat="1"/>
    <xf numFmtId="10" fontId="0" fillId="4" borderId="0" xfId="1" applyNumberFormat="1" applyFont="1" applyFill="1"/>
    <xf numFmtId="0" fontId="2" fillId="0" borderId="0" xfId="0" applyFont="1" applyAlignment="1">
      <alignment wrapText="1"/>
    </xf>
    <xf numFmtId="0" fontId="3" fillId="3" borderId="0" xfId="0" applyFont="1" applyFill="1"/>
    <xf numFmtId="0" fontId="3" fillId="4" borderId="0" xfId="0" applyFont="1" applyFill="1"/>
    <xf numFmtId="0" fontId="0" fillId="0" borderId="0" xfId="0" applyNumberForma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10" fontId="0" fillId="0" borderId="0" xfId="1" applyNumberFormat="1" applyFont="1" applyFill="1" applyBorder="1"/>
    <xf numFmtId="0" fontId="0" fillId="0" borderId="0" xfId="0" applyFill="1" applyBorder="1"/>
    <xf numFmtId="0" fontId="0" fillId="0" borderId="0" xfId="0" applyAlignment="1"/>
    <xf numFmtId="22" fontId="0" fillId="0" borderId="0" xfId="0" applyNumberFormat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4" fillId="0" borderId="0" xfId="0" applyNumberFormat="1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/>
    </xf>
    <xf numFmtId="169" fontId="0" fillId="0" borderId="0" xfId="0" applyNumberFormat="1"/>
    <xf numFmtId="170" fontId="0" fillId="0" borderId="0" xfId="0" applyNumberFormat="1"/>
  </cellXfs>
  <cellStyles count="2">
    <cellStyle name="Normale" xfId="0" builtinId="0"/>
    <cellStyle name="Percentuale" xfId="1" builtinId="5"/>
  </cellStyles>
  <dxfs count="4">
    <dxf>
      <numFmt numFmtId="170" formatCode="0.0000"/>
    </dxf>
    <dxf>
      <numFmt numFmtId="169" formatCode="0.00000"/>
    </dxf>
    <dxf>
      <numFmt numFmtId="170" formatCode="0.0000"/>
    </dxf>
    <dxf>
      <numFmt numFmtId="170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happy memories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CE-499C-942E-3BC15C636F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CE-499C-942E-3BC15C636F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CE-499C-942E-3BC15C636F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CE-499C-942E-3BC15C636F2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CE-499C-942E-3BC15C636F2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CE-499C-942E-3BC15C636F2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CE-499C-942E-3BC15C636F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Dati!$S$753:$S$759</c:f>
              <c:strCache>
                <c:ptCount val="7"/>
                <c:pt idx="0">
                  <c:v>lockdown: appreciating the change of habits</c:v>
                </c:pt>
                <c:pt idx="1">
                  <c:v>loneliness / personal growth</c:v>
                </c:pt>
                <c:pt idx="2">
                  <c:v>family and stable affects</c:v>
                </c:pt>
                <c:pt idx="3">
                  <c:v>work / study</c:v>
                </c:pt>
                <c:pt idx="4">
                  <c:v>economic conditions</c:v>
                </c:pt>
                <c:pt idx="5">
                  <c:v>social life / hobbies / relationships with roommates or neighbors</c:v>
                </c:pt>
                <c:pt idx="6">
                  <c:v>covid / not to be sick</c:v>
                </c:pt>
              </c:strCache>
            </c:strRef>
          </c:cat>
          <c:val>
            <c:numRef>
              <c:f>Dati!$U$753:$U$759</c:f>
              <c:numCache>
                <c:formatCode>0.00%</c:formatCode>
                <c:ptCount val="7"/>
                <c:pt idx="0">
                  <c:v>0.18586789554531491</c:v>
                </c:pt>
                <c:pt idx="1">
                  <c:v>7.5268817204301078E-2</c:v>
                </c:pt>
                <c:pt idx="2">
                  <c:v>0.35330261136712748</c:v>
                </c:pt>
                <c:pt idx="3">
                  <c:v>5.683563748079877E-2</c:v>
                </c:pt>
                <c:pt idx="4">
                  <c:v>6.1443932411674347E-3</c:v>
                </c:pt>
                <c:pt idx="5">
                  <c:v>0.30568356374807987</c:v>
                </c:pt>
                <c:pt idx="6">
                  <c:v>1.6897081413210446E-2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BCE-499C-942E-3BC15C636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310571223411475E-2"/>
          <c:y val="6.7320284813124506E-2"/>
          <c:w val="0.28097756640588001"/>
          <c:h val="0.91187648670053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unhappy memories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3F-4F24-9AA2-7F8E3560F1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13F-4F24-9AA2-7F8E3560F1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13F-4F24-9AA2-7F8E3560F1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13F-4F24-9AA2-7F8E3560F1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13F-4F24-9AA2-7F8E3560F1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13F-4F24-9AA2-7F8E3560F18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Dati!$S$762:$S$767</c:f>
              <c:strCache>
                <c:ptCount val="6"/>
                <c:pt idx="0">
                  <c:v>lockdown / political news / negative lockdown situations</c:v>
                </c:pt>
                <c:pt idx="1">
                  <c:v>loneliness / lockdown fears / negative emotions</c:v>
                </c:pt>
                <c:pt idx="2">
                  <c:v>family and stable affects</c:v>
                </c:pt>
                <c:pt idx="3">
                  <c:v>work / study</c:v>
                </c:pt>
                <c:pt idx="4">
                  <c:v>economic conditions</c:v>
                </c:pt>
                <c:pt idx="5">
                  <c:v>social life / hobbies </c:v>
                </c:pt>
              </c:strCache>
            </c:strRef>
          </c:cat>
          <c:val>
            <c:numRef>
              <c:f>Dati!$U$762:$U$767</c:f>
              <c:numCache>
                <c:formatCode>0.00%</c:formatCode>
                <c:ptCount val="6"/>
                <c:pt idx="0">
                  <c:v>0.18152350081037277</c:v>
                </c:pt>
                <c:pt idx="1">
                  <c:v>0.22852512155591573</c:v>
                </c:pt>
                <c:pt idx="2">
                  <c:v>0.22690437601296595</c:v>
                </c:pt>
                <c:pt idx="3">
                  <c:v>7.9416531604538085E-2</c:v>
                </c:pt>
                <c:pt idx="4">
                  <c:v>1.1345218800648298E-2</c:v>
                </c:pt>
                <c:pt idx="5">
                  <c:v>0.14100486223662884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13F-4F24-9AA2-7F8E3560F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57877011078456E-2"/>
          <c:y val="3.0561099034782831E-2"/>
          <c:w val="0.23252189580112598"/>
          <c:h val="0.969438900965217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unhappy memories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Dati!$S$762:$S$769</c:f>
              <c:strCache>
                <c:ptCount val="8"/>
                <c:pt idx="0">
                  <c:v>lockdown / political news / negative lockdown situations</c:v>
                </c:pt>
                <c:pt idx="1">
                  <c:v>loneliness / lockdown fears / negative emotions</c:v>
                </c:pt>
                <c:pt idx="2">
                  <c:v>family and stable affects</c:v>
                </c:pt>
                <c:pt idx="3">
                  <c:v>work / study</c:v>
                </c:pt>
                <c:pt idx="4">
                  <c:v>economic conditions</c:v>
                </c:pt>
                <c:pt idx="5">
                  <c:v>social life / hobbies </c:v>
                </c:pt>
                <c:pt idx="6">
                  <c:v>death of friends or acquaintances</c:v>
                </c:pt>
                <c:pt idx="7">
                  <c:v>covid: news, covid fears, dead news and Bergamo</c:v>
                </c:pt>
              </c:strCache>
            </c:strRef>
          </c:cat>
          <c:val>
            <c:numRef>
              <c:f>Dati!$U$762:$U$769</c:f>
              <c:numCache>
                <c:formatCode>0.00%</c:formatCode>
                <c:ptCount val="8"/>
                <c:pt idx="0">
                  <c:v>0.18152350081037277</c:v>
                </c:pt>
                <c:pt idx="1">
                  <c:v>0.22852512155591573</c:v>
                </c:pt>
                <c:pt idx="2">
                  <c:v>0.22690437601296595</c:v>
                </c:pt>
                <c:pt idx="3">
                  <c:v>7.9416531604538085E-2</c:v>
                </c:pt>
                <c:pt idx="4">
                  <c:v>1.1345218800648298E-2</c:v>
                </c:pt>
                <c:pt idx="5">
                  <c:v>0.14100486223662884</c:v>
                </c:pt>
                <c:pt idx="6">
                  <c:v>2.7552674230145867E-2</c:v>
                </c:pt>
                <c:pt idx="7">
                  <c:v>0.10372771474878444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1-43D3-9C7A-0FB4D6835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646384"/>
        <c:axId val="982655120"/>
      </c:radarChart>
      <c:catAx>
        <c:axId val="9826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2655120"/>
        <c:crosses val="autoZero"/>
        <c:auto val="1"/>
        <c:lblAlgn val="ctr"/>
        <c:lblOffset val="100"/>
        <c:noMultiLvlLbl val="0"/>
      </c:catAx>
      <c:valAx>
        <c:axId val="9826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264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unhappy memories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Dati!$S$762:$S$769</c:f>
              <c:strCache>
                <c:ptCount val="8"/>
                <c:pt idx="0">
                  <c:v>lockdown / political news / negative lockdown situations</c:v>
                </c:pt>
                <c:pt idx="1">
                  <c:v>loneliness / lockdown fears / negative emotions</c:v>
                </c:pt>
                <c:pt idx="2">
                  <c:v>family and stable affects</c:v>
                </c:pt>
                <c:pt idx="3">
                  <c:v>work / study</c:v>
                </c:pt>
                <c:pt idx="4">
                  <c:v>economic conditions</c:v>
                </c:pt>
                <c:pt idx="5">
                  <c:v>social life / hobbies </c:v>
                </c:pt>
                <c:pt idx="6">
                  <c:v>death of friends or acquaintances</c:v>
                </c:pt>
                <c:pt idx="7">
                  <c:v>covid: news, covid fears, dead news and Bergamo</c:v>
                </c:pt>
              </c:strCache>
            </c:strRef>
          </c:cat>
          <c:val>
            <c:numRef>
              <c:f>Dati!$T$762:$T$769</c:f>
              <c:numCache>
                <c:formatCode>General</c:formatCode>
                <c:ptCount val="8"/>
                <c:pt idx="0">
                  <c:v>112</c:v>
                </c:pt>
                <c:pt idx="1">
                  <c:v>141</c:v>
                </c:pt>
                <c:pt idx="2">
                  <c:v>140</c:v>
                </c:pt>
                <c:pt idx="3">
                  <c:v>49</c:v>
                </c:pt>
                <c:pt idx="4">
                  <c:v>7</c:v>
                </c:pt>
                <c:pt idx="5">
                  <c:v>87</c:v>
                </c:pt>
                <c:pt idx="6">
                  <c:v>17</c:v>
                </c:pt>
                <c:pt idx="7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D-467F-B46D-CAFE29635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042960"/>
        <c:axId val="1073043792"/>
      </c:radarChart>
      <c:catAx>
        <c:axId val="107304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3043792"/>
        <c:crosses val="autoZero"/>
        <c:auto val="1"/>
        <c:lblAlgn val="ctr"/>
        <c:lblOffset val="100"/>
        <c:noMultiLvlLbl val="0"/>
      </c:catAx>
      <c:valAx>
        <c:axId val="107304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304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happy memories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2D-40E0-8981-89A13AE080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2D-40E0-8981-89A13AE080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2D-40E0-8981-89A13AE080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2D-40E0-8981-89A13AE0804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2D-40E0-8981-89A13AE0804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82D-40E0-8981-89A13AE0804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82D-40E0-8981-89A13AE080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'Dati con subtotali'!$S$760:$S$766</c:f>
              <c:strCache>
                <c:ptCount val="7"/>
                <c:pt idx="0">
                  <c:v>lockdown: appreciating the change of habits</c:v>
                </c:pt>
                <c:pt idx="1">
                  <c:v>loneliness / personal growth</c:v>
                </c:pt>
                <c:pt idx="2">
                  <c:v>family and stable affects</c:v>
                </c:pt>
                <c:pt idx="3">
                  <c:v>work / study</c:v>
                </c:pt>
                <c:pt idx="4">
                  <c:v>economic conditions</c:v>
                </c:pt>
                <c:pt idx="5">
                  <c:v>social life / hobbies / relationships with roommates or neighbors</c:v>
                </c:pt>
                <c:pt idx="6">
                  <c:v>covid / not to be sick</c:v>
                </c:pt>
              </c:strCache>
            </c:strRef>
          </c:cat>
          <c:val>
            <c:numRef>
              <c:f>'Dati con subtotali'!$U$760:$U$766</c:f>
              <c:numCache>
                <c:formatCode>0.00%</c:formatCode>
                <c:ptCount val="7"/>
                <c:pt idx="0">
                  <c:v>0.18524212144504226</c:v>
                </c:pt>
                <c:pt idx="1">
                  <c:v>7.5326671790930055E-2</c:v>
                </c:pt>
                <c:pt idx="2">
                  <c:v>0.35357417371252881</c:v>
                </c:pt>
                <c:pt idx="3">
                  <c:v>5.6879323597232898E-2</c:v>
                </c:pt>
                <c:pt idx="4">
                  <c:v>6.1491160645657187E-3</c:v>
                </c:pt>
                <c:pt idx="5">
                  <c:v>0.30591852421214449</c:v>
                </c:pt>
                <c:pt idx="6">
                  <c:v>1.6910069177555727E-2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0-4F9A-9EB1-6AF43FEF1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310571223411475E-2"/>
          <c:y val="6.7320284813124506E-2"/>
          <c:w val="0.28097756640588001"/>
          <c:h val="0.91187648670053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unhappy memories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F3-46EF-80F4-DE43675A79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F3-46EF-80F4-DE43675A79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F3-46EF-80F4-DE43675A79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AF3-46EF-80F4-DE43675A79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AF3-46EF-80F4-DE43675A79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AF3-46EF-80F4-DE43675A79B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'Dati con subtotali'!$S$769:$S$774</c:f>
              <c:strCache>
                <c:ptCount val="6"/>
                <c:pt idx="0">
                  <c:v>lockdown / political news / negative lockdown situations</c:v>
                </c:pt>
                <c:pt idx="1">
                  <c:v>loneliness / lockdown fears / negative emotions</c:v>
                </c:pt>
                <c:pt idx="2">
                  <c:v>family and stable affects</c:v>
                </c:pt>
                <c:pt idx="3">
                  <c:v>work / study</c:v>
                </c:pt>
                <c:pt idx="4">
                  <c:v>economic conditions</c:v>
                </c:pt>
                <c:pt idx="5">
                  <c:v>social life / hobbies </c:v>
                </c:pt>
              </c:strCache>
            </c:strRef>
          </c:cat>
          <c:val>
            <c:numRef>
              <c:f>'Dati con subtotali'!$U$769:$U$774</c:f>
              <c:numCache>
                <c:formatCode>0.00%</c:formatCode>
                <c:ptCount val="6"/>
                <c:pt idx="0">
                  <c:v>0.17386609071274298</c:v>
                </c:pt>
                <c:pt idx="1">
                  <c:v>0.23650107991360692</c:v>
                </c:pt>
                <c:pt idx="2">
                  <c:v>0.23002159827213822</c:v>
                </c:pt>
                <c:pt idx="3">
                  <c:v>7.5593952483801297E-2</c:v>
                </c:pt>
                <c:pt idx="4">
                  <c:v>1.079913606911447E-2</c:v>
                </c:pt>
                <c:pt idx="5">
                  <c:v>0.13714902807775378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B-4009-8884-B8A7D2066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57877011078456E-2"/>
          <c:y val="3.0561099034782831E-2"/>
          <c:w val="0.23252189580112598"/>
          <c:h val="0.969438900965217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unhappy memories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con subtotali'!$S$769:$S$776</c:f>
              <c:strCache>
                <c:ptCount val="8"/>
                <c:pt idx="0">
                  <c:v>lockdown / political news / negative lockdown situations</c:v>
                </c:pt>
                <c:pt idx="1">
                  <c:v>loneliness / lockdown fears / negative emotions</c:v>
                </c:pt>
                <c:pt idx="2">
                  <c:v>family and stable affects</c:v>
                </c:pt>
                <c:pt idx="3">
                  <c:v>work / study</c:v>
                </c:pt>
                <c:pt idx="4">
                  <c:v>economic conditions</c:v>
                </c:pt>
                <c:pt idx="5">
                  <c:v>social life / hobbies </c:v>
                </c:pt>
                <c:pt idx="6">
                  <c:v>death of friends or acquaintances</c:v>
                </c:pt>
                <c:pt idx="7">
                  <c:v>covid: news, covid fears, dead news and Bergamo</c:v>
                </c:pt>
              </c:strCache>
            </c:strRef>
          </c:cat>
          <c:val>
            <c:numRef>
              <c:f>'Dati con subtotali'!$U$769:$U$776</c:f>
              <c:numCache>
                <c:formatCode>0.00%</c:formatCode>
                <c:ptCount val="8"/>
                <c:pt idx="0">
                  <c:v>0.17386609071274298</c:v>
                </c:pt>
                <c:pt idx="1">
                  <c:v>0.23650107991360692</c:v>
                </c:pt>
                <c:pt idx="2">
                  <c:v>0.23002159827213822</c:v>
                </c:pt>
                <c:pt idx="3">
                  <c:v>7.5593952483801297E-2</c:v>
                </c:pt>
                <c:pt idx="4">
                  <c:v>1.079913606911447E-2</c:v>
                </c:pt>
                <c:pt idx="5">
                  <c:v>0.13714902807775378</c:v>
                </c:pt>
                <c:pt idx="6">
                  <c:v>3.0237580993520519E-2</c:v>
                </c:pt>
                <c:pt idx="7">
                  <c:v>0.10583153347732181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E-4E6F-BEE0-DD1F0BDEA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646384"/>
        <c:axId val="982655120"/>
      </c:radarChart>
      <c:catAx>
        <c:axId val="9826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2655120"/>
        <c:crosses val="autoZero"/>
        <c:auto val="1"/>
        <c:lblAlgn val="ctr"/>
        <c:lblOffset val="100"/>
        <c:noMultiLvlLbl val="0"/>
      </c:catAx>
      <c:valAx>
        <c:axId val="9826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264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unhappy memories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con subtotali'!$S$769:$S$776</c:f>
              <c:strCache>
                <c:ptCount val="8"/>
                <c:pt idx="0">
                  <c:v>lockdown / political news / negative lockdown situations</c:v>
                </c:pt>
                <c:pt idx="1">
                  <c:v>loneliness / lockdown fears / negative emotions</c:v>
                </c:pt>
                <c:pt idx="2">
                  <c:v>family and stable affects</c:v>
                </c:pt>
                <c:pt idx="3">
                  <c:v>work / study</c:v>
                </c:pt>
                <c:pt idx="4">
                  <c:v>economic conditions</c:v>
                </c:pt>
                <c:pt idx="5">
                  <c:v>social life / hobbies </c:v>
                </c:pt>
                <c:pt idx="6">
                  <c:v>death of friends or acquaintances</c:v>
                </c:pt>
                <c:pt idx="7">
                  <c:v>covid: news, covid fears, dead news and Bergamo</c:v>
                </c:pt>
              </c:strCache>
            </c:strRef>
          </c:cat>
          <c:val>
            <c:numRef>
              <c:f>'Dati con subtotali'!$T$769:$T$776</c:f>
              <c:numCache>
                <c:formatCode>General</c:formatCode>
                <c:ptCount val="8"/>
                <c:pt idx="0">
                  <c:v>161</c:v>
                </c:pt>
                <c:pt idx="1">
                  <c:v>219</c:v>
                </c:pt>
                <c:pt idx="2">
                  <c:v>213</c:v>
                </c:pt>
                <c:pt idx="3">
                  <c:v>70</c:v>
                </c:pt>
                <c:pt idx="4">
                  <c:v>10</c:v>
                </c:pt>
                <c:pt idx="5">
                  <c:v>127</c:v>
                </c:pt>
                <c:pt idx="6">
                  <c:v>28</c:v>
                </c:pt>
                <c:pt idx="7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E-481A-8F69-605C25B3C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042960"/>
        <c:axId val="1073043792"/>
      </c:radarChart>
      <c:catAx>
        <c:axId val="107304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3043792"/>
        <c:crosses val="autoZero"/>
        <c:auto val="1"/>
        <c:lblAlgn val="ctr"/>
        <c:lblOffset val="100"/>
        <c:noMultiLvlLbl val="0"/>
      </c:catAx>
      <c:valAx>
        <c:axId val="107304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304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[database_giulia_mancini - Copia1.xlsx]Grafico Pivot ricordi felici!Tabella pivot8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Grafico Pivot ricordi felici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39800084682004727"/>
          <c:y val="0.23154189797071825"/>
          <c:w val="0.58158297476209153"/>
          <c:h val="0.6072868325087682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'Grafico Pivot ricordi felici'!$B$3</c:f>
              <c:strCache>
                <c:ptCount val="1"/>
                <c:pt idx="0">
                  <c:v>Somma di eventi legati al lockdown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'Grafico Pivot ricordi felici'!$A$4:$A$6</c:f>
              <c:strCache>
                <c:ptCount val="2"/>
                <c:pt idx="0">
                  <c:v>3 Ricordi Felici No Spacchettamento</c:v>
                </c:pt>
                <c:pt idx="1">
                  <c:v>4 Ricordi Felici Si Spacchettamento</c:v>
                </c:pt>
              </c:strCache>
            </c:strRef>
          </c:cat>
          <c:val>
            <c:numRef>
              <c:f>'Grafico Pivot ricordi felici'!$B$4:$B$6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9B-49B0-97DA-B3C9A9D41582}"/>
            </c:ext>
          </c:extLst>
        </c:ser>
        <c:ser>
          <c:idx val="1"/>
          <c:order val="1"/>
          <c:tx>
            <c:strRef>
              <c:f>'Grafico Pivot ricordi felici'!$C$3</c:f>
              <c:strCache>
                <c:ptCount val="1"/>
                <c:pt idx="0">
                  <c:v>Somma di solitudine/ crescita personale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'Grafico Pivot ricordi felici'!$A$4:$A$6</c:f>
              <c:strCache>
                <c:ptCount val="2"/>
                <c:pt idx="0">
                  <c:v>3 Ricordi Felici No Spacchettamento</c:v>
                </c:pt>
                <c:pt idx="1">
                  <c:v>4 Ricordi Felici Si Spacchettamento</c:v>
                </c:pt>
              </c:strCache>
            </c:strRef>
          </c:cat>
          <c:val>
            <c:numRef>
              <c:f>'Grafico Pivot ricordi felici'!$C$4:$C$6</c:f>
              <c:numCache>
                <c:formatCode>General</c:formatCode>
                <c:ptCount val="2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9B-49B0-97DA-B3C9A9D41582}"/>
            </c:ext>
          </c:extLst>
        </c:ser>
        <c:ser>
          <c:idx val="2"/>
          <c:order val="2"/>
          <c:tx>
            <c:strRef>
              <c:f>'Grafico Pivot ricordi felici'!$D$3</c:f>
              <c:strCache>
                <c:ptCount val="1"/>
                <c:pt idx="0">
                  <c:v>Somma di famiglia/affetti stabili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'Grafico Pivot ricordi felici'!$A$4:$A$6</c:f>
              <c:strCache>
                <c:ptCount val="2"/>
                <c:pt idx="0">
                  <c:v>3 Ricordi Felici No Spacchettamento</c:v>
                </c:pt>
                <c:pt idx="1">
                  <c:v>4 Ricordi Felici Si Spacchettamento</c:v>
                </c:pt>
              </c:strCache>
            </c:strRef>
          </c:cat>
          <c:val>
            <c:numRef>
              <c:f>'Grafico Pivot ricordi felici'!$D$4:$D$6</c:f>
              <c:numCache>
                <c:formatCode>General</c:formatCode>
                <c:ptCount val="2"/>
                <c:pt idx="0">
                  <c:v>4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9B-49B0-97DA-B3C9A9D41582}"/>
            </c:ext>
          </c:extLst>
        </c:ser>
        <c:ser>
          <c:idx val="3"/>
          <c:order val="3"/>
          <c:tx>
            <c:strRef>
              <c:f>'Grafico Pivot ricordi felici'!$E$3</c:f>
              <c:strCache>
                <c:ptCount val="1"/>
                <c:pt idx="0">
                  <c:v>Somma di lavoro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'Grafico Pivot ricordi felici'!$A$4:$A$6</c:f>
              <c:strCache>
                <c:ptCount val="2"/>
                <c:pt idx="0">
                  <c:v>3 Ricordi Felici No Spacchettamento</c:v>
                </c:pt>
                <c:pt idx="1">
                  <c:v>4 Ricordi Felici Si Spacchettamento</c:v>
                </c:pt>
              </c:strCache>
            </c:strRef>
          </c:cat>
          <c:val>
            <c:numRef>
              <c:f>'Grafico Pivot ricordi felici'!$E$4:$E$6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9B-49B0-97DA-B3C9A9D41582}"/>
            </c:ext>
          </c:extLst>
        </c:ser>
        <c:ser>
          <c:idx val="4"/>
          <c:order val="4"/>
          <c:tx>
            <c:strRef>
              <c:f>'Grafico Pivot ricordi felici'!$F$3</c:f>
              <c:strCache>
                <c:ptCount val="1"/>
                <c:pt idx="0">
                  <c:v>Somma di condizioni economiche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'Grafico Pivot ricordi felici'!$A$4:$A$6</c:f>
              <c:strCache>
                <c:ptCount val="2"/>
                <c:pt idx="0">
                  <c:v>3 Ricordi Felici No Spacchettamento</c:v>
                </c:pt>
                <c:pt idx="1">
                  <c:v>4 Ricordi Felici Si Spacchettamento</c:v>
                </c:pt>
              </c:strCache>
            </c:strRef>
          </c:cat>
          <c:val>
            <c:numRef>
              <c:f>'Grafico Pivot ricordi felici'!$F$4:$F$6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5-DE9B-49B0-97DA-B3C9A9D41582}"/>
            </c:ext>
          </c:extLst>
        </c:ser>
        <c:ser>
          <c:idx val="5"/>
          <c:order val="5"/>
          <c:tx>
            <c:strRef>
              <c:f>'Grafico Pivot ricordi felici'!$G$3</c:f>
              <c:strCache>
                <c:ptCount val="1"/>
                <c:pt idx="0">
                  <c:v>Somma di vita sociale/hobbies/coinquilini o vicini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'Grafico Pivot ricordi felici'!$A$4:$A$6</c:f>
              <c:strCache>
                <c:ptCount val="2"/>
                <c:pt idx="0">
                  <c:v>3 Ricordi Felici No Spacchettamento</c:v>
                </c:pt>
                <c:pt idx="1">
                  <c:v>4 Ricordi Felici Si Spacchettamento</c:v>
                </c:pt>
              </c:strCache>
            </c:strRef>
          </c:cat>
          <c:val>
            <c:numRef>
              <c:f>'Grafico Pivot ricordi felici'!$G$4:$G$6</c:f>
              <c:numCache>
                <c:formatCode>General</c:formatCode>
                <c:ptCount val="2"/>
                <c:pt idx="0">
                  <c:v>4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9B-49B0-97DA-B3C9A9D41582}"/>
            </c:ext>
          </c:extLst>
        </c:ser>
        <c:ser>
          <c:idx val="6"/>
          <c:order val="6"/>
          <c:tx>
            <c:strRef>
              <c:f>'Grafico Pivot ricordi felici'!$H$3</c:f>
              <c:strCache>
                <c:ptCount val="1"/>
                <c:pt idx="0">
                  <c:v>Somma di covid es: non ammalati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'Grafico Pivot ricordi felici'!$A$4:$A$6</c:f>
              <c:strCache>
                <c:ptCount val="2"/>
                <c:pt idx="0">
                  <c:v>3 Ricordi Felici No Spacchettamento</c:v>
                </c:pt>
                <c:pt idx="1">
                  <c:v>4 Ricordi Felici Si Spacchettamento</c:v>
                </c:pt>
              </c:strCache>
            </c:strRef>
          </c:cat>
          <c:val>
            <c:numRef>
              <c:f>'Grafico Pivot ricordi felici'!$H$4:$H$6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7-DE9B-49B0-97DA-B3C9A9D41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65571695"/>
        <c:axId val="1265569615"/>
        <c:axId val="0"/>
      </c:bar3DChart>
      <c:catAx>
        <c:axId val="126557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5569615"/>
        <c:crosses val="autoZero"/>
        <c:auto val="1"/>
        <c:lblAlgn val="ctr"/>
        <c:lblOffset val="100"/>
        <c:noMultiLvlLbl val="0"/>
      </c:catAx>
      <c:valAx>
        <c:axId val="126556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ricordi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55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[database_giulia_mancini - Copia1.xlsx]Grafico Pivot ricordi infelici!Tabella pivot6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 sz="1800" b="0" i="0" baseline="0">
                <a:effectLst/>
              </a:rPr>
              <a:t>Grafico Pivot ricordi infelici 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'Grafico Pivot ricordi infelici'!$B$3</c:f>
              <c:strCache>
                <c:ptCount val="1"/>
                <c:pt idx="0">
                  <c:v>Somma di eventi legati al lockdown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Pivot ricordi infelici'!$A$4:$A$6</c:f>
              <c:strCache>
                <c:ptCount val="2"/>
                <c:pt idx="0">
                  <c:v>5 Ricordi Inelici No Spacchettamento</c:v>
                </c:pt>
                <c:pt idx="1">
                  <c:v>6 Ricordi Inelici Si Spacchettamento</c:v>
                </c:pt>
              </c:strCache>
            </c:strRef>
          </c:cat>
          <c:val>
            <c:numRef>
              <c:f>'Grafico Pivot ricordi infelici'!$B$4:$B$6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01-45F5-96C1-FE997899BD74}"/>
            </c:ext>
          </c:extLst>
        </c:ser>
        <c:ser>
          <c:idx val="1"/>
          <c:order val="1"/>
          <c:tx>
            <c:strRef>
              <c:f>'Grafico Pivot ricordi infelici'!$C$3</c:f>
              <c:strCache>
                <c:ptCount val="1"/>
                <c:pt idx="0">
                  <c:v>Somma di solitudine/ emozioni negative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Pivot ricordi infelici'!$A$4:$A$6</c:f>
              <c:strCache>
                <c:ptCount val="2"/>
                <c:pt idx="0">
                  <c:v>5 Ricordi Inelici No Spacchettamento</c:v>
                </c:pt>
                <c:pt idx="1">
                  <c:v>6 Ricordi Inelici Si Spacchettamento</c:v>
                </c:pt>
              </c:strCache>
            </c:strRef>
          </c:cat>
          <c:val>
            <c:numRef>
              <c:f>'Grafico Pivot ricordi infelici'!$C$4:$C$6</c:f>
              <c:numCache>
                <c:formatCode>General</c:formatCode>
                <c:ptCount val="2"/>
                <c:pt idx="0">
                  <c:v>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01-45F5-96C1-FE997899BD74}"/>
            </c:ext>
          </c:extLst>
        </c:ser>
        <c:ser>
          <c:idx val="2"/>
          <c:order val="2"/>
          <c:tx>
            <c:strRef>
              <c:f>'Grafico Pivot ricordi infelici'!$D$3</c:f>
              <c:strCache>
                <c:ptCount val="1"/>
                <c:pt idx="0">
                  <c:v>Somma di famiglia e affetti stabili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Pivot ricordi infelici'!$A$4:$A$6</c:f>
              <c:strCache>
                <c:ptCount val="2"/>
                <c:pt idx="0">
                  <c:v>5 Ricordi Inelici No Spacchettamento</c:v>
                </c:pt>
                <c:pt idx="1">
                  <c:v>6 Ricordi Inelici Si Spacchettamento</c:v>
                </c:pt>
              </c:strCache>
            </c:strRef>
          </c:cat>
          <c:val>
            <c:numRef>
              <c:f>'Grafico Pivot ricordi infelici'!$D$4:$D$6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301-45F5-96C1-FE997899BD74}"/>
            </c:ext>
          </c:extLst>
        </c:ser>
        <c:ser>
          <c:idx val="3"/>
          <c:order val="3"/>
          <c:tx>
            <c:strRef>
              <c:f>'Grafico Pivot ricordi infelici'!$E$3</c:f>
              <c:strCache>
                <c:ptCount val="1"/>
                <c:pt idx="0">
                  <c:v>Somma di lavoro/studio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Pivot ricordi infelici'!$A$4:$A$6</c:f>
              <c:strCache>
                <c:ptCount val="2"/>
                <c:pt idx="0">
                  <c:v>5 Ricordi Inelici No Spacchettamento</c:v>
                </c:pt>
                <c:pt idx="1">
                  <c:v>6 Ricordi Inelici Si Spacchettamento</c:v>
                </c:pt>
              </c:strCache>
            </c:strRef>
          </c:cat>
          <c:val>
            <c:numRef>
              <c:f>'Grafico Pivot ricordi infelici'!$E$4:$E$6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301-45F5-96C1-FE997899BD74}"/>
            </c:ext>
          </c:extLst>
        </c:ser>
        <c:ser>
          <c:idx val="4"/>
          <c:order val="4"/>
          <c:tx>
            <c:strRef>
              <c:f>'Grafico Pivot ricordi infelici'!$F$3</c:f>
              <c:strCache>
                <c:ptCount val="1"/>
                <c:pt idx="0">
                  <c:v>Somma di condiizoni economiche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Pivot ricordi infelici'!$A$4:$A$6</c:f>
              <c:strCache>
                <c:ptCount val="2"/>
                <c:pt idx="0">
                  <c:v>5 Ricordi Inelici No Spacchettamento</c:v>
                </c:pt>
                <c:pt idx="1">
                  <c:v>6 Ricordi Inelici Si Spacchettamento</c:v>
                </c:pt>
              </c:strCache>
            </c:strRef>
          </c:cat>
          <c:val>
            <c:numRef>
              <c:f>'Grafico Pivot ricordi infelici'!$F$4:$F$6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B-F301-45F5-96C1-FE997899BD74}"/>
            </c:ext>
          </c:extLst>
        </c:ser>
        <c:ser>
          <c:idx val="5"/>
          <c:order val="5"/>
          <c:tx>
            <c:strRef>
              <c:f>'Grafico Pivot ricordi infelici'!$G$3</c:f>
              <c:strCache>
                <c:ptCount val="1"/>
                <c:pt idx="0">
                  <c:v>Somma di vita sociale/hobbies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Pivot ricordi infelici'!$A$4:$A$6</c:f>
              <c:strCache>
                <c:ptCount val="2"/>
                <c:pt idx="0">
                  <c:v>5 Ricordi Inelici No Spacchettamento</c:v>
                </c:pt>
                <c:pt idx="1">
                  <c:v>6 Ricordi Inelici Si Spacchettamento</c:v>
                </c:pt>
              </c:strCache>
            </c:strRef>
          </c:cat>
          <c:val>
            <c:numRef>
              <c:f>'Grafico Pivot ricordi infelici'!$G$4:$G$6</c:f>
              <c:numCache>
                <c:formatCode>General</c:formatCode>
                <c:ptCount val="2"/>
                <c:pt idx="0">
                  <c:v>6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301-45F5-96C1-FE997899BD74}"/>
            </c:ext>
          </c:extLst>
        </c:ser>
        <c:ser>
          <c:idx val="6"/>
          <c:order val="6"/>
          <c:tx>
            <c:strRef>
              <c:f>'Grafico Pivot ricordi infelici'!$H$3</c:f>
              <c:strCache>
                <c:ptCount val="1"/>
                <c:pt idx="0">
                  <c:v>Somma di morte amici/conoscenti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Pivot ricordi infelici'!$A$4:$A$6</c:f>
              <c:strCache>
                <c:ptCount val="2"/>
                <c:pt idx="0">
                  <c:v>5 Ricordi Inelici No Spacchettamento</c:v>
                </c:pt>
                <c:pt idx="1">
                  <c:v>6 Ricordi Inelici Si Spacchettamento</c:v>
                </c:pt>
              </c:strCache>
            </c:strRef>
          </c:cat>
          <c:val>
            <c:numRef>
              <c:f>'Grafico Pivot ricordi infelici'!$H$4:$H$6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301-45F5-96C1-FE997899BD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02199135"/>
        <c:axId val="1402195391"/>
        <c:axId val="0"/>
      </c:bar3DChart>
      <c:catAx>
        <c:axId val="140219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2195391"/>
        <c:crosses val="autoZero"/>
        <c:auto val="1"/>
        <c:lblAlgn val="ctr"/>
        <c:lblOffset val="100"/>
        <c:noMultiLvlLbl val="0"/>
      </c:catAx>
      <c:valAx>
        <c:axId val="140219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</a:t>
                </a:r>
                <a:r>
                  <a:rPr lang="it-IT" baseline="0"/>
                  <a:t> ricordi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219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[database_giulia_mancini - Copia1.xlsx]Livello di soddisfazione nei se!Tabella pivot9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Livello di soddisfazione nei sei domini con la vita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'Livello di soddisfazione nei se'!$B$1</c:f>
              <c:strCache>
                <c:ptCount val="1"/>
                <c:pt idx="0">
                  <c:v>Media di satisfaction_economic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'Livello di soddisfazione nei se'!$A$2:$A$5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strCache>
            </c:strRef>
          </c:cat>
          <c:val>
            <c:numRef>
              <c:f>'Livello di soddisfazione nei se'!$B$2:$B$5</c:f>
              <c:numCache>
                <c:formatCode>General</c:formatCode>
                <c:ptCount val="3"/>
                <c:pt idx="0">
                  <c:v>5.8297872340425529</c:v>
                </c:pt>
                <c:pt idx="1">
                  <c:v>6.4159292035398234</c:v>
                </c:pt>
                <c:pt idx="2">
                  <c:v>6.663636363636364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5D-4A43-8341-BFE17AA6114D}"/>
            </c:ext>
          </c:extLst>
        </c:ser>
        <c:ser>
          <c:idx val="1"/>
          <c:order val="1"/>
          <c:tx>
            <c:strRef>
              <c:f>'Livello di soddisfazione nei se'!$C$1</c:f>
              <c:strCache>
                <c:ptCount val="1"/>
                <c:pt idx="0">
                  <c:v>Media di satisfaction_family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'Livello di soddisfazione nei se'!$A$2:$A$5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strCache>
            </c:strRef>
          </c:cat>
          <c:val>
            <c:numRef>
              <c:f>'Livello di soddisfazione nei se'!$C$2:$C$5</c:f>
              <c:numCache>
                <c:formatCode>General</c:formatCode>
                <c:ptCount val="3"/>
                <c:pt idx="0">
                  <c:v>7.6524822695035457</c:v>
                </c:pt>
                <c:pt idx="1">
                  <c:v>7.663716814159292</c:v>
                </c:pt>
                <c:pt idx="2">
                  <c:v>7.8818181818181818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5D-4A43-8341-BFE17AA6114D}"/>
            </c:ext>
          </c:extLst>
        </c:ser>
        <c:ser>
          <c:idx val="2"/>
          <c:order val="2"/>
          <c:tx>
            <c:strRef>
              <c:f>'Livello di soddisfazione nei se'!$D$1</c:f>
              <c:strCache>
                <c:ptCount val="1"/>
                <c:pt idx="0">
                  <c:v>Media di satisfaction_job_career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'Livello di soddisfazione nei se'!$A$2:$A$5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strCache>
            </c:strRef>
          </c:cat>
          <c:val>
            <c:numRef>
              <c:f>'Livello di soddisfazione nei se'!$D$2:$D$5</c:f>
              <c:numCache>
                <c:formatCode>General</c:formatCode>
                <c:ptCount val="3"/>
                <c:pt idx="0">
                  <c:v>6.5390070921985819</c:v>
                </c:pt>
                <c:pt idx="1">
                  <c:v>6.8230088495575218</c:v>
                </c:pt>
                <c:pt idx="2">
                  <c:v>6.8181818181818183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5D-4A43-8341-BFE17AA6114D}"/>
            </c:ext>
          </c:extLst>
        </c:ser>
        <c:ser>
          <c:idx val="3"/>
          <c:order val="3"/>
          <c:tx>
            <c:strRef>
              <c:f>'Livello di soddisfazione nei se'!$E$1</c:f>
              <c:strCache>
                <c:ptCount val="1"/>
                <c:pt idx="0">
                  <c:v>Media di satisfaction_friend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'Livello di soddisfazione nei se'!$A$2:$A$5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strCache>
            </c:strRef>
          </c:cat>
          <c:val>
            <c:numRef>
              <c:f>'Livello di soddisfazione nei se'!$E$2:$E$5</c:f>
              <c:numCache>
                <c:formatCode>General</c:formatCode>
                <c:ptCount val="3"/>
                <c:pt idx="0">
                  <c:v>7.24822695035461</c:v>
                </c:pt>
                <c:pt idx="1">
                  <c:v>7.4159292035398234</c:v>
                </c:pt>
                <c:pt idx="2">
                  <c:v>7.4363636363636365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45D-4A43-8341-BFE17AA6114D}"/>
            </c:ext>
          </c:extLst>
        </c:ser>
        <c:ser>
          <c:idx val="4"/>
          <c:order val="4"/>
          <c:tx>
            <c:strRef>
              <c:f>'Livello di soddisfazione nei se'!$F$1</c:f>
              <c:strCache>
                <c:ptCount val="1"/>
                <c:pt idx="0">
                  <c:v>Media di satisfaction_sentimental_rel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'Livello di soddisfazione nei se'!$A$2:$A$5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strCache>
            </c:strRef>
          </c:cat>
          <c:val>
            <c:numRef>
              <c:f>'Livello di soddisfazione nei se'!$F$2:$F$5</c:f>
              <c:numCache>
                <c:formatCode>General</c:formatCode>
                <c:ptCount val="3"/>
                <c:pt idx="0">
                  <c:v>7.1843971631205674</c:v>
                </c:pt>
                <c:pt idx="1">
                  <c:v>7.2654867256637168</c:v>
                </c:pt>
                <c:pt idx="2">
                  <c:v>7.127272727272727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45D-4A43-8341-BFE17AA6114D}"/>
            </c:ext>
          </c:extLst>
        </c:ser>
        <c:ser>
          <c:idx val="5"/>
          <c:order val="5"/>
          <c:tx>
            <c:strRef>
              <c:f>'Livello di soddisfazione nei se'!$G$1</c:f>
              <c:strCache>
                <c:ptCount val="1"/>
                <c:pt idx="0">
                  <c:v>Media di satisfaction_health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'Livello di soddisfazione nei se'!$A$2:$A$5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strCache>
            </c:strRef>
          </c:cat>
          <c:val>
            <c:numRef>
              <c:f>'Livello di soddisfazione nei se'!$G$2:$G$5</c:f>
              <c:numCache>
                <c:formatCode>General</c:formatCode>
                <c:ptCount val="3"/>
                <c:pt idx="0">
                  <c:v>7.6312056737588652</c:v>
                </c:pt>
                <c:pt idx="1">
                  <c:v>7.9292035398230087</c:v>
                </c:pt>
                <c:pt idx="2">
                  <c:v>7.8909090909090907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45D-4A43-8341-BFE17AA6114D}"/>
            </c:ext>
          </c:extLst>
        </c:ser>
        <c:ser>
          <c:idx val="6"/>
          <c:order val="6"/>
          <c:tx>
            <c:strRef>
              <c:f>'Livello di soddisfazione nei se'!$H$1</c:f>
              <c:strCache>
                <c:ptCount val="1"/>
                <c:pt idx="0">
                  <c:v>Media di media domini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'Livello di soddisfazione nei se'!$A$2:$A$5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strCache>
            </c:strRef>
          </c:cat>
          <c:val>
            <c:numRef>
              <c:f>'Livello di soddisfazione nei se'!$H$2:$H$5</c:f>
              <c:numCache>
                <c:formatCode>General</c:formatCode>
                <c:ptCount val="3"/>
                <c:pt idx="0">
                  <c:v>7.0141843971631177</c:v>
                </c:pt>
                <c:pt idx="1">
                  <c:v>7.2522123893805341</c:v>
                </c:pt>
                <c:pt idx="2">
                  <c:v>7.3030303030303028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45D-4A43-8341-BFE17AA6114D}"/>
            </c:ext>
          </c:extLst>
        </c:ser>
        <c:ser>
          <c:idx val="7"/>
          <c:order val="7"/>
          <c:tx>
            <c:strRef>
              <c:f>'Livello di soddisfazione nei se'!$I$1</c:f>
              <c:strCache>
                <c:ptCount val="1"/>
                <c:pt idx="0">
                  <c:v>Media di life_satisfaction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'Livello di soddisfazione nei se'!$A$2:$A$5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strCache>
            </c:strRef>
          </c:cat>
          <c:val>
            <c:numRef>
              <c:f>'Livello di soddisfazione nei se'!$I$2:$I$5</c:f>
              <c:numCache>
                <c:formatCode>General</c:formatCode>
                <c:ptCount val="3"/>
                <c:pt idx="0">
                  <c:v>6.0070921985815602</c:v>
                </c:pt>
                <c:pt idx="1">
                  <c:v>6.1504424778761058</c:v>
                </c:pt>
                <c:pt idx="2">
                  <c:v>6.1818181818181817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45D-4A43-8341-BFE17AA6114D}"/>
            </c:ext>
          </c:extLst>
        </c:ser>
        <c:ser>
          <c:idx val="8"/>
          <c:order val="8"/>
          <c:tx>
            <c:strRef>
              <c:f>'Livello di soddisfazione nei se'!$J$1</c:f>
              <c:strCache>
                <c:ptCount val="1"/>
                <c:pt idx="0">
                  <c:v>Media di expectations_life_satisfaction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'Livello di soddisfazione nei se'!$A$2:$A$5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strCache>
            </c:strRef>
          </c:cat>
          <c:val>
            <c:numRef>
              <c:f>'Livello di soddisfazione nei se'!$J$2:$J$5</c:f>
              <c:numCache>
                <c:formatCode>General</c:formatCode>
                <c:ptCount val="3"/>
                <c:pt idx="0">
                  <c:v>6.5177304964539005</c:v>
                </c:pt>
                <c:pt idx="1">
                  <c:v>6.9115044247787614</c:v>
                </c:pt>
                <c:pt idx="2">
                  <c:v>6.7181818181818178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45D-4A43-8341-BFE17AA61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7219439"/>
        <c:axId val="1397224015"/>
        <c:axId val="0"/>
      </c:bar3DChart>
      <c:catAx>
        <c:axId val="139721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97224015"/>
        <c:crosses val="autoZero"/>
        <c:auto val="1"/>
        <c:lblAlgn val="ctr"/>
        <c:lblOffset val="100"/>
        <c:noMultiLvlLbl val="0"/>
      </c:catAx>
      <c:valAx>
        <c:axId val="139722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LIVELLO DI SODDISFAZIONE DICHIARATA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9721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670983</xdr:colOff>
      <xdr:row>748</xdr:row>
      <xdr:rowOff>56090</xdr:rowOff>
    </xdr:from>
    <xdr:to>
      <xdr:col>14</xdr:col>
      <xdr:colOff>436032</xdr:colOff>
      <xdr:row>770</xdr:row>
      <xdr:rowOff>48683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F6E9C91-0841-4E79-BD2B-E6001CDBD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370417</xdr:colOff>
      <xdr:row>771</xdr:row>
      <xdr:rowOff>9524</xdr:rowOff>
    </xdr:from>
    <xdr:to>
      <xdr:col>14</xdr:col>
      <xdr:colOff>1661582</xdr:colOff>
      <xdr:row>789</xdr:row>
      <xdr:rowOff>95250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811C1A6-9B88-4681-83B0-1ED099C18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607484</xdr:colOff>
      <xdr:row>749</xdr:row>
      <xdr:rowOff>144196</xdr:rowOff>
    </xdr:from>
    <xdr:to>
      <xdr:col>35</xdr:col>
      <xdr:colOff>37569</xdr:colOff>
      <xdr:row>771</xdr:row>
      <xdr:rowOff>187589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A0862D5-E0D7-42BF-8691-76A8969A2B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607481</xdr:colOff>
      <xdr:row>773</xdr:row>
      <xdr:rowOff>58736</xdr:rowOff>
    </xdr:from>
    <xdr:to>
      <xdr:col>35</xdr:col>
      <xdr:colOff>152399</xdr:colOff>
      <xdr:row>796</xdr:row>
      <xdr:rowOff>9526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EF66BCEB-28E5-4393-AC76-E111728BA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232833</xdr:colOff>
      <xdr:row>754</xdr:row>
      <xdr:rowOff>189440</xdr:rowOff>
    </xdr:from>
    <xdr:to>
      <xdr:col>14</xdr:col>
      <xdr:colOff>1598082</xdr:colOff>
      <xdr:row>776</xdr:row>
      <xdr:rowOff>201083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370417</xdr:colOff>
      <xdr:row>778</xdr:row>
      <xdr:rowOff>9524</xdr:rowOff>
    </xdr:from>
    <xdr:to>
      <xdr:col>14</xdr:col>
      <xdr:colOff>1661582</xdr:colOff>
      <xdr:row>796</xdr:row>
      <xdr:rowOff>95250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264584</xdr:colOff>
      <xdr:row>755</xdr:row>
      <xdr:rowOff>87046</xdr:rowOff>
    </xdr:from>
    <xdr:to>
      <xdr:col>34</xdr:col>
      <xdr:colOff>399519</xdr:colOff>
      <xdr:row>777</xdr:row>
      <xdr:rowOff>130439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264581</xdr:colOff>
      <xdr:row>779</xdr:row>
      <xdr:rowOff>115886</xdr:rowOff>
    </xdr:from>
    <xdr:to>
      <xdr:col>34</xdr:col>
      <xdr:colOff>514349</xdr:colOff>
      <xdr:row>802</xdr:row>
      <xdr:rowOff>66676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419101</xdr:colOff>
      <xdr:row>10</xdr:row>
      <xdr:rowOff>152399</xdr:rowOff>
    </xdr:from>
    <xdr:to>
      <xdr:col>2</xdr:col>
      <xdr:colOff>2133600</xdr:colOff>
      <xdr:row>25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4DE5C75-5F43-4F4F-A5F0-E430DB385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76199</xdr:colOff>
      <xdr:row>12</xdr:row>
      <xdr:rowOff>28576</xdr:rowOff>
    </xdr:from>
    <xdr:to>
      <xdr:col>6</xdr:col>
      <xdr:colOff>1200149</xdr:colOff>
      <xdr:row>16</xdr:row>
      <xdr:rowOff>142876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work 1">
              <a:extLst>
                <a:ext uri="{FF2B5EF4-FFF2-40B4-BE49-F238E27FC236}">
                  <a16:creationId xmlns:a16="http://schemas.microsoft.com/office/drawing/2014/main" id="{AD279CA4-3C10-4A49-BF7B-F1C7C92BFB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ork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72724" y="2314576"/>
              <a:ext cx="3209925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19050</xdr:colOff>
      <xdr:row>12</xdr:row>
      <xdr:rowOff>9525</xdr:rowOff>
    </xdr:from>
    <xdr:to>
      <xdr:col>4</xdr:col>
      <xdr:colOff>266700</xdr:colOff>
      <xdr:row>15</xdr:row>
      <xdr:rowOff>123824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family_economic_conditions 1">
              <a:extLst>
                <a:ext uri="{FF2B5EF4-FFF2-40B4-BE49-F238E27FC236}">
                  <a16:creationId xmlns:a16="http://schemas.microsoft.com/office/drawing/2014/main" id="{929614F8-CFB3-4720-A791-D70A825805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amily_economic_condition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43725" y="2295525"/>
              <a:ext cx="2400300" cy="6857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</xdr:colOff>
      <xdr:row>9</xdr:row>
      <xdr:rowOff>171450</xdr:rowOff>
    </xdr:from>
    <xdr:to>
      <xdr:col>2</xdr:col>
      <xdr:colOff>2295526</xdr:colOff>
      <xdr:row>24</xdr:row>
      <xdr:rowOff>57150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27B8208-98BC-4A1A-8B2A-BF593ECFC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2495549</xdr:colOff>
      <xdr:row>11</xdr:row>
      <xdr:rowOff>57150</xdr:rowOff>
    </xdr:from>
    <xdr:to>
      <xdr:col>4</xdr:col>
      <xdr:colOff>447675</xdr:colOff>
      <xdr:row>14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family_economic_conditions">
              <a:extLst>
                <a:ext uri="{FF2B5EF4-FFF2-40B4-BE49-F238E27FC236}">
                  <a16:creationId xmlns:a16="http://schemas.microsoft.com/office/drawing/2014/main" id="{5099468A-7E25-4CFC-88EB-91BB3E4BDF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amily_economic_condition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299" y="2152650"/>
              <a:ext cx="2590801" cy="619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85724</xdr:colOff>
      <xdr:row>9</xdr:row>
      <xdr:rowOff>152400</xdr:rowOff>
    </xdr:from>
    <xdr:to>
      <xdr:col>6</xdr:col>
      <xdr:colOff>1685924</xdr:colOff>
      <xdr:row>14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work">
              <a:extLst>
                <a:ext uri="{FF2B5EF4-FFF2-40B4-BE49-F238E27FC236}">
                  <a16:creationId xmlns:a16="http://schemas.microsoft.com/office/drawing/2014/main" id="{5924519B-9254-4709-9088-8A64ECB5E8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ork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06099" y="1866900"/>
              <a:ext cx="3686175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6</xdr:row>
      <xdr:rowOff>38101</xdr:rowOff>
    </xdr:from>
    <xdr:to>
      <xdr:col>5</xdr:col>
      <xdr:colOff>733424</xdr:colOff>
      <xdr:row>29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FED2167-DEDE-4F94-9855-1AF9C0F7F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e" refreshedDate="44533.527155902775" createdVersion="7" refreshedVersion="7" minRefreshableVersion="3" recordCount="745" xr:uid="{971E62CA-35B0-4F8A-B3D1-1A0266463FE7}">
  <cacheSource type="worksheet">
    <worksheetSource ref="A1:BV746" sheet="Dati"/>
  </cacheSource>
  <cacheFields count="73">
    <cacheField name="id" numFmtId="0">
      <sharedItems containsSemiMixedTypes="0" containsString="0" containsNumber="1" containsInteger="1" minValue="1" maxValue="745"/>
    </cacheField>
    <cacheField name="StartDate" numFmtId="22">
      <sharedItems containsSemiMixedTypes="0" containsNonDate="0" containsDate="1" containsString="0" minDate="2021-08-13T11:17:39" maxDate="2021-09-15T04:21:39"/>
    </cacheField>
    <cacheField name="EndDate" numFmtId="22">
      <sharedItems containsSemiMixedTypes="0" containsNonDate="0" containsDate="1" containsString="0" minDate="2021-08-13T11:20:03" maxDate="2021-09-15T04:25:53"/>
    </cacheField>
    <cacheField name="IPAddress" numFmtId="49">
      <sharedItems/>
    </cacheField>
    <cacheField name="Progress" numFmtId="0">
      <sharedItems containsSemiMixedTypes="0" containsString="0" containsNumber="1" containsInteger="1" minValue="100" maxValue="100"/>
    </cacheField>
    <cacheField name="Duration (in seconds)" numFmtId="0">
      <sharedItems containsSemiMixedTypes="0" containsString="0" containsNumber="1" containsInteger="1" minValue="78" maxValue="86296"/>
    </cacheField>
    <cacheField name="Finished" numFmtId="0">
      <sharedItems containsSemiMixedTypes="0" containsString="0" containsNumber="1" containsInteger="1" minValue="1" maxValue="1"/>
    </cacheField>
    <cacheField name="RecordedDate" numFmtId="22">
      <sharedItems containsSemiMixedTypes="0" containsNonDate="0" containsDate="1" containsString="0" minDate="2021-08-13T11:20:04" maxDate="2021-09-15T04:25:54"/>
    </cacheField>
    <cacheField name="ResponseId" numFmtId="49">
      <sharedItems/>
    </cacheField>
    <cacheField name="LocationLatitude" numFmtId="0">
      <sharedItems containsSemiMixedTypes="0" containsString="0" containsNumber="1" minValue="-37.790695190429688" maxValue="59.368804931640625"/>
    </cacheField>
    <cacheField name="LocationLongitude" numFmtId="0">
      <sharedItems containsSemiMixedTypes="0" containsString="0" containsNumber="1" minValue="-122.29719543457031" maxValue="151.2001953125"/>
    </cacheField>
    <cacheField name="DistributionChannel" numFmtId="49">
      <sharedItems/>
    </cacheField>
    <cacheField name="UserLanguage" numFmtId="49">
      <sharedItems/>
    </cacheField>
    <cacheField name="treat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happy_memory_1" numFmtId="0">
      <sharedItems longText="1"/>
    </cacheField>
    <cacheField name="happy_memory_2" numFmtId="0">
      <sharedItems count="221">
        <s v="."/>
        <s v="Papa"/>
        <s v="Maggior tempo passato a casa"/>
        <s v="Maggior tempo per curare me stessa"/>
        <s v="Riconsiderazione legami"/>
        <s v="Strade deserte"/>
        <s v="Guardare a distanza netflix insieme ragazza"/>
        <s v="Passare tempo in famiglia"/>
        <s v="Vicinanza familiare"/>
        <s v="Online Mass"/>
        <s v="più tempo da trascorrere con la mia famiglia"/>
        <s v="riuscire nello studio"/>
        <s v="sport fatto individualmente"/>
        <s v="Cucinare insieme"/>
        <s v="Più tempo per me stessa"/>
        <s v="Sapere che i miei familiari erano tutti a casa e quindi al sicuro"/>
        <s v="Tornare a fare cose normali che prima erano un’abitudine"/>
        <s v="Chiamate con amici"/>
        <s v="Non avere impegni"/>
        <s v="Riavvicinamento con parenti lontani"/>
        <s v="Svolgere i miei hobby"/>
        <s v="Più tempo per leggere"/>
        <s v="Puzzle in famiglia"/>
        <s v="Ballare in camera"/>
        <s v="Io con la famiglia a tavola, durante i pasti, molto più di quanto facevamo in tempi precedenti"/>
        <s v="Il canto degli uccelli nel silenzio"/>
        <s v="Tempo libero"/>
        <s v="More family time"/>
        <s v="Sono andata a vivere da sola"/>
        <s v="Potermi dedicare ai miei hobby"/>
        <s v="Ricominciare attività sportive"/>
        <s v="Orto in giardino"/>
        <s v="Lavorare in giardino"/>
        <s v="Lettura di un libro"/>
        <s v="/"/>
        <s v="Più tempo per i figli"/>
        <s v="Più tempo"/>
        <s v="Aperitivi in famiglia"/>
        <s v="Scoperta del mio essere interiore"/>
        <s v="Famiglia a casa"/>
        <s v="I giochi"/>
        <s v="Videochiamate"/>
        <s v="Riscoprire piccole ma grandi cose"/>
        <s v="Cucinare piatti nuovi"/>
        <s v="spritz with the neighbours"/>
        <s v="La musica dai balconi"/>
        <s v="I pranzi in famiglia"/>
        <s v="Lettura"/>
        <s v="Group video call with friends"/>
        <s v="Ricevimento genitori on line ma in presenza con la collega"/>
        <s v="meditazione"/>
        <s v="X"/>
        <s v="Tempi distesi"/>
        <s v="Famiglia"/>
        <s v="Abbracciare mio marito dopo aver avuto l’ultimo tampone negativo"/>
        <s v="Trovare una fidanzata"/>
        <s v="Sperimentare nuove ricette"/>
        <s v="Giochi con i bimbi in giardino"/>
        <s v="Salute"/>
        <s v="Ricevere dei fiori per il compleanno dal mio fidanzato visto che non potevamo stare fisicamente insieme."/>
        <s v="Strade silenziose"/>
        <s v="Riallacciare i rapporti con  persone"/>
        <s v="Nessuno"/>
        <s v="Preparazione pane e pasta in casa"/>
        <s v="Primo compleanno della mia prima principessa"/>
        <s v="Tv"/>
        <s v="Lavorare da casa"/>
        <s v="Un pomeriggio sul divano in famiglia"/>
        <s v="Riordini vari dell'abitazione"/>
        <s v="Tempo passato a fare sport"/>
        <s v="È stata una pausa dallo stress quotidiano"/>
        <s v="Le passeggiate"/>
        <s v="Amici"/>
        <s v="Godere del prato di casa"/>
        <s v="Maggior tempo libero"/>
        <s v="Amicizie"/>
        <s v="momenti dedicati alla famiglia"/>
        <s v="Attenzione al prossimo"/>
        <s v="regalo lasciato davanti al cancello per il compleanno di mia figlia"/>
        <s v="stare a casa con i figli"/>
        <s v="Non c'era il rumore del traffico"/>
        <s v="Non ci siamo ammalati"/>
        <s v="Autoriflessione"/>
        <s v="Tempo per se stessi"/>
        <s v="Stare in famiglia"/>
        <s v="Giocavo a carte con mio marito"/>
        <s v="Promozione sul luogo di lavoro"/>
        <s v="Quando ho aggiustato e ridipinto il dondolo in cortile"/>
        <s v="Godermi la primavera in giardino ( vedere molti più fiori sbocciati, molti più piccoli animali selvatici)"/>
        <s v="La laguna e i canali senza moto ondoso"/>
        <s v="Vedere i disegni a tema familiare di mio fratello (8 anni)"/>
        <s v="La fine degli esami"/>
        <s v="Participating in uni lectures from bed"/>
        <s v="Mi sono laureata"/>
        <s v="Il maggior valore dato alle interazioni umane."/>
        <s v="Serenità"/>
        <s v="Tempo in famiglia"/>
        <s v="Silence"/>
        <s v="Mio figlio che è venuto per il mio compleanno"/>
        <s v="Passare un esame"/>
        <s v="Andare a lavorare a piedi"/>
        <s v="Mi sono sentita utile per la collettività"/>
        <s v="La vincita del concorso più vicino casa"/>
        <s v="Stare a casa col mio compagno"/>
        <s v="Fare tardi la sera a chiacchierare"/>
        <s v="Tempo per riposare"/>
        <s v=".."/>
        <s v="Figli a casa più famiglia"/>
        <s v="attività insieme"/>
        <s v="Holidays at home"/>
        <s v="La guarigione dei pazienti in terapia intensiva"/>
        <s v="Tempo"/>
        <s v="Nessun obbligo sociale"/>
        <s v="Trascorrere del tempo con i miei familiari"/>
        <s v="Scrivo un libro"/>
        <s v="Convivialità"/>
        <s v="Strolls"/>
        <s v="Tranquilità"/>
        <s v="Meeting friends outside"/>
        <s v="Ho dedicato più tempo a me stessa per migliorarmi"/>
        <s v="Dormire più a lungo"/>
        <s v="Aver superato tutti gli esami"/>
        <s v="Aver passato molto tempo con la mia famiglia"/>
        <s v="Il pranzo in terrazza il giorno di Pasqua"/>
        <s v="L'arrivo di vino e cibo dall'italia"/>
        <s v="I momenti felici passati con gli amici"/>
        <s v="leggere"/>
        <s v="Avere tempo per cucinare, una mia passione"/>
        <s v="Arrivo pomeridiano del sole in casa"/>
        <s v="Non ci sono ricordi felici"/>
        <s v="Time to do crafts"/>
        <s v="Matrimonio amici"/>
        <s v="cellulare quasi sempre spento"/>
        <s v="Condivisione famigliare"/>
        <s v="Nessun ricordo felice"/>
        <s v="Occuparmi del giardino con calma e tempo"/>
        <s v="6 giugno 2020 siamo riusciti a sposarci"/>
        <s v="Niente"/>
        <s v="Videochiamare tutta la mia famiglia"/>
        <s v="Bagno al mare"/>
        <s v="Serate in famiglia"/>
        <s v="Conosciuto compagna"/>
        <s v="Scoperta di video nuovi"/>
        <s v="Piu aggregazione famigliare"/>
        <s v="Più tempo x cucinare"/>
        <s v="Giocare tutti insieme (marito, figlia ed io)"/>
        <s v="La cucina."/>
        <s v="Più tempo a casa per fare da mangiare come si deve"/>
        <s v="Avere il tempo per dedicare alla lettura"/>
        <s v="Pasqua"/>
        <s v="Più dialogo in famiglia"/>
        <s v="apprezzare le brevi passeggiate nell'aperto"/>
        <s v="I miei amici che passano a trovarmi per una birra appena era possibile con l'allentamento delle restrizioni ad aprile"/>
        <s v="/nessuno"/>
        <s v="Sistemare casa"/>
        <s v="Tempo per me"/>
        <s v="Il Pride Month nella mia azienda, in un periodo di misure anti-COVID non drastiche."/>
        <s v="I canti dal balcone"/>
        <s v="La scoperta dello sw"/>
        <s v="Le videochiamate con gli amici"/>
        <s v="il risultato positivo degli esami"/>
        <s v="Più tempo per la casa"/>
        <s v="Tempo per riflessioni"/>
        <s v="La possibilità di avere il marito a casa"/>
        <s v="non usare l’auto"/>
        <s v="zero impegni"/>
        <s v="Le prime passeggiate all'aperto con un'amica durante l'estate"/>
        <s v="Silenzio"/>
        <s v="Tempo per fare cose che prima non si riusciva a fare"/>
        <s v="Allenamenti"/>
        <s v="Godermi il giardino"/>
        <s v="Rimanere in famiglia"/>
        <s v="Meno pendolari suoi treni"/>
        <s v="Ho provato a fare il pane"/>
        <s v="Collaborazione in cucina"/>
        <s v="Riscoperta della vita in famiglia"/>
        <s v="Inizio lavoro figlio"/>
        <s v="Dialogo in famiglia"/>
        <s v="Gli allenamenti sul terrazzo condominiale"/>
        <s v="Giro in mountain bike"/>
        <s v="Avere un po'di tempo per la lettura"/>
        <s v="Non uscivo più con gli amici"/>
        <s v="Consapevolezza di star bene con me stessa"/>
        <s v="Consegna della birra a domicilio"/>
        <s v="Cucinare"/>
        <s v="scoprire nuove ambiti culturali che mantengo tuttora"/>
        <s v="Hobby"/>
        <s v="Un videoallenamento"/>
        <s v="AVER PREPARATO RICETTE CHE IN GENERE RICHIEDONO PARECCHIO TEMPO DI ESECUZIONE"/>
        <s v="tempo per stare con i familiari"/>
        <s v="Sentire la musica dei vicini di casa che suonavano davanti al loro appartamento per alleggerire le giornate alle persone vicine"/>
        <s v="L’aver scoperto l’attivitá dello yoga e la calma che può infondere"/>
        <s v="Non avere la sveglia"/>
        <s v="Ascoltare l'acqua di una fontanella in giardino"/>
        <s v="Sono dimagrita di 15 chilo"/>
        <s v="Dormire"/>
        <s v="Spesa"/>
        <s v="Guardare “La Città Incantata” per la prima volta"/>
        <s v="Migliori rapporti famiglia"/>
        <s v="Aumento stipendio"/>
        <s v="Uscire per prendere il pane alle 7 del mattino"/>
        <s v="È sempre lo stesso: il periodo forzato di convivenza stretta con gli altri membri della mia famiglia ha portato più conversazione e sostegno morale l’uno con l’altra."/>
        <s v="Rivedere il mio fidanzato"/>
        <s v="Fare la focaccia in casa"/>
        <s v="Trasferimento"/>
        <s v="Smart working"/>
        <s v="Marito a casa"/>
        <s v="Mangiare le torte"/>
        <s v="Nessun impegno, meno stress"/>
        <s v="Pizza e cucina"/>
        <s v="Abilitazione"/>
        <s v="Tempo per i miei figli"/>
        <s v="Inizio di un percorso introspettivo"/>
        <s v="sono dimagrita"/>
        <s v="Possibilità di effettuare sierologico e tampone"/>
        <s v="Grigliate in famiglia"/>
        <s v="PENSARE PIù A SE STESSI"/>
        <s v="Il silenzio in città"/>
        <s v="Il tanto tempo in famiglia"/>
        <s v="Nascita di una cucciolata di Gattini"/>
        <s v="Passare tempo in giardino e a cucinare"/>
      </sharedItems>
    </cacheField>
    <cacheField name="happy_memory_3" numFmtId="0">
      <sharedItems longText="1"/>
    </cacheField>
    <cacheField name="num_happy_memory" numFmtId="0">
      <sharedItems containsSemiMixedTypes="0" containsString="0" containsNumber="1" containsInteger="1" minValue="0" maxValue="3" count="2">
        <n v="0"/>
        <n v="3"/>
      </sharedItems>
    </cacheField>
    <cacheField name="lockdown/apprezzare il temo in più e matura (meno inquinamento, sole)" numFmtId="0">
      <sharedItems containsString="0" containsBlank="1" containsNumber="1" containsInteger="1" minValue="1" maxValue="3"/>
    </cacheField>
    <cacheField name="solitudine/ crescita personale" numFmtId="0">
      <sharedItems containsString="0" containsBlank="1" containsNumber="1" containsInteger="1" minValue="1" maxValue="3"/>
    </cacheField>
    <cacheField name="famiglia/affetti stabili" numFmtId="0">
      <sharedItems containsString="0" containsBlank="1" containsNumber="1" containsInteger="1" minValue="1" maxValue="3"/>
    </cacheField>
    <cacheField name="lavoro" numFmtId="0">
      <sharedItems containsString="0" containsBlank="1" containsNumber="1" containsInteger="1" minValue="1" maxValue="2" count="3">
        <m/>
        <n v="1"/>
        <n v="2"/>
      </sharedItems>
    </cacheField>
    <cacheField name="condizioni economiche" numFmtId="0">
      <sharedItems containsString="0" containsBlank="1" containsNumber="1" containsInteger="1" minValue="1" maxValue="1"/>
    </cacheField>
    <cacheField name="vita sociale/hobbies/coinquilini o vicini " numFmtId="0">
      <sharedItems containsString="0" containsBlank="1" containsNumber="1" containsInteger="1" minValue="1" maxValue="3"/>
    </cacheField>
    <cacheField name="covid es: non ammalati" numFmtId="0">
      <sharedItems containsString="0" containsBlank="1" containsNumber="1" containsInteger="1" minValue="1" maxValue="3"/>
    </cacheField>
    <cacheField name="unhappy_memory_1" numFmtId="0">
      <sharedItems/>
    </cacheField>
    <cacheField name="unhappy_memory_2" numFmtId="0">
      <sharedItems/>
    </cacheField>
    <cacheField name="unhappy_memory_3" numFmtId="0">
      <sharedItems/>
    </cacheField>
    <cacheField name="num_unhappy_memory" numFmtId="0">
      <sharedItems containsSemiMixedTypes="0" containsString="0" containsNumber="1" containsInteger="1" minValue="0" maxValue="3" count="3">
        <n v="0"/>
        <n v="3"/>
        <n v="2"/>
      </sharedItems>
    </cacheField>
    <cacheField name="lockdown/notizie politiche/situazioni negative del lockdown" numFmtId="0">
      <sharedItems containsString="0" containsBlank="1" containsNumber="1" containsInteger="1" minValue="1" maxValue="3"/>
    </cacheField>
    <cacheField name="solitudine/ paure lockdown/ emozioni negative" numFmtId="0">
      <sharedItems containsString="0" containsBlank="1" containsNumber="1" containsInteger="1" minValue="1" maxValue="3"/>
    </cacheField>
    <cacheField name="famiglia e affetti stabili (molti mettono parenti ed amici insieme)" numFmtId="0">
      <sharedItems containsString="0" containsBlank="1" containsNumber="1" containsInteger="1" minValue="1" maxValue="3"/>
    </cacheField>
    <cacheField name="lavoro/studio" numFmtId="0">
      <sharedItems containsString="0" containsBlank="1" containsNumber="1" containsInteger="1" minValue="1" maxValue="3" count="4">
        <m/>
        <n v="1"/>
        <n v="2"/>
        <n v="3"/>
      </sharedItems>
    </cacheField>
    <cacheField name="condiizoni economiche" numFmtId="0">
      <sharedItems containsString="0" containsBlank="1" containsNumber="1" containsInteger="1" minValue="1" maxValue="1"/>
    </cacheField>
    <cacheField name="vita sociale/hobbies" numFmtId="0">
      <sharedItems containsString="0" containsBlank="1" containsNumber="1" containsInteger="1" minValue="1" maxValue="3"/>
    </cacheField>
    <cacheField name="morte amici/conoscenti" numFmtId="0">
      <sharedItems containsString="0" containsBlank="1" containsNumber="1" containsInteger="1" minValue="1" maxValue="2"/>
    </cacheField>
    <cacheField name="covid/notizie covid e notizie morti/ paure covid, Bergamo gettonatissimo" numFmtId="0">
      <sharedItems containsString="0" containsBlank="1" containsNumber="1" containsInteger="1" minValue="1" maxValue="3"/>
    </cacheField>
    <cacheField name="dummy_obs1" numFmtId="0">
      <sharedItems containsSemiMixedTypes="0" containsString="0" containsNumber="1" containsInteger="1" minValue="0" maxValue="1" count="2">
        <n v="0"/>
        <n v="1"/>
      </sharedItems>
    </cacheField>
    <cacheField name="dummy_obs" numFmtId="0">
      <sharedItems containsSemiMixedTypes="0" containsString="0" containsNumber="1" containsInteger="1" minValue="0" maxValue="1"/>
    </cacheField>
    <cacheField name="satisfaction_economic" numFmtId="0">
      <sharedItems containsMixedTypes="1" containsNumber="1" containsInteger="1" minValue="1" maxValue="10" count="11">
        <s v="."/>
        <n v="7"/>
        <n v="1"/>
        <n v="5"/>
        <n v="9"/>
        <n v="8"/>
        <n v="4"/>
        <n v="6"/>
        <n v="10"/>
        <n v="3"/>
        <n v="2"/>
      </sharedItems>
    </cacheField>
    <cacheField name="satisfaction_family" numFmtId="0">
      <sharedItems containsMixedTypes="1" containsNumber="1" containsInteger="1" minValue="1" maxValue="10" count="11">
        <s v="."/>
        <n v="5"/>
        <n v="2"/>
        <n v="10"/>
        <n v="1"/>
        <n v="8"/>
        <n v="7"/>
        <n v="9"/>
        <n v="6"/>
        <n v="3"/>
        <n v="4"/>
      </sharedItems>
    </cacheField>
    <cacheField name="satisfaction_job_career" numFmtId="0">
      <sharedItems containsMixedTypes="1" containsNumber="1" containsInteger="1" minValue="1" maxValue="10" count="11">
        <s v="."/>
        <n v="6"/>
        <n v="1"/>
        <n v="8"/>
        <n v="7"/>
        <n v="5"/>
        <n v="4"/>
        <n v="3"/>
        <n v="9"/>
        <n v="10"/>
        <n v="2"/>
      </sharedItems>
    </cacheField>
    <cacheField name="satisfaction_friend" numFmtId="0">
      <sharedItems containsMixedTypes="1" containsNumber="1" containsInteger="1" minValue="1" maxValue="10" count="11">
        <s v="."/>
        <n v="5"/>
        <n v="3"/>
        <n v="9"/>
        <n v="1"/>
        <n v="10"/>
        <n v="8"/>
        <n v="6"/>
        <n v="7"/>
        <n v="4"/>
        <n v="2"/>
      </sharedItems>
    </cacheField>
    <cacheField name="satisfaction_sentimental_rel" numFmtId="0">
      <sharedItems containsMixedTypes="1" containsNumber="1" containsInteger="1" minValue="1" maxValue="10" count="11">
        <s v="."/>
        <n v="8"/>
        <n v="5"/>
        <n v="6"/>
        <n v="1"/>
        <n v="9"/>
        <n v="7"/>
        <n v="2"/>
        <n v="10"/>
        <n v="4"/>
        <n v="3"/>
      </sharedItems>
    </cacheField>
    <cacheField name="satisfaction_health" numFmtId="0">
      <sharedItems containsMixedTypes="1" containsNumber="1" containsInteger="1" minValue="1" maxValue="10" count="11">
        <s v="."/>
        <n v="7"/>
        <n v="10"/>
        <n v="6"/>
        <n v="8"/>
        <n v="9"/>
        <n v="5"/>
        <n v="2"/>
        <n v="4"/>
        <n v="1"/>
        <n v="3"/>
      </sharedItems>
    </cacheField>
    <cacheField name="media domini" numFmtId="0">
      <sharedItems containsMixedTypes="1" containsNumber="1" minValue="1" maxValue="10" count="45">
        <s v="."/>
        <n v="6.333333333333333"/>
        <n v="3.6666666666666665"/>
        <n v="8.3333333333333339"/>
        <n v="2.6666666666666665"/>
        <n v="4.833333333333333"/>
        <n v="6.833333333333333"/>
        <n v="7.5"/>
        <n v="7"/>
        <n v="6.166666666666667"/>
        <n v="5.666666666666667"/>
        <n v="7.166666666666667"/>
        <n v="8.8333333333333339"/>
        <n v="3"/>
        <n v="8.1666666666666661"/>
        <n v="5.166666666666667"/>
        <n v="6.5"/>
        <n v="9"/>
        <n v="7.833333333333333"/>
        <n v="8.6666666666666661"/>
        <n v="4.333333333333333"/>
        <n v="6.666666666666667"/>
        <n v="8"/>
        <n v="7.333333333333333"/>
        <n v="6"/>
        <n v="7.666666666666667"/>
        <n v="8.5"/>
        <n v="9.1666666666666661"/>
        <n v="4.666666666666667"/>
        <n v="4.5"/>
        <n v="5"/>
        <n v="9.6666666666666661"/>
        <n v="5.333333333333333"/>
        <n v="5.5"/>
        <n v="2.3333333333333335"/>
        <n v="5.833333333333333"/>
        <n v="2.8333333333333335"/>
        <n v="9.3333333333333339"/>
        <n v="4"/>
        <n v="9.8333333333333339"/>
        <n v="1"/>
        <n v="4.166666666666667"/>
        <n v="10"/>
        <n v="9.5"/>
        <n v="3.8333333333333335"/>
      </sharedItems>
    </cacheField>
    <cacheField name="life_satisfaction" numFmtId="0">
      <sharedItems containsSemiMixedTypes="0" containsString="0" containsNumber="1" containsInteger="1" minValue="0" maxValue="9" count="10">
        <n v="4"/>
        <n v="6"/>
        <n v="8"/>
        <n v="7"/>
        <n v="3"/>
        <n v="5"/>
        <n v="2"/>
        <n v="1"/>
        <n v="0"/>
        <n v="9"/>
      </sharedItems>
    </cacheField>
    <cacheField name="expectations_life_satisfaction" numFmtId="0">
      <sharedItems containsSemiMixedTypes="0" containsString="0" containsNumber="1" containsInteger="1" minValue="0" maxValue="9" count="10">
        <n v="5"/>
        <n v="7"/>
        <n v="6"/>
        <n v="8"/>
        <n v="0"/>
        <n v="3"/>
        <n v="9"/>
        <n v="4"/>
        <n v="1"/>
        <n v="2"/>
      </sharedItems>
    </cacheField>
    <cacheField name="female" numFmtId="0">
      <sharedItems containsSemiMixedTypes="0" containsString="0" containsNumber="1" containsInteger="1" minValue="0" maxValue="1" count="2">
        <n v="0"/>
        <n v="1"/>
      </sharedItems>
    </cacheField>
    <cacheField name="age" numFmtId="0">
      <sharedItems containsSemiMixedTypes="0" containsString="0" containsNumber="1" containsInteger="1" minValue="0" maxValue="76" count="61">
        <n v="22"/>
        <n v="21"/>
        <n v="20"/>
        <n v="23"/>
        <n v="61"/>
        <n v="19"/>
        <n v="43"/>
        <n v="52"/>
        <n v="38"/>
        <n v="55"/>
        <n v="30"/>
        <n v="47"/>
        <n v="76"/>
        <n v="53"/>
        <n v="63"/>
        <n v="25"/>
        <n v="27"/>
        <n v="54"/>
        <n v="50"/>
        <n v="26"/>
        <n v="46"/>
        <n v="37"/>
        <n v="24"/>
        <n v="41"/>
        <n v="68"/>
        <n v="57"/>
        <n v="42"/>
        <n v="60"/>
        <n v="56"/>
        <n v="33"/>
        <n v="36"/>
        <n v="40"/>
        <n v="39"/>
        <n v="62"/>
        <n v="48"/>
        <n v="44"/>
        <n v="72"/>
        <n v="28"/>
        <n v="45"/>
        <n v="75"/>
        <n v="34"/>
        <n v="29"/>
        <n v="49"/>
        <n v="31"/>
        <n v="58"/>
        <n v="18"/>
        <n v="32"/>
        <n v="70"/>
        <n v="74"/>
        <n v="64"/>
        <n v="35"/>
        <n v="65"/>
        <n v="59"/>
        <n v="67"/>
        <n v="73"/>
        <n v="0"/>
        <n v="69"/>
        <n v="51"/>
        <n v="66"/>
        <n v="17"/>
        <n v="71"/>
      </sharedItems>
    </cacheField>
    <cacheField name="italian" numFmtId="0">
      <sharedItems containsString="0" containsBlank="1" containsNumber="1" containsInteger="1" minValue="0" maxValue="1" count="3">
        <n v="1"/>
        <n v="0"/>
        <m/>
      </sharedItems>
    </cacheField>
    <cacheField name="country_of_residence" numFmtId="0">
      <sharedItems count="33">
        <s v="."/>
        <s v="Usa"/>
        <s v="Danimarca"/>
        <s v="Svizzera"/>
        <s v="Austria"/>
        <s v="Slovenia"/>
        <s v="EU"/>
        <s v="Germany"/>
        <s v="CH"/>
        <s v="Belgium"/>
        <s v="Ethiopia"/>
        <s v="Wish not to tell"/>
        <s v="Giappone"/>
        <s v="Denmark"/>
        <s v="Saudi Arabia"/>
        <s v="Wales"/>
        <s v="Scotland"/>
        <s v="Francia"/>
        <s v="Svezia"/>
        <s v="uk"/>
        <s v="United Kingdom"/>
        <s v="Ireland"/>
        <s v="MESSICO"/>
        <s v="Belgio"/>
        <s v="Germania"/>
        <s v="China"/>
        <s v="Australia"/>
        <s v="Israele"/>
        <s v="South Africa"/>
        <s v="Canada"/>
        <s v="England"/>
        <s v="United States"/>
        <s v="Brasile"/>
      </sharedItems>
    </cacheField>
    <cacheField name="province_of_residence" numFmtId="0">
      <sharedItems containsMixedTypes="1" containsNumber="1" containsInteger="1" minValue="1" maxValue="124"/>
    </cacheField>
    <cacheField name="dummy_north" numFmtId="0">
      <sharedItems containsMixedTypes="1" containsNumber="1" containsInteger="1" minValue="0" maxValue="1" count="3">
        <n v="1"/>
        <n v="0"/>
        <s v="0"/>
      </sharedItems>
    </cacheField>
    <cacheField name="dummy_center" numFmtId="0">
      <sharedItems containsMixedTypes="1" containsNumber="1" containsInteger="1" minValue="0" maxValue="1" count="3">
        <n v="0"/>
        <n v="1"/>
        <s v="0"/>
      </sharedItems>
    </cacheField>
    <cacheField name="dummy_south" numFmtId="0">
      <sharedItems containsMixedTypes="1" containsNumber="1" containsInteger="1" minValue="0" maxValue="1" count="3">
        <n v="0"/>
        <n v="1"/>
        <s v="0"/>
      </sharedItems>
    </cacheField>
    <cacheField name="dummy_islands" numFmtId="0">
      <sharedItems containsMixedTypes="1" containsNumber="1" containsInteger="1" minValue="0" maxValue="1" count="3">
        <n v="0"/>
        <n v="1"/>
        <s v="0"/>
      </sharedItems>
    </cacheField>
    <cacheField name="city_of_residence" numFmtId="0">
      <sharedItems containsMixedTypes="1" containsNumber="1" containsInteger="1" minValue="30123" maxValue="60019"/>
    </cacheField>
    <cacheField name="work" numFmtId="0">
      <sharedItems containsMixedTypes="1" containsNumber="1" containsInteger="1" minValue="164" maxValue="173" count="11">
        <n v="164"/>
        <n v="167"/>
        <n v="173"/>
        <n v="169"/>
        <n v="172"/>
        <n v="168"/>
        <n v="166"/>
        <n v="170"/>
        <n v="171"/>
        <n v="165"/>
        <s v="."/>
      </sharedItems>
    </cacheField>
    <cacheField name="work_text" numFmtId="0">
      <sharedItems containsMixedTypes="1" containsNumber="1" containsInteger="1" minValue="4" maxValue="4"/>
    </cacheField>
    <cacheField name="study_title" numFmtId="0">
      <sharedItems containsSemiMixedTypes="0" containsString="0" containsNumber="1" containsInteger="1" minValue="1" maxValue="16"/>
    </cacheField>
    <cacheField name="disciplinary_sector_student" numFmtId="0">
      <sharedItems containsMixedTypes="1" containsNumber="1" containsInteger="1" minValue="4" maxValue="18"/>
    </cacheField>
    <cacheField name="disciplinary_sector_student_text" numFmtId="0">
      <sharedItems containsMixedTypes="1" containsNumber="1" containsInteger="1" minValue="110" maxValue="110"/>
    </cacheField>
    <cacheField name="university" numFmtId="0">
      <sharedItems containsMixedTypes="1" containsNumber="1" containsInteger="1" minValue="110" maxValue="126"/>
    </cacheField>
    <cacheField name="university_text" numFmtId="0">
      <sharedItems containsBlank="1"/>
    </cacheField>
    <cacheField name="family_members" numFmtId="0">
      <sharedItems containsSemiMixedTypes="0" containsString="0" containsNumber="1" containsInteger="1" minValue="1" maxValue="5"/>
    </cacheField>
    <cacheField name="family_economic_conditions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minutes_to_social" numFmtId="0">
      <sharedItems containsSemiMixedTypes="0" containsString="0" containsNumber="1" containsInteger="1" minValue="0" maxValue="500"/>
    </cacheField>
    <cacheField name="was_positive" numFmtId="0">
      <sharedItems containsSemiMixedTypes="0" containsString="0" containsNumber="1" containsInteger="1" minValue="0" maxValue="1" count="2">
        <n v="0"/>
        <n v="1"/>
      </sharedItems>
    </cacheField>
    <cacheField name="positive_last_6_months" numFmtId="0">
      <sharedItems containsMixedTypes="1" containsNumber="1" containsInteger="1" minValue="0" maxValue="1" count="3">
        <s v="."/>
        <n v="0"/>
        <n v="1"/>
      </sharedItems>
    </cacheField>
    <cacheField name="vaccinated" numFmtId="0">
      <sharedItems containsSemiMixedTypes="0" containsString="0" containsNumber="1" containsInteger="1" minValue="0" maxValue="1" count="2">
        <n v="0"/>
        <n v="1"/>
      </sharedItems>
    </cacheField>
    <cacheField name="marked_effects_covid" numFmtId="0">
      <sharedItems containsSemiMixedTypes="0" containsString="0" containsNumber="1" containsInteger="1" minValue="0" maxValue="1"/>
    </cacheField>
    <cacheField name="number_acquaintances_had_covid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 pivotCacheId="11713101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5">
  <r>
    <n v="6"/>
    <d v="2021-09-06T07:24:10"/>
    <d v="2021-09-06T07:26:23"/>
    <s v="5.90.34.112"/>
    <n v="100"/>
    <n v="132"/>
    <n v="1"/>
    <d v="2021-09-06T07:26:24"/>
    <s v="R_11cMmrMSPyssoWV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0"/>
    <x v="0"/>
    <x v="0"/>
    <x v="0"/>
    <x v="0"/>
    <n v="58"/>
    <x v="0"/>
    <x v="0"/>
    <x v="0"/>
    <x v="0"/>
    <s v="Milank"/>
    <x v="0"/>
    <s v="."/>
    <n v="3"/>
    <n v="16"/>
    <s v="."/>
    <s v="."/>
    <s v="."/>
    <n v="4"/>
    <x v="0"/>
    <n v="60"/>
    <x v="0"/>
    <x v="0"/>
    <x v="0"/>
    <n v="0"/>
    <n v="3"/>
  </r>
  <r>
    <n v="7"/>
    <d v="2021-09-06T07:25:00"/>
    <d v="2021-09-06T07:26:40"/>
    <s v="5.91.71.169"/>
    <n v="100"/>
    <n v="100"/>
    <n v="1"/>
    <d v="2021-09-06T07:26:41"/>
    <s v="R_1QneK70OA9W1DHJ"/>
    <n v="39.2991943359375"/>
    <n v="16.249298095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0"/>
    <x v="1"/>
    <x v="0"/>
    <x v="0"/>
    <n v="88"/>
    <x v="1"/>
    <x v="0"/>
    <x v="1"/>
    <x v="0"/>
    <s v="Battipaglia"/>
    <x v="0"/>
    <s v="."/>
    <n v="3"/>
    <n v="16"/>
    <s v="."/>
    <s v="."/>
    <s v="."/>
    <n v="4"/>
    <x v="0"/>
    <n v="180"/>
    <x v="0"/>
    <x v="0"/>
    <x v="1"/>
    <n v="1"/>
    <n v="1"/>
  </r>
  <r>
    <n v="10"/>
    <d v="2021-09-06T07:24:13"/>
    <d v="2021-09-06T07:28:00"/>
    <s v="151.32.128.152"/>
    <n v="100"/>
    <n v="227"/>
    <n v="1"/>
    <d v="2021-09-06T07:28:01"/>
    <s v="R_1F56lPQtIyOmVzo"/>
    <n v="45.091400146484375"/>
    <n v="7.66389465332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0"/>
    <x v="1"/>
    <x v="0"/>
    <x v="0"/>
    <n v="62"/>
    <x v="0"/>
    <x v="0"/>
    <x v="0"/>
    <x v="0"/>
    <s v="Oleggio"/>
    <x v="0"/>
    <s v="."/>
    <n v="3"/>
    <n v="5"/>
    <s v="."/>
    <s v="."/>
    <s v="."/>
    <n v="4"/>
    <x v="0"/>
    <n v="90"/>
    <x v="1"/>
    <x v="1"/>
    <x v="1"/>
    <n v="1"/>
    <n v="3"/>
  </r>
  <r>
    <n v="19"/>
    <d v="2021-09-06T07:28:39"/>
    <d v="2021-09-06T07:31:52"/>
    <s v="95.244.39.229"/>
    <n v="100"/>
    <n v="192"/>
    <n v="1"/>
    <d v="2021-09-06T07:31:52"/>
    <s v="R_1HhsK8rz7Ospf5w"/>
    <n v="45.66180419921875"/>
    <n v="12.242797851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2"/>
    <x v="0"/>
    <x v="0"/>
    <n v="85"/>
    <x v="0"/>
    <x v="0"/>
    <x v="0"/>
    <x v="0"/>
    <s v="Santarcangelo di Romagna"/>
    <x v="0"/>
    <s v="."/>
    <n v="3"/>
    <n v="16"/>
    <s v="."/>
    <s v="."/>
    <s v="."/>
    <n v="4"/>
    <x v="1"/>
    <n v="360"/>
    <x v="0"/>
    <x v="0"/>
    <x v="1"/>
    <n v="1"/>
    <n v="3"/>
  </r>
  <r>
    <n v="24"/>
    <d v="2021-09-06T07:33:57"/>
    <d v="2021-09-06T07:36:38"/>
    <s v="79.43.140.14"/>
    <n v="100"/>
    <n v="161"/>
    <n v="1"/>
    <d v="2021-09-06T07:36:39"/>
    <s v="R_siEOeTn07HYUraV"/>
    <n v="45.612197875976563"/>
    <n v="9.00950622558593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0"/>
    <x v="3"/>
    <x v="0"/>
    <x v="0"/>
    <n v="103"/>
    <x v="0"/>
    <x v="0"/>
    <x v="0"/>
    <x v="0"/>
    <s v="Varese"/>
    <x v="0"/>
    <s v="."/>
    <n v="4"/>
    <n v="16"/>
    <s v="."/>
    <n v="116"/>
    <s v="LIUC Università Cattaneo"/>
    <n v="5"/>
    <x v="0"/>
    <n v="120"/>
    <x v="1"/>
    <x v="2"/>
    <x v="1"/>
    <n v="1"/>
    <n v="3"/>
  </r>
  <r>
    <n v="28"/>
    <d v="2021-09-06T07:44:14"/>
    <d v="2021-09-06T07:46:57"/>
    <s v="68.63.114.120"/>
    <n v="100"/>
    <n v="163"/>
    <n v="1"/>
    <d v="2021-09-06T07:46:58"/>
    <s v="R_2UXH0Ww2RZYVIs6"/>
    <n v="33.2716064453125"/>
    <n v="-87.536201477050781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4"/>
    <x v="1"/>
    <x v="1"/>
    <s v="."/>
    <x v="1"/>
    <x v="0"/>
    <x v="0"/>
    <x v="0"/>
    <s v="."/>
    <x v="1"/>
    <s v="."/>
    <n v="5"/>
    <n v="16"/>
    <s v="."/>
    <n v="116"/>
    <s v="University of Alabama"/>
    <n v="2"/>
    <x v="0"/>
    <n v="30"/>
    <x v="0"/>
    <x v="0"/>
    <x v="1"/>
    <n v="1"/>
    <n v="3"/>
  </r>
  <r>
    <n v="38"/>
    <d v="2021-09-06T07:59:41"/>
    <d v="2021-09-06T08:03:12"/>
    <s v="151.72.88.3"/>
    <n v="100"/>
    <n v="211"/>
    <n v="1"/>
    <d v="2021-09-06T08:03:13"/>
    <s v="R_BrzdqoFuIvsx4Y1"/>
    <n v="41.461593627929688"/>
    <n v="15.5563964843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0"/>
    <x v="5"/>
    <x v="0"/>
    <x v="0"/>
    <n v="37"/>
    <x v="1"/>
    <x v="0"/>
    <x v="1"/>
    <x v="0"/>
    <s v="Foggia"/>
    <x v="0"/>
    <s v="."/>
    <n v="3"/>
    <n v="16"/>
    <s v="."/>
    <s v="."/>
    <s v="."/>
    <n v="4"/>
    <x v="2"/>
    <n v="150"/>
    <x v="0"/>
    <x v="0"/>
    <x v="1"/>
    <n v="0"/>
    <n v="2"/>
  </r>
  <r>
    <n v="42"/>
    <d v="2021-09-06T08:16:03"/>
    <d v="2021-09-06T08:18:16"/>
    <s v="188.153.202.250"/>
    <n v="100"/>
    <n v="133"/>
    <n v="1"/>
    <d v="2021-09-06T08:18:17"/>
    <s v="R_2wohBSVkEFHxgDC"/>
    <n v="41.890396118164063"/>
    <n v="12.51260375976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0"/>
    <x v="6"/>
    <x v="0"/>
    <x v="0"/>
    <n v="86"/>
    <x v="1"/>
    <x v="1"/>
    <x v="0"/>
    <x v="0"/>
    <s v="roma"/>
    <x v="2"/>
    <s v="prof universitario"/>
    <n v="5"/>
    <n v="16"/>
    <s v="."/>
    <n v="116"/>
    <s v="Siena"/>
    <n v="5"/>
    <x v="3"/>
    <n v="120"/>
    <x v="0"/>
    <x v="0"/>
    <x v="1"/>
    <n v="1"/>
    <n v="4"/>
  </r>
  <r>
    <n v="45"/>
    <d v="2021-09-06T08:26:06"/>
    <d v="2021-09-06T08:28:05"/>
    <s v="151.46.79.16"/>
    <n v="100"/>
    <n v="118"/>
    <n v="1"/>
    <d v="2021-09-06T08:28:06"/>
    <s v="R_2dQs4WYgPRNK4Iq"/>
    <n v="45.40960693359375"/>
    <n v="11.89469909667968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0"/>
    <x v="6"/>
    <x v="0"/>
    <x v="0"/>
    <n v="50"/>
    <x v="0"/>
    <x v="0"/>
    <x v="0"/>
    <x v="0"/>
    <s v="Salerano sul Lambro"/>
    <x v="3"/>
    <s v="."/>
    <n v="5"/>
    <n v="16"/>
    <s v="."/>
    <n v="112"/>
    <s v="."/>
    <n v="4"/>
    <x v="0"/>
    <n v="80"/>
    <x v="0"/>
    <x v="0"/>
    <x v="1"/>
    <n v="1"/>
    <n v="4"/>
  </r>
  <r>
    <n v="51"/>
    <d v="2021-09-06T08:48:21"/>
    <d v="2021-09-06T08:50:52"/>
    <s v="79.21.156.124"/>
    <n v="100"/>
    <n v="151"/>
    <n v="1"/>
    <d v="2021-09-06T08:50:53"/>
    <s v="R_2BsacpGFcEGejmx"/>
    <n v="45.558502197265625"/>
    <n v="9.2176971435546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1"/>
    <x v="0"/>
    <x v="0"/>
    <n v="103"/>
    <x v="0"/>
    <x v="0"/>
    <x v="0"/>
    <x v="0"/>
    <s v="Gemonio"/>
    <x v="0"/>
    <s v="."/>
    <n v="3"/>
    <n v="16"/>
    <s v="."/>
    <s v="."/>
    <s v="."/>
    <n v="4"/>
    <x v="0"/>
    <n v="60"/>
    <x v="0"/>
    <x v="0"/>
    <x v="1"/>
    <n v="1"/>
    <n v="3"/>
  </r>
  <r>
    <n v="60"/>
    <d v="2021-09-06T09:10:24"/>
    <d v="2021-09-06T09:12:11"/>
    <s v="151.21.47.232"/>
    <n v="100"/>
    <n v="107"/>
    <n v="1"/>
    <d v="2021-09-06T09:12:11"/>
    <s v="R_3HOLSliCfKvvPTW"/>
    <n v="45.657196044921875"/>
    <n v="9.15719604492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2"/>
    <x v="0"/>
    <x v="0"/>
    <n v="58"/>
    <x v="0"/>
    <x v="0"/>
    <x v="0"/>
    <x v="0"/>
    <s v="Rescaldina"/>
    <x v="0"/>
    <s v="."/>
    <n v="3"/>
    <n v="16"/>
    <s v="."/>
    <s v="."/>
    <s v="."/>
    <n v="4"/>
    <x v="0"/>
    <n v="150"/>
    <x v="0"/>
    <x v="0"/>
    <x v="1"/>
    <n v="1"/>
    <n v="1"/>
  </r>
  <r>
    <n v="65"/>
    <d v="2021-09-06T09:27:11"/>
    <d v="2021-09-06T09:31:13"/>
    <s v="213.187.26.170"/>
    <n v="100"/>
    <n v="242"/>
    <n v="1"/>
    <d v="2021-09-06T09:31:14"/>
    <s v="R_1HiZtXdBCeLHvRd"/>
    <n v="45.173904418945313"/>
    <n v="11.9573059082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7"/>
    <x v="0"/>
    <x v="0"/>
    <n v="67"/>
    <x v="0"/>
    <x v="0"/>
    <x v="0"/>
    <x v="0"/>
    <s v="Monselice"/>
    <x v="4"/>
    <s v="."/>
    <n v="2"/>
    <s v="."/>
    <s v="."/>
    <s v="."/>
    <s v="."/>
    <n v="4"/>
    <x v="1"/>
    <n v="60"/>
    <x v="0"/>
    <x v="0"/>
    <x v="1"/>
    <n v="1"/>
    <n v="3"/>
  </r>
  <r>
    <n v="67"/>
    <d v="2021-09-06T09:37:08"/>
    <d v="2021-09-06T09:39:22"/>
    <s v="87.5.187.21"/>
    <n v="100"/>
    <n v="133"/>
    <n v="1"/>
    <d v="2021-09-06T09:39:23"/>
    <s v="R_5aKyJ10fh5Un5qF"/>
    <n v="45.347702026367188"/>
    <n v="11.87330627441406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2"/>
    <x v="1"/>
    <x v="2"/>
    <x v="0"/>
    <x v="0"/>
    <n v="67"/>
    <x v="0"/>
    <x v="0"/>
    <x v="0"/>
    <x v="0"/>
    <s v="Monselice"/>
    <x v="0"/>
    <s v="."/>
    <n v="3"/>
    <n v="18"/>
    <s v="Chimico-biologico"/>
    <s v="."/>
    <s v="."/>
    <n v="4"/>
    <x v="1"/>
    <n v="300"/>
    <x v="0"/>
    <x v="0"/>
    <x v="1"/>
    <n v="1"/>
    <n v="2"/>
  </r>
  <r>
    <n v="70"/>
    <d v="2021-09-06T09:38:59"/>
    <d v="2021-09-06T09:41:22"/>
    <s v="93.43.129.10"/>
    <n v="100"/>
    <n v="142"/>
    <n v="1"/>
    <d v="2021-09-06T09:41:23"/>
    <s v="R_a2zUrvTbf4RBSjn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0"/>
    <x v="0"/>
    <x v="8"/>
    <x v="0"/>
    <x v="0"/>
    <n v="59"/>
    <x v="0"/>
    <x v="0"/>
    <x v="0"/>
    <x v="0"/>
    <s v="Modena"/>
    <x v="5"/>
    <s v="."/>
    <n v="7"/>
    <s v="."/>
    <s v="."/>
    <s v="."/>
    <s v="."/>
    <n v="1"/>
    <x v="0"/>
    <n v="60"/>
    <x v="0"/>
    <x v="0"/>
    <x v="1"/>
    <n v="1"/>
    <n v="3"/>
  </r>
  <r>
    <n v="76"/>
    <d v="2021-09-06T09:48:31"/>
    <d v="2021-09-06T09:50:03"/>
    <s v="93.34.149.132"/>
    <n v="100"/>
    <n v="91"/>
    <n v="1"/>
    <d v="2021-09-06T09:50:04"/>
    <s v="R_bDFgJGnoZ2g96eZ"/>
    <n v="45.091400146484375"/>
    <n v="7.66389465332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2"/>
    <x v="1"/>
    <x v="9"/>
    <x v="0"/>
    <x v="0"/>
    <n v="97"/>
    <x v="0"/>
    <x v="0"/>
    <x v="0"/>
    <x v="0"/>
    <s v="Torino"/>
    <x v="6"/>
    <s v="."/>
    <n v="7"/>
    <s v="."/>
    <s v="."/>
    <s v="."/>
    <s v="."/>
    <n v="1"/>
    <x v="1"/>
    <n v="240"/>
    <x v="0"/>
    <x v="0"/>
    <x v="1"/>
    <n v="1"/>
    <n v="3"/>
  </r>
  <r>
    <n v="78"/>
    <d v="2021-09-06T09:51:01"/>
    <d v="2021-09-06T09:56:15"/>
    <s v="151.18.94.216"/>
    <n v="100"/>
    <n v="313"/>
    <n v="1"/>
    <d v="2021-09-06T09:56:16"/>
    <s v="R_2tKiSv1n2f2dgG4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6"/>
    <x v="2"/>
    <x v="1"/>
    <x v="10"/>
    <x v="0"/>
    <x v="0"/>
    <n v="102"/>
    <x v="0"/>
    <x v="0"/>
    <x v="0"/>
    <x v="0"/>
    <s v="Talmassons"/>
    <x v="0"/>
    <s v="."/>
    <n v="3"/>
    <n v="16"/>
    <s v="."/>
    <s v="."/>
    <s v="."/>
    <n v="4"/>
    <x v="1"/>
    <n v="30"/>
    <x v="0"/>
    <x v="0"/>
    <x v="0"/>
    <n v="1"/>
    <n v="3"/>
  </r>
  <r>
    <n v="80"/>
    <d v="2021-09-06T09:55:05"/>
    <d v="2021-09-06T09:57:02"/>
    <s v="37.206.53.233"/>
    <n v="100"/>
    <n v="117"/>
    <n v="1"/>
    <d v="2021-09-06T09:57:03"/>
    <s v="R_3JF5MIJ3rzWR96q"/>
    <n v="45.700698852539063"/>
    <n v="8.45889282226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11"/>
    <x v="0"/>
    <x v="0"/>
    <n v="106"/>
    <x v="0"/>
    <x v="0"/>
    <x v="0"/>
    <x v="0"/>
    <s v="Vercelli"/>
    <x v="5"/>
    <s v="."/>
    <n v="7"/>
    <s v="."/>
    <s v="."/>
    <s v="."/>
    <s v="."/>
    <n v="4"/>
    <x v="0"/>
    <n v="45"/>
    <x v="0"/>
    <x v="0"/>
    <x v="1"/>
    <n v="1"/>
    <n v="3"/>
  </r>
  <r>
    <n v="94"/>
    <d v="2021-09-06T10:06:23"/>
    <d v="2021-09-06T10:14:11"/>
    <s v="151.38.146.145"/>
    <n v="100"/>
    <n v="467"/>
    <n v="1"/>
    <d v="2021-09-06T10:14:11"/>
    <s v="R_3oI6bcCE9OrXqTg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7"/>
    <x v="0"/>
    <x v="1"/>
    <x v="12"/>
    <x v="0"/>
    <x v="0"/>
    <n v="67"/>
    <x v="0"/>
    <x v="0"/>
    <x v="0"/>
    <x v="0"/>
    <s v="Monselice"/>
    <x v="7"/>
    <s v="."/>
    <n v="7"/>
    <s v="."/>
    <s v="."/>
    <s v="."/>
    <s v="."/>
    <n v="2"/>
    <x v="1"/>
    <n v="60"/>
    <x v="0"/>
    <x v="0"/>
    <x v="1"/>
    <n v="1"/>
    <n v="4"/>
  </r>
  <r>
    <n v="97"/>
    <d v="2021-09-06T10:13:02"/>
    <d v="2021-09-06T10:17:19"/>
    <s v="93.65.126.4"/>
    <n v="100"/>
    <n v="257"/>
    <n v="1"/>
    <d v="2021-09-06T10:17:20"/>
    <s v="R_wXLHh1aJLn7asXT"/>
    <n v="45.518707275390625"/>
    <n v="11.326599121093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8"/>
    <x v="4"/>
    <x v="1"/>
    <x v="13"/>
    <x v="0"/>
    <x v="0"/>
    <n v="67"/>
    <x v="0"/>
    <x v="0"/>
    <x v="0"/>
    <x v="0"/>
    <s v="Stanghella"/>
    <x v="2"/>
    <s v="Insegnante"/>
    <n v="3"/>
    <s v="."/>
    <s v="."/>
    <s v="."/>
    <s v="."/>
    <n v="1"/>
    <x v="4"/>
    <n v="30"/>
    <x v="0"/>
    <x v="0"/>
    <x v="1"/>
    <n v="1"/>
    <n v="1"/>
  </r>
  <r>
    <n v="104"/>
    <d v="2021-09-06T10:23:10"/>
    <d v="2021-09-06T10:27:35"/>
    <s v="2.198.121.44"/>
    <n v="100"/>
    <n v="265"/>
    <n v="1"/>
    <d v="2021-09-06T10:27:36"/>
    <s v="R_2qCQCRW9edQnRdb"/>
    <n v="44.722305297851563"/>
    <n v="7.835494995117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0"/>
    <x v="14"/>
    <x v="0"/>
    <x v="0"/>
    <n v="67"/>
    <x v="0"/>
    <x v="0"/>
    <x v="0"/>
    <x v="0"/>
    <s v="Monselice"/>
    <x v="2"/>
    <s v="Quadro (Professional Senior)"/>
    <n v="3"/>
    <s v="."/>
    <s v="."/>
    <s v="."/>
    <s v="."/>
    <n v="4"/>
    <x v="1"/>
    <n v="30"/>
    <x v="0"/>
    <x v="0"/>
    <x v="1"/>
    <n v="0"/>
    <n v="3"/>
  </r>
  <r>
    <n v="106"/>
    <d v="2021-09-06T10:20:16"/>
    <d v="2021-09-06T10:28:53"/>
    <s v="5.91.6.198"/>
    <n v="100"/>
    <n v="517"/>
    <n v="1"/>
    <d v="2021-09-06T10:28:54"/>
    <s v="R_3CILNVJHNlCQA3d"/>
    <n v="45.499496459960938"/>
    <n v="11.92379760742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6"/>
    <x v="5"/>
    <x v="0"/>
    <x v="15"/>
    <x v="0"/>
    <x v="0"/>
    <n v="100"/>
    <x v="0"/>
    <x v="0"/>
    <x v="0"/>
    <x v="0"/>
    <s v="San fior"/>
    <x v="0"/>
    <s v="."/>
    <n v="4"/>
    <n v="16"/>
    <s v="."/>
    <n v="110"/>
    <s v="."/>
    <n v="4"/>
    <x v="2"/>
    <n v="30"/>
    <x v="0"/>
    <x v="0"/>
    <x v="1"/>
    <n v="1"/>
    <n v="2"/>
  </r>
  <r>
    <n v="116"/>
    <d v="2021-09-06T10:41:47"/>
    <d v="2021-09-06T10:44:18"/>
    <s v="151.36.217.146"/>
    <n v="100"/>
    <n v="150"/>
    <n v="1"/>
    <d v="2021-09-06T10:44:18"/>
    <s v="R_3JmEeRGUJ4zXxSA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1"/>
    <x v="10"/>
    <x v="0"/>
    <x v="0"/>
    <n v="102"/>
    <x v="0"/>
    <x v="0"/>
    <x v="0"/>
    <x v="0"/>
    <s v="Talmassons"/>
    <x v="0"/>
    <s v="."/>
    <n v="3"/>
    <n v="15"/>
    <s v="."/>
    <s v="."/>
    <s v="."/>
    <n v="4"/>
    <x v="1"/>
    <n v="180"/>
    <x v="0"/>
    <x v="0"/>
    <x v="0"/>
    <n v="1"/>
    <n v="6"/>
  </r>
  <r>
    <n v="117"/>
    <d v="2021-09-06T10:43:19"/>
    <d v="2021-09-06T10:45:40"/>
    <s v="93.70.100.208"/>
    <n v="100"/>
    <n v="140"/>
    <n v="1"/>
    <d v="2021-09-06T10:45:40"/>
    <s v="R_RXead3OXzowgx8Z"/>
    <n v="45.40960693359375"/>
    <n v="11.89469909667968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16"/>
    <x v="0"/>
    <x v="0"/>
    <n v="87"/>
    <x v="0"/>
    <x v="0"/>
    <x v="0"/>
    <x v="0"/>
    <s v="San Martino di Venezze"/>
    <x v="6"/>
    <s v="."/>
    <n v="3"/>
    <s v="."/>
    <s v="."/>
    <s v="."/>
    <s v="."/>
    <n v="4"/>
    <x v="1"/>
    <n v="120"/>
    <x v="0"/>
    <x v="0"/>
    <x v="1"/>
    <n v="0"/>
    <n v="1"/>
  </r>
  <r>
    <n v="125"/>
    <d v="2021-09-06T10:54:11"/>
    <d v="2021-09-06T10:56:47"/>
    <s v="151.68.155.189"/>
    <n v="100"/>
    <n v="156"/>
    <n v="1"/>
    <d v="2021-09-06T10:56:48"/>
    <s v="R_26gsMAvwulOWEQG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9"/>
    <x v="6"/>
    <x v="1"/>
    <x v="17"/>
    <x v="0"/>
    <x v="0"/>
    <n v="123"/>
    <x v="0"/>
    <x v="0"/>
    <x v="0"/>
    <x v="0"/>
    <s v="Pojana Maggiore"/>
    <x v="2"/>
    <s v="Insegnante"/>
    <n v="4"/>
    <n v="14"/>
    <s v="."/>
    <s v="."/>
    <s v="."/>
    <n v="3"/>
    <x v="0"/>
    <n v="60"/>
    <x v="0"/>
    <x v="0"/>
    <x v="1"/>
    <n v="0"/>
    <n v="2"/>
  </r>
  <r>
    <n v="126"/>
    <d v="2021-09-06T10:57:22"/>
    <d v="2021-09-06T10:59:05"/>
    <s v="80.183.46.5"/>
    <n v="100"/>
    <n v="102"/>
    <n v="1"/>
    <d v="2021-09-06T10:59:06"/>
    <s v="R_1imMtY8ROmzB40h"/>
    <n v="45.543106079101563"/>
    <n v="11.5415039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8"/>
    <x v="0"/>
    <x v="0"/>
    <n v="123"/>
    <x v="0"/>
    <x v="0"/>
    <x v="0"/>
    <x v="0"/>
    <s v="Camisano vicentino"/>
    <x v="6"/>
    <s v="."/>
    <n v="5"/>
    <n v="17"/>
    <s v="."/>
    <n v="111"/>
    <s v="."/>
    <n v="3"/>
    <x v="0"/>
    <n v="60"/>
    <x v="0"/>
    <x v="0"/>
    <x v="1"/>
    <n v="0"/>
    <n v="2"/>
  </r>
  <r>
    <n v="130"/>
    <d v="2021-09-06T11:13:37"/>
    <d v="2021-09-06T11:15:14"/>
    <s v="95.248.28.169"/>
    <n v="100"/>
    <n v="96"/>
    <n v="1"/>
    <d v="2021-09-06T11:15:14"/>
    <s v="R_sngfmRmLQQYYbmh"/>
    <n v="41.112197875976563"/>
    <n v="16.854705810546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1"/>
    <x v="5"/>
    <x v="0"/>
    <x v="0"/>
    <n v="37"/>
    <x v="1"/>
    <x v="0"/>
    <x v="1"/>
    <x v="0"/>
    <s v="Foggia"/>
    <x v="0"/>
    <s v="."/>
    <n v="3"/>
    <n v="8"/>
    <s v="."/>
    <s v="."/>
    <s v="."/>
    <n v="5"/>
    <x v="0"/>
    <n v="120"/>
    <x v="0"/>
    <x v="0"/>
    <x v="1"/>
    <n v="1"/>
    <n v="6"/>
  </r>
  <r>
    <n v="135"/>
    <d v="2021-09-06T11:17:45"/>
    <d v="2021-09-06T11:20:52"/>
    <s v="37.162.187.27"/>
    <n v="100"/>
    <n v="187"/>
    <n v="1"/>
    <d v="2021-09-06T11:20:53"/>
    <s v="R_3j0XEaVbHUelo9g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0"/>
    <x v="5"/>
    <x v="0"/>
    <x v="0"/>
    <n v="123"/>
    <x v="0"/>
    <x v="0"/>
    <x v="0"/>
    <x v="0"/>
    <s v="Pojana Maggiore"/>
    <x v="0"/>
    <s v="."/>
    <n v="3"/>
    <n v="5"/>
    <s v="."/>
    <s v="."/>
    <s v="."/>
    <n v="3"/>
    <x v="0"/>
    <n v="40"/>
    <x v="0"/>
    <x v="0"/>
    <x v="1"/>
    <n v="1"/>
    <n v="1"/>
  </r>
  <r>
    <n v="138"/>
    <d v="2021-09-06T11:22:23"/>
    <d v="2021-09-06T11:26:00"/>
    <s v="92.246.116.172"/>
    <n v="100"/>
    <n v="216"/>
    <n v="1"/>
    <d v="2021-09-06T11:26:01"/>
    <s v="R_2S9cqLN26eDpreN"/>
    <n v="45.506698608398438"/>
    <n v="11.41229248046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2"/>
    <x v="1"/>
    <x v="18"/>
    <x v="0"/>
    <x v="0"/>
    <n v="123"/>
    <x v="0"/>
    <x v="0"/>
    <x v="0"/>
    <x v="0"/>
    <s v="Noventa vicentina"/>
    <x v="1"/>
    <s v="."/>
    <n v="3"/>
    <s v="."/>
    <s v="."/>
    <s v="."/>
    <s v="."/>
    <n v="4"/>
    <x v="1"/>
    <n v="60"/>
    <x v="0"/>
    <x v="0"/>
    <x v="1"/>
    <n v="1"/>
    <n v="2"/>
  </r>
  <r>
    <n v="140"/>
    <d v="2021-09-06T11:25:53"/>
    <d v="2021-09-06T11:27:45"/>
    <s v="37.162.14.149"/>
    <n v="100"/>
    <n v="112"/>
    <n v="1"/>
    <d v="2021-09-06T11:27:46"/>
    <s v="R_ABXIsZGbhAbhTOh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7"/>
    <x v="1"/>
    <x v="19"/>
    <x v="0"/>
    <x v="0"/>
    <n v="86"/>
    <x v="1"/>
    <x v="1"/>
    <x v="0"/>
    <x v="0"/>
    <s v="Anzio"/>
    <x v="8"/>
    <s v="."/>
    <n v="3"/>
    <s v="."/>
    <s v="."/>
    <s v="."/>
    <s v="."/>
    <n v="2"/>
    <x v="2"/>
    <n v="15"/>
    <x v="0"/>
    <x v="0"/>
    <x v="1"/>
    <n v="0"/>
    <n v="4"/>
  </r>
  <r>
    <n v="150"/>
    <d v="2021-09-06T11:39:04"/>
    <d v="2021-09-06T11:41:06"/>
    <s v="80.117.188.66"/>
    <n v="100"/>
    <n v="121"/>
    <n v="1"/>
    <d v="2021-09-06T11:41:06"/>
    <s v="R_2Ybm1P0iJI5i6ME"/>
    <n v="45.40960693359375"/>
    <n v="11.89469909667968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7"/>
    <x v="1"/>
    <x v="19"/>
    <x v="0"/>
    <x v="0"/>
    <n v="67"/>
    <x v="0"/>
    <x v="0"/>
    <x v="0"/>
    <x v="0"/>
    <s v="Padova"/>
    <x v="6"/>
    <s v="."/>
    <n v="3"/>
    <s v="."/>
    <s v="."/>
    <s v="."/>
    <s v="."/>
    <n v="3"/>
    <x v="1"/>
    <n v="80"/>
    <x v="0"/>
    <x v="0"/>
    <x v="1"/>
    <n v="1"/>
    <n v="2"/>
  </r>
  <r>
    <n v="151"/>
    <d v="2021-09-06T11:40:10"/>
    <d v="2021-09-06T11:41:43"/>
    <s v="87.10.124.85"/>
    <n v="100"/>
    <n v="92"/>
    <n v="1"/>
    <d v="2021-09-06T11:41:43"/>
    <s v="R_1n9kMJVFRbnGkg3"/>
    <n v="45.40960693359375"/>
    <n v="11.89469909667968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9"/>
    <x v="3"/>
    <x v="0"/>
    <x v="20"/>
    <x v="0"/>
    <x v="0"/>
    <n v="67"/>
    <x v="0"/>
    <x v="0"/>
    <x v="0"/>
    <x v="0"/>
    <s v="Terrassa padovana"/>
    <x v="1"/>
    <s v="."/>
    <n v="7"/>
    <s v="."/>
    <s v="."/>
    <s v="."/>
    <s v="."/>
    <n v="4"/>
    <x v="2"/>
    <n v="50"/>
    <x v="0"/>
    <x v="0"/>
    <x v="1"/>
    <n v="1"/>
    <n v="2"/>
  </r>
  <r>
    <n v="161"/>
    <d v="2021-09-06T11:59:59"/>
    <d v="2021-09-06T12:01:18"/>
    <s v="93.70.76.92"/>
    <n v="100"/>
    <n v="78"/>
    <n v="1"/>
    <d v="2021-09-06T12:01:18"/>
    <s v="R_2PtZpEA45sU5KU0"/>
    <n v="45.403106689453125"/>
    <n v="11.8746948242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0"/>
    <x v="1"/>
    <x v="21"/>
    <x v="0"/>
    <x v="0"/>
    <n v="67"/>
    <x v="0"/>
    <x v="0"/>
    <x v="0"/>
    <x v="0"/>
    <s v="Ospedaletto Euganeo"/>
    <x v="8"/>
    <s v="."/>
    <n v="3"/>
    <s v="."/>
    <s v="."/>
    <s v="."/>
    <s v="."/>
    <n v="4"/>
    <x v="1"/>
    <n v="120"/>
    <x v="0"/>
    <x v="0"/>
    <x v="1"/>
    <n v="1"/>
    <n v="3"/>
  </r>
  <r>
    <n v="167"/>
    <d v="2021-09-06T12:12:03"/>
    <d v="2021-09-06T12:15:14"/>
    <s v="149.132.247.18"/>
    <n v="100"/>
    <n v="191"/>
    <n v="1"/>
    <d v="2021-09-06T12:15:15"/>
    <s v="R_pc6WWYfGqLU7iWR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18"/>
    <x v="0"/>
    <x v="0"/>
    <n v="50"/>
    <x v="0"/>
    <x v="0"/>
    <x v="0"/>
    <x v="0"/>
    <s v="Lodi"/>
    <x v="3"/>
    <s v="."/>
    <n v="5"/>
    <n v="16"/>
    <s v="."/>
    <n v="116"/>
    <s v="Cattolica Milano"/>
    <n v="3"/>
    <x v="0"/>
    <n v="120"/>
    <x v="1"/>
    <x v="2"/>
    <x v="1"/>
    <n v="0"/>
    <n v="2"/>
  </r>
  <r>
    <n v="170"/>
    <d v="2021-09-06T12:16:47"/>
    <d v="2021-09-06T12:18:34"/>
    <s v="87.8.246.76"/>
    <n v="100"/>
    <n v="107"/>
    <n v="1"/>
    <d v="2021-09-06T12:18:35"/>
    <s v="R_1hHjhe7ZzFcJxww"/>
    <n v="45.779098510742188"/>
    <n v="12.250701904296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22"/>
    <x v="0"/>
    <x v="0"/>
    <n v="100"/>
    <x v="0"/>
    <x v="0"/>
    <x v="0"/>
    <x v="0"/>
    <s v="Mogliano Veneto"/>
    <x v="0"/>
    <s v="."/>
    <n v="7"/>
    <s v="."/>
    <s v="."/>
    <s v="."/>
    <s v="."/>
    <n v="4"/>
    <x v="1"/>
    <n v="60"/>
    <x v="0"/>
    <x v="0"/>
    <x v="1"/>
    <n v="0"/>
    <n v="2"/>
  </r>
  <r>
    <n v="174"/>
    <d v="2021-09-06T12:23:48"/>
    <d v="2021-09-06T12:25:36"/>
    <s v="87.49.45.29"/>
    <n v="100"/>
    <n v="108"/>
    <n v="1"/>
    <d v="2021-09-06T12:25:37"/>
    <s v="R_VVXBwWhbSZcr3gZ"/>
    <n v="55.680206298828125"/>
    <n v="12.5892028808593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2"/>
    <x v="0"/>
    <x v="23"/>
    <x v="1"/>
    <x v="2"/>
    <s v="."/>
    <x v="1"/>
    <x v="0"/>
    <x v="0"/>
    <x v="0"/>
    <s v="."/>
    <x v="1"/>
    <s v="."/>
    <n v="5"/>
    <n v="16"/>
    <s v="."/>
    <n v="116"/>
    <s v="."/>
    <n v="2"/>
    <x v="0"/>
    <n v="50"/>
    <x v="0"/>
    <x v="0"/>
    <x v="1"/>
    <n v="0"/>
    <n v="1"/>
  </r>
  <r>
    <n v="180"/>
    <d v="2021-09-06T12:35:21"/>
    <d v="2021-09-06T12:40:21"/>
    <s v="37.162.48.216"/>
    <n v="100"/>
    <n v="300"/>
    <n v="1"/>
    <d v="2021-09-06T12:40:23"/>
    <s v="R_supTNCl33L1X2MN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2"/>
    <x v="1"/>
    <x v="24"/>
    <x v="0"/>
    <x v="0"/>
    <n v="67"/>
    <x v="0"/>
    <x v="0"/>
    <x v="0"/>
    <x v="0"/>
    <s v="Monselice"/>
    <x v="7"/>
    <s v="."/>
    <n v="3"/>
    <s v="."/>
    <s v="."/>
    <s v="."/>
    <s v="."/>
    <n v="1"/>
    <x v="1"/>
    <n v="120"/>
    <x v="0"/>
    <x v="0"/>
    <x v="1"/>
    <n v="1"/>
    <n v="2"/>
  </r>
  <r>
    <n v="203"/>
    <d v="2021-09-06T13:06:51"/>
    <d v="2021-09-06T13:08:57"/>
    <s v="87.8.190.63"/>
    <n v="100"/>
    <n v="125"/>
    <n v="1"/>
    <d v="2021-09-06T13:08:58"/>
    <s v="R_3O96If0AkNBQ89v"/>
    <n v="45.543106079101563"/>
    <n v="11.5415039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17"/>
    <x v="0"/>
    <x v="0"/>
    <n v="67"/>
    <x v="0"/>
    <x v="0"/>
    <x v="0"/>
    <x v="0"/>
    <s v="Monselice"/>
    <x v="3"/>
    <s v="."/>
    <n v="3"/>
    <s v="."/>
    <s v="."/>
    <s v="."/>
    <s v="."/>
    <n v="2"/>
    <x v="1"/>
    <n v="60"/>
    <x v="0"/>
    <x v="0"/>
    <x v="1"/>
    <n v="1"/>
    <n v="5"/>
  </r>
  <r>
    <n v="204"/>
    <d v="2021-09-06T13:00:04"/>
    <d v="2021-09-06T13:10:55"/>
    <s v="37.161.139.186"/>
    <n v="100"/>
    <n v="650"/>
    <n v="1"/>
    <d v="2021-09-06T13:10:55"/>
    <s v="R_1JKtyx6jeiOQlYI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0"/>
    <x v="14"/>
    <x v="0"/>
    <x v="0"/>
    <n v="67"/>
    <x v="0"/>
    <x v="0"/>
    <x v="0"/>
    <x v="0"/>
    <s v="Monselice"/>
    <x v="2"/>
    <s v="Artigiano"/>
    <n v="2"/>
    <s v="."/>
    <s v="."/>
    <s v="."/>
    <s v="."/>
    <n v="2"/>
    <x v="3"/>
    <n v="30"/>
    <x v="0"/>
    <x v="0"/>
    <x v="1"/>
    <n v="1"/>
    <n v="3"/>
  </r>
  <r>
    <n v="212"/>
    <d v="2021-09-06T13:22:24"/>
    <d v="2021-09-06T13:25:27"/>
    <s v="37.163.189.161"/>
    <n v="100"/>
    <n v="182"/>
    <n v="1"/>
    <d v="2021-09-06T13:25:27"/>
    <s v="R_bHQMlcqjW16zaWl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6"/>
    <x v="2"/>
    <x v="1"/>
    <x v="15"/>
    <x v="0"/>
    <x v="0"/>
    <n v="67"/>
    <x v="0"/>
    <x v="0"/>
    <x v="0"/>
    <x v="0"/>
    <s v="Due Carrare"/>
    <x v="6"/>
    <s v="."/>
    <n v="3"/>
    <s v="."/>
    <s v="."/>
    <s v="."/>
    <s v="."/>
    <n v="2"/>
    <x v="1"/>
    <n v="120"/>
    <x v="0"/>
    <x v="0"/>
    <x v="0"/>
    <n v="0"/>
    <n v="2"/>
  </r>
  <r>
    <n v="218"/>
    <d v="2021-09-06T13:21:22"/>
    <d v="2021-09-06T13:36:24"/>
    <s v="151.18.5.66"/>
    <n v="100"/>
    <n v="902"/>
    <n v="1"/>
    <d v="2021-09-06T13:36:25"/>
    <s v="R_1H2GeJIf3sdN4GJ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2"/>
    <x v="1"/>
    <x v="9"/>
    <x v="0"/>
    <x v="0"/>
    <n v="67"/>
    <x v="0"/>
    <x v="0"/>
    <x v="0"/>
    <x v="0"/>
    <s v="Monselice"/>
    <x v="6"/>
    <s v="."/>
    <n v="3"/>
    <s v="."/>
    <s v="."/>
    <s v="."/>
    <s v="."/>
    <n v="3"/>
    <x v="1"/>
    <n v="30"/>
    <x v="0"/>
    <x v="0"/>
    <x v="1"/>
    <n v="1"/>
    <n v="3"/>
  </r>
  <r>
    <n v="224"/>
    <d v="2021-09-06T13:49:48"/>
    <d v="2021-09-06T13:55:00"/>
    <s v="151.72.158.12"/>
    <n v="100"/>
    <n v="312"/>
    <n v="1"/>
    <d v="2021-09-06T13:55:01"/>
    <s v="R_3fkrmaykuLCmUm6"/>
    <n v="41.461593627929688"/>
    <n v="15.5563964843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25"/>
    <x v="0"/>
    <x v="0"/>
    <n v="37"/>
    <x v="1"/>
    <x v="0"/>
    <x v="1"/>
    <x v="0"/>
    <s v="San Severo"/>
    <x v="2"/>
    <s v="."/>
    <n v="2"/>
    <s v="."/>
    <s v="."/>
    <s v="."/>
    <s v="."/>
    <n v="4"/>
    <x v="1"/>
    <n v="180"/>
    <x v="1"/>
    <x v="2"/>
    <x v="1"/>
    <n v="1"/>
    <n v="3"/>
  </r>
  <r>
    <n v="226"/>
    <d v="2021-09-06T14:01:48"/>
    <d v="2021-09-06T14:04:55"/>
    <s v="93.34.236.234"/>
    <n v="100"/>
    <n v="186"/>
    <n v="1"/>
    <d v="2021-09-06T14:04:56"/>
    <s v="R_2qfs0eYmMb7XEOX"/>
    <n v="45.43170166015625"/>
    <n v="10.9859008789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7"/>
    <x v="7"/>
    <x v="1"/>
    <x v="26"/>
    <x v="0"/>
    <x v="0"/>
    <n v="107"/>
    <x v="0"/>
    <x v="0"/>
    <x v="0"/>
    <x v="0"/>
    <s v="Nogara"/>
    <x v="1"/>
    <s v="."/>
    <n v="7"/>
    <s v="."/>
    <s v="."/>
    <s v="."/>
    <s v="."/>
    <n v="2"/>
    <x v="1"/>
    <n v="20"/>
    <x v="0"/>
    <x v="0"/>
    <x v="1"/>
    <n v="1"/>
    <n v="3"/>
  </r>
  <r>
    <n v="231"/>
    <d v="2021-09-06T14:06:40"/>
    <d v="2021-09-06T14:10:23"/>
    <s v="82.60.191.24"/>
    <n v="100"/>
    <n v="223"/>
    <n v="1"/>
    <d v="2021-09-06T14:10:24"/>
    <s v="R_2R9vLA6s8wgQJSU"/>
    <n v="45.403106689453125"/>
    <n v="11.8746948242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11"/>
    <x v="0"/>
    <x v="0"/>
    <n v="87"/>
    <x v="0"/>
    <x v="0"/>
    <x v="0"/>
    <x v="0"/>
    <s v="San Martino di venezze"/>
    <x v="1"/>
    <s v="."/>
    <n v="3"/>
    <s v="."/>
    <s v="."/>
    <s v="."/>
    <s v="."/>
    <n v="5"/>
    <x v="1"/>
    <n v="15"/>
    <x v="0"/>
    <x v="0"/>
    <x v="1"/>
    <n v="1"/>
    <n v="2"/>
  </r>
  <r>
    <n v="233"/>
    <d v="2021-09-06T14:08:06"/>
    <d v="2021-09-06T14:10:49"/>
    <s v="78.110.186.78"/>
    <n v="100"/>
    <n v="163"/>
    <n v="1"/>
    <d v="2021-09-06T14:10:50"/>
    <s v="R_b8zIarjKGNvWfUB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1"/>
    <x v="0"/>
    <x v="27"/>
    <x v="0"/>
    <x v="0"/>
    <n v="67"/>
    <x v="0"/>
    <x v="0"/>
    <x v="0"/>
    <x v="0"/>
    <s v="Fontaniva"/>
    <x v="3"/>
    <s v="."/>
    <n v="3"/>
    <s v="."/>
    <s v="."/>
    <s v="."/>
    <s v="."/>
    <n v="4"/>
    <x v="1"/>
    <n v="20"/>
    <x v="0"/>
    <x v="0"/>
    <x v="1"/>
    <n v="0"/>
    <n v="2"/>
  </r>
  <r>
    <n v="244"/>
    <d v="2021-09-06T14:38:02"/>
    <d v="2021-09-06T14:40:54"/>
    <s v="5.88.238.187"/>
    <n v="100"/>
    <n v="172"/>
    <n v="1"/>
    <d v="2021-09-06T14:40:55"/>
    <s v="R_1o60dkbZvDLmaIy"/>
    <n v="41.890396118164063"/>
    <n v="12.51260375976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28"/>
    <x v="0"/>
    <x v="0"/>
    <n v="86"/>
    <x v="1"/>
    <x v="1"/>
    <x v="0"/>
    <x v="0"/>
    <s v="Roma"/>
    <x v="3"/>
    <s v="."/>
    <n v="7"/>
    <s v="."/>
    <s v="."/>
    <s v="."/>
    <s v="."/>
    <n v="3"/>
    <x v="1"/>
    <n v="30"/>
    <x v="1"/>
    <x v="2"/>
    <x v="1"/>
    <n v="1"/>
    <n v="2"/>
  </r>
  <r>
    <n v="246"/>
    <d v="2021-09-06T14:38:27"/>
    <d v="2021-09-06T14:42:39"/>
    <s v="151.72.86.17"/>
    <n v="100"/>
    <n v="252"/>
    <n v="1"/>
    <d v="2021-09-06T14:42:40"/>
    <s v="R_2TFNLP1B6ghKhxQ"/>
    <n v="41.461593627929688"/>
    <n v="15.5563964843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17"/>
    <x v="0"/>
    <x v="0"/>
    <n v="37"/>
    <x v="1"/>
    <x v="0"/>
    <x v="1"/>
    <x v="0"/>
    <s v="San Severo"/>
    <x v="5"/>
    <s v="."/>
    <n v="3"/>
    <s v="."/>
    <s v="."/>
    <s v="."/>
    <s v="."/>
    <n v="5"/>
    <x v="1"/>
    <n v="30"/>
    <x v="0"/>
    <x v="0"/>
    <x v="1"/>
    <n v="1"/>
    <n v="3"/>
  </r>
  <r>
    <n v="249"/>
    <d v="2021-09-06T14:47:33"/>
    <d v="2021-09-06T14:50:05"/>
    <s v="151.20.50.98"/>
    <n v="100"/>
    <n v="152"/>
    <n v="1"/>
    <d v="2021-09-06T14:50:06"/>
    <s v="R_pnodJqNVmm70n9T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2"/>
    <x v="1"/>
    <x v="29"/>
    <x v="0"/>
    <x v="0"/>
    <n v="58"/>
    <x v="0"/>
    <x v="0"/>
    <x v="0"/>
    <x v="0"/>
    <s v="Milano"/>
    <x v="6"/>
    <s v="."/>
    <n v="7"/>
    <s v="."/>
    <s v="."/>
    <s v="."/>
    <s v="."/>
    <n v="2"/>
    <x v="1"/>
    <n v="40"/>
    <x v="0"/>
    <x v="0"/>
    <x v="1"/>
    <n v="1"/>
    <n v="2"/>
  </r>
  <r>
    <n v="255"/>
    <d v="2021-09-06T15:10:48"/>
    <d v="2021-09-06T15:14:21"/>
    <s v="93.34.146.159"/>
    <n v="100"/>
    <n v="212"/>
    <n v="1"/>
    <d v="2021-09-06T15:14:21"/>
    <s v="R_27x0Bm1jSTpQotA"/>
    <n v="45.493698120117188"/>
    <n v="12.244995117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30"/>
    <x v="0"/>
    <x v="0"/>
    <n v="67"/>
    <x v="0"/>
    <x v="0"/>
    <x v="0"/>
    <x v="0"/>
    <s v="Padova"/>
    <x v="5"/>
    <s v="."/>
    <n v="7"/>
    <s v="."/>
    <s v="."/>
    <s v="."/>
    <s v="."/>
    <n v="1"/>
    <x v="0"/>
    <n v="30"/>
    <x v="0"/>
    <x v="0"/>
    <x v="1"/>
    <n v="1"/>
    <n v="5"/>
  </r>
  <r>
    <n v="259"/>
    <d v="2021-09-06T15:21:49"/>
    <d v="2021-09-06T15:26:31"/>
    <s v="37.163.169.1"/>
    <n v="100"/>
    <n v="281"/>
    <n v="1"/>
    <d v="2021-09-06T15:26:31"/>
    <s v="R_3R2g9y8W5NVMIMi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5"/>
    <x v="1"/>
    <x v="28"/>
    <x v="0"/>
    <x v="0"/>
    <n v="67"/>
    <x v="0"/>
    <x v="0"/>
    <x v="0"/>
    <x v="0"/>
    <s v="Pozzonovo"/>
    <x v="4"/>
    <s v="."/>
    <n v="2"/>
    <s v="."/>
    <s v="."/>
    <s v="."/>
    <s v="."/>
    <n v="3"/>
    <x v="1"/>
    <n v="120"/>
    <x v="0"/>
    <x v="0"/>
    <x v="1"/>
    <n v="1"/>
    <n v="2"/>
  </r>
  <r>
    <n v="263"/>
    <d v="2021-09-06T15:27:27"/>
    <d v="2021-09-06T15:31:35"/>
    <s v="95.239.150.94"/>
    <n v="100"/>
    <n v="247"/>
    <n v="1"/>
    <d v="2021-09-06T15:31:36"/>
    <s v="R_4NPcTfpG8eewaK5"/>
    <n v="45.40960693359375"/>
    <n v="11.89469909667968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23"/>
    <x v="0"/>
    <x v="0"/>
    <n v="67"/>
    <x v="0"/>
    <x v="0"/>
    <x v="0"/>
    <x v="0"/>
    <s v="Due Carrare"/>
    <x v="2"/>
    <s v="Insegnante"/>
    <n v="3"/>
    <s v="."/>
    <s v="."/>
    <s v="."/>
    <s v="."/>
    <n v="3"/>
    <x v="1"/>
    <n v="60"/>
    <x v="0"/>
    <x v="0"/>
    <x v="1"/>
    <n v="1"/>
    <n v="6"/>
  </r>
  <r>
    <n v="265"/>
    <d v="2021-09-06T15:40:36"/>
    <d v="2021-09-06T15:43:03"/>
    <s v="151.82.63.43"/>
    <n v="100"/>
    <n v="147"/>
    <n v="1"/>
    <d v="2021-09-06T15:43:04"/>
    <s v="R_3fJYGcolZSwmLnl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2"/>
    <x v="1"/>
    <x v="11"/>
    <x v="0"/>
    <x v="0"/>
    <n v="67"/>
    <x v="0"/>
    <x v="0"/>
    <x v="0"/>
    <x v="0"/>
    <s v="Ospedaletto Euganeo"/>
    <x v="1"/>
    <s v="."/>
    <n v="7"/>
    <s v="."/>
    <s v="."/>
    <s v="."/>
    <s v="."/>
    <n v="4"/>
    <x v="0"/>
    <n v="60"/>
    <x v="1"/>
    <x v="2"/>
    <x v="1"/>
    <n v="0"/>
    <n v="3"/>
  </r>
  <r>
    <n v="270"/>
    <d v="2021-09-06T15:53:06"/>
    <d v="2021-09-06T15:55:25"/>
    <s v="5.171.72.176"/>
    <n v="100"/>
    <n v="139"/>
    <n v="1"/>
    <d v="2021-09-06T15:55:26"/>
    <s v="R_eWDp2t1vStDAw13"/>
    <n v="41.890396118164063"/>
    <n v="12.51260375976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22"/>
    <x v="0"/>
    <x v="0"/>
    <n v="67"/>
    <x v="0"/>
    <x v="0"/>
    <x v="0"/>
    <x v="0"/>
    <s v="Padova"/>
    <x v="0"/>
    <s v="."/>
    <n v="3"/>
    <n v="9"/>
    <s v="."/>
    <s v="."/>
    <s v="."/>
    <n v="2"/>
    <x v="1"/>
    <n v="120"/>
    <x v="0"/>
    <x v="0"/>
    <x v="1"/>
    <n v="0"/>
    <n v="2"/>
  </r>
  <r>
    <n v="274"/>
    <d v="2021-09-06T16:01:31"/>
    <d v="2021-09-06T16:03:57"/>
    <s v="93.44.195.155"/>
    <n v="100"/>
    <n v="146"/>
    <n v="1"/>
    <d v="2021-09-06T16:03:58"/>
    <s v="R_1ONV0rKhRiHGlHd"/>
    <n v="38.130203247070313"/>
    <n v="13.32899475097656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0"/>
    <x v="31"/>
    <x v="0"/>
    <x v="0"/>
    <n v="68"/>
    <x v="1"/>
    <x v="0"/>
    <x v="0"/>
    <x v="1"/>
    <s v="Caltavuturo"/>
    <x v="5"/>
    <s v="."/>
    <n v="4"/>
    <n v="18"/>
    <s v="Design"/>
    <s v="."/>
    <s v="."/>
    <n v="1"/>
    <x v="1"/>
    <n v="60"/>
    <x v="0"/>
    <x v="0"/>
    <x v="1"/>
    <n v="1"/>
    <n v="2"/>
  </r>
  <r>
    <n v="277"/>
    <d v="2021-09-06T16:37:05"/>
    <d v="2021-09-06T16:39:35"/>
    <s v="109.52.23.157"/>
    <n v="100"/>
    <n v="150"/>
    <n v="1"/>
    <d v="2021-09-06T16:39:36"/>
    <s v="R_2vZFqKkinsP0F6i"/>
    <n v="44.137893676757813"/>
    <n v="12.234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8"/>
    <x v="8"/>
    <x v="1"/>
    <x v="17"/>
    <x v="0"/>
    <x v="0"/>
    <n v="67"/>
    <x v="0"/>
    <x v="0"/>
    <x v="0"/>
    <x v="0"/>
    <s v="Monselice"/>
    <x v="6"/>
    <s v="."/>
    <n v="3"/>
    <s v="."/>
    <s v="."/>
    <s v="."/>
    <s v="."/>
    <n v="2"/>
    <x v="2"/>
    <n v="30"/>
    <x v="0"/>
    <x v="0"/>
    <x v="1"/>
    <n v="1"/>
    <n v="3"/>
  </r>
  <r>
    <n v="281"/>
    <d v="2021-09-06T16:50:10"/>
    <d v="2021-09-06T16:52:23"/>
    <s v="37.159.31.101"/>
    <n v="100"/>
    <n v="132"/>
    <n v="1"/>
    <d v="2021-09-06T16:52:23"/>
    <s v="R_2TBhP9Ko9X1IOmf"/>
    <n v="45.563796997070313"/>
    <n v="10.1040039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15"/>
    <x v="0"/>
    <x v="0"/>
    <n v="67"/>
    <x v="0"/>
    <x v="0"/>
    <x v="0"/>
    <x v="0"/>
    <s v="Pozzonovo"/>
    <x v="6"/>
    <s v="."/>
    <n v="3"/>
    <s v="."/>
    <s v="."/>
    <s v="."/>
    <s v="."/>
    <n v="3"/>
    <x v="1"/>
    <n v="120"/>
    <x v="0"/>
    <x v="0"/>
    <x v="1"/>
    <n v="1"/>
    <n v="2"/>
  </r>
  <r>
    <n v="287"/>
    <d v="2021-09-06T18:40:57"/>
    <d v="2021-09-06T18:43:37"/>
    <s v="5.102.20.65"/>
    <n v="100"/>
    <n v="159"/>
    <n v="1"/>
    <d v="2021-09-06T18:43:37"/>
    <s v="R_2freMdyqnADAISS"/>
    <n v="45.57470703125"/>
    <n v="9.6125030517578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2"/>
    <x v="1"/>
    <x v="13"/>
    <x v="0"/>
    <x v="0"/>
    <n v="67"/>
    <x v="0"/>
    <x v="0"/>
    <x v="0"/>
    <x v="0"/>
    <s v="Monselice"/>
    <x v="2"/>
    <s v="Insegnante"/>
    <n v="7"/>
    <s v="."/>
    <s v="."/>
    <s v="."/>
    <s v="."/>
    <n v="5"/>
    <x v="1"/>
    <n v="60"/>
    <x v="0"/>
    <x v="0"/>
    <x v="1"/>
    <n v="1"/>
    <n v="2"/>
  </r>
  <r>
    <n v="292"/>
    <d v="2021-09-06T22:32:56"/>
    <d v="2021-09-06T22:35:55"/>
    <s v="94.126.10.61"/>
    <n v="100"/>
    <n v="178"/>
    <n v="1"/>
    <d v="2021-09-06T22:35:56"/>
    <s v="R_2a9W3gBiJXIoUIO"/>
    <n v="45.591995239257813"/>
    <n v="11.3666992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2"/>
    <x v="1"/>
    <x v="32"/>
    <x v="0"/>
    <x v="0"/>
    <n v="123"/>
    <x v="0"/>
    <x v="0"/>
    <x v="0"/>
    <x v="0"/>
    <s v="Recoaro Terme"/>
    <x v="2"/>
    <s v="Educatore"/>
    <n v="4"/>
    <n v="14"/>
    <s v="."/>
    <s v="."/>
    <s v="."/>
    <n v="1"/>
    <x v="1"/>
    <n v="120"/>
    <x v="0"/>
    <x v="0"/>
    <x v="1"/>
    <n v="1"/>
    <n v="2"/>
  </r>
  <r>
    <n v="296"/>
    <d v="2021-09-06T23:07:51"/>
    <d v="2021-09-06T23:09:38"/>
    <s v="93.70.101.158"/>
    <n v="100"/>
    <n v="107"/>
    <n v="1"/>
    <d v="2021-09-06T23:09:39"/>
    <s v="R_2vZbSoLuA35DKJa"/>
    <n v="45.40960693359375"/>
    <n v="11.89469909667968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2"/>
    <x v="0"/>
    <x v="15"/>
    <x v="0"/>
    <x v="0"/>
    <n v="67"/>
    <x v="0"/>
    <x v="0"/>
    <x v="0"/>
    <x v="0"/>
    <s v="Monselice"/>
    <x v="6"/>
    <s v="."/>
    <n v="3"/>
    <s v="."/>
    <s v="."/>
    <s v="."/>
    <s v="."/>
    <n v="4"/>
    <x v="1"/>
    <n v="120"/>
    <x v="0"/>
    <x v="0"/>
    <x v="1"/>
    <n v="1"/>
    <n v="2"/>
  </r>
  <r>
    <n v="299"/>
    <d v="2021-09-06T23:16:52"/>
    <d v="2021-09-06T23:20:03"/>
    <s v="5.90.79.175"/>
    <n v="100"/>
    <n v="190"/>
    <n v="1"/>
    <d v="2021-09-06T23:20:04"/>
    <s v="R_1N4dDZozJNwEsoQ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2"/>
    <x v="1"/>
    <x v="16"/>
    <x v="0"/>
    <x v="0"/>
    <n v="82"/>
    <x v="1"/>
    <x v="0"/>
    <x v="0"/>
    <x v="0"/>
    <s v="Melito di Porto Salvo"/>
    <x v="2"/>
    <s v="Consulente commerciale"/>
    <n v="4"/>
    <n v="18"/>
    <s v="Scienze economiche"/>
    <s v="."/>
    <s v="."/>
    <n v="4"/>
    <x v="1"/>
    <n v="60"/>
    <x v="0"/>
    <x v="0"/>
    <x v="0"/>
    <n v="0"/>
    <n v="4"/>
  </r>
  <r>
    <n v="306"/>
    <d v="2021-09-07T00:11:56"/>
    <d v="2021-09-07T00:14:00"/>
    <s v="93.42.32.251"/>
    <n v="100"/>
    <n v="124"/>
    <n v="1"/>
    <d v="2021-09-07T00:14:00"/>
    <s v="R_3n7boZ8gEQ24HmP"/>
    <n v="41.112197875976563"/>
    <n v="16.854705810546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1"/>
    <x v="11"/>
    <x v="0"/>
    <x v="0"/>
    <n v="37"/>
    <x v="1"/>
    <x v="0"/>
    <x v="1"/>
    <x v="0"/>
    <s v="San Severo"/>
    <x v="1"/>
    <s v="."/>
    <n v="7"/>
    <s v="."/>
    <s v="."/>
    <s v="."/>
    <s v="."/>
    <n v="4"/>
    <x v="1"/>
    <n v="120"/>
    <x v="0"/>
    <x v="0"/>
    <x v="1"/>
    <n v="1"/>
    <n v="2"/>
  </r>
  <r>
    <n v="309"/>
    <d v="2021-09-07T00:27:18"/>
    <d v="2021-09-07T00:29:49"/>
    <s v="94.34.96.227"/>
    <n v="100"/>
    <n v="151"/>
    <n v="1"/>
    <d v="2021-09-07T00:29:50"/>
    <s v="R_2fqieeqaIjSDUC8"/>
    <n v="46.068206787109375"/>
    <n v="11.11399841308593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0"/>
    <x v="0"/>
    <x v="33"/>
    <x v="0"/>
    <x v="0"/>
    <n v="67"/>
    <x v="0"/>
    <x v="0"/>
    <x v="0"/>
    <x v="0"/>
    <s v="Saonara"/>
    <x v="7"/>
    <s v="."/>
    <n v="2"/>
    <s v="."/>
    <s v="."/>
    <s v="."/>
    <s v="."/>
    <n v="2"/>
    <x v="0"/>
    <n v="120"/>
    <x v="0"/>
    <x v="0"/>
    <x v="1"/>
    <n v="1"/>
    <n v="3"/>
  </r>
  <r>
    <n v="313"/>
    <d v="2021-09-07T00:55:17"/>
    <d v="2021-09-07T00:58:26"/>
    <s v="176.200.154.242"/>
    <n v="100"/>
    <n v="189"/>
    <n v="1"/>
    <d v="2021-09-07T00:58:27"/>
    <s v="R_231sPhQRrOarnVs"/>
    <n v="45.581893920898438"/>
    <n v="9.26829528808593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1"/>
    <x v="1"/>
    <x v="18"/>
    <x v="0"/>
    <x v="0"/>
    <n v="68"/>
    <x v="1"/>
    <x v="0"/>
    <x v="0"/>
    <x v="1"/>
    <s v="Palermo"/>
    <x v="1"/>
    <s v="."/>
    <n v="5"/>
    <n v="14"/>
    <s v="."/>
    <n v="116"/>
    <s v="Università di Palermo"/>
    <n v="2"/>
    <x v="1"/>
    <n v="240"/>
    <x v="0"/>
    <x v="0"/>
    <x v="1"/>
    <n v="1"/>
    <n v="3"/>
  </r>
  <r>
    <n v="314"/>
    <d v="2021-09-06T23:38:02"/>
    <d v="2021-09-07T01:01:00"/>
    <s v="185.178.95.247"/>
    <n v="100"/>
    <n v="4978"/>
    <n v="1"/>
    <d v="2021-09-07T01:01:01"/>
    <s v="R_1Nn8gpMEezsn7bU"/>
    <n v="45.47430419921875"/>
    <n v="9.200698852539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1"/>
    <x v="11"/>
    <x v="0"/>
    <x v="0"/>
    <n v="86"/>
    <x v="1"/>
    <x v="1"/>
    <x v="0"/>
    <x v="0"/>
    <s v="Roma"/>
    <x v="6"/>
    <s v="."/>
    <n v="7"/>
    <s v="."/>
    <s v="."/>
    <s v="."/>
    <s v="."/>
    <n v="3"/>
    <x v="1"/>
    <n v="120"/>
    <x v="0"/>
    <x v="0"/>
    <x v="1"/>
    <n v="1"/>
    <n v="2"/>
  </r>
  <r>
    <n v="318"/>
    <d v="2021-09-07T01:32:06"/>
    <d v="2021-09-07T01:34:42"/>
    <s v="79.31.208.208"/>
    <n v="100"/>
    <n v="155"/>
    <n v="1"/>
    <d v="2021-09-07T01:34:44"/>
    <s v="R_2104gDjwDkuTb0e"/>
    <n v="45.630294799804688"/>
    <n v="9.152603149414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34"/>
    <x v="0"/>
    <x v="0"/>
    <n v="103"/>
    <x v="0"/>
    <x v="0"/>
    <x v="0"/>
    <x v="0"/>
    <s v="Cadrezzate con osmate"/>
    <x v="5"/>
    <s v="."/>
    <n v="7"/>
    <s v="."/>
    <s v="."/>
    <s v="."/>
    <s v="."/>
    <n v="3"/>
    <x v="1"/>
    <n v="200"/>
    <x v="0"/>
    <x v="0"/>
    <x v="1"/>
    <n v="1"/>
    <n v="4"/>
  </r>
  <r>
    <n v="320"/>
    <d v="2021-09-07T01:39:48"/>
    <d v="2021-09-07T01:43:01"/>
    <s v="93.34.230.137"/>
    <n v="100"/>
    <n v="193"/>
    <n v="1"/>
    <d v="2021-09-07T01:43:02"/>
    <s v="R_2eR8nuxhmXYuNhU"/>
    <n v="45.40960693359375"/>
    <n v="11.89469909667968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7"/>
    <x v="0"/>
    <x v="28"/>
    <x v="0"/>
    <x v="0"/>
    <n v="67"/>
    <x v="0"/>
    <x v="0"/>
    <x v="0"/>
    <x v="0"/>
    <s v="Monselice"/>
    <x v="6"/>
    <s v="."/>
    <n v="4"/>
    <n v="15"/>
    <s v="."/>
    <s v="."/>
    <s v="."/>
    <n v="4"/>
    <x v="0"/>
    <n v="30"/>
    <x v="0"/>
    <x v="0"/>
    <x v="1"/>
    <n v="1"/>
    <n v="2"/>
  </r>
  <r>
    <n v="322"/>
    <d v="2021-09-07T02:05:39"/>
    <d v="2021-09-07T02:07:29"/>
    <s v="5.90.78.155"/>
    <n v="100"/>
    <n v="110"/>
    <n v="1"/>
    <d v="2021-09-07T02:07:30"/>
    <s v="R_3g6E8x9bzWOEnCX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29"/>
    <x v="0"/>
    <x v="0"/>
    <n v="67"/>
    <x v="0"/>
    <x v="0"/>
    <x v="0"/>
    <x v="0"/>
    <s v="Pozzonovo"/>
    <x v="6"/>
    <s v="."/>
    <n v="7"/>
    <s v="."/>
    <s v="."/>
    <s v="."/>
    <s v="."/>
    <n v="4"/>
    <x v="1"/>
    <n v="80"/>
    <x v="0"/>
    <x v="0"/>
    <x v="1"/>
    <n v="1"/>
    <n v="3"/>
  </r>
  <r>
    <n v="326"/>
    <d v="2021-09-07T02:23:54"/>
    <d v="2021-09-07T02:27:18"/>
    <s v="151.68.46.109"/>
    <n v="100"/>
    <n v="203"/>
    <n v="1"/>
    <d v="2021-09-07T02:27:19"/>
    <s v="R_3jZCBpMYPoaQpM8"/>
    <n v="45.54949951171875"/>
    <n v="9.1607055664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1"/>
    <x v="1"/>
    <x v="35"/>
    <x v="0"/>
    <x v="0"/>
    <n v="67"/>
    <x v="0"/>
    <x v="0"/>
    <x v="0"/>
    <x v="0"/>
    <s v="Campodarsego"/>
    <x v="9"/>
    <s v="."/>
    <n v="3"/>
    <s v="."/>
    <s v="."/>
    <s v="."/>
    <s v="."/>
    <n v="2"/>
    <x v="1"/>
    <n v="30"/>
    <x v="0"/>
    <x v="0"/>
    <x v="1"/>
    <n v="0"/>
    <n v="3"/>
  </r>
  <r>
    <n v="339"/>
    <d v="2021-09-07T03:39:31"/>
    <d v="2021-09-07T03:41:30"/>
    <s v="5.91.125.62"/>
    <n v="100"/>
    <n v="119"/>
    <n v="1"/>
    <d v="2021-09-07T03:41:31"/>
    <s v="R_2ZV34ceWq7j1rr5"/>
    <n v="41.112197875976563"/>
    <n v="16.854705810546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10"/>
    <x v="0"/>
    <x v="0"/>
    <n v="67"/>
    <x v="0"/>
    <x v="0"/>
    <x v="0"/>
    <x v="0"/>
    <s v="Monselice"/>
    <x v="0"/>
    <s v="."/>
    <n v="7"/>
    <s v="."/>
    <s v="."/>
    <s v="."/>
    <s v="."/>
    <n v="3"/>
    <x v="1"/>
    <n v="60"/>
    <x v="0"/>
    <x v="0"/>
    <x v="0"/>
    <n v="1"/>
    <n v="2"/>
  </r>
  <r>
    <n v="345"/>
    <d v="2021-09-07T05:13:10"/>
    <d v="2021-09-07T05:15:55"/>
    <s v="37.159.94.198"/>
    <n v="100"/>
    <n v="165"/>
    <n v="1"/>
    <d v="2021-09-07T05:15:56"/>
    <s v="R_1IQxhyWQoMkUqHv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0"/>
    <x v="18"/>
    <x v="0"/>
    <x v="0"/>
    <n v="40"/>
    <x v="0"/>
    <x v="0"/>
    <x v="0"/>
    <x v="0"/>
    <s v="Genova"/>
    <x v="6"/>
    <s v="."/>
    <n v="7"/>
    <s v="."/>
    <s v="."/>
    <s v="."/>
    <s v="."/>
    <n v="4"/>
    <x v="1"/>
    <n v="15"/>
    <x v="0"/>
    <x v="0"/>
    <x v="1"/>
    <n v="1"/>
    <n v="2"/>
  </r>
  <r>
    <n v="348"/>
    <d v="2021-09-07T05:48:02"/>
    <d v="2021-09-07T05:50:24"/>
    <s v="109.115.87.30"/>
    <n v="100"/>
    <n v="142"/>
    <n v="1"/>
    <d v="2021-09-07T05:50:25"/>
    <s v="R_3DirNTCAkJPH0gU"/>
    <n v="45.708694458007813"/>
    <n v="12.22940063476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0"/>
    <x v="1"/>
    <x v="22"/>
    <x v="0"/>
    <x v="0"/>
    <n v="77"/>
    <x v="0"/>
    <x v="0"/>
    <x v="0"/>
    <x v="0"/>
    <s v="Aviano"/>
    <x v="8"/>
    <s v="."/>
    <n v="3"/>
    <s v="."/>
    <s v="."/>
    <s v="."/>
    <s v="."/>
    <n v="3"/>
    <x v="1"/>
    <n v="60"/>
    <x v="0"/>
    <x v="0"/>
    <x v="0"/>
    <n v="1"/>
    <n v="2"/>
  </r>
  <r>
    <n v="355"/>
    <d v="2021-09-07T07:00:31"/>
    <d v="2021-09-07T07:07:41"/>
    <s v="82.60.219.81"/>
    <n v="100"/>
    <n v="429"/>
    <n v="1"/>
    <d v="2021-09-07T07:07:41"/>
    <s v="R_1Gyab8deKVtMnIM"/>
    <n v="39.230194091796875"/>
    <n v="9.12100219726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36"/>
    <x v="0"/>
    <x v="0"/>
    <n v="67"/>
    <x v="0"/>
    <x v="0"/>
    <x v="0"/>
    <x v="0"/>
    <s v="Monselice"/>
    <x v="7"/>
    <s v="."/>
    <n v="3"/>
    <s v="."/>
    <s v="."/>
    <s v="."/>
    <s v="."/>
    <n v="2"/>
    <x v="3"/>
    <n v="180"/>
    <x v="0"/>
    <x v="0"/>
    <x v="1"/>
    <n v="1"/>
    <n v="2"/>
  </r>
  <r>
    <n v="361"/>
    <d v="2021-09-07T08:06:57"/>
    <d v="2021-09-07T08:09:17"/>
    <s v="194.177.74.74"/>
    <n v="100"/>
    <n v="140"/>
    <n v="1"/>
    <d v="2021-09-07T08:09:18"/>
    <s v="R_2TUdEZKzr3cGoRB"/>
    <n v="45.337493896484375"/>
    <n v="11.74150085449218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7"/>
    <x v="1"/>
    <x v="1"/>
    <x v="37"/>
    <x v="0"/>
    <x v="0"/>
    <n v="67"/>
    <x v="0"/>
    <x v="0"/>
    <x v="0"/>
    <x v="0"/>
    <s v="Monselice"/>
    <x v="6"/>
    <s v="."/>
    <n v="4"/>
    <n v="16"/>
    <s v="."/>
    <s v="."/>
    <s v="."/>
    <n v="3"/>
    <x v="1"/>
    <n v="60"/>
    <x v="0"/>
    <x v="0"/>
    <x v="0"/>
    <n v="0"/>
    <n v="3"/>
  </r>
  <r>
    <n v="366"/>
    <d v="2021-09-07T08:22:28"/>
    <d v="2021-09-07T08:25:17"/>
    <s v="151.71.155.131"/>
    <n v="100"/>
    <n v="168"/>
    <n v="1"/>
    <d v="2021-09-07T08:25:17"/>
    <s v="R_2CxKmZFXMQWfA7M"/>
    <n v="45.66180419921875"/>
    <n v="12.242797851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0"/>
    <x v="1"/>
    <x v="0"/>
    <x v="0"/>
    <x v="0"/>
    <n v="100"/>
    <x v="0"/>
    <x v="0"/>
    <x v="0"/>
    <x v="0"/>
    <s v="Treviso"/>
    <x v="0"/>
    <s v="."/>
    <n v="3"/>
    <n v="13"/>
    <s v="."/>
    <s v="."/>
    <s v="."/>
    <n v="5"/>
    <x v="1"/>
    <n v="180"/>
    <x v="0"/>
    <x v="0"/>
    <x v="1"/>
    <n v="0"/>
    <n v="2"/>
  </r>
  <r>
    <n v="370"/>
    <d v="2021-09-07T08:50:56"/>
    <d v="2021-09-07T08:53:30"/>
    <s v="92.107.232.237"/>
    <n v="100"/>
    <n v="154"/>
    <n v="1"/>
    <d v="2021-09-07T08:53:31"/>
    <s v="R_0wS4xrrQKVdJABz"/>
    <n v="46.01800537109375"/>
    <n v="8.9790039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38"/>
    <x v="1"/>
    <x v="3"/>
    <s v="."/>
    <x v="1"/>
    <x v="0"/>
    <x v="0"/>
    <x v="0"/>
    <s v="."/>
    <x v="5"/>
    <s v="."/>
    <n v="4"/>
    <n v="9"/>
    <s v="."/>
    <s v="."/>
    <s v="."/>
    <n v="4"/>
    <x v="1"/>
    <n v="120"/>
    <x v="0"/>
    <x v="0"/>
    <x v="1"/>
    <n v="0"/>
    <n v="3"/>
  </r>
  <r>
    <n v="377"/>
    <d v="2021-09-07T09:19:29"/>
    <d v="2021-09-07T09:37:56"/>
    <s v="151.57.21.254"/>
    <n v="100"/>
    <n v="1107"/>
    <n v="1"/>
    <d v="2021-09-07T09:37:57"/>
    <s v="R_3qBFAOAgFNLNMGT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1"/>
    <x v="0"/>
    <x v="39"/>
    <x v="0"/>
    <x v="0"/>
    <n v="67"/>
    <x v="0"/>
    <x v="0"/>
    <x v="0"/>
    <x v="0"/>
    <s v="Monselice"/>
    <x v="7"/>
    <s v="."/>
    <n v="7"/>
    <s v="."/>
    <s v="."/>
    <s v="."/>
    <s v="."/>
    <n v="2"/>
    <x v="1"/>
    <n v="240"/>
    <x v="0"/>
    <x v="0"/>
    <x v="1"/>
    <n v="1"/>
    <n v="2"/>
  </r>
  <r>
    <n v="379"/>
    <d v="2021-09-07T09:57:14"/>
    <d v="2021-09-07T09:59:07"/>
    <s v="82.54.233.202"/>
    <n v="100"/>
    <n v="113"/>
    <n v="1"/>
    <d v="2021-09-07T09:59:08"/>
    <s v="R_qwIBpzvfaeS5oHL"/>
    <n v="45.45550537109375"/>
    <n v="11.88389587402343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28"/>
    <x v="0"/>
    <x v="0"/>
    <n v="67"/>
    <x v="0"/>
    <x v="0"/>
    <x v="0"/>
    <x v="0"/>
    <s v="Monselice"/>
    <x v="1"/>
    <s v="."/>
    <n v="7"/>
    <s v="."/>
    <s v="."/>
    <s v="."/>
    <s v="."/>
    <n v="3"/>
    <x v="1"/>
    <n v="60"/>
    <x v="1"/>
    <x v="2"/>
    <x v="1"/>
    <n v="1"/>
    <n v="3"/>
  </r>
  <r>
    <n v="383"/>
    <d v="2021-09-07T10:13:12"/>
    <d v="2021-09-07T10:15:07"/>
    <s v="87.15.110.213"/>
    <n v="100"/>
    <n v="115"/>
    <n v="1"/>
    <d v="2021-09-07T10:15:08"/>
    <s v="R_3UfkJxJKWYBWtah"/>
    <n v="45.403106689453125"/>
    <n v="11.8746948242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40"/>
    <x v="0"/>
    <x v="0"/>
    <n v="67"/>
    <x v="0"/>
    <x v="0"/>
    <x v="0"/>
    <x v="0"/>
    <s v="Pozzonovo"/>
    <x v="6"/>
    <s v="."/>
    <n v="3"/>
    <s v="."/>
    <s v="."/>
    <s v="."/>
    <s v="."/>
    <n v="4"/>
    <x v="1"/>
    <n v="90"/>
    <x v="0"/>
    <x v="0"/>
    <x v="0"/>
    <n v="1"/>
    <n v="2"/>
  </r>
  <r>
    <n v="384"/>
    <d v="2021-09-07T10:16:46"/>
    <d v="2021-09-07T10:18:35"/>
    <s v="109.118.124.245"/>
    <n v="100"/>
    <n v="109"/>
    <n v="1"/>
    <d v="2021-09-07T10:18:36"/>
    <s v="R_3kdhLciR0xBkK3g"/>
    <n v="45.43170166015625"/>
    <n v="10.9859008789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0"/>
    <x v="38"/>
    <x v="0"/>
    <x v="0"/>
    <n v="67"/>
    <x v="0"/>
    <x v="0"/>
    <x v="0"/>
    <x v="0"/>
    <s v="Vigonza"/>
    <x v="6"/>
    <s v="."/>
    <n v="7"/>
    <s v="."/>
    <s v="."/>
    <s v="."/>
    <s v="."/>
    <n v="1"/>
    <x v="1"/>
    <n v="60"/>
    <x v="0"/>
    <x v="0"/>
    <x v="1"/>
    <n v="1"/>
    <n v="3"/>
  </r>
  <r>
    <n v="391"/>
    <d v="2021-09-07T11:06:09"/>
    <d v="2021-09-07T11:07:43"/>
    <s v="94.36.167.78"/>
    <n v="100"/>
    <n v="94"/>
    <n v="1"/>
    <d v="2021-09-07T11:07:44"/>
    <s v="R_2EirE7oR9j2t4uG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41"/>
    <x v="0"/>
    <x v="0"/>
    <n v="70"/>
    <x v="0"/>
    <x v="0"/>
    <x v="0"/>
    <x v="0"/>
    <s v="Pavia"/>
    <x v="1"/>
    <s v="."/>
    <n v="4"/>
    <n v="16"/>
    <s v="."/>
    <s v="."/>
    <s v="."/>
    <n v="1"/>
    <x v="1"/>
    <n v="120"/>
    <x v="0"/>
    <x v="0"/>
    <x v="1"/>
    <n v="1"/>
    <n v="3"/>
  </r>
  <r>
    <n v="393"/>
    <d v="2021-09-07T11:16:25"/>
    <d v="2021-09-07T11:18:36"/>
    <s v="79.50.56.84"/>
    <n v="100"/>
    <n v="130"/>
    <n v="1"/>
    <d v="2021-09-07T11:18:36"/>
    <s v="R_2QVT6CxNadfYDMf"/>
    <n v="45.543106079101563"/>
    <n v="11.5415039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0"/>
    <x v="1"/>
    <x v="28"/>
    <x v="0"/>
    <x v="0"/>
    <n v="67"/>
    <x v="0"/>
    <x v="0"/>
    <x v="0"/>
    <x v="0"/>
    <s v="monselice"/>
    <x v="6"/>
    <s v="."/>
    <n v="3"/>
    <s v="."/>
    <s v="."/>
    <s v="."/>
    <s v="."/>
    <n v="4"/>
    <x v="2"/>
    <n v="120"/>
    <x v="0"/>
    <x v="0"/>
    <x v="1"/>
    <n v="1"/>
    <n v="2"/>
  </r>
  <r>
    <n v="399"/>
    <d v="2021-09-07T12:35:28"/>
    <d v="2021-09-07T12:38:20"/>
    <s v="151.82.147.19"/>
    <n v="100"/>
    <n v="172"/>
    <n v="1"/>
    <d v="2021-09-07T12:38:21"/>
    <s v="R_XmFjWACuQcDsrVD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0"/>
    <x v="31"/>
    <x v="0"/>
    <x v="0"/>
    <n v="67"/>
    <x v="0"/>
    <x v="0"/>
    <x v="0"/>
    <x v="0"/>
    <s v="Monselice"/>
    <x v="6"/>
    <s v="."/>
    <n v="7"/>
    <s v="."/>
    <s v="."/>
    <s v="."/>
    <s v="."/>
    <n v="1"/>
    <x v="1"/>
    <n v="90"/>
    <x v="0"/>
    <x v="0"/>
    <x v="1"/>
    <n v="0"/>
    <n v="2"/>
  </r>
  <r>
    <n v="405"/>
    <d v="2021-09-07T13:26:40"/>
    <d v="2021-09-07T13:31:02"/>
    <s v="87.11.181.39"/>
    <n v="100"/>
    <n v="261"/>
    <n v="1"/>
    <d v="2021-09-07T13:31:03"/>
    <s v="R_3CZ4BNXFhcKwRZP"/>
    <n v="42.352996826171875"/>
    <n v="14.163604736328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6"/>
    <x v="1"/>
    <x v="42"/>
    <x v="0"/>
    <x v="0"/>
    <n v="73"/>
    <x v="1"/>
    <x v="0"/>
    <x v="1"/>
    <x v="0"/>
    <s v="Pescara"/>
    <x v="2"/>
    <s v="Insegnante"/>
    <n v="5"/>
    <n v="14"/>
    <s v="."/>
    <n v="116"/>
    <s v="Università &quot;G. D'Annunzio&quot; di Chieti"/>
    <n v="3"/>
    <x v="0"/>
    <n v="60"/>
    <x v="0"/>
    <x v="0"/>
    <x v="1"/>
    <n v="0"/>
    <n v="2"/>
  </r>
  <r>
    <n v="408"/>
    <d v="2021-09-07T13:28:48"/>
    <d v="2021-09-07T13:34:09"/>
    <s v="151.36.96.195"/>
    <n v="100"/>
    <n v="320"/>
    <n v="1"/>
    <d v="2021-09-07T13:34:10"/>
    <s v="R_3NJ8f8GUWh0qcBu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0"/>
    <x v="25"/>
    <x v="0"/>
    <x v="0"/>
    <n v="100"/>
    <x v="0"/>
    <x v="0"/>
    <x v="0"/>
    <x v="0"/>
    <s v="Treviso"/>
    <x v="1"/>
    <s v="."/>
    <n v="2"/>
    <s v="."/>
    <s v="."/>
    <s v="."/>
    <s v="."/>
    <n v="4"/>
    <x v="1"/>
    <n v="10"/>
    <x v="0"/>
    <x v="0"/>
    <x v="0"/>
    <n v="0"/>
    <n v="3"/>
  </r>
  <r>
    <n v="417"/>
    <d v="2021-09-07T14:29:02"/>
    <d v="2021-09-07T14:32:03"/>
    <s v="37.161.53.176"/>
    <n v="100"/>
    <n v="181"/>
    <n v="1"/>
    <d v="2021-09-07T14:32:04"/>
    <s v="R_1f8Y9mz9H7osqTq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0"/>
    <x v="14"/>
    <x v="0"/>
    <x v="0"/>
    <n v="86"/>
    <x v="1"/>
    <x v="1"/>
    <x v="0"/>
    <x v="0"/>
    <s v="Palombara sabina"/>
    <x v="5"/>
    <s v="."/>
    <n v="7"/>
    <s v="."/>
    <s v="."/>
    <s v="."/>
    <s v="."/>
    <n v="4"/>
    <x v="0"/>
    <n v="60"/>
    <x v="0"/>
    <x v="0"/>
    <x v="1"/>
    <n v="1"/>
    <n v="6"/>
  </r>
  <r>
    <n v="427"/>
    <d v="2021-09-07T18:25:45"/>
    <d v="2021-09-07T18:29:19"/>
    <s v="151.19.82.165"/>
    <n v="100"/>
    <n v="213"/>
    <n v="1"/>
    <d v="2021-09-07T18:29:19"/>
    <s v="R_3Dpi5XmyPvPUlm5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1"/>
    <x v="26"/>
    <x v="0"/>
    <x v="0"/>
    <n v="86"/>
    <x v="1"/>
    <x v="1"/>
    <x v="0"/>
    <x v="0"/>
    <s v="Roma"/>
    <x v="6"/>
    <s v="."/>
    <n v="4"/>
    <n v="10"/>
    <s v="."/>
    <s v="."/>
    <s v="."/>
    <n v="2"/>
    <x v="0"/>
    <n v="300"/>
    <x v="1"/>
    <x v="2"/>
    <x v="0"/>
    <n v="1"/>
    <n v="3"/>
  </r>
  <r>
    <n v="435"/>
    <d v="2021-09-08T00:15:47"/>
    <d v="2021-09-08T00:21:12"/>
    <s v="176.201.212.226"/>
    <n v="100"/>
    <n v="324"/>
    <n v="1"/>
    <d v="2021-09-08T00:21:13"/>
    <s v="R_22REW475YjX1jKo"/>
    <n v="43.724395751953125"/>
    <n v="12.6318969726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0"/>
    <x v="43"/>
    <x v="0"/>
    <x v="0"/>
    <n v="100"/>
    <x v="0"/>
    <x v="0"/>
    <x v="0"/>
    <x v="0"/>
    <s v="Valdobbiadene"/>
    <x v="5"/>
    <s v="."/>
    <n v="7"/>
    <s v="."/>
    <s v="."/>
    <s v="."/>
    <s v="."/>
    <n v="1"/>
    <x v="1"/>
    <n v="60"/>
    <x v="0"/>
    <x v="0"/>
    <x v="0"/>
    <n v="0"/>
    <n v="2"/>
  </r>
  <r>
    <n v="438"/>
    <d v="2021-09-08T01:00:27"/>
    <d v="2021-09-08T01:02:56"/>
    <s v="213.147.178.230"/>
    <n v="100"/>
    <n v="149"/>
    <n v="1"/>
    <d v="2021-09-08T01:02:57"/>
    <s v="R_12AyeBAdPJBpqD3"/>
    <n v="48.25830078125"/>
    <n v="16.3377075195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35"/>
    <x v="1"/>
    <x v="4"/>
    <s v="."/>
    <x v="1"/>
    <x v="0"/>
    <x v="0"/>
    <x v="0"/>
    <s v="."/>
    <x v="5"/>
    <s v="."/>
    <n v="5"/>
    <n v="16"/>
    <s v="."/>
    <n v="112"/>
    <s v="."/>
    <n v="4"/>
    <x v="0"/>
    <n v="30"/>
    <x v="0"/>
    <x v="0"/>
    <x v="1"/>
    <n v="1"/>
    <n v="2"/>
  </r>
  <r>
    <n v="440"/>
    <d v="2021-09-08T01:08:24"/>
    <d v="2021-09-08T01:11:09"/>
    <s v="82.49.159.180"/>
    <n v="100"/>
    <n v="165"/>
    <n v="1"/>
    <d v="2021-09-08T01:11:10"/>
    <s v="R_ue1Mo7QazGQFISR"/>
    <n v="45.403106689453125"/>
    <n v="11.8746948242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0"/>
    <x v="16"/>
    <x v="0"/>
    <x v="0"/>
    <n v="67"/>
    <x v="0"/>
    <x v="0"/>
    <x v="0"/>
    <x v="0"/>
    <s v="Monselice"/>
    <x v="2"/>
    <s v="Ingegnere meccanico"/>
    <n v="7"/>
    <s v="."/>
    <s v="."/>
    <s v="."/>
    <s v="."/>
    <n v="4"/>
    <x v="1"/>
    <n v="30"/>
    <x v="0"/>
    <x v="0"/>
    <x v="1"/>
    <n v="1"/>
    <n v="6"/>
  </r>
  <r>
    <n v="446"/>
    <d v="2021-09-08T03:40:59"/>
    <d v="2021-09-08T03:43:08"/>
    <s v="37.161.137.38"/>
    <n v="100"/>
    <n v="129"/>
    <n v="1"/>
    <d v="2021-09-08T03:43:09"/>
    <s v="R_302XZavQqwxqv0R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2"/>
    <x v="1"/>
    <x v="41"/>
    <x v="0"/>
    <x v="0"/>
    <n v="67"/>
    <x v="0"/>
    <x v="0"/>
    <x v="0"/>
    <x v="0"/>
    <s v="Solesino"/>
    <x v="1"/>
    <s v="."/>
    <n v="7"/>
    <s v="."/>
    <s v="."/>
    <s v="."/>
    <s v="."/>
    <n v="2"/>
    <x v="1"/>
    <n v="60"/>
    <x v="0"/>
    <x v="0"/>
    <x v="0"/>
    <n v="1"/>
    <n v="2"/>
  </r>
  <r>
    <n v="449"/>
    <d v="2021-09-08T04:25:09"/>
    <d v="2021-09-08T04:27:04"/>
    <s v="188.152.139.161"/>
    <n v="100"/>
    <n v="114"/>
    <n v="1"/>
    <d v="2021-09-08T04:27:05"/>
    <s v="R_1BSmkWIjZiKnUkh"/>
    <n v="45.619903564453125"/>
    <n v="9.03540039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0"/>
    <x v="0"/>
    <x v="2"/>
    <x v="0"/>
    <x v="0"/>
    <n v="58"/>
    <x v="0"/>
    <x v="0"/>
    <x v="0"/>
    <x v="0"/>
    <s v="Solaro"/>
    <x v="0"/>
    <s v="."/>
    <n v="3"/>
    <n v="18"/>
    <s v="Ingegneria gestionale"/>
    <s v="."/>
    <s v="."/>
    <n v="4"/>
    <x v="0"/>
    <n v="90"/>
    <x v="0"/>
    <x v="0"/>
    <x v="1"/>
    <n v="0"/>
    <n v="2"/>
  </r>
  <r>
    <n v="457"/>
    <d v="2021-09-08T09:08:43"/>
    <d v="2021-09-08T09:11:01"/>
    <s v="2.34.170.22"/>
    <n v="100"/>
    <n v="137"/>
    <n v="1"/>
    <d v="2021-09-08T09:11:02"/>
    <s v="R_3Hkl6SU9ftw0PEY"/>
    <n v="45.6802978515625"/>
    <n v="12.37669372558593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0"/>
    <x v="1"/>
    <x v="22"/>
    <x v="0"/>
    <x v="0"/>
    <n v="100"/>
    <x v="0"/>
    <x v="0"/>
    <x v="0"/>
    <x v="0"/>
    <s v="Motta di Livenza"/>
    <x v="0"/>
    <s v="."/>
    <n v="4"/>
    <n v="16"/>
    <s v="."/>
    <n v="110"/>
    <s v="."/>
    <n v="3"/>
    <x v="1"/>
    <n v="60"/>
    <x v="0"/>
    <x v="0"/>
    <x v="1"/>
    <n v="0"/>
    <n v="2"/>
  </r>
  <r>
    <n v="458"/>
    <d v="2021-09-08T09:11:06"/>
    <d v="2021-09-08T09:13:55"/>
    <s v="79.16.179.83"/>
    <n v="100"/>
    <n v="168"/>
    <n v="1"/>
    <d v="2021-09-08T09:13:55"/>
    <s v="R_1jDq9euRKVm1Nrs"/>
    <n v="45.426193237304688"/>
    <n v="11.79370117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11"/>
    <x v="0"/>
    <x v="0"/>
    <n v="67"/>
    <x v="0"/>
    <x v="0"/>
    <x v="0"/>
    <x v="0"/>
    <s v="Sant'Elena"/>
    <x v="1"/>
    <s v="."/>
    <n v="3"/>
    <s v="."/>
    <s v="."/>
    <s v="."/>
    <s v="."/>
    <n v="4"/>
    <x v="1"/>
    <n v="40"/>
    <x v="0"/>
    <x v="0"/>
    <x v="1"/>
    <n v="0"/>
    <n v="1"/>
  </r>
  <r>
    <n v="463"/>
    <d v="2021-09-08T09:32:16"/>
    <d v="2021-09-08T09:34:38"/>
    <s v="95.251.248.82"/>
    <n v="100"/>
    <n v="141"/>
    <n v="1"/>
    <d v="2021-09-08T09:34:38"/>
    <s v="R_24NlXhOIJPNF6Ox"/>
    <n v="45.559295654296875"/>
    <n v="12.24290466308593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2"/>
    <x v="1"/>
    <x v="2"/>
    <x v="0"/>
    <x v="0"/>
    <n v="100"/>
    <x v="0"/>
    <x v="0"/>
    <x v="0"/>
    <x v="0"/>
    <s v="Conegliano"/>
    <x v="0"/>
    <s v="."/>
    <n v="3"/>
    <n v="16"/>
    <s v="."/>
    <s v="."/>
    <s v="."/>
    <n v="5"/>
    <x v="1"/>
    <n v="120"/>
    <x v="1"/>
    <x v="2"/>
    <x v="0"/>
    <n v="1"/>
    <n v="2"/>
  </r>
  <r>
    <n v="467"/>
    <d v="2021-09-08T10:48:31"/>
    <d v="2021-09-08T10:54:25"/>
    <s v="151.57.197.108"/>
    <n v="100"/>
    <n v="353"/>
    <n v="1"/>
    <d v="2021-09-08T10:54:26"/>
    <s v="R_3e2m1FZrPw8IAd0"/>
    <n v="41.890396118164063"/>
    <n v="12.51260375976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8"/>
    <x v="9"/>
    <x v="1"/>
    <x v="44"/>
    <x v="0"/>
    <x v="0"/>
    <n v="67"/>
    <x v="0"/>
    <x v="0"/>
    <x v="0"/>
    <x v="0"/>
    <s v="Este"/>
    <x v="1"/>
    <s v="."/>
    <n v="7"/>
    <s v="."/>
    <s v="."/>
    <s v="."/>
    <s v="."/>
    <n v="4"/>
    <x v="1"/>
    <n v="30"/>
    <x v="0"/>
    <x v="0"/>
    <x v="1"/>
    <n v="1"/>
    <n v="3"/>
  </r>
  <r>
    <n v="476"/>
    <d v="2021-09-08T22:05:16"/>
    <d v="2021-09-08T22:07:41"/>
    <s v="93.44.189.118"/>
    <n v="100"/>
    <n v="145"/>
    <n v="1"/>
    <d v="2021-09-08T22:07:42"/>
    <s v="R_2CD0DZn01F4507b"/>
    <n v="45.648193359375"/>
    <n v="13.77470397949218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2"/>
    <x v="0"/>
    <x v="11"/>
    <x v="0"/>
    <x v="0"/>
    <n v="100"/>
    <x v="0"/>
    <x v="0"/>
    <x v="0"/>
    <x v="0"/>
    <s v="Treviso"/>
    <x v="2"/>
    <s v="Docente"/>
    <n v="5"/>
    <n v="18"/>
    <s v="Scienze Matematiche"/>
    <n v="116"/>
    <s v="Universidad Carlos III de Madrid"/>
    <n v="3"/>
    <x v="1"/>
    <n v="60"/>
    <x v="0"/>
    <x v="0"/>
    <x v="1"/>
    <n v="0"/>
    <n v="2"/>
  </r>
  <r>
    <n v="477"/>
    <d v="2021-09-08T13:21:25"/>
    <d v="2021-09-08T22:27:35"/>
    <s v="95.247.242.156"/>
    <n v="100"/>
    <n v="32770"/>
    <n v="1"/>
    <d v="2021-09-08T22:27:36"/>
    <s v="R_W7oa75KU41furK1"/>
    <n v="45.403106689453125"/>
    <n v="11.8746948242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28"/>
    <x v="0"/>
    <x v="0"/>
    <n v="67"/>
    <x v="0"/>
    <x v="0"/>
    <x v="0"/>
    <x v="0"/>
    <s v="Stanghella"/>
    <x v="2"/>
    <s v="Insegnante"/>
    <n v="3"/>
    <s v="."/>
    <s v="."/>
    <s v="."/>
    <s v="."/>
    <n v="4"/>
    <x v="1"/>
    <n v="120"/>
    <x v="0"/>
    <x v="0"/>
    <x v="1"/>
    <n v="0"/>
    <n v="1"/>
  </r>
  <r>
    <n v="482"/>
    <d v="2021-09-09T01:58:28"/>
    <d v="2021-09-09T02:00:48"/>
    <s v="193.207.197.134"/>
    <n v="100"/>
    <n v="139"/>
    <n v="1"/>
    <d v="2021-09-09T02:00:48"/>
    <s v="R_2YfzvygnMOmLCWx"/>
    <n v="44.137893676757813"/>
    <n v="12.234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0"/>
    <x v="22"/>
    <x v="0"/>
    <x v="0"/>
    <n v="104"/>
    <x v="0"/>
    <x v="0"/>
    <x v="0"/>
    <x v="0"/>
    <s v="Mestre"/>
    <x v="0"/>
    <s v="."/>
    <n v="3"/>
    <n v="16"/>
    <s v="."/>
    <s v="."/>
    <s v="."/>
    <n v="4"/>
    <x v="0"/>
    <n v="60"/>
    <x v="0"/>
    <x v="0"/>
    <x v="1"/>
    <n v="0"/>
    <n v="2"/>
  </r>
  <r>
    <n v="485"/>
    <d v="2021-09-09T02:59:20"/>
    <d v="2021-09-09T03:01:39"/>
    <s v="93.70.92.2"/>
    <n v="100"/>
    <n v="139"/>
    <n v="1"/>
    <d v="2021-09-09T03:01:40"/>
    <s v="R_3MA9fhs4OuUe9dS"/>
    <n v="45.40960693359375"/>
    <n v="11.89469909667968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19"/>
    <x v="0"/>
    <x v="0"/>
    <n v="67"/>
    <x v="0"/>
    <x v="0"/>
    <x v="0"/>
    <x v="0"/>
    <s v="Padova"/>
    <x v="0"/>
    <s v="."/>
    <n v="4"/>
    <n v="16"/>
    <s v="."/>
    <n v="111"/>
    <s v="."/>
    <n v="5"/>
    <x v="1"/>
    <n v="60"/>
    <x v="0"/>
    <x v="0"/>
    <x v="1"/>
    <n v="1"/>
    <n v="1"/>
  </r>
  <r>
    <n v="489"/>
    <d v="2021-09-09T05:37:38"/>
    <d v="2021-09-09T05:39:47"/>
    <s v="5.90.18.23"/>
    <n v="100"/>
    <n v="129"/>
    <n v="1"/>
    <d v="2021-09-09T05:39:48"/>
    <s v="R_sIog8BGqVwC2ue5"/>
    <n v="45.091400146484375"/>
    <n v="7.66389465332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6"/>
    <x v="8"/>
    <x v="0"/>
    <x v="16"/>
    <x v="0"/>
    <x v="0"/>
    <n v="97"/>
    <x v="0"/>
    <x v="0"/>
    <x v="0"/>
    <x v="0"/>
    <s v="Torino"/>
    <x v="6"/>
    <s v="."/>
    <n v="4"/>
    <n v="18"/>
    <s v="Elettronica e design"/>
    <s v="."/>
    <s v="."/>
    <n v="3"/>
    <x v="1"/>
    <n v="60"/>
    <x v="0"/>
    <x v="0"/>
    <x v="1"/>
    <n v="1"/>
    <n v="2"/>
  </r>
  <r>
    <n v="494"/>
    <d v="2021-09-09T09:03:28"/>
    <d v="2021-09-09T09:17:12"/>
    <s v="79.1.33.244"/>
    <n v="100"/>
    <n v="823"/>
    <n v="1"/>
    <d v="2021-09-09T09:17:13"/>
    <s v="R_1IdhgGNOeVk7CRD"/>
    <n v="45.298904418945313"/>
    <n v="12.04119873046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7"/>
    <x v="0"/>
    <x v="10"/>
    <x v="0"/>
    <x v="0"/>
    <n v="67"/>
    <x v="0"/>
    <x v="0"/>
    <x v="0"/>
    <x v="0"/>
    <s v="Monselice"/>
    <x v="6"/>
    <s v="."/>
    <n v="4"/>
    <n v="16"/>
    <s v="."/>
    <s v="."/>
    <s v="."/>
    <n v="1"/>
    <x v="1"/>
    <n v="180"/>
    <x v="0"/>
    <x v="0"/>
    <x v="1"/>
    <n v="1"/>
    <n v="2"/>
  </r>
  <r>
    <n v="495"/>
    <d v="2021-09-09T09:56:28"/>
    <d v="2021-09-09T09:59:12"/>
    <s v="87.12.110.47"/>
    <n v="100"/>
    <n v="163"/>
    <n v="1"/>
    <d v="2021-09-09T09:59:13"/>
    <s v="R_3I47iJklMf6Olwm"/>
    <n v="45.64959716796875"/>
    <n v="11.786697387695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19"/>
    <x v="0"/>
    <x v="0"/>
    <n v="67"/>
    <x v="0"/>
    <x v="0"/>
    <x v="0"/>
    <x v="0"/>
    <s v="Monselice"/>
    <x v="6"/>
    <s v="."/>
    <n v="3"/>
    <s v="."/>
    <s v="."/>
    <s v="."/>
    <s v="."/>
    <n v="3"/>
    <x v="2"/>
    <n v="90"/>
    <x v="1"/>
    <x v="2"/>
    <x v="1"/>
    <n v="1"/>
    <n v="4"/>
  </r>
  <r>
    <n v="501"/>
    <d v="2021-09-09T13:15:12"/>
    <d v="2021-09-09T13:19:50"/>
    <s v="109.118.101.193"/>
    <n v="100"/>
    <n v="278"/>
    <n v="1"/>
    <d v="2021-09-09T13:19:51"/>
    <s v="R_3HUEuEHdpOMw72n"/>
    <n v="45.43170166015625"/>
    <n v="10.9859008789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2"/>
    <x v="1"/>
    <x v="15"/>
    <x v="0"/>
    <x v="0"/>
    <n v="67"/>
    <x v="0"/>
    <x v="0"/>
    <x v="0"/>
    <x v="0"/>
    <s v="Monselice"/>
    <x v="0"/>
    <s v="."/>
    <n v="4"/>
    <n v="18"/>
    <s v="Scienze sociologiche"/>
    <n v="111"/>
    <s v="."/>
    <n v="3"/>
    <x v="1"/>
    <n v="180"/>
    <x v="1"/>
    <x v="2"/>
    <x v="1"/>
    <n v="1"/>
    <n v="2"/>
  </r>
  <r>
    <n v="508"/>
    <d v="2021-09-09T17:19:47"/>
    <d v="2021-09-09T17:21:41"/>
    <s v="37.163.4.48"/>
    <n v="100"/>
    <n v="113"/>
    <n v="1"/>
    <d v="2021-09-09T17:21:42"/>
    <s v="R_1GxM1x7WsfqXY3W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0"/>
    <x v="15"/>
    <x v="0"/>
    <x v="0"/>
    <n v="104"/>
    <x v="0"/>
    <x v="0"/>
    <x v="0"/>
    <x v="0"/>
    <s v="Venezia"/>
    <x v="1"/>
    <s v="."/>
    <n v="7"/>
    <s v="."/>
    <s v="."/>
    <s v="."/>
    <s v="."/>
    <n v="2"/>
    <x v="0"/>
    <n v="120"/>
    <x v="0"/>
    <x v="0"/>
    <x v="1"/>
    <n v="1"/>
    <n v="2"/>
  </r>
  <r>
    <n v="511"/>
    <d v="2021-09-10T00:29:19"/>
    <d v="2021-09-10T00:31:16"/>
    <s v="5.90.39.224"/>
    <n v="100"/>
    <n v="117"/>
    <n v="1"/>
    <d v="2021-09-10T00:31:17"/>
    <s v="R_1QsyVCfSMtl2wqS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0"/>
    <x v="1"/>
    <x v="15"/>
    <x v="0"/>
    <x v="0"/>
    <n v="67"/>
    <x v="0"/>
    <x v="0"/>
    <x v="0"/>
    <x v="0"/>
    <s v="Monselice"/>
    <x v="0"/>
    <s v="."/>
    <n v="7"/>
    <s v="."/>
    <s v="."/>
    <s v="."/>
    <s v="."/>
    <n v="3"/>
    <x v="2"/>
    <n v="120"/>
    <x v="0"/>
    <x v="0"/>
    <x v="1"/>
    <n v="1"/>
    <n v="2"/>
  </r>
  <r>
    <n v="515"/>
    <d v="2021-09-10T02:57:03"/>
    <d v="2021-09-10T02:58:32"/>
    <s v="37.160.24.204"/>
    <n v="100"/>
    <n v="88"/>
    <n v="1"/>
    <d v="2021-09-10T02:58:32"/>
    <s v="R_1LbuubxbzO0SqxK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0"/>
    <x v="10"/>
    <x v="0"/>
    <x v="0"/>
    <n v="100"/>
    <x v="0"/>
    <x v="0"/>
    <x v="0"/>
    <x v="0"/>
    <s v="Treviso"/>
    <x v="1"/>
    <s v="."/>
    <n v="4"/>
    <n v="9"/>
    <s v="."/>
    <s v="."/>
    <s v="."/>
    <n v="1"/>
    <x v="1"/>
    <n v="60"/>
    <x v="0"/>
    <x v="0"/>
    <x v="1"/>
    <n v="1"/>
    <n v="2"/>
  </r>
  <r>
    <n v="517"/>
    <d v="2021-09-10T03:42:41"/>
    <d v="2021-09-10T03:44:54"/>
    <s v="109.52.29.254"/>
    <n v="100"/>
    <n v="133"/>
    <n v="1"/>
    <d v="2021-09-10T03:44:55"/>
    <s v="R_31HQgIFopcA0yvR"/>
    <n v="44.137893676757813"/>
    <n v="12.234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2"/>
    <x v="1"/>
    <x v="2"/>
    <x v="0"/>
    <x v="0"/>
    <n v="81"/>
    <x v="0"/>
    <x v="0"/>
    <x v="0"/>
    <x v="0"/>
    <s v="Ravenna"/>
    <x v="2"/>
    <s v="Bartender"/>
    <n v="3"/>
    <s v="."/>
    <s v="."/>
    <s v="."/>
    <s v="."/>
    <n v="4"/>
    <x v="0"/>
    <n v="60"/>
    <x v="0"/>
    <x v="0"/>
    <x v="0"/>
    <n v="1"/>
    <n v="2"/>
  </r>
  <r>
    <n v="527"/>
    <d v="2021-09-10T14:11:36"/>
    <d v="2021-09-10T14:13:20"/>
    <s v="5.90.221.215"/>
    <n v="100"/>
    <n v="103"/>
    <n v="1"/>
    <d v="2021-09-10T14:13:21"/>
    <s v="R_1lnStUUvXVhIePv"/>
    <n v="43.147903442382813"/>
    <n v="12.109695434570313"/>
    <s v="anonymous"/>
    <s v="EN-GB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15"/>
    <x v="0"/>
    <x v="0"/>
    <n v="123"/>
    <x v="0"/>
    <x v="0"/>
    <x v="0"/>
    <x v="0"/>
    <s v="Vicenza"/>
    <x v="0"/>
    <s v="."/>
    <n v="7"/>
    <s v="."/>
    <s v="."/>
    <s v="."/>
    <s v="."/>
    <n v="4"/>
    <x v="0"/>
    <n v="240"/>
    <x v="0"/>
    <x v="0"/>
    <x v="1"/>
    <n v="1"/>
    <n v="2"/>
  </r>
  <r>
    <n v="528"/>
    <d v="2021-09-10T14:21:22"/>
    <d v="2021-09-10T14:23:04"/>
    <s v="5.90.137.62"/>
    <n v="100"/>
    <n v="102"/>
    <n v="1"/>
    <d v="2021-09-10T14:23:05"/>
    <s v="R_2t0ce5bp9rVonCk"/>
    <n v="45.400100708007813"/>
    <n v="9.698501586914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0"/>
    <x v="1"/>
    <x v="10"/>
    <x v="0"/>
    <x v="0"/>
    <n v="58"/>
    <x v="0"/>
    <x v="0"/>
    <x v="0"/>
    <x v="0"/>
    <s v="Vaprio d'adda"/>
    <x v="8"/>
    <s v="."/>
    <n v="4"/>
    <n v="18"/>
    <s v="Lingue"/>
    <s v="."/>
    <s v="."/>
    <n v="2"/>
    <x v="1"/>
    <n v="240"/>
    <x v="0"/>
    <x v="0"/>
    <x v="0"/>
    <n v="0"/>
    <n v="2"/>
  </r>
  <r>
    <n v="535"/>
    <d v="2021-09-10T14:59:03"/>
    <d v="2021-09-10T15:01:46"/>
    <s v="93.151.217.62"/>
    <n v="100"/>
    <n v="163"/>
    <n v="1"/>
    <d v="2021-09-10T15:01:47"/>
    <s v="R_1q3xzFDteUpCroU"/>
    <n v="45.648193359375"/>
    <n v="13.77470397949218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8"/>
    <x v="0"/>
    <x v="1"/>
    <x v="30"/>
    <x v="0"/>
    <x v="0"/>
    <n v="100"/>
    <x v="0"/>
    <x v="0"/>
    <x v="0"/>
    <x v="0"/>
    <s v="Treviso"/>
    <x v="0"/>
    <s v="."/>
    <n v="4"/>
    <n v="13"/>
    <s v="."/>
    <n v="110"/>
    <s v="."/>
    <n v="2"/>
    <x v="1"/>
    <n v="120"/>
    <x v="0"/>
    <x v="0"/>
    <x v="1"/>
    <n v="0"/>
    <n v="2"/>
  </r>
  <r>
    <n v="539"/>
    <d v="2021-09-10T15:32:20"/>
    <d v="2021-09-10T15:33:48"/>
    <s v="151.36.170.86"/>
    <n v="100"/>
    <n v="88"/>
    <n v="1"/>
    <d v="2021-09-10T15:33:49"/>
    <s v="R_A4fCfeP6AcGUZtn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7"/>
    <x v="9"/>
    <x v="1"/>
    <x v="15"/>
    <x v="0"/>
    <x v="0"/>
    <n v="2"/>
    <x v="0"/>
    <x v="0"/>
    <x v="0"/>
    <x v="0"/>
    <s v="Alessandria"/>
    <x v="0"/>
    <s v="."/>
    <n v="7"/>
    <s v="."/>
    <s v="."/>
    <s v="."/>
    <s v="."/>
    <n v="3"/>
    <x v="1"/>
    <n v="100"/>
    <x v="0"/>
    <x v="0"/>
    <x v="1"/>
    <n v="0"/>
    <n v="1"/>
  </r>
  <r>
    <n v="540"/>
    <d v="2021-09-10T16:02:05"/>
    <d v="2021-09-10T16:06:16"/>
    <s v="5.91.11.55"/>
    <n v="100"/>
    <n v="250"/>
    <n v="1"/>
    <d v="2021-09-10T16:06:17"/>
    <s v="R_AaGztPeuX5erGQ9"/>
    <n v="45.66180419921875"/>
    <n v="12.242797851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3"/>
    <x v="1"/>
    <x v="19"/>
    <x v="0"/>
    <x v="0"/>
    <n v="104"/>
    <x v="0"/>
    <x v="0"/>
    <x v="0"/>
    <x v="0"/>
    <s v="Venezia"/>
    <x v="2"/>
    <s v="Fine master secondo livello"/>
    <n v="5"/>
    <n v="18"/>
    <s v="Cooperazione e sviluppo"/>
    <n v="116"/>
    <s v="Pavia"/>
    <n v="3"/>
    <x v="1"/>
    <n v="320"/>
    <x v="0"/>
    <x v="0"/>
    <x v="1"/>
    <n v="1"/>
    <n v="2"/>
  </r>
  <r>
    <n v="547"/>
    <d v="2021-09-10T23:43:49"/>
    <d v="2021-09-10T23:46:15"/>
    <s v="84.33.99.236"/>
    <n v="100"/>
    <n v="146"/>
    <n v="1"/>
    <d v="2021-09-10T23:46:16"/>
    <s v="R_24eK6kSNHH0pHq6"/>
    <n v="45.046905517578125"/>
    <n v="9.1268005371093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3"/>
    <x v="0"/>
    <x v="0"/>
    <n v="14"/>
    <x v="0"/>
    <x v="0"/>
    <x v="0"/>
    <x v="0"/>
    <s v="Leffe"/>
    <x v="0"/>
    <s v="."/>
    <n v="4"/>
    <n v="13"/>
    <s v="."/>
    <n v="110"/>
    <s v="."/>
    <n v="5"/>
    <x v="1"/>
    <n v="180"/>
    <x v="0"/>
    <x v="0"/>
    <x v="1"/>
    <n v="1"/>
    <n v="2"/>
  </r>
  <r>
    <n v="548"/>
    <d v="2021-09-11T01:52:27"/>
    <d v="2021-09-11T01:54:29"/>
    <s v="37.160.1.159"/>
    <n v="100"/>
    <n v="121"/>
    <n v="1"/>
    <d v="2021-09-11T01:54:30"/>
    <s v="R_3HMTqmTA9sMFF7e"/>
    <n v="45.474197387695313"/>
    <n v="9.19940185546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1"/>
    <x v="15"/>
    <x v="0"/>
    <x v="0"/>
    <n v="104"/>
    <x v="0"/>
    <x v="0"/>
    <x v="0"/>
    <x v="0"/>
    <s v="Venezia"/>
    <x v="0"/>
    <s v="."/>
    <n v="4"/>
    <n v="17"/>
    <s v="."/>
    <n v="110"/>
    <s v="."/>
    <n v="3"/>
    <x v="2"/>
    <n v="240"/>
    <x v="0"/>
    <x v="0"/>
    <x v="1"/>
    <n v="1"/>
    <n v="2"/>
  </r>
  <r>
    <n v="558"/>
    <d v="2021-09-11T02:38:10"/>
    <d v="2021-09-11T02:40:33"/>
    <s v="93.47.224.28"/>
    <n v="100"/>
    <n v="142"/>
    <n v="1"/>
    <d v="2021-09-11T02:40:33"/>
    <s v="R_10xynaayh9VxGh3"/>
    <n v="45.472198486328125"/>
    <n v="9.19219970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1"/>
    <x v="1"/>
    <x v="3"/>
    <x v="0"/>
    <x v="0"/>
    <n v="58"/>
    <x v="0"/>
    <x v="0"/>
    <x v="0"/>
    <x v="0"/>
    <s v="Milano"/>
    <x v="0"/>
    <s v="."/>
    <n v="4"/>
    <n v="17"/>
    <s v="."/>
    <n v="116"/>
    <s v="Università degli Studi di Milano"/>
    <n v="3"/>
    <x v="1"/>
    <n v="120"/>
    <x v="0"/>
    <x v="0"/>
    <x v="1"/>
    <n v="1"/>
    <n v="2"/>
  </r>
  <r>
    <n v="561"/>
    <d v="2021-09-11T03:03:42"/>
    <d v="2021-09-11T03:07:23"/>
    <s v="175.207.170.9"/>
    <n v="100"/>
    <n v="220"/>
    <n v="1"/>
    <d v="2021-09-11T03:07:24"/>
    <s v="R_OegCaNGqUjYZdjH"/>
    <n v="37.498794555664063"/>
    <n v="126.78240966796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15"/>
    <x v="0"/>
    <x v="0"/>
    <n v="104"/>
    <x v="0"/>
    <x v="0"/>
    <x v="0"/>
    <x v="0"/>
    <s v="San Donà di Piave"/>
    <x v="0"/>
    <s v="."/>
    <n v="4"/>
    <n v="18"/>
    <s v="Interpretariato e traduzione"/>
    <n v="110"/>
    <s v="."/>
    <n v="4"/>
    <x v="1"/>
    <n v="10"/>
    <x v="0"/>
    <x v="0"/>
    <x v="1"/>
    <n v="0"/>
    <n v="2"/>
  </r>
  <r>
    <n v="563"/>
    <d v="2021-09-11T04:08:06"/>
    <d v="2021-09-11T04:09:36"/>
    <s v="46.123.251.2"/>
    <n v="100"/>
    <n v="90"/>
    <n v="1"/>
    <d v="2021-09-11T04:09:37"/>
    <s v="R_vGoMS4rIpAr5Udz"/>
    <n v="46.05029296875"/>
    <n v="14.5045928955078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9"/>
    <x v="6"/>
    <x v="1"/>
    <x v="3"/>
    <x v="1"/>
    <x v="5"/>
    <s v="."/>
    <x v="1"/>
    <x v="0"/>
    <x v="0"/>
    <x v="0"/>
    <s v="."/>
    <x v="0"/>
    <s v="."/>
    <n v="2"/>
    <s v="."/>
    <s v="."/>
    <s v="."/>
    <s v="."/>
    <n v="4"/>
    <x v="1"/>
    <n v="180"/>
    <x v="0"/>
    <x v="0"/>
    <x v="1"/>
    <n v="0"/>
    <n v="1"/>
  </r>
  <r>
    <n v="571"/>
    <d v="2021-09-11T05:56:09"/>
    <d v="2021-09-11T05:59:04"/>
    <s v="146.241.161.254"/>
    <n v="100"/>
    <n v="174"/>
    <n v="1"/>
    <d v="2021-09-11T05:59:04"/>
    <s v="R_3FXrAIqvl8gX3DQ"/>
    <n v="45.947006225585938"/>
    <n v="8.8278045654296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3"/>
    <x v="0"/>
    <x v="0"/>
    <n v="100"/>
    <x v="0"/>
    <x v="0"/>
    <x v="0"/>
    <x v="0"/>
    <s v="Maserada sul Piave"/>
    <x v="0"/>
    <s v="."/>
    <n v="4"/>
    <n v="16"/>
    <s v="."/>
    <n v="110"/>
    <s v="."/>
    <n v="3"/>
    <x v="1"/>
    <n v="60"/>
    <x v="0"/>
    <x v="0"/>
    <x v="1"/>
    <n v="1"/>
    <n v="3"/>
  </r>
  <r>
    <n v="574"/>
    <d v="2021-09-11T06:56:23"/>
    <d v="2021-09-11T07:14:56"/>
    <s v="151.35.177.227"/>
    <n v="100"/>
    <n v="1113"/>
    <n v="1"/>
    <d v="2021-09-11T07:14:57"/>
    <s v="R_2f96JTMBeIwXCVW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0"/>
    <x v="1"/>
    <x v="19"/>
    <x v="0"/>
    <x v="0"/>
    <n v="25"/>
    <x v="1"/>
    <x v="0"/>
    <x v="0"/>
    <x v="1"/>
    <s v="Tremestieri etneo"/>
    <x v="0"/>
    <s v="."/>
    <n v="4"/>
    <n v="18"/>
    <s v="Lingue"/>
    <n v="110"/>
    <s v="."/>
    <n v="4"/>
    <x v="2"/>
    <n v="60"/>
    <x v="0"/>
    <x v="0"/>
    <x v="1"/>
    <n v="1"/>
    <n v="2"/>
  </r>
  <r>
    <n v="581"/>
    <d v="2021-09-11T09:30:01"/>
    <d v="2021-09-11T09:32:21"/>
    <s v="84.33.66.152"/>
    <n v="100"/>
    <n v="140"/>
    <n v="1"/>
    <d v="2021-09-11T09:32:22"/>
    <s v="R_232JIzcx9jm2bUu"/>
    <n v="45.539199829101563"/>
    <n v="10.73770141601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29"/>
    <x v="0"/>
    <x v="0"/>
    <n v="107"/>
    <x v="0"/>
    <x v="0"/>
    <x v="0"/>
    <x v="0"/>
    <s v="Veronella"/>
    <x v="6"/>
    <s v="."/>
    <n v="7"/>
    <s v="."/>
    <s v="."/>
    <s v="."/>
    <s v="."/>
    <n v="2"/>
    <x v="1"/>
    <n v="150"/>
    <x v="0"/>
    <x v="0"/>
    <x v="1"/>
    <n v="1"/>
    <n v="2"/>
  </r>
  <r>
    <n v="583"/>
    <d v="2021-09-11T09:50:24"/>
    <d v="2021-09-11T09:53:14"/>
    <s v="37.162.98.129"/>
    <n v="100"/>
    <n v="169"/>
    <n v="1"/>
    <d v="2021-09-11T09:53:14"/>
    <s v="R_2SChL9jfvByz0Q8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0"/>
    <x v="1"/>
    <x v="31"/>
    <x v="0"/>
    <x v="0"/>
    <n v="100"/>
    <x v="0"/>
    <x v="0"/>
    <x v="0"/>
    <x v="0"/>
    <s v="Conegliano"/>
    <x v="1"/>
    <s v="."/>
    <n v="7"/>
    <s v="."/>
    <s v="."/>
    <s v="."/>
    <s v="."/>
    <n v="2"/>
    <x v="1"/>
    <n v="3"/>
    <x v="0"/>
    <x v="0"/>
    <x v="1"/>
    <n v="0"/>
    <n v="3"/>
  </r>
  <r>
    <n v="595"/>
    <d v="2021-09-11T11:33:43"/>
    <d v="2021-09-11T11:36:58"/>
    <s v="176.130.116.88"/>
    <n v="100"/>
    <n v="194"/>
    <n v="1"/>
    <d v="2021-09-11T11:36:58"/>
    <s v="R_3jcGo9S1fbtjly3"/>
    <n v="44.0299072265625"/>
    <n v="1.0968017578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1"/>
    <x v="1"/>
    <x v="3"/>
    <x v="0"/>
    <x v="0"/>
    <n v="52"/>
    <x v="1"/>
    <x v="1"/>
    <x v="0"/>
    <x v="0"/>
    <s v="Macerata"/>
    <x v="0"/>
    <s v="."/>
    <n v="4"/>
    <n v="17"/>
    <s v="."/>
    <n v="116"/>
    <s v="Università di Milano (la statale)"/>
    <n v="4"/>
    <x v="2"/>
    <n v="120"/>
    <x v="0"/>
    <x v="0"/>
    <x v="1"/>
    <n v="1"/>
    <n v="3"/>
  </r>
  <r>
    <n v="599"/>
    <d v="2021-09-11T12:11:11"/>
    <d v="2021-09-11T12:13:06"/>
    <s v="2.198.138.17"/>
    <n v="100"/>
    <n v="114"/>
    <n v="1"/>
    <d v="2021-09-11T12:13:07"/>
    <s v="R_1rOfuDJsDO6f8gO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0"/>
    <x v="19"/>
    <x v="0"/>
    <x v="0"/>
    <n v="48"/>
    <x v="0"/>
    <x v="0"/>
    <x v="0"/>
    <x v="0"/>
    <s v="Lomagna"/>
    <x v="6"/>
    <s v="."/>
    <n v="7"/>
    <s v="."/>
    <s v="."/>
    <s v="."/>
    <s v="."/>
    <n v="5"/>
    <x v="0"/>
    <n v="90"/>
    <x v="0"/>
    <x v="0"/>
    <x v="1"/>
    <n v="1"/>
    <n v="3"/>
  </r>
  <r>
    <n v="604"/>
    <d v="2021-09-11T13:29:27"/>
    <d v="2021-09-11T13:31:55"/>
    <s v="101.56.208.23"/>
    <n v="100"/>
    <n v="147"/>
    <n v="1"/>
    <d v="2021-09-11T13:31:55"/>
    <s v="R_1K9KLVZt8dFjYFK"/>
    <n v="45.493698120117188"/>
    <n v="12.244995117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22"/>
    <x v="0"/>
    <x v="0"/>
    <n v="100"/>
    <x v="0"/>
    <x v="0"/>
    <x v="0"/>
    <x v="0"/>
    <s v="Treviso"/>
    <x v="0"/>
    <s v="."/>
    <n v="4"/>
    <n v="18"/>
    <s v="Lingue orientali - interpretariato e traduzione"/>
    <n v="110"/>
    <s v="."/>
    <n v="2"/>
    <x v="1"/>
    <n v="120"/>
    <x v="0"/>
    <x v="0"/>
    <x v="1"/>
    <n v="1"/>
    <n v="4"/>
  </r>
  <r>
    <n v="609"/>
    <d v="2021-09-11T15:18:24"/>
    <d v="2021-09-11T15:23:17"/>
    <s v="37.159.114.230"/>
    <n v="100"/>
    <n v="293"/>
    <n v="1"/>
    <d v="2021-09-11T15:23:18"/>
    <s v="R_3qQhQiEf24apx4p"/>
    <n v="44.488006591796875"/>
    <n v="11.3751983642578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9"/>
    <x v="1"/>
    <x v="1"/>
    <x v="31"/>
    <x v="0"/>
    <x v="0"/>
    <n v="59"/>
    <x v="0"/>
    <x v="0"/>
    <x v="0"/>
    <x v="0"/>
    <s v="Modena"/>
    <x v="3"/>
    <s v="."/>
    <n v="5"/>
    <n v="18"/>
    <s v="Farmacia"/>
    <n v="116"/>
    <s v="Palermo"/>
    <n v="1"/>
    <x v="1"/>
    <n v="60"/>
    <x v="0"/>
    <x v="0"/>
    <x v="1"/>
    <n v="1"/>
    <n v="2"/>
  </r>
  <r>
    <n v="612"/>
    <d v="2021-09-11T16:00:10"/>
    <d v="2021-09-11T16:15:44"/>
    <s v="95.249.253.218"/>
    <n v="100"/>
    <n v="933"/>
    <n v="1"/>
    <d v="2021-09-11T16:15:45"/>
    <s v="R_3es6aJytS20o8tO"/>
    <n v="45.403106689453125"/>
    <n v="11.8746948242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0"/>
    <x v="4"/>
    <x v="0"/>
    <x v="0"/>
    <n v="67"/>
    <x v="0"/>
    <x v="0"/>
    <x v="0"/>
    <x v="0"/>
    <s v="Monselice"/>
    <x v="1"/>
    <s v="."/>
    <n v="5"/>
    <n v="11"/>
    <s v="."/>
    <n v="111"/>
    <s v="."/>
    <n v="4"/>
    <x v="1"/>
    <n v="30"/>
    <x v="0"/>
    <x v="0"/>
    <x v="1"/>
    <n v="1"/>
    <n v="2"/>
  </r>
  <r>
    <n v="619"/>
    <d v="2021-09-12T02:48:33"/>
    <d v="2021-09-12T02:50:05"/>
    <s v="185.186.104.245"/>
    <n v="100"/>
    <n v="92"/>
    <n v="1"/>
    <d v="2021-09-12T02:50:06"/>
    <s v="R_sYWaeYfgiMeCRyN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15"/>
    <x v="0"/>
    <x v="0"/>
    <n v="5"/>
    <x v="1"/>
    <x v="0"/>
    <x v="1"/>
    <x v="0"/>
    <s v="Razzano"/>
    <x v="0"/>
    <s v="."/>
    <n v="4"/>
    <n v="16"/>
    <s v="."/>
    <n v="116"/>
    <s v="Università cattolica del sacro cuore"/>
    <n v="3"/>
    <x v="1"/>
    <n v="400"/>
    <x v="0"/>
    <x v="0"/>
    <x v="1"/>
    <n v="1"/>
    <n v="1"/>
  </r>
  <r>
    <n v="624"/>
    <d v="2021-09-12T03:32:48"/>
    <d v="2021-09-12T03:35:07"/>
    <s v="37.159.112.217"/>
    <n v="100"/>
    <n v="139"/>
    <n v="1"/>
    <d v="2021-09-12T03:35:08"/>
    <s v="R_3pt0KCg6LWmVxHV"/>
    <n v="44.488006591796875"/>
    <n v="11.3751983642578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29"/>
    <x v="0"/>
    <x v="0"/>
    <n v="59"/>
    <x v="0"/>
    <x v="0"/>
    <x v="0"/>
    <x v="0"/>
    <s v="Modena"/>
    <x v="6"/>
    <s v="."/>
    <n v="7"/>
    <s v="."/>
    <s v="."/>
    <s v="."/>
    <s v="."/>
    <n v="3"/>
    <x v="1"/>
    <n v="5"/>
    <x v="0"/>
    <x v="0"/>
    <x v="1"/>
    <n v="1"/>
    <n v="4"/>
  </r>
  <r>
    <n v="625"/>
    <d v="2021-09-12T03:36:08"/>
    <d v="2021-09-12T03:42:51"/>
    <s v="178.249.205.209"/>
    <n v="100"/>
    <n v="402"/>
    <n v="1"/>
    <d v="2021-09-12T03:42:52"/>
    <s v="R_1M3aJjl3T0lIWCB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1"/>
    <x v="45"/>
    <x v="0"/>
    <x v="0"/>
    <n v="18"/>
    <x v="0"/>
    <x v="0"/>
    <x v="0"/>
    <x v="0"/>
    <s v="Borno"/>
    <x v="0"/>
    <s v="."/>
    <n v="3"/>
    <n v="18"/>
    <s v="Liceo linguistico"/>
    <s v="."/>
    <s v="."/>
    <n v="4"/>
    <x v="1"/>
    <n v="30"/>
    <x v="0"/>
    <x v="0"/>
    <x v="1"/>
    <n v="0"/>
    <n v="2"/>
  </r>
  <r>
    <n v="629"/>
    <d v="2021-09-12T04:18:15"/>
    <d v="2021-09-12T04:23:53"/>
    <s v="95.244.130.58"/>
    <n v="100"/>
    <n v="337"/>
    <n v="1"/>
    <d v="2021-09-12T04:23:54"/>
    <s v="R_8ffrfX6dpge83gB"/>
    <n v="45.554306030273438"/>
    <n v="8.7767028808593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0"/>
    <x v="14"/>
    <x v="0"/>
    <x v="0"/>
    <n v="60"/>
    <x v="0"/>
    <x v="0"/>
    <x v="0"/>
    <x v="0"/>
    <s v="Arcore"/>
    <x v="7"/>
    <s v="."/>
    <n v="7"/>
    <s v="."/>
    <s v="."/>
    <s v="."/>
    <s v="."/>
    <n v="4"/>
    <x v="1"/>
    <n v="120"/>
    <x v="0"/>
    <x v="0"/>
    <x v="1"/>
    <n v="1"/>
    <n v="2"/>
  </r>
  <r>
    <n v="631"/>
    <d v="2021-09-12T04:31:20"/>
    <d v="2021-09-12T04:33:17"/>
    <s v="109.112.167.181"/>
    <n v="100"/>
    <n v="117"/>
    <n v="1"/>
    <d v="2021-09-12T04:33:18"/>
    <s v="R_74CK12lAMpa4Bep"/>
    <n v="41.890396118164063"/>
    <n v="12.51260375976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1"/>
    <x v="1"/>
    <x v="29"/>
    <x v="0"/>
    <x v="0"/>
    <n v="124"/>
    <x v="1"/>
    <x v="1"/>
    <x v="0"/>
    <x v="0"/>
    <s v="Orte"/>
    <x v="0"/>
    <s v="."/>
    <n v="4"/>
    <n v="9"/>
    <s v="."/>
    <n v="116"/>
    <s v="Università di Perugia"/>
    <n v="1"/>
    <x v="1"/>
    <n v="120"/>
    <x v="0"/>
    <x v="0"/>
    <x v="1"/>
    <n v="1"/>
    <n v="3"/>
  </r>
  <r>
    <n v="638"/>
    <d v="2021-09-12T04:50:08"/>
    <d v="2021-09-12T04:52:11"/>
    <s v="93.42.67.127"/>
    <n v="100"/>
    <n v="123"/>
    <n v="1"/>
    <d v="2021-09-12T04:52:12"/>
    <s v="R_WCc3jyNV4ef8orn"/>
    <n v="41.890396118164063"/>
    <n v="12.51260375976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0"/>
    <x v="20"/>
    <x v="0"/>
    <x v="0"/>
    <n v="86"/>
    <x v="1"/>
    <x v="1"/>
    <x v="0"/>
    <x v="0"/>
    <s v="Roma"/>
    <x v="6"/>
    <s v="."/>
    <n v="3"/>
    <s v="."/>
    <s v="."/>
    <s v="."/>
    <s v="."/>
    <n v="2"/>
    <x v="0"/>
    <n v="30"/>
    <x v="0"/>
    <x v="0"/>
    <x v="1"/>
    <n v="1"/>
    <n v="2"/>
  </r>
  <r>
    <n v="640"/>
    <d v="2021-09-12T05:03:26"/>
    <d v="2021-09-12T05:04:58"/>
    <s v="151.61.215.62"/>
    <n v="100"/>
    <n v="91"/>
    <n v="1"/>
    <d v="2021-09-12T05:04:59"/>
    <s v="R_3qlN8Dm9sK0WfmH"/>
    <n v="44.05450439453125"/>
    <n v="12.56860351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10"/>
    <x v="0"/>
    <x v="0"/>
    <n v="38"/>
    <x v="0"/>
    <x v="0"/>
    <x v="0"/>
    <x v="0"/>
    <s v="Forlimpopoli"/>
    <x v="1"/>
    <s v="."/>
    <n v="4"/>
    <n v="9"/>
    <s v="."/>
    <s v="."/>
    <s v="."/>
    <n v="2"/>
    <x v="1"/>
    <n v="120"/>
    <x v="1"/>
    <x v="1"/>
    <x v="1"/>
    <n v="1"/>
    <n v="2"/>
  </r>
  <r>
    <n v="647"/>
    <d v="2021-09-12T05:28:26"/>
    <d v="2021-09-12T05:32:00"/>
    <s v="37.163.42.204"/>
    <n v="100"/>
    <n v="213"/>
    <n v="1"/>
    <d v="2021-09-12T05:32:01"/>
    <s v="R_1jCIOUQJ466y0Xv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1"/>
    <x v="21"/>
    <x v="0"/>
    <x v="0"/>
    <n v="98"/>
    <x v="1"/>
    <x v="0"/>
    <x v="0"/>
    <x v="1"/>
    <s v="Salemi"/>
    <x v="1"/>
    <s v="."/>
    <n v="7"/>
    <s v="."/>
    <s v="."/>
    <s v="."/>
    <s v="."/>
    <n v="3"/>
    <x v="1"/>
    <n v="120"/>
    <x v="0"/>
    <x v="0"/>
    <x v="1"/>
    <n v="1"/>
    <n v="2"/>
  </r>
  <r>
    <n v="656"/>
    <d v="2021-09-12T06:03:01"/>
    <d v="2021-09-12T06:05:37"/>
    <s v="83.137.6.198"/>
    <n v="100"/>
    <n v="155"/>
    <n v="1"/>
    <d v="2021-09-12T06:05:38"/>
    <s v="R_2xVMyoUUk9Fw5C3"/>
    <n v="37.71270751953125"/>
    <n v="12.4996032714843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2"/>
    <x v="1"/>
    <x v="18"/>
    <x v="0"/>
    <x v="0"/>
    <n v="47"/>
    <x v="1"/>
    <x v="0"/>
    <x v="1"/>
    <x v="0"/>
    <s v="Presicce-Acquarica"/>
    <x v="5"/>
    <s v="."/>
    <n v="4"/>
    <n v="8"/>
    <s v="."/>
    <s v="."/>
    <s v="."/>
    <n v="2"/>
    <x v="1"/>
    <n v="50"/>
    <x v="1"/>
    <x v="2"/>
    <x v="1"/>
    <n v="1"/>
    <n v="2"/>
  </r>
  <r>
    <n v="663"/>
    <d v="2021-09-12T06:27:07"/>
    <d v="2021-09-12T06:30:48"/>
    <s v="79.41.60.226"/>
    <n v="100"/>
    <n v="221"/>
    <n v="1"/>
    <d v="2021-09-12T06:30:50"/>
    <s v="R_3G7zQZZY88HXJYH"/>
    <n v="41.890396118164063"/>
    <n v="12.51260375976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6"/>
    <x v="1"/>
    <x v="20"/>
    <x v="0"/>
    <x v="0"/>
    <n v="86"/>
    <x v="1"/>
    <x v="1"/>
    <x v="0"/>
    <x v="0"/>
    <s v="Roma"/>
    <x v="1"/>
    <s v="."/>
    <n v="4"/>
    <n v="9"/>
    <s v="."/>
    <s v="."/>
    <s v="."/>
    <n v="5"/>
    <x v="1"/>
    <n v="360"/>
    <x v="0"/>
    <x v="0"/>
    <x v="1"/>
    <n v="1"/>
    <n v="2"/>
  </r>
  <r>
    <n v="665"/>
    <d v="2021-09-12T06:37:05"/>
    <d v="2021-09-12T06:39:47"/>
    <s v="212.216.185.44"/>
    <n v="100"/>
    <n v="162"/>
    <n v="1"/>
    <d v="2021-09-12T06:39:47"/>
    <s v="R_27vqOMLotQf3dNG"/>
    <n v="43.542800903320313"/>
    <n v="10.329803466796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3"/>
    <x v="0"/>
    <x v="0"/>
    <n v="49"/>
    <x v="1"/>
    <x v="1"/>
    <x v="0"/>
    <x v="0"/>
    <s v="Livorno"/>
    <x v="0"/>
    <s v="."/>
    <n v="3"/>
    <n v="9"/>
    <s v="."/>
    <s v="."/>
    <s v="."/>
    <n v="3"/>
    <x v="0"/>
    <n v="120"/>
    <x v="0"/>
    <x v="0"/>
    <x v="1"/>
    <n v="1"/>
    <n v="2"/>
  </r>
  <r>
    <n v="670"/>
    <d v="2021-09-12T07:19:06"/>
    <d v="2021-09-12T07:22:22"/>
    <s v="151.62.57.202"/>
    <n v="100"/>
    <n v="196"/>
    <n v="1"/>
    <d v="2021-09-12T07:22:23"/>
    <s v="R_3g7MJtxjtlyihXH"/>
    <n v="45.43170166015625"/>
    <n v="10.9859008789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1"/>
    <x v="6"/>
    <x v="0"/>
    <x v="0"/>
    <n v="107"/>
    <x v="0"/>
    <x v="0"/>
    <x v="0"/>
    <x v="0"/>
    <s v="Legnago"/>
    <x v="1"/>
    <s v="."/>
    <n v="4"/>
    <n v="9"/>
    <s v="."/>
    <s v="."/>
    <s v="."/>
    <n v="2"/>
    <x v="1"/>
    <n v="120"/>
    <x v="0"/>
    <x v="0"/>
    <x v="1"/>
    <n v="0"/>
    <n v="5"/>
  </r>
  <r>
    <n v="679"/>
    <d v="2021-09-12T08:38:34"/>
    <d v="2021-09-12T08:42:01"/>
    <s v="37.117.95.75"/>
    <n v="100"/>
    <n v="206"/>
    <n v="1"/>
    <d v="2021-09-12T08:42:02"/>
    <s v="R_bfnrjgI2TWDPB29"/>
    <n v="46.067398071289063"/>
    <n v="13.236404418945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20"/>
    <x v="0"/>
    <x v="0"/>
    <n v="102"/>
    <x v="0"/>
    <x v="0"/>
    <x v="0"/>
    <x v="0"/>
    <s v="Udine"/>
    <x v="1"/>
    <s v="."/>
    <n v="4"/>
    <n v="18"/>
    <s v="Tecnico sanitario di laboratorio biomedico"/>
    <s v="."/>
    <s v="."/>
    <n v="2"/>
    <x v="1"/>
    <n v="90"/>
    <x v="0"/>
    <x v="0"/>
    <x v="1"/>
    <n v="1"/>
    <n v="3"/>
  </r>
  <r>
    <n v="682"/>
    <d v="2021-09-12T09:46:59"/>
    <d v="2021-09-12T09:48:51"/>
    <s v="95.246.73.197"/>
    <n v="100"/>
    <n v="112"/>
    <n v="1"/>
    <d v="2021-09-12T09:48:52"/>
    <s v="R_30cbJUQIfwoUyZm"/>
    <n v="43.818496704101563"/>
    <n v="11.057205200195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10"/>
    <x v="0"/>
    <x v="0"/>
    <n v="36"/>
    <x v="1"/>
    <x v="1"/>
    <x v="0"/>
    <x v="0"/>
    <s v="Firenze"/>
    <x v="1"/>
    <s v="."/>
    <n v="4"/>
    <n v="9"/>
    <s v="."/>
    <s v="."/>
    <s v="."/>
    <n v="2"/>
    <x v="1"/>
    <n v="120"/>
    <x v="0"/>
    <x v="0"/>
    <x v="1"/>
    <n v="1"/>
    <n v="4"/>
  </r>
  <r>
    <n v="684"/>
    <d v="2021-09-12T10:05:52"/>
    <d v="2021-09-12T10:07:35"/>
    <s v="79.241.62.81"/>
    <n v="100"/>
    <n v="103"/>
    <n v="1"/>
    <d v="2021-09-12T10:07:36"/>
    <s v="R_3HCGUEb1d0bbOsI"/>
    <n v="52.483596801757813"/>
    <n v="13.31559753417968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0"/>
    <x v="1"/>
    <x v="30"/>
    <x v="1"/>
    <x v="6"/>
    <s v="."/>
    <x v="1"/>
    <x v="0"/>
    <x v="0"/>
    <x v="0"/>
    <s v="."/>
    <x v="6"/>
    <s v="."/>
    <n v="7"/>
    <s v="."/>
    <s v="."/>
    <s v="."/>
    <s v="."/>
    <n v="2"/>
    <x v="1"/>
    <n v="120"/>
    <x v="1"/>
    <x v="2"/>
    <x v="1"/>
    <n v="1"/>
    <n v="4"/>
  </r>
  <r>
    <n v="690"/>
    <d v="2021-09-12T11:46:24"/>
    <d v="2021-09-12T11:48:37"/>
    <s v="37.179.13.137"/>
    <n v="100"/>
    <n v="133"/>
    <n v="1"/>
    <d v="2021-09-12T11:48:38"/>
    <s v="R_1OCS8YAB3d7CXeV"/>
    <n v="45.808700561523438"/>
    <n v="9.087203979492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0"/>
    <x v="36"/>
    <x v="0"/>
    <x v="0"/>
    <n v="28"/>
    <x v="0"/>
    <x v="0"/>
    <x v="0"/>
    <x v="0"/>
    <s v="como"/>
    <x v="5"/>
    <s v="."/>
    <n v="5"/>
    <n v="9"/>
    <s v="."/>
    <n v="116"/>
    <s v="Studi Milano"/>
    <n v="3"/>
    <x v="0"/>
    <n v="60"/>
    <x v="0"/>
    <x v="0"/>
    <x v="1"/>
    <n v="1"/>
    <n v="2"/>
  </r>
  <r>
    <n v="698"/>
    <d v="2021-09-12T14:18:25"/>
    <d v="2021-09-12T14:21:47"/>
    <s v="159.122.157.163"/>
    <n v="100"/>
    <n v="202"/>
    <n v="1"/>
    <d v="2021-09-12T14:21:48"/>
    <s v="R_1pVYE4Z9MqEzh7S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8"/>
    <x v="1"/>
    <x v="0"/>
    <x v="44"/>
    <x v="0"/>
    <x v="0"/>
    <n v="58"/>
    <x v="0"/>
    <x v="0"/>
    <x v="0"/>
    <x v="0"/>
    <s v="Milano"/>
    <x v="3"/>
    <s v="."/>
    <n v="7"/>
    <s v="."/>
    <s v="."/>
    <s v="."/>
    <s v="."/>
    <n v="4"/>
    <x v="1"/>
    <n v="60"/>
    <x v="0"/>
    <x v="0"/>
    <x v="1"/>
    <n v="1"/>
    <n v="2"/>
  </r>
  <r>
    <n v="700"/>
    <d v="2021-09-12T15:29:32"/>
    <d v="2021-09-12T15:32:51"/>
    <s v="79.32.144.104"/>
    <n v="100"/>
    <n v="199"/>
    <n v="1"/>
    <d v="2021-09-12T15:32:52"/>
    <s v="R_0IXcQHmf1PQbyHT"/>
    <n v="43.593902587890625"/>
    <n v="13.508605957031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1"/>
    <x v="20"/>
    <x v="0"/>
    <x v="0"/>
    <n v="72"/>
    <x v="1"/>
    <x v="1"/>
    <x v="0"/>
    <x v="0"/>
    <s v="Fano"/>
    <x v="1"/>
    <s v="."/>
    <n v="4"/>
    <n v="8"/>
    <s v="."/>
    <s v="."/>
    <s v="."/>
    <n v="4"/>
    <x v="1"/>
    <n v="120"/>
    <x v="0"/>
    <x v="0"/>
    <x v="1"/>
    <n v="0"/>
    <n v="4"/>
  </r>
  <r>
    <n v="705"/>
    <d v="2021-09-12T22:47:28"/>
    <d v="2021-09-12T22:50:22"/>
    <s v="82.56.190.68"/>
    <n v="100"/>
    <n v="173"/>
    <n v="1"/>
    <d v="2021-09-12T22:50:23"/>
    <s v="R_6lZc5hfCkUcEhzP"/>
    <n v="45.43170166015625"/>
    <n v="10.98590087890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20"/>
    <x v="0"/>
    <x v="0"/>
    <n v="107"/>
    <x v="0"/>
    <x v="0"/>
    <x v="0"/>
    <x v="0"/>
    <s v="Vigasio"/>
    <x v="1"/>
    <s v="."/>
    <n v="4"/>
    <n v="9"/>
    <s v="."/>
    <s v="."/>
    <s v="."/>
    <n v="4"/>
    <x v="1"/>
    <n v="90"/>
    <x v="0"/>
    <x v="0"/>
    <x v="1"/>
    <n v="1"/>
    <n v="6"/>
  </r>
  <r>
    <n v="708"/>
    <d v="2021-09-13T01:31:21"/>
    <d v="2021-09-13T01:33:48"/>
    <s v="151.37.109.111"/>
    <n v="100"/>
    <n v="147"/>
    <n v="1"/>
    <d v="2021-09-13T01:33:49"/>
    <s v="R_21FaLJC9EaQQZdZ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5"/>
    <x v="0"/>
    <x v="0"/>
    <x v="0"/>
    <x v="0"/>
    <n v="10"/>
    <x v="1"/>
    <x v="0"/>
    <x v="1"/>
    <x v="0"/>
    <s v="Altamura"/>
    <x v="2"/>
    <s v="Studente lavoratore"/>
    <n v="3"/>
    <s v="."/>
    <s v="."/>
    <s v="."/>
    <s v="."/>
    <n v="5"/>
    <x v="1"/>
    <n v="60"/>
    <x v="0"/>
    <x v="0"/>
    <x v="1"/>
    <n v="0"/>
    <n v="2"/>
  </r>
  <r>
    <n v="711"/>
    <d v="2021-09-13T02:49:36"/>
    <d v="2021-09-13T02:52:31"/>
    <s v="92.114.237.248"/>
    <n v="100"/>
    <n v="175"/>
    <n v="1"/>
    <d v="2021-09-13T02:52:32"/>
    <s v="R_2uy7ibDogZAwVDV"/>
    <n v="47.233306884765625"/>
    <n v="28.4165954589843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15"/>
    <x v="0"/>
    <x v="0"/>
    <n v="104"/>
    <x v="0"/>
    <x v="0"/>
    <x v="0"/>
    <x v="0"/>
    <s v="Venezia"/>
    <x v="0"/>
    <s v="."/>
    <n v="4"/>
    <n v="16"/>
    <s v="."/>
    <n v="110"/>
    <s v="."/>
    <n v="5"/>
    <x v="1"/>
    <n v="60"/>
    <x v="0"/>
    <x v="0"/>
    <x v="1"/>
    <n v="1"/>
    <n v="3"/>
  </r>
  <r>
    <n v="717"/>
    <d v="2021-09-13T06:34:40"/>
    <d v="2021-09-13T06:36:28"/>
    <s v="147.162.24.94"/>
    <n v="100"/>
    <n v="108"/>
    <n v="1"/>
    <d v="2021-09-13T06:36:29"/>
    <s v="R_VKdfcRQMb76cfXb"/>
    <n v="45.40960693359375"/>
    <n v="11.894699096679688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3"/>
    <x v="1"/>
    <x v="37"/>
    <x v="0"/>
    <x v="0"/>
    <n v="67"/>
    <x v="0"/>
    <x v="0"/>
    <x v="0"/>
    <x v="0"/>
    <s v="Padova"/>
    <x v="2"/>
    <s v="Ricercatore"/>
    <n v="7"/>
    <s v="."/>
    <s v="."/>
    <s v="."/>
    <s v="."/>
    <n v="4"/>
    <x v="1"/>
    <n v="60"/>
    <x v="0"/>
    <x v="0"/>
    <x v="1"/>
    <n v="1"/>
    <n v="2"/>
  </r>
  <r>
    <n v="720"/>
    <d v="2021-09-13T09:38:33"/>
    <d v="2021-09-13T09:40:36"/>
    <s v="46.114.36.109"/>
    <n v="100"/>
    <n v="122"/>
    <n v="1"/>
    <d v="2021-09-13T09:40:37"/>
    <s v="R_3R7yiFqMCNTS2hi"/>
    <n v="52.5321044921875"/>
    <n v="13.401199340820313"/>
    <s v="anonymous"/>
    <s v="EN-GB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46"/>
    <x v="1"/>
    <x v="7"/>
    <s v="."/>
    <x v="2"/>
    <x v="2"/>
    <x v="2"/>
    <x v="2"/>
    <s v="."/>
    <x v="3"/>
    <s v="."/>
    <n v="7"/>
    <s v="."/>
    <s v="."/>
    <s v="."/>
    <s v="."/>
    <n v="2"/>
    <x v="0"/>
    <n v="60"/>
    <x v="0"/>
    <x v="0"/>
    <x v="1"/>
    <n v="0"/>
    <n v="2"/>
  </r>
  <r>
    <n v="725"/>
    <d v="2021-09-13T12:15:39"/>
    <d v="2021-09-13T12:17:27"/>
    <s v="5.168.46.106"/>
    <n v="100"/>
    <n v="108"/>
    <n v="1"/>
    <d v="2021-09-13T12:17:28"/>
    <s v="R_6fh8tujFCzzEmzf"/>
    <n v="41.890396118164063"/>
    <n v="12.51260375976562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15"/>
    <x v="0"/>
    <x v="0"/>
    <n v="67"/>
    <x v="0"/>
    <x v="0"/>
    <x v="0"/>
    <x v="0"/>
    <s v="Monselice"/>
    <x v="0"/>
    <s v="."/>
    <n v="4"/>
    <n v="18"/>
    <s v="Scienze umane"/>
    <n v="111"/>
    <s v="."/>
    <n v="4"/>
    <x v="1"/>
    <n v="60"/>
    <x v="0"/>
    <x v="0"/>
    <x v="1"/>
    <n v="1"/>
    <n v="2"/>
  </r>
  <r>
    <n v="732"/>
    <d v="2021-09-14T03:59:01"/>
    <d v="2021-09-14T04:00:38"/>
    <s v="37.162.59.144"/>
    <n v="100"/>
    <n v="97"/>
    <n v="1"/>
    <d v="2021-09-14T04:00:39"/>
    <s v="R_28ASkbeYAmSZQnK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7"/>
    <x v="1"/>
    <x v="3"/>
    <x v="0"/>
    <x v="0"/>
    <n v="123"/>
    <x v="0"/>
    <x v="0"/>
    <x v="0"/>
    <x v="0"/>
    <s v="Quinto vicentino"/>
    <x v="0"/>
    <s v="."/>
    <n v="4"/>
    <n v="16"/>
    <s v="."/>
    <n v="110"/>
    <s v="."/>
    <n v="3"/>
    <x v="2"/>
    <n v="200"/>
    <x v="0"/>
    <x v="0"/>
    <x v="1"/>
    <n v="0"/>
    <n v="3"/>
  </r>
  <r>
    <n v="733"/>
    <d v="2021-09-14T03:59:43"/>
    <d v="2021-09-14T04:02:56"/>
    <s v="37.183.43.32"/>
    <n v="100"/>
    <n v="193"/>
    <n v="1"/>
    <d v="2021-09-14T04:02:57"/>
    <s v="R_3n2efS1J0PEBWED"/>
    <n v="45.493698120117188"/>
    <n v="12.2449951171875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3"/>
    <x v="0"/>
    <x v="0"/>
    <n v="104"/>
    <x v="0"/>
    <x v="0"/>
    <x v="0"/>
    <x v="0"/>
    <s v="Quarto d'Altino"/>
    <x v="0"/>
    <s v="."/>
    <n v="4"/>
    <n v="16"/>
    <s v="."/>
    <n v="110"/>
    <s v="."/>
    <n v="4"/>
    <x v="0"/>
    <n v="90"/>
    <x v="0"/>
    <x v="0"/>
    <x v="1"/>
    <n v="1"/>
    <n v="3"/>
  </r>
  <r>
    <n v="740"/>
    <d v="2021-09-14T11:32:24"/>
    <d v="2021-09-14T11:36:34"/>
    <s v="5.90.72.146"/>
    <n v="100"/>
    <n v="250"/>
    <n v="1"/>
    <d v="2021-09-14T11:36:35"/>
    <s v="R_1prjz1bf7N3JmX0"/>
    <n v="43.147903442382813"/>
    <n v="12.109695434570313"/>
    <s v="anonymous"/>
    <s v="IT"/>
    <x v="0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0"/>
    <x v="0"/>
    <x v="3"/>
    <x v="0"/>
    <x v="0"/>
    <n v="100"/>
    <x v="0"/>
    <x v="0"/>
    <x v="0"/>
    <x v="0"/>
    <s v="Altivole"/>
    <x v="0"/>
    <s v="."/>
    <n v="4"/>
    <n v="16"/>
    <s v="."/>
    <n v="110"/>
    <s v="."/>
    <n v="4"/>
    <x v="1"/>
    <n v="120"/>
    <x v="0"/>
    <x v="0"/>
    <x v="1"/>
    <n v="1"/>
    <n v="2"/>
  </r>
  <r>
    <n v="2"/>
    <d v="2021-08-14T08:32:56"/>
    <d v="2021-08-14T08:39:22"/>
    <s v="79.46.246.135"/>
    <n v="100"/>
    <n v="386"/>
    <n v="1"/>
    <d v="2021-08-14T08:39:23"/>
    <s v="R_1my1Ri3i8nV6xZH"/>
    <n v="45.40960693359375"/>
    <n v="11.894699096679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1"/>
    <x v="1"/>
    <x v="1"/>
    <x v="1"/>
    <x v="1"/>
    <x v="1"/>
    <x v="1"/>
    <x v="1"/>
    <x v="1"/>
    <x v="37"/>
    <x v="0"/>
    <x v="0"/>
    <n v="67"/>
    <x v="0"/>
    <x v="0"/>
    <x v="0"/>
    <x v="0"/>
    <s v="Monselice"/>
    <x v="6"/>
    <s v="."/>
    <n v="7"/>
    <s v="."/>
    <s v="."/>
    <s v="."/>
    <s v="."/>
    <n v="4"/>
    <x v="1"/>
    <n v="60"/>
    <x v="1"/>
    <x v="2"/>
    <x v="1"/>
    <n v="0"/>
    <n v="2"/>
  </r>
  <r>
    <n v="8"/>
    <d v="2021-09-06T07:24:17"/>
    <d v="2021-09-06T07:27:14"/>
    <s v="79.31.154.95"/>
    <n v="100"/>
    <n v="177"/>
    <n v="1"/>
    <d v="2021-09-06T07:27:15"/>
    <s v="R_1q8uAhpHKp06pVQ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2"/>
    <x v="2"/>
    <x v="2"/>
    <x v="2"/>
    <x v="2"/>
    <x v="2"/>
    <x v="0"/>
    <x v="0"/>
    <x v="1"/>
    <x v="1"/>
    <x v="0"/>
    <x v="0"/>
    <n v="103"/>
    <x v="0"/>
    <x v="0"/>
    <x v="0"/>
    <x v="0"/>
    <s v="Busto Arsizio"/>
    <x v="0"/>
    <s v="."/>
    <n v="3"/>
    <n v="18"/>
    <s v="Finanza e marketing"/>
    <s v="."/>
    <s v="."/>
    <n v="3"/>
    <x v="1"/>
    <n v="180"/>
    <x v="0"/>
    <x v="0"/>
    <x v="1"/>
    <n v="1"/>
    <n v="2"/>
  </r>
  <r>
    <n v="12"/>
    <d v="2021-09-06T07:24:53"/>
    <d v="2021-09-06T07:28:38"/>
    <s v="2.39.5.94"/>
    <n v="100"/>
    <n v="225"/>
    <n v="1"/>
    <d v="2021-09-06T07:28:39"/>
    <s v="R_2OIvXTIVMIveQRh"/>
    <n v="45.613494873046875"/>
    <n v="9.2380981445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3"/>
    <x v="3"/>
    <x v="3"/>
    <x v="1"/>
    <x v="2"/>
    <x v="3"/>
    <x v="3"/>
    <x v="3"/>
    <x v="1"/>
    <x v="2"/>
    <x v="0"/>
    <x v="0"/>
    <n v="103"/>
    <x v="0"/>
    <x v="0"/>
    <x v="0"/>
    <x v="0"/>
    <s v="Castellanza"/>
    <x v="0"/>
    <s v="."/>
    <n v="3"/>
    <n v="16"/>
    <s v="."/>
    <s v="."/>
    <s v="."/>
    <n v="4"/>
    <x v="1"/>
    <n v="2"/>
    <x v="1"/>
    <x v="2"/>
    <x v="1"/>
    <n v="1"/>
    <n v="3"/>
  </r>
  <r>
    <n v="16"/>
    <d v="2021-09-06T07:29:17"/>
    <d v="2021-09-06T07:31:12"/>
    <s v="151.18.30.202"/>
    <n v="100"/>
    <n v="115"/>
    <n v="1"/>
    <d v="2021-09-06T07:31:13"/>
    <s v="R_u95Xa2ToyLl3pOp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4"/>
    <x v="2"/>
    <x v="4"/>
    <x v="3"/>
    <x v="3"/>
    <x v="4"/>
    <x v="0"/>
    <x v="7"/>
    <x v="0"/>
    <x v="15"/>
    <x v="0"/>
    <x v="0"/>
    <n v="100"/>
    <x v="0"/>
    <x v="0"/>
    <x v="0"/>
    <x v="0"/>
    <s v="Nervesa"/>
    <x v="5"/>
    <s v="."/>
    <n v="7"/>
    <s v="."/>
    <s v="."/>
    <s v="."/>
    <s v="."/>
    <n v="4"/>
    <x v="2"/>
    <n v="4"/>
    <x v="0"/>
    <x v="0"/>
    <x v="1"/>
    <n v="1"/>
    <n v="3"/>
  </r>
  <r>
    <n v="27"/>
    <d v="2021-09-06T07:38:32"/>
    <d v="2021-09-06T07:41:31"/>
    <s v="151.68.78.32"/>
    <n v="100"/>
    <n v="178"/>
    <n v="1"/>
    <d v="2021-09-06T07:41:32"/>
    <s v="R_3MbrIY1aDJg3RiE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5"/>
    <x v="2"/>
    <x v="5"/>
    <x v="4"/>
    <x v="4"/>
    <x v="5"/>
    <x v="5"/>
    <x v="1"/>
    <x v="0"/>
    <x v="41"/>
    <x v="0"/>
    <x v="0"/>
    <n v="103"/>
    <x v="0"/>
    <x v="0"/>
    <x v="0"/>
    <x v="0"/>
    <s v="Oggiona"/>
    <x v="0"/>
    <s v="."/>
    <n v="3"/>
    <n v="12"/>
    <s v="."/>
    <s v="."/>
    <s v="."/>
    <n v="4"/>
    <x v="1"/>
    <n v="90"/>
    <x v="0"/>
    <x v="0"/>
    <x v="1"/>
    <n v="0"/>
    <n v="2"/>
  </r>
  <r>
    <n v="29"/>
    <d v="2021-09-06T07:41:28"/>
    <d v="2021-09-06T07:47:15"/>
    <s v="85.226.231.168"/>
    <n v="100"/>
    <n v="347"/>
    <n v="1"/>
    <d v="2021-09-06T07:47:16"/>
    <s v="R_2D5NH5DzoDG3V1D"/>
    <n v="58.285400390625"/>
    <n v="12.28160095214843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4"/>
    <x v="3"/>
    <x v="4"/>
    <x v="6"/>
    <x v="5"/>
    <x v="1"/>
    <x v="3"/>
    <x v="3"/>
    <x v="3"/>
    <x v="1"/>
    <x v="1"/>
    <x v="0"/>
    <x v="0"/>
    <n v="123"/>
    <x v="0"/>
    <x v="0"/>
    <x v="0"/>
    <x v="0"/>
    <s v="Vicenza"/>
    <x v="0"/>
    <s v="."/>
    <n v="3"/>
    <n v="16"/>
    <s v="."/>
    <s v="."/>
    <s v="."/>
    <n v="4"/>
    <x v="0"/>
    <n v="120"/>
    <x v="0"/>
    <x v="0"/>
    <x v="0"/>
    <n v="0"/>
    <n v="3"/>
  </r>
  <r>
    <n v="40"/>
    <d v="2021-09-06T08:09:51"/>
    <d v="2021-09-06T08:12:36"/>
    <s v="95.234.64.213"/>
    <n v="100"/>
    <n v="164"/>
    <n v="1"/>
    <d v="2021-09-06T08:12:37"/>
    <s v="R_3NPzxZ0Ut31UKUP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6"/>
    <x v="5"/>
    <x v="1"/>
    <x v="6"/>
    <x v="5"/>
    <x v="6"/>
    <x v="3"/>
    <x v="6"/>
    <x v="1"/>
    <x v="2"/>
    <x v="0"/>
    <x v="0"/>
    <n v="58"/>
    <x v="0"/>
    <x v="0"/>
    <x v="0"/>
    <x v="0"/>
    <s v="Parabiago"/>
    <x v="0"/>
    <s v="."/>
    <n v="3"/>
    <n v="18"/>
    <s v="Lingue"/>
    <s v="."/>
    <s v="."/>
    <n v="4"/>
    <x v="1"/>
    <n v="180"/>
    <x v="0"/>
    <x v="0"/>
    <x v="1"/>
    <n v="0"/>
    <n v="1"/>
  </r>
  <r>
    <n v="41"/>
    <d v="2021-09-06T08:14:01"/>
    <d v="2021-09-06T08:16:50"/>
    <s v="92.104.56.118"/>
    <n v="100"/>
    <n v="168"/>
    <n v="1"/>
    <d v="2021-09-06T08:16:51"/>
    <s v="R_2wsrl071zzCPRk4"/>
    <n v="47.570205688476563"/>
    <n v="7.6186981201171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4"/>
    <x v="6"/>
    <x v="5"/>
    <x v="7"/>
    <x v="5"/>
    <x v="5"/>
    <x v="7"/>
    <x v="1"/>
    <x v="1"/>
    <x v="1"/>
    <x v="21"/>
    <x v="1"/>
    <x v="8"/>
    <s v="."/>
    <x v="1"/>
    <x v="0"/>
    <x v="0"/>
    <x v="0"/>
    <s v="."/>
    <x v="1"/>
    <s v="."/>
    <n v="5"/>
    <n v="16"/>
    <s v="."/>
    <n v="116"/>
    <s v="CH"/>
    <n v="2"/>
    <x v="0"/>
    <n v="120"/>
    <x v="0"/>
    <x v="0"/>
    <x v="1"/>
    <n v="1"/>
    <n v="6"/>
  </r>
  <r>
    <n v="46"/>
    <d v="2021-09-06T08:27:47"/>
    <d v="2021-09-06T08:30:31"/>
    <s v="151.71.142.18"/>
    <n v="100"/>
    <n v="164"/>
    <n v="1"/>
    <d v="2021-09-06T08:30:32"/>
    <s v="R_tFYrc0iU0shVaz7"/>
    <n v="45.66180419921875"/>
    <n v="12.2427978515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6"/>
    <x v="5"/>
    <x v="1"/>
    <x v="8"/>
    <x v="2"/>
    <x v="4"/>
    <x v="1"/>
    <x v="1"/>
    <x v="1"/>
    <x v="1"/>
    <x v="19"/>
    <x v="0"/>
    <x v="0"/>
    <n v="100"/>
    <x v="0"/>
    <x v="0"/>
    <x v="0"/>
    <x v="0"/>
    <s v="Treviso"/>
    <x v="0"/>
    <s v="."/>
    <n v="4"/>
    <n v="16"/>
    <s v="."/>
    <n v="110"/>
    <s v="."/>
    <n v="2"/>
    <x v="1"/>
    <n v="60"/>
    <x v="0"/>
    <x v="0"/>
    <x v="1"/>
    <n v="0"/>
    <n v="2"/>
  </r>
  <r>
    <n v="50"/>
    <d v="2021-09-06T08:43:17"/>
    <d v="2021-09-06T08:45:50"/>
    <s v="151.44.78.251"/>
    <n v="100"/>
    <n v="153"/>
    <n v="1"/>
    <d v="2021-09-06T08:45:51"/>
    <s v="R_0eb6USl7S19jYYx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7"/>
    <x v="1"/>
    <x v="8"/>
    <x v="2"/>
    <x v="5"/>
    <x v="8"/>
    <x v="0"/>
    <x v="1"/>
    <x v="1"/>
    <x v="2"/>
    <x v="0"/>
    <x v="0"/>
    <n v="104"/>
    <x v="0"/>
    <x v="0"/>
    <x v="0"/>
    <x v="0"/>
    <s v="Venezia"/>
    <x v="0"/>
    <s v="."/>
    <n v="3"/>
    <n v="16"/>
    <s v="."/>
    <s v="."/>
    <s v="."/>
    <n v="3"/>
    <x v="1"/>
    <n v="180"/>
    <x v="0"/>
    <x v="0"/>
    <x v="1"/>
    <n v="1"/>
    <n v="2"/>
  </r>
  <r>
    <n v="54"/>
    <d v="2021-09-06T09:01:53"/>
    <d v="2021-09-06T09:06:41"/>
    <s v="93.146.33.139"/>
    <n v="100"/>
    <n v="287"/>
    <n v="1"/>
    <d v="2021-09-06T09:06:41"/>
    <s v="R_3sabuCQI2B5bXUc"/>
    <n v="45.572097778320313"/>
    <n v="9.0780029296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4"/>
    <x v="6"/>
    <x v="6"/>
    <x v="1"/>
    <x v="7"/>
    <x v="2"/>
    <x v="9"/>
    <x v="0"/>
    <x v="2"/>
    <x v="1"/>
    <x v="1"/>
    <x v="0"/>
    <x v="0"/>
    <n v="58"/>
    <x v="0"/>
    <x v="0"/>
    <x v="0"/>
    <x v="0"/>
    <s v="Santo Stefano Ticino"/>
    <x v="0"/>
    <s v="."/>
    <n v="3"/>
    <n v="16"/>
    <s v="."/>
    <s v="."/>
    <s v="."/>
    <n v="4"/>
    <x v="0"/>
    <n v="120"/>
    <x v="0"/>
    <x v="0"/>
    <x v="1"/>
    <n v="0"/>
    <n v="2"/>
  </r>
  <r>
    <n v="61"/>
    <d v="2021-09-06T09:08:23"/>
    <d v="2021-09-06T09:12:11"/>
    <s v="151.42.124.88"/>
    <n v="100"/>
    <n v="227"/>
    <n v="1"/>
    <d v="2021-09-06T09:12:12"/>
    <s v="R_2vcfhtXxS8QexqI"/>
    <n v="44.292205810546875"/>
    <n v="11.871505737304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8"/>
    <x v="7"/>
    <x v="6"/>
    <x v="4"/>
    <x v="2"/>
    <x v="10"/>
    <x v="0"/>
    <x v="2"/>
    <x v="0"/>
    <x v="22"/>
    <x v="0"/>
    <x v="0"/>
    <n v="67"/>
    <x v="0"/>
    <x v="0"/>
    <x v="0"/>
    <x v="0"/>
    <s v="Monselice"/>
    <x v="0"/>
    <s v="."/>
    <n v="4"/>
    <n v="16"/>
    <s v="."/>
    <n v="110"/>
    <s v="."/>
    <n v="4"/>
    <x v="1"/>
    <n v="180"/>
    <x v="0"/>
    <x v="0"/>
    <x v="1"/>
    <n v="0"/>
    <n v="2"/>
  </r>
  <r>
    <n v="63"/>
    <d v="2021-09-06T09:22:10"/>
    <d v="2021-09-06T09:26:25"/>
    <s v="158.148.84.154"/>
    <n v="100"/>
    <n v="254"/>
    <n v="1"/>
    <d v="2021-09-06T09:26:26"/>
    <s v="R_2CEB4Rg6o7xa3Pi"/>
    <n v="44.488006591796875"/>
    <n v="11.3751983642578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8"/>
    <x v="1"/>
    <x v="8"/>
    <x v="2"/>
    <x v="1"/>
    <x v="1"/>
    <x v="5"/>
    <x v="1"/>
    <x v="1"/>
    <x v="37"/>
    <x v="0"/>
    <x v="0"/>
    <n v="67"/>
    <x v="0"/>
    <x v="0"/>
    <x v="0"/>
    <x v="0"/>
    <s v="Monselice"/>
    <x v="6"/>
    <s v="."/>
    <n v="7"/>
    <s v="."/>
    <s v="."/>
    <s v="."/>
    <s v="."/>
    <n v="4"/>
    <x v="1"/>
    <n v="60"/>
    <x v="1"/>
    <x v="2"/>
    <x v="1"/>
    <n v="0"/>
    <n v="3"/>
  </r>
  <r>
    <n v="69"/>
    <d v="2021-09-06T09:37:16"/>
    <d v="2021-09-06T09:41:18"/>
    <s v="93.34.224.223"/>
    <n v="100"/>
    <n v="242"/>
    <n v="1"/>
    <d v="2021-09-06T09:41:19"/>
    <s v="R_3HiU5oUJKCsoa94"/>
    <n v="45.40960693359375"/>
    <n v="11.894699096679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6"/>
    <x v="5"/>
    <x v="8"/>
    <x v="6"/>
    <x v="2"/>
    <x v="11"/>
    <x v="1"/>
    <x v="2"/>
    <x v="1"/>
    <x v="35"/>
    <x v="0"/>
    <x v="0"/>
    <n v="67"/>
    <x v="0"/>
    <x v="0"/>
    <x v="0"/>
    <x v="0"/>
    <s v="Padova"/>
    <x v="6"/>
    <s v="."/>
    <n v="7"/>
    <s v="."/>
    <s v="."/>
    <s v="."/>
    <s v="."/>
    <n v="1"/>
    <x v="0"/>
    <n v="120"/>
    <x v="0"/>
    <x v="0"/>
    <x v="1"/>
    <n v="1"/>
    <n v="2"/>
  </r>
  <r>
    <n v="71"/>
    <d v="2021-09-06T09:38:04"/>
    <d v="2021-09-06T09:44:01"/>
    <s v="151.68.154.39"/>
    <n v="100"/>
    <n v="357"/>
    <n v="1"/>
    <d v="2021-09-06T09:44:02"/>
    <s v="R_3KZnMscizd3JtnE"/>
    <n v="45.474197387695313"/>
    <n v="9.19940185546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4"/>
    <x v="7"/>
    <x v="8"/>
    <x v="3"/>
    <x v="8"/>
    <x v="1"/>
    <x v="12"/>
    <x v="3"/>
    <x v="3"/>
    <x v="1"/>
    <x v="24"/>
    <x v="0"/>
    <x v="0"/>
    <n v="67"/>
    <x v="0"/>
    <x v="0"/>
    <x v="0"/>
    <x v="0"/>
    <s v="Teolo"/>
    <x v="2"/>
    <s v="Casalinga"/>
    <n v="7"/>
    <s v="."/>
    <s v="."/>
    <s v="."/>
    <s v="."/>
    <n v="2"/>
    <x v="0"/>
    <n v="120"/>
    <x v="0"/>
    <x v="0"/>
    <x v="1"/>
    <n v="1"/>
    <n v="6"/>
  </r>
  <r>
    <n v="77"/>
    <d v="2021-09-06T09:45:20"/>
    <d v="2021-09-06T09:50:30"/>
    <s v="151.51.75.159"/>
    <n v="100"/>
    <n v="309"/>
    <n v="1"/>
    <d v="2021-09-06T09:50:30"/>
    <s v="R_1QhbLYVx9Cl0jKc"/>
    <n v="45.751998901367188"/>
    <n v="11.43310546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4"/>
    <x v="5"/>
    <x v="4"/>
    <x v="2"/>
    <x v="6"/>
    <x v="13"/>
    <x v="8"/>
    <x v="9"/>
    <x v="1"/>
    <x v="47"/>
    <x v="0"/>
    <x v="0"/>
    <n v="67"/>
    <x v="0"/>
    <x v="0"/>
    <x v="0"/>
    <x v="0"/>
    <s v="Padova"/>
    <x v="7"/>
    <s v="."/>
    <n v="4"/>
    <n v="17"/>
    <s v="."/>
    <s v="."/>
    <s v="."/>
    <n v="2"/>
    <x v="2"/>
    <n v="60"/>
    <x v="0"/>
    <x v="0"/>
    <x v="1"/>
    <n v="0"/>
    <n v="1"/>
  </r>
  <r>
    <n v="84"/>
    <d v="2021-09-06T10:00:22"/>
    <d v="2021-09-06T10:03:14"/>
    <s v="93.34.227.122"/>
    <n v="100"/>
    <n v="171"/>
    <n v="1"/>
    <d v="2021-09-06T10:03:14"/>
    <s v="R_1P5zHgoX40YFuTi"/>
    <n v="45.403106689453125"/>
    <n v="11.87469482421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8"/>
    <x v="5"/>
    <x v="9"/>
    <x v="5"/>
    <x v="5"/>
    <x v="7"/>
    <x v="14"/>
    <x v="0"/>
    <x v="7"/>
    <x v="1"/>
    <x v="24"/>
    <x v="0"/>
    <x v="0"/>
    <n v="67"/>
    <x v="0"/>
    <x v="0"/>
    <x v="0"/>
    <x v="0"/>
    <s v="Monselice"/>
    <x v="7"/>
    <s v="."/>
    <n v="3"/>
    <s v="."/>
    <s v="."/>
    <s v="."/>
    <s v="."/>
    <n v="2"/>
    <x v="0"/>
    <n v="300"/>
    <x v="0"/>
    <x v="0"/>
    <x v="1"/>
    <n v="1"/>
    <n v="6"/>
  </r>
  <r>
    <n v="92"/>
    <d v="2021-09-06T10:10:40"/>
    <d v="2021-09-06T10:13:38"/>
    <s v="93.34.230.44"/>
    <n v="100"/>
    <n v="177"/>
    <n v="1"/>
    <d v="2021-09-06T10:13:39"/>
    <s v="R_ph18Q4Dyb4BWpSV"/>
    <n v="45.40960693359375"/>
    <n v="11.894699096679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9"/>
    <x v="2"/>
    <x v="5"/>
    <x v="8"/>
    <x v="3"/>
    <x v="4"/>
    <x v="15"/>
    <x v="0"/>
    <x v="2"/>
    <x v="0"/>
    <x v="37"/>
    <x v="0"/>
    <x v="0"/>
    <n v="67"/>
    <x v="0"/>
    <x v="0"/>
    <x v="0"/>
    <x v="0"/>
    <s v="Monselice"/>
    <x v="0"/>
    <s v="."/>
    <n v="3"/>
    <n v="11"/>
    <s v="."/>
    <s v="."/>
    <s v="."/>
    <n v="5"/>
    <x v="1"/>
    <n v="150"/>
    <x v="0"/>
    <x v="0"/>
    <x v="1"/>
    <n v="1"/>
    <n v="2"/>
  </r>
  <r>
    <n v="96"/>
    <d v="2021-09-06T10:13:23"/>
    <d v="2021-09-06T10:16:05"/>
    <s v="85.27.88.122"/>
    <n v="100"/>
    <n v="161"/>
    <n v="1"/>
    <d v="2021-09-06T10:16:06"/>
    <s v="R_2v2CEkwQID8z306"/>
    <n v="50.715896606445313"/>
    <n v="4.5926971435546875"/>
    <s v="anonymous"/>
    <s v="EN-GB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8"/>
    <x v="1"/>
    <x v="8"/>
    <x v="6"/>
    <x v="3"/>
    <x v="16"/>
    <x v="1"/>
    <x v="2"/>
    <x v="0"/>
    <x v="25"/>
    <x v="1"/>
    <x v="9"/>
    <s v="."/>
    <x v="1"/>
    <x v="0"/>
    <x v="0"/>
    <x v="0"/>
    <s v="."/>
    <x v="1"/>
    <s v="."/>
    <n v="5"/>
    <n v="16"/>
    <s v="."/>
    <n v="116"/>
    <s v="N/A"/>
    <n v="3"/>
    <x v="3"/>
    <n v="60"/>
    <x v="0"/>
    <x v="0"/>
    <x v="1"/>
    <n v="1"/>
    <n v="2"/>
  </r>
  <r>
    <n v="100"/>
    <d v="2021-09-06T10:16:34"/>
    <d v="2021-09-06T10:22:26"/>
    <s v="95.236.188.134"/>
    <n v="100"/>
    <n v="351"/>
    <n v="1"/>
    <d v="2021-09-06T10:22:27"/>
    <s v="R_zehiii2WhUbeijf"/>
    <n v="45.599594116210938"/>
    <n v="11.73370361328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0"/>
    <x v="1"/>
    <x v="2"/>
    <x v="5"/>
    <x v="1"/>
    <x v="6"/>
    <x v="15"/>
    <x v="0"/>
    <x v="4"/>
    <x v="0"/>
    <x v="14"/>
    <x v="0"/>
    <x v="0"/>
    <n v="67"/>
    <x v="0"/>
    <x v="0"/>
    <x v="0"/>
    <x v="0"/>
    <s v="Monselice"/>
    <x v="5"/>
    <s v="."/>
    <n v="3"/>
    <s v="."/>
    <s v="."/>
    <s v="."/>
    <s v="."/>
    <n v="4"/>
    <x v="2"/>
    <n v="30"/>
    <x v="1"/>
    <x v="2"/>
    <x v="1"/>
    <n v="1"/>
    <n v="3"/>
  </r>
  <r>
    <n v="109"/>
    <d v="2021-09-06T10:28:44"/>
    <d v="2021-09-06T10:33:19"/>
    <s v="87.19.153.31"/>
    <n v="100"/>
    <n v="274"/>
    <n v="1"/>
    <d v="2021-09-06T10:33:19"/>
    <s v="R_1rIKPTPTB9dd2oS"/>
    <n v="40.926895141601563"/>
    <n v="14.30799865722656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8"/>
    <x v="3"/>
    <x v="9"/>
    <x v="5"/>
    <x v="9"/>
    <x v="2"/>
    <x v="17"/>
    <x v="1"/>
    <x v="1"/>
    <x v="1"/>
    <x v="45"/>
    <x v="0"/>
    <x v="0"/>
    <n v="24"/>
    <x v="1"/>
    <x v="0"/>
    <x v="1"/>
    <x v="0"/>
    <s v="Capua"/>
    <x v="0"/>
    <s v="."/>
    <n v="3"/>
    <n v="18"/>
    <s v="Fotografia"/>
    <s v="."/>
    <s v="."/>
    <n v="4"/>
    <x v="1"/>
    <n v="240"/>
    <x v="0"/>
    <x v="0"/>
    <x v="1"/>
    <n v="1"/>
    <n v="2"/>
  </r>
  <r>
    <n v="112"/>
    <d v="2021-09-06T10:34:44"/>
    <d v="2021-09-06T10:37:04"/>
    <s v="93.66.74.178"/>
    <n v="100"/>
    <n v="140"/>
    <n v="1"/>
    <d v="2021-09-06T10:37:05"/>
    <s v="R_4OVOQvOx4bwhAKB"/>
    <n v="45.546798706054688"/>
    <n v="9.1645050048828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4"/>
    <x v="8"/>
    <x v="4"/>
    <x v="8"/>
    <x v="5"/>
    <x v="5"/>
    <x v="18"/>
    <x v="3"/>
    <x v="3"/>
    <x v="1"/>
    <x v="10"/>
    <x v="0"/>
    <x v="0"/>
    <n v="58"/>
    <x v="0"/>
    <x v="0"/>
    <x v="0"/>
    <x v="0"/>
    <s v="Cassina de pecchi"/>
    <x v="6"/>
    <s v="."/>
    <n v="7"/>
    <s v="."/>
    <s v="."/>
    <s v="."/>
    <s v="."/>
    <n v="2"/>
    <x v="1"/>
    <n v="120"/>
    <x v="0"/>
    <x v="0"/>
    <x v="1"/>
    <n v="1"/>
    <n v="3"/>
  </r>
  <r>
    <n v="118"/>
    <d v="2021-09-06T10:42:01"/>
    <d v="2021-09-06T10:45:55"/>
    <s v="213.82.68.241"/>
    <n v="100"/>
    <n v="234"/>
    <n v="1"/>
    <d v="2021-09-06T10:45:56"/>
    <s v="R_1hMxK9DayG7vOep"/>
    <n v="45.215194702148438"/>
    <n v="11.9313964843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7"/>
    <x v="8"/>
    <x v="6"/>
    <x v="5"/>
    <x v="5"/>
    <x v="14"/>
    <x v="3"/>
    <x v="1"/>
    <x v="0"/>
    <x v="25"/>
    <x v="0"/>
    <x v="0"/>
    <n v="67"/>
    <x v="0"/>
    <x v="0"/>
    <x v="0"/>
    <x v="0"/>
    <s v="Megliadino san Vitale"/>
    <x v="9"/>
    <s v="."/>
    <n v="3"/>
    <s v="."/>
    <s v="."/>
    <s v="."/>
    <s v="."/>
    <n v="1"/>
    <x v="2"/>
    <n v="30"/>
    <x v="1"/>
    <x v="2"/>
    <x v="1"/>
    <n v="1"/>
    <n v="3"/>
  </r>
  <r>
    <n v="124"/>
    <d v="2021-09-06T10:50:54"/>
    <d v="2021-09-06T10:56:14"/>
    <s v="62.19.136.243"/>
    <n v="100"/>
    <n v="320"/>
    <n v="1"/>
    <d v="2021-09-06T10:56:15"/>
    <s v="R_1LesffPpTIH88US"/>
    <n v="43.789093017578125"/>
    <n v="11.235595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6"/>
    <x v="8"/>
    <x v="1"/>
    <x v="7"/>
    <x v="8"/>
    <x v="2"/>
    <x v="8"/>
    <x v="5"/>
    <x v="2"/>
    <x v="1"/>
    <x v="9"/>
    <x v="0"/>
    <x v="0"/>
    <n v="42"/>
    <x v="1"/>
    <x v="1"/>
    <x v="0"/>
    <x v="0"/>
    <s v="Grosseto"/>
    <x v="8"/>
    <s v="."/>
    <n v="7"/>
    <s v="."/>
    <s v="."/>
    <s v="."/>
    <s v="."/>
    <n v="1"/>
    <x v="1"/>
    <n v="60"/>
    <x v="0"/>
    <x v="0"/>
    <x v="1"/>
    <n v="0"/>
    <n v="2"/>
  </r>
  <r>
    <n v="127"/>
    <d v="2021-09-06T10:57:52"/>
    <d v="2021-09-06T11:01:41"/>
    <s v="151.38.20.159"/>
    <n v="100"/>
    <n v="229"/>
    <n v="1"/>
    <d v="2021-09-06T11:01:42"/>
    <s v="R_33lp1PfWbEdT1AD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7"/>
    <x v="5"/>
    <x v="1"/>
    <x v="2"/>
    <x v="5"/>
    <x v="6"/>
    <x v="3"/>
    <x v="1"/>
    <x v="0"/>
    <x v="22"/>
    <x v="0"/>
    <x v="0"/>
    <n v="100"/>
    <x v="0"/>
    <x v="0"/>
    <x v="0"/>
    <x v="0"/>
    <s v="Treviso"/>
    <x v="0"/>
    <s v="."/>
    <n v="4"/>
    <n v="16"/>
    <s v="."/>
    <n v="110"/>
    <s v="."/>
    <n v="5"/>
    <x v="0"/>
    <n v="240"/>
    <x v="0"/>
    <x v="0"/>
    <x v="1"/>
    <n v="1"/>
    <n v="3"/>
  </r>
  <r>
    <n v="131"/>
    <d v="2021-09-06T11:13:09"/>
    <d v="2021-09-06T11:16:34"/>
    <s v="93.70.100.118"/>
    <n v="100"/>
    <n v="204"/>
    <n v="1"/>
    <d v="2021-09-06T11:16:35"/>
    <s v="R_3EyZIattsQUeXuo"/>
    <n v="45.40960693359375"/>
    <n v="11.894699096679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7"/>
    <x v="3"/>
    <x v="3"/>
    <x v="5"/>
    <x v="5"/>
    <x v="19"/>
    <x v="2"/>
    <x v="3"/>
    <x v="1"/>
    <x v="13"/>
    <x v="0"/>
    <x v="0"/>
    <n v="67"/>
    <x v="0"/>
    <x v="0"/>
    <x v="0"/>
    <x v="0"/>
    <s v="Padova"/>
    <x v="1"/>
    <s v="."/>
    <n v="7"/>
    <s v="."/>
    <s v="."/>
    <s v="."/>
    <s v="."/>
    <n v="4"/>
    <x v="0"/>
    <n v="120"/>
    <x v="0"/>
    <x v="0"/>
    <x v="1"/>
    <n v="1"/>
    <n v="2"/>
  </r>
  <r>
    <n v="134"/>
    <d v="2021-09-06T11:17:00"/>
    <d v="2021-09-06T11:20:46"/>
    <s v="151.68.40.147"/>
    <n v="100"/>
    <n v="225"/>
    <n v="1"/>
    <d v="2021-09-06T11:20:47"/>
    <s v="R_2YXN0WdcJs6Ity9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5"/>
    <x v="8"/>
    <x v="6"/>
    <x v="5"/>
    <x v="5"/>
    <x v="14"/>
    <x v="3"/>
    <x v="1"/>
    <x v="1"/>
    <x v="28"/>
    <x v="0"/>
    <x v="0"/>
    <n v="67"/>
    <x v="0"/>
    <x v="0"/>
    <x v="0"/>
    <x v="0"/>
    <s v="Este"/>
    <x v="1"/>
    <s v="."/>
    <n v="7"/>
    <s v="."/>
    <s v="."/>
    <s v="."/>
    <s v="."/>
    <n v="3"/>
    <x v="1"/>
    <n v="60"/>
    <x v="0"/>
    <x v="0"/>
    <x v="1"/>
    <n v="1"/>
    <n v="2"/>
  </r>
  <r>
    <n v="142"/>
    <d v="2021-09-06T11:23:28"/>
    <d v="2021-09-06T11:28:14"/>
    <s v="109.118.119.210"/>
    <n v="100"/>
    <n v="286"/>
    <n v="1"/>
    <d v="2021-09-06T11:28:15"/>
    <s v="R_3atL1TVOwa0qklr"/>
    <n v="45.358001708984375"/>
    <n v="10.84519958496093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7"/>
    <x v="3"/>
    <x v="6"/>
    <x v="1"/>
    <x v="1"/>
    <x v="18"/>
    <x v="3"/>
    <x v="1"/>
    <x v="0"/>
    <x v="11"/>
    <x v="0"/>
    <x v="0"/>
    <n v="67"/>
    <x v="0"/>
    <x v="0"/>
    <x v="0"/>
    <x v="0"/>
    <s v="Ospedaletto euganeo"/>
    <x v="5"/>
    <s v="."/>
    <n v="2"/>
    <s v="."/>
    <s v="."/>
    <s v="."/>
    <s v="."/>
    <n v="4"/>
    <x v="1"/>
    <n v="60"/>
    <x v="0"/>
    <x v="0"/>
    <x v="1"/>
    <n v="1"/>
    <n v="2"/>
  </r>
  <r>
    <n v="145"/>
    <d v="2021-09-06T11:28:32"/>
    <d v="2021-09-06T11:32:26"/>
    <s v="95.74.54.141"/>
    <n v="100"/>
    <n v="233"/>
    <n v="1"/>
    <d v="2021-09-06T11:32:26"/>
    <s v="R_3iR7i4LZgTrbnkj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3"/>
    <x v="9"/>
    <x v="5"/>
    <x v="8"/>
    <x v="4"/>
    <x v="14"/>
    <x v="3"/>
    <x v="1"/>
    <x v="0"/>
    <x v="38"/>
    <x v="0"/>
    <x v="0"/>
    <n v="58"/>
    <x v="0"/>
    <x v="0"/>
    <x v="0"/>
    <x v="0"/>
    <s v="Rozzano"/>
    <x v="9"/>
    <s v="."/>
    <n v="3"/>
    <s v="."/>
    <s v="."/>
    <s v="."/>
    <s v="."/>
    <n v="2"/>
    <x v="1"/>
    <n v="70"/>
    <x v="0"/>
    <x v="0"/>
    <x v="1"/>
    <n v="1"/>
    <n v="3"/>
  </r>
  <r>
    <n v="156"/>
    <d v="2021-09-06T11:47:56"/>
    <d v="2021-09-06T11:53:48"/>
    <s v="62.11.0.88"/>
    <n v="100"/>
    <n v="352"/>
    <n v="1"/>
    <d v="2021-09-06T11:53:49"/>
    <s v="R_1PUJRHZal1k1Tvu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5"/>
    <x v="4"/>
    <x v="5"/>
    <x v="5"/>
    <x v="5"/>
    <x v="3"/>
    <x v="1"/>
    <x v="1"/>
    <x v="1"/>
    <x v="13"/>
    <x v="0"/>
    <x v="0"/>
    <n v="67"/>
    <x v="0"/>
    <x v="0"/>
    <x v="0"/>
    <x v="0"/>
    <s v="Granze"/>
    <x v="1"/>
    <s v="."/>
    <n v="3"/>
    <s v="."/>
    <s v="."/>
    <s v="."/>
    <s v="."/>
    <n v="4"/>
    <x v="1"/>
    <n v="60"/>
    <x v="0"/>
    <x v="0"/>
    <x v="1"/>
    <n v="1"/>
    <n v="4"/>
  </r>
  <r>
    <n v="157"/>
    <d v="2021-09-06T11:51:40"/>
    <d v="2021-09-06T11:54:49"/>
    <s v="5.102.0.12"/>
    <n v="100"/>
    <n v="188"/>
    <n v="1"/>
    <d v="2021-09-06T11:54:49"/>
    <s v="R_2QGrZi2Q5nQ3X5O"/>
    <n v="45.633102416992188"/>
    <n v="10.10350036621093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6"/>
    <x v="1"/>
    <x v="3"/>
    <x v="6"/>
    <x v="3"/>
    <x v="3"/>
    <x v="9"/>
    <x v="4"/>
    <x v="2"/>
    <x v="0"/>
    <x v="16"/>
    <x v="0"/>
    <x v="0"/>
    <n v="67"/>
    <x v="0"/>
    <x v="0"/>
    <x v="0"/>
    <x v="0"/>
    <s v="Conselve"/>
    <x v="9"/>
    <s v="."/>
    <n v="3"/>
    <s v="."/>
    <s v="."/>
    <s v="."/>
    <s v="."/>
    <n v="2"/>
    <x v="2"/>
    <n v="180"/>
    <x v="0"/>
    <x v="0"/>
    <x v="1"/>
    <n v="0"/>
    <n v="2"/>
  </r>
  <r>
    <n v="165"/>
    <d v="2021-09-06T12:02:03"/>
    <d v="2021-09-06T12:05:13"/>
    <s v="95.245.68.169"/>
    <n v="100"/>
    <n v="190"/>
    <n v="1"/>
    <d v="2021-09-06T12:05:14"/>
    <s v="R_1Q5dJnHzwyj1IxW"/>
    <n v="45.44580078125"/>
    <n v="8.6161041259765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2"/>
    <x v="2"/>
    <x v="7"/>
    <x v="1"/>
    <x v="8"/>
    <x v="20"/>
    <x v="3"/>
    <x v="2"/>
    <x v="1"/>
    <x v="2"/>
    <x v="0"/>
    <x v="0"/>
    <n v="32"/>
    <x v="0"/>
    <x v="0"/>
    <x v="0"/>
    <x v="0"/>
    <s v="Santo Stefano Belbo"/>
    <x v="8"/>
    <s v="."/>
    <n v="2"/>
    <s v="."/>
    <s v="."/>
    <s v="."/>
    <s v="."/>
    <n v="4"/>
    <x v="1"/>
    <n v="240"/>
    <x v="0"/>
    <x v="0"/>
    <x v="1"/>
    <n v="1"/>
    <n v="2"/>
  </r>
  <r>
    <n v="169"/>
    <d v="2021-09-06T12:16:15"/>
    <d v="2021-09-06T12:18:26"/>
    <s v="93.38.168.36"/>
    <n v="100"/>
    <n v="131"/>
    <n v="1"/>
    <d v="2021-09-06T12:18:27"/>
    <s v="R_23gkfFlV2J6kFMd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5"/>
    <x v="8"/>
    <x v="3"/>
    <x v="4"/>
    <x v="2"/>
    <x v="8"/>
    <x v="2"/>
    <x v="6"/>
    <x v="1"/>
    <x v="0"/>
    <x v="0"/>
    <x v="0"/>
    <n v="10"/>
    <x v="1"/>
    <x v="0"/>
    <x v="1"/>
    <x v="0"/>
    <s v="Bari"/>
    <x v="0"/>
    <s v="."/>
    <n v="3"/>
    <n v="15"/>
    <s v="."/>
    <s v="."/>
    <s v="."/>
    <n v="4"/>
    <x v="1"/>
    <n v="15"/>
    <x v="0"/>
    <x v="0"/>
    <x v="1"/>
    <n v="0"/>
    <n v="2"/>
  </r>
  <r>
    <n v="176"/>
    <d v="2021-09-06T12:27:20"/>
    <d v="2021-09-06T12:29:29"/>
    <s v="79.56.110.162"/>
    <n v="100"/>
    <n v="128"/>
    <n v="1"/>
    <d v="2021-09-06T12:29:30"/>
    <s v="R_27O9AnkDBz0iS0A"/>
    <n v="37.49249267578125"/>
    <n v="15.07009887695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8"/>
    <x v="5"/>
    <x v="9"/>
    <x v="8"/>
    <x v="8"/>
    <x v="5"/>
    <x v="17"/>
    <x v="2"/>
    <x v="3"/>
    <x v="0"/>
    <x v="20"/>
    <x v="0"/>
    <x v="0"/>
    <n v="57"/>
    <x v="1"/>
    <x v="0"/>
    <x v="0"/>
    <x v="1"/>
    <s v="Messina"/>
    <x v="1"/>
    <s v="."/>
    <n v="5"/>
    <n v="16"/>
    <s v="."/>
    <n v="116"/>
    <s v="Messina"/>
    <n v="3"/>
    <x v="0"/>
    <n v="60"/>
    <x v="0"/>
    <x v="0"/>
    <x v="1"/>
    <n v="1"/>
    <n v="2"/>
  </r>
  <r>
    <n v="185"/>
    <d v="2021-09-06T12:42:37"/>
    <d v="2021-09-06T12:45:24"/>
    <s v="151.42.122.23"/>
    <n v="100"/>
    <n v="167"/>
    <n v="1"/>
    <d v="2021-09-06T12:45:25"/>
    <s v="R_3mmcuTTra55GgsO"/>
    <n v="44.22509765625"/>
    <n v="12.046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6"/>
    <x v="1"/>
    <x v="8"/>
    <x v="1"/>
    <x v="4"/>
    <x v="8"/>
    <x v="5"/>
    <x v="2"/>
    <x v="1"/>
    <x v="7"/>
    <x v="0"/>
    <x v="0"/>
    <n v="67"/>
    <x v="0"/>
    <x v="0"/>
    <x v="0"/>
    <x v="0"/>
    <s v="Monselice"/>
    <x v="5"/>
    <s v="."/>
    <n v="3"/>
    <s v="."/>
    <s v="."/>
    <s v="."/>
    <s v="."/>
    <n v="4"/>
    <x v="1"/>
    <n v="30"/>
    <x v="0"/>
    <x v="0"/>
    <x v="1"/>
    <n v="1"/>
    <n v="2"/>
  </r>
  <r>
    <n v="191"/>
    <d v="2021-09-06T12:53:06"/>
    <d v="2021-09-06T12:57:50"/>
    <s v="5.168.162.108"/>
    <n v="100"/>
    <n v="284"/>
    <n v="1"/>
    <d v="2021-09-06T12:57:51"/>
    <s v="R_3M5qT0KtXhrDPDv"/>
    <n v="45.091400146484375"/>
    <n v="7.66389465332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3"/>
    <x v="5"/>
    <x v="7"/>
    <x v="8"/>
    <x v="4"/>
    <x v="21"/>
    <x v="0"/>
    <x v="7"/>
    <x v="1"/>
    <x v="0"/>
    <x v="0"/>
    <x v="0"/>
    <n v="62"/>
    <x v="0"/>
    <x v="0"/>
    <x v="0"/>
    <x v="0"/>
    <s v="Cameri"/>
    <x v="0"/>
    <s v="."/>
    <n v="3"/>
    <n v="18"/>
    <s v="."/>
    <s v="."/>
    <s v="."/>
    <n v="4"/>
    <x v="1"/>
    <n v="120"/>
    <x v="0"/>
    <x v="0"/>
    <x v="1"/>
    <n v="1"/>
    <n v="6"/>
  </r>
  <r>
    <n v="193"/>
    <d v="2021-09-06T12:51:53"/>
    <d v="2021-09-06T12:58:52"/>
    <s v="95.244.36.6"/>
    <n v="100"/>
    <n v="418"/>
    <n v="1"/>
    <d v="2021-09-06T12:58:53"/>
    <s v="R_1E6uFBFTnaK0nDd"/>
    <n v="45.436904907226563"/>
    <n v="11.74769592285156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3"/>
    <x v="1"/>
    <x v="5"/>
    <x v="8"/>
    <x v="2"/>
    <x v="18"/>
    <x v="9"/>
    <x v="6"/>
    <x v="0"/>
    <x v="19"/>
    <x v="0"/>
    <x v="0"/>
    <n v="67"/>
    <x v="0"/>
    <x v="0"/>
    <x v="0"/>
    <x v="0"/>
    <s v="Padova"/>
    <x v="6"/>
    <s v="."/>
    <n v="3"/>
    <s v="."/>
    <s v="."/>
    <s v="."/>
    <s v="."/>
    <n v="4"/>
    <x v="1"/>
    <n v="230"/>
    <x v="0"/>
    <x v="0"/>
    <x v="1"/>
    <n v="1"/>
    <n v="3"/>
  </r>
  <r>
    <n v="199"/>
    <d v="2021-09-06T12:58:10"/>
    <d v="2021-09-06T13:04:04"/>
    <s v="37.162.131.195"/>
    <n v="100"/>
    <n v="354"/>
    <n v="1"/>
    <d v="2021-09-06T13:04:05"/>
    <s v="R_3JErGBz1BWhO3HR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5"/>
    <x v="4"/>
    <x v="8"/>
    <x v="1"/>
    <x v="5"/>
    <x v="7"/>
    <x v="3"/>
    <x v="2"/>
    <x v="0"/>
    <x v="38"/>
    <x v="0"/>
    <x v="0"/>
    <n v="73"/>
    <x v="1"/>
    <x v="0"/>
    <x v="1"/>
    <x v="0"/>
    <s v="X"/>
    <x v="6"/>
    <s v="."/>
    <n v="7"/>
    <s v="."/>
    <s v="."/>
    <s v="."/>
    <s v="."/>
    <n v="4"/>
    <x v="1"/>
    <n v="30"/>
    <x v="1"/>
    <x v="2"/>
    <x v="1"/>
    <n v="1"/>
    <n v="2"/>
  </r>
  <r>
    <n v="207"/>
    <d v="2021-09-06T13:07:43"/>
    <d v="2021-09-06T13:12:46"/>
    <s v="2.34.168.86"/>
    <n v="100"/>
    <n v="302"/>
    <n v="1"/>
    <d v="2021-09-06T13:12:47"/>
    <s v="R_Pv80dytyBTzF1Wp"/>
    <n v="45.40960693359375"/>
    <n v="11.894699096679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8"/>
    <x v="6"/>
    <x v="9"/>
    <x v="1"/>
    <x v="3"/>
    <x v="2"/>
    <x v="22"/>
    <x v="3"/>
    <x v="1"/>
    <x v="1"/>
    <x v="33"/>
    <x v="0"/>
    <x v="0"/>
    <n v="67"/>
    <x v="0"/>
    <x v="0"/>
    <x v="0"/>
    <x v="0"/>
    <s v="Padova"/>
    <x v="3"/>
    <s v="."/>
    <n v="7"/>
    <s v="."/>
    <s v="."/>
    <s v="."/>
    <s v="."/>
    <n v="4"/>
    <x v="3"/>
    <n v="60"/>
    <x v="0"/>
    <x v="0"/>
    <x v="1"/>
    <n v="0"/>
    <n v="4"/>
  </r>
  <r>
    <n v="211"/>
    <d v="2021-09-06T13:17:28"/>
    <d v="2021-09-06T13:24:46"/>
    <s v="151.34.63.133"/>
    <n v="100"/>
    <n v="437"/>
    <n v="1"/>
    <d v="2021-09-06T13:24:47"/>
    <s v="R_C8KPzewex02YdQB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6"/>
    <x v="8"/>
    <x v="8"/>
    <x v="3"/>
    <x v="1"/>
    <x v="23"/>
    <x v="3"/>
    <x v="2"/>
    <x v="0"/>
    <x v="48"/>
    <x v="0"/>
    <x v="0"/>
    <n v="67"/>
    <x v="0"/>
    <x v="0"/>
    <x v="0"/>
    <x v="0"/>
    <s v="Arquà Petrarca"/>
    <x v="7"/>
    <s v="."/>
    <n v="7"/>
    <s v="."/>
    <s v="."/>
    <s v="."/>
    <s v="."/>
    <n v="4"/>
    <x v="1"/>
    <n v="90"/>
    <x v="0"/>
    <x v="0"/>
    <x v="1"/>
    <n v="1"/>
    <n v="3"/>
  </r>
  <r>
    <n v="217"/>
    <d v="2021-09-06T13:33:18"/>
    <d v="2021-09-06T13:35:17"/>
    <s v="37.161.13.172"/>
    <n v="100"/>
    <n v="118"/>
    <n v="1"/>
    <d v="2021-09-06T13:35:17"/>
    <s v="R_2RTVZTLhnV9jl0u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3"/>
    <x v="1"/>
    <x v="7"/>
    <x v="3"/>
    <x v="1"/>
    <x v="24"/>
    <x v="1"/>
    <x v="1"/>
    <x v="1"/>
    <x v="10"/>
    <x v="0"/>
    <x v="0"/>
    <n v="67"/>
    <x v="0"/>
    <x v="0"/>
    <x v="0"/>
    <x v="0"/>
    <s v="Monselice"/>
    <x v="6"/>
    <s v="."/>
    <n v="4"/>
    <n v="13"/>
    <s v="."/>
    <s v="."/>
    <s v="."/>
    <n v="1"/>
    <x v="1"/>
    <n v="60"/>
    <x v="0"/>
    <x v="0"/>
    <x v="1"/>
    <n v="0"/>
    <n v="2"/>
  </r>
  <r>
    <n v="220"/>
    <d v="2021-09-06T13:33:16"/>
    <d v="2021-09-06T13:42:00"/>
    <s v="79.45.177.1"/>
    <n v="100"/>
    <n v="524"/>
    <n v="1"/>
    <d v="2021-09-06T13:42:01"/>
    <s v="R_3oAdELKda6MkzZI"/>
    <n v="45.543106079101563"/>
    <n v="11.54150390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1"/>
    <x v="9"/>
    <x v="1"/>
    <x v="5"/>
    <x v="7"/>
    <x v="1"/>
    <x v="1"/>
    <x v="2"/>
    <x v="1"/>
    <x v="10"/>
    <x v="0"/>
    <x v="0"/>
    <n v="67"/>
    <x v="0"/>
    <x v="0"/>
    <x v="0"/>
    <x v="0"/>
    <s v="Monselice"/>
    <x v="1"/>
    <s v="."/>
    <n v="5"/>
    <n v="18"/>
    <s v="Laurea Magistrale in Scienze della Formazione primaria+2 master+Corso di specializzazione per le attività di sostegno didattico agli alunni con disabilità"/>
    <n v="111"/>
    <s v="."/>
    <n v="4"/>
    <x v="0"/>
    <n v="120"/>
    <x v="0"/>
    <x v="0"/>
    <x v="1"/>
    <n v="1"/>
    <n v="6"/>
  </r>
  <r>
    <n v="223"/>
    <d v="2021-09-06T13:43:40"/>
    <d v="2021-09-06T13:48:25"/>
    <s v="93.34.226.178"/>
    <n v="100"/>
    <n v="285"/>
    <n v="1"/>
    <d v="2021-09-06T13:48:26"/>
    <s v="R_3plsnD3BBzk1rUe"/>
    <n v="45.40960693359375"/>
    <n v="11.894699096679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7"/>
    <x v="4"/>
    <x v="8"/>
    <x v="6"/>
    <x v="1"/>
    <x v="23"/>
    <x v="1"/>
    <x v="1"/>
    <x v="0"/>
    <x v="17"/>
    <x v="0"/>
    <x v="0"/>
    <n v="67"/>
    <x v="0"/>
    <x v="0"/>
    <x v="0"/>
    <x v="0"/>
    <s v="Montegrotto terme"/>
    <x v="2"/>
    <s v="Commerciante"/>
    <n v="4"/>
    <n v="17"/>
    <s v="."/>
    <s v="."/>
    <s v="."/>
    <n v="3"/>
    <x v="0"/>
    <n v="60"/>
    <x v="0"/>
    <x v="0"/>
    <x v="0"/>
    <n v="1"/>
    <n v="2"/>
  </r>
  <r>
    <n v="232"/>
    <d v="2021-09-06T14:03:11"/>
    <d v="2021-09-06T14:10:35"/>
    <s v="151.72.181.161"/>
    <n v="100"/>
    <n v="443"/>
    <n v="1"/>
    <d v="2021-09-06T14:10:35"/>
    <s v="R_e52zPtpEhTAfxjH"/>
    <n v="41.461593627929688"/>
    <n v="15.5563964843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3"/>
    <x v="5"/>
    <x v="5"/>
    <x v="8"/>
    <x v="2"/>
    <x v="25"/>
    <x v="3"/>
    <x v="1"/>
    <x v="1"/>
    <x v="42"/>
    <x v="0"/>
    <x v="0"/>
    <n v="37"/>
    <x v="1"/>
    <x v="0"/>
    <x v="1"/>
    <x v="0"/>
    <s v="San Severo"/>
    <x v="4"/>
    <s v="."/>
    <n v="2"/>
    <s v="."/>
    <s v="."/>
    <s v="."/>
    <s v="."/>
    <n v="4"/>
    <x v="1"/>
    <n v="60"/>
    <x v="0"/>
    <x v="0"/>
    <x v="0"/>
    <n v="1"/>
    <n v="2"/>
  </r>
  <r>
    <n v="235"/>
    <d v="2021-09-06T14:06:33"/>
    <d v="2021-09-06T14:12:30"/>
    <s v="93.70.101.122"/>
    <n v="100"/>
    <n v="357"/>
    <n v="1"/>
    <d v="2021-09-06T14:12:31"/>
    <s v="R_bgwMFek6zkl0NcR"/>
    <n v="45.40960693359375"/>
    <n v="11.894699096679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7"/>
    <x v="4"/>
    <x v="6"/>
    <x v="5"/>
    <x v="2"/>
    <x v="14"/>
    <x v="3"/>
    <x v="1"/>
    <x v="1"/>
    <x v="31"/>
    <x v="0"/>
    <x v="0"/>
    <n v="87"/>
    <x v="0"/>
    <x v="0"/>
    <x v="0"/>
    <x v="0"/>
    <s v="Rovigo"/>
    <x v="1"/>
    <s v="."/>
    <n v="7"/>
    <s v="."/>
    <s v="."/>
    <s v="."/>
    <s v="."/>
    <n v="4"/>
    <x v="1"/>
    <n v="60"/>
    <x v="0"/>
    <x v="0"/>
    <x v="1"/>
    <n v="1"/>
    <n v="2"/>
  </r>
  <r>
    <n v="240"/>
    <d v="2021-09-06T14:17:20"/>
    <d v="2021-09-06T14:20:35"/>
    <s v="93.34.225.253"/>
    <n v="100"/>
    <n v="195"/>
    <n v="1"/>
    <d v="2021-09-06T14:20:36"/>
    <s v="R_1Ig5mNEbJyKSkkS"/>
    <n v="45.40960693359375"/>
    <n v="11.894699096679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8"/>
    <x v="7"/>
    <x v="4"/>
    <x v="6"/>
    <x v="8"/>
    <x v="7"/>
    <x v="25"/>
    <x v="1"/>
    <x v="2"/>
    <x v="1"/>
    <x v="28"/>
    <x v="0"/>
    <x v="0"/>
    <n v="67"/>
    <x v="0"/>
    <x v="0"/>
    <x v="0"/>
    <x v="0"/>
    <s v="Monselice"/>
    <x v="1"/>
    <s v="."/>
    <n v="7"/>
    <s v="."/>
    <s v="."/>
    <s v="."/>
    <s v="."/>
    <n v="4"/>
    <x v="1"/>
    <n v="60"/>
    <x v="0"/>
    <x v="0"/>
    <x v="1"/>
    <n v="0"/>
    <n v="2"/>
  </r>
  <r>
    <n v="247"/>
    <d v="2021-09-06T14:41:12"/>
    <d v="2021-09-06T14:44:38"/>
    <s v="87.15.139.111"/>
    <n v="100"/>
    <n v="206"/>
    <n v="1"/>
    <d v="2021-09-06T14:44:39"/>
    <s v="R_2dmxQhOi1FSRQ6Y"/>
    <n v="45.558502197265625"/>
    <n v="9.2176971435546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7"/>
    <x v="6"/>
    <x v="8"/>
    <x v="8"/>
    <x v="2"/>
    <x v="25"/>
    <x v="1"/>
    <x v="3"/>
    <x v="1"/>
    <x v="3"/>
    <x v="0"/>
    <x v="0"/>
    <n v="58"/>
    <x v="0"/>
    <x v="0"/>
    <x v="0"/>
    <x v="0"/>
    <s v="Buscate"/>
    <x v="0"/>
    <s v="."/>
    <n v="3"/>
    <n v="12"/>
    <s v="."/>
    <s v="."/>
    <s v="."/>
    <n v="4"/>
    <x v="1"/>
    <n v="60"/>
    <x v="0"/>
    <x v="0"/>
    <x v="1"/>
    <n v="0"/>
    <n v="4"/>
  </r>
  <r>
    <n v="250"/>
    <d v="2021-09-06T14:48:13"/>
    <d v="2021-09-06T14:51:14"/>
    <s v="89.101.76.217"/>
    <n v="100"/>
    <n v="180"/>
    <n v="1"/>
    <d v="2021-09-06T14:51:15"/>
    <s v="R_1Io9Yk4civi7089"/>
    <n v="53.268905639648438"/>
    <n v="-9.053298950195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5"/>
    <x v="5"/>
    <x v="3"/>
    <x v="6"/>
    <x v="5"/>
    <x v="7"/>
    <x v="1"/>
    <x v="1"/>
    <x v="1"/>
    <x v="1"/>
    <x v="0"/>
    <x v="0"/>
    <n v="28"/>
    <x v="0"/>
    <x v="0"/>
    <x v="0"/>
    <x v="0"/>
    <s v="Olgiate Comasco"/>
    <x v="0"/>
    <s v="."/>
    <n v="4"/>
    <n v="16"/>
    <s v="."/>
    <n v="116"/>
    <s v="LIUC"/>
    <n v="2"/>
    <x v="1"/>
    <n v="50"/>
    <x v="0"/>
    <x v="0"/>
    <x v="1"/>
    <n v="1"/>
    <n v="2"/>
  </r>
  <r>
    <n v="254"/>
    <d v="2021-09-06T15:09:29"/>
    <d v="2021-09-06T15:12:48"/>
    <s v="79.47.47.49"/>
    <n v="100"/>
    <n v="199"/>
    <n v="1"/>
    <d v="2021-09-06T15:12:50"/>
    <s v="R_1MXvM0hbeqQtW3q"/>
    <n v="42.461807250976563"/>
    <n v="14.205200195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1"/>
    <x v="4"/>
    <x v="1"/>
    <x v="6"/>
    <x v="6"/>
    <x v="24"/>
    <x v="1"/>
    <x v="1"/>
    <x v="0"/>
    <x v="18"/>
    <x v="0"/>
    <x v="0"/>
    <n v="73"/>
    <x v="1"/>
    <x v="0"/>
    <x v="1"/>
    <x v="0"/>
    <s v="Pescara"/>
    <x v="5"/>
    <s v="."/>
    <n v="7"/>
    <s v="."/>
    <s v="."/>
    <s v="."/>
    <s v="."/>
    <n v="4"/>
    <x v="1"/>
    <n v="60"/>
    <x v="0"/>
    <x v="0"/>
    <x v="1"/>
    <n v="1"/>
    <n v="3"/>
  </r>
  <r>
    <n v="257"/>
    <d v="2021-09-06T15:15:31"/>
    <d v="2021-09-06T15:22:19"/>
    <s v="93.36.176.77"/>
    <n v="100"/>
    <n v="408"/>
    <n v="1"/>
    <d v="2021-09-06T15:22:20"/>
    <s v="R_117vKBEfMJFxnSS"/>
    <n v="45.554092407226563"/>
    <n v="9.1813964843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6"/>
    <x v="4"/>
    <x v="7"/>
    <x v="6"/>
    <x v="5"/>
    <x v="23"/>
    <x v="5"/>
    <x v="2"/>
    <x v="0"/>
    <x v="49"/>
    <x v="0"/>
    <x v="0"/>
    <n v="14"/>
    <x v="0"/>
    <x v="0"/>
    <x v="0"/>
    <x v="0"/>
    <s v="Bergamo"/>
    <x v="7"/>
    <s v="."/>
    <n v="3"/>
    <s v="."/>
    <s v="."/>
    <s v="."/>
    <s v="."/>
    <n v="3"/>
    <x v="1"/>
    <n v="30"/>
    <x v="0"/>
    <x v="0"/>
    <x v="0"/>
    <n v="1"/>
    <n v="2"/>
  </r>
  <r>
    <n v="264"/>
    <d v="2021-09-06T15:34:26"/>
    <d v="2021-09-06T15:37:53"/>
    <s v="93.37.208.205"/>
    <n v="100"/>
    <n v="207"/>
    <n v="1"/>
    <d v="2021-09-06T15:37:54"/>
    <s v="R_ahOEROXbtX4g4WR"/>
    <n v="45.493698120117188"/>
    <n v="12.2449951171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6"/>
    <x v="5"/>
    <x v="1"/>
    <x v="3"/>
    <x v="8"/>
    <x v="6"/>
    <x v="8"/>
    <x v="0"/>
    <x v="1"/>
    <x v="1"/>
    <x v="3"/>
    <x v="0"/>
    <x v="0"/>
    <n v="104"/>
    <x v="0"/>
    <x v="0"/>
    <x v="0"/>
    <x v="0"/>
    <s v="musile di Piave"/>
    <x v="0"/>
    <s v="."/>
    <n v="3"/>
    <n v="5"/>
    <s v="."/>
    <s v="."/>
    <s v="."/>
    <n v="2"/>
    <x v="2"/>
    <n v="30"/>
    <x v="0"/>
    <x v="0"/>
    <x v="1"/>
    <n v="0"/>
    <n v="2"/>
  </r>
  <r>
    <n v="271"/>
    <d v="2021-09-06T15:50:57"/>
    <d v="2021-09-06T15:55:25"/>
    <s v="93.35.218.224"/>
    <n v="100"/>
    <n v="268"/>
    <n v="1"/>
    <d v="2021-09-06T15:55:26"/>
    <s v="R_3JdP0vN63iUXsCo"/>
    <n v="41.890396118164063"/>
    <n v="12.512603759765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8"/>
    <x v="3"/>
    <x v="6"/>
    <x v="6"/>
    <x v="4"/>
    <x v="7"/>
    <x v="3"/>
    <x v="1"/>
    <x v="1"/>
    <x v="35"/>
    <x v="0"/>
    <x v="0"/>
    <n v="68"/>
    <x v="1"/>
    <x v="0"/>
    <x v="0"/>
    <x v="1"/>
    <s v="Palermo"/>
    <x v="5"/>
    <s v="."/>
    <n v="7"/>
    <s v="."/>
    <s v="."/>
    <s v="."/>
    <s v="."/>
    <n v="3"/>
    <x v="0"/>
    <n v="120"/>
    <x v="0"/>
    <x v="0"/>
    <x v="1"/>
    <n v="1"/>
    <n v="4"/>
  </r>
  <r>
    <n v="272"/>
    <d v="2021-09-06T15:50:24"/>
    <d v="2021-09-06T15:57:38"/>
    <s v="151.43.206.240"/>
    <n v="100"/>
    <n v="433"/>
    <n v="1"/>
    <d v="2021-09-06T15:57:39"/>
    <s v="R_24NQKbhhvSpDhBB"/>
    <n v="41.890396118164063"/>
    <n v="12.512603759765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8"/>
    <x v="3"/>
    <x v="9"/>
    <x v="2"/>
    <x v="4"/>
    <x v="4"/>
    <x v="8"/>
    <x v="3"/>
    <x v="6"/>
    <x v="1"/>
    <x v="42"/>
    <x v="0"/>
    <x v="0"/>
    <n v="68"/>
    <x v="1"/>
    <x v="0"/>
    <x v="0"/>
    <x v="1"/>
    <s v="Palermo"/>
    <x v="1"/>
    <s v="."/>
    <n v="5"/>
    <n v="11"/>
    <s v="."/>
    <n v="116"/>
    <s v="Università degli studi di Palermo"/>
    <n v="1"/>
    <x v="0"/>
    <n v="90"/>
    <x v="0"/>
    <x v="0"/>
    <x v="1"/>
    <n v="1"/>
    <n v="3"/>
  </r>
  <r>
    <n v="279"/>
    <d v="2021-09-06T16:43:43"/>
    <d v="2021-09-06T16:50:08"/>
    <s v="151.57.188.19"/>
    <n v="100"/>
    <n v="384"/>
    <n v="1"/>
    <d v="2021-09-06T16:50:09"/>
    <s v="R_21t5zPIZSeDDTxn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5"/>
    <x v="3"/>
    <x v="8"/>
    <x v="6"/>
    <x v="3"/>
    <x v="23"/>
    <x v="3"/>
    <x v="0"/>
    <x v="1"/>
    <x v="7"/>
    <x v="0"/>
    <x v="0"/>
    <n v="37"/>
    <x v="1"/>
    <x v="0"/>
    <x v="1"/>
    <x v="0"/>
    <s v="San severo"/>
    <x v="2"/>
    <s v="Casalinga"/>
    <n v="3"/>
    <s v="."/>
    <s v="."/>
    <s v="."/>
    <s v="."/>
    <n v="4"/>
    <x v="0"/>
    <n v="60"/>
    <x v="1"/>
    <x v="2"/>
    <x v="1"/>
    <n v="1"/>
    <n v="2"/>
  </r>
  <r>
    <n v="284"/>
    <d v="2021-09-06T17:35:59"/>
    <d v="2021-09-06T17:41:55"/>
    <s v="151.36.9.158"/>
    <n v="100"/>
    <n v="355"/>
    <n v="1"/>
    <d v="2021-09-06T17:41:56"/>
    <s v="R_28CkAGNw6tHian9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8"/>
    <x v="7"/>
    <x v="4"/>
    <x v="3"/>
    <x v="5"/>
    <x v="5"/>
    <x v="12"/>
    <x v="3"/>
    <x v="3"/>
    <x v="0"/>
    <x v="20"/>
    <x v="0"/>
    <x v="0"/>
    <n v="67"/>
    <x v="0"/>
    <x v="0"/>
    <x v="0"/>
    <x v="0"/>
    <s v="Monselice"/>
    <x v="2"/>
    <s v="Imprenditore"/>
    <n v="7"/>
    <s v="."/>
    <s v="."/>
    <s v="."/>
    <s v="."/>
    <n v="2"/>
    <x v="1"/>
    <n v="70"/>
    <x v="0"/>
    <x v="0"/>
    <x v="1"/>
    <n v="0"/>
    <n v="2"/>
  </r>
  <r>
    <n v="286"/>
    <d v="2021-09-06T18:35:38"/>
    <d v="2021-09-06T18:37:43"/>
    <s v="24.16.229.90"/>
    <n v="100"/>
    <n v="125"/>
    <n v="1"/>
    <d v="2021-09-06T18:37:44"/>
    <s v="R_1CfigjyVjVXXTDz"/>
    <n v="47.6300048828125"/>
    <n v="-122.29719543457031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3"/>
    <x v="1"/>
    <x v="5"/>
    <x v="8"/>
    <x v="5"/>
    <x v="25"/>
    <x v="1"/>
    <x v="1"/>
    <x v="1"/>
    <x v="19"/>
    <x v="1"/>
    <x v="1"/>
    <s v="."/>
    <x v="1"/>
    <x v="0"/>
    <x v="0"/>
    <x v="0"/>
    <s v="."/>
    <x v="0"/>
    <s v="."/>
    <n v="7"/>
    <s v="."/>
    <s v="."/>
    <s v="."/>
    <s v="."/>
    <n v="2"/>
    <x v="1"/>
    <n v="120"/>
    <x v="0"/>
    <x v="0"/>
    <x v="1"/>
    <n v="0"/>
    <n v="1"/>
  </r>
  <r>
    <n v="291"/>
    <d v="2021-09-06T20:57:09"/>
    <d v="2021-09-06T21:03:03"/>
    <s v="5.168.75.192"/>
    <n v="100"/>
    <n v="354"/>
    <n v="1"/>
    <d v="2021-09-06T21:03:04"/>
    <s v="R_RXIJnh0jYcGW6PL"/>
    <n v="37.49249267578125"/>
    <n v="15.07009887695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5"/>
    <x v="8"/>
    <x v="6"/>
    <x v="4"/>
    <x v="4"/>
    <x v="8"/>
    <x v="3"/>
    <x v="3"/>
    <x v="1"/>
    <x v="32"/>
    <x v="0"/>
    <x v="0"/>
    <n v="68"/>
    <x v="1"/>
    <x v="0"/>
    <x v="0"/>
    <x v="1"/>
    <s v="Palermo"/>
    <x v="5"/>
    <s v="."/>
    <n v="5"/>
    <n v="9"/>
    <s v="."/>
    <n v="111"/>
    <s v="."/>
    <n v="4"/>
    <x v="1"/>
    <n v="120"/>
    <x v="0"/>
    <x v="0"/>
    <x v="1"/>
    <n v="1"/>
    <n v="3"/>
  </r>
  <r>
    <n v="294"/>
    <d v="2021-09-06T22:57:45"/>
    <d v="2021-09-06T23:00:43"/>
    <s v="151.52.223.197"/>
    <n v="100"/>
    <n v="178"/>
    <n v="1"/>
    <d v="2021-09-06T23:00:45"/>
    <s v="R_25EjBBJJdS9G4lA"/>
    <n v="38.130203247070313"/>
    <n v="13.32899475097656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3"/>
    <x v="3"/>
    <x v="5"/>
    <x v="8"/>
    <x v="5"/>
    <x v="12"/>
    <x v="5"/>
    <x v="1"/>
    <x v="1"/>
    <x v="31"/>
    <x v="0"/>
    <x v="0"/>
    <n v="68"/>
    <x v="1"/>
    <x v="0"/>
    <x v="0"/>
    <x v="1"/>
    <s v="Palermo"/>
    <x v="6"/>
    <s v="."/>
    <n v="3"/>
    <s v="."/>
    <s v="."/>
    <s v="."/>
    <s v="."/>
    <n v="1"/>
    <x v="1"/>
    <n v="120"/>
    <x v="0"/>
    <x v="0"/>
    <x v="1"/>
    <n v="0"/>
    <n v="2"/>
  </r>
  <r>
    <n v="308"/>
    <d v="2021-09-07T00:13:50"/>
    <d v="2021-09-07T00:17:06"/>
    <s v="93.44.194.113"/>
    <n v="100"/>
    <n v="196"/>
    <n v="1"/>
    <d v="2021-09-07T00:17:07"/>
    <s v="R_2P6d2wL2lYmiOjI"/>
    <n v="38.130203247070313"/>
    <n v="13.32899475097656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5"/>
    <x v="1"/>
    <x v="8"/>
    <x v="4"/>
    <x v="5"/>
    <x v="9"/>
    <x v="1"/>
    <x v="2"/>
    <x v="1"/>
    <x v="18"/>
    <x v="0"/>
    <x v="0"/>
    <n v="68"/>
    <x v="1"/>
    <x v="0"/>
    <x v="0"/>
    <x v="1"/>
    <s v="palermo"/>
    <x v="6"/>
    <s v="."/>
    <n v="3"/>
    <s v="."/>
    <s v="."/>
    <s v="."/>
    <s v="."/>
    <n v="1"/>
    <x v="1"/>
    <n v="60"/>
    <x v="0"/>
    <x v="0"/>
    <x v="1"/>
    <n v="1"/>
    <n v="3"/>
  </r>
  <r>
    <n v="312"/>
    <d v="2021-09-07T00:50:06"/>
    <d v="2021-09-07T00:52:06"/>
    <s v="93.55.58.143"/>
    <n v="100"/>
    <n v="120"/>
    <n v="1"/>
    <d v="2021-09-07T00:52:07"/>
    <s v="R_25KqaiUjiHuahUX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5"/>
    <x v="4"/>
    <x v="6"/>
    <x v="5"/>
    <x v="5"/>
    <x v="18"/>
    <x v="3"/>
    <x v="1"/>
    <x v="1"/>
    <x v="20"/>
    <x v="0"/>
    <x v="0"/>
    <n v="68"/>
    <x v="1"/>
    <x v="0"/>
    <x v="0"/>
    <x v="1"/>
    <s v="Palermo"/>
    <x v="5"/>
    <s v="."/>
    <n v="3"/>
    <s v="."/>
    <s v="."/>
    <s v="."/>
    <s v="."/>
    <n v="2"/>
    <x v="0"/>
    <n v="30"/>
    <x v="1"/>
    <x v="2"/>
    <x v="1"/>
    <n v="1"/>
    <n v="6"/>
  </r>
  <r>
    <n v="319"/>
    <d v="2021-09-07T01:36:36"/>
    <d v="2021-09-07T01:40:19"/>
    <s v="151.47.23.114"/>
    <n v="100"/>
    <n v="223"/>
    <n v="1"/>
    <d v="2021-09-07T01:40:20"/>
    <s v="R_2RQFvIbm3jKpJle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7"/>
    <x v="1"/>
    <x v="5"/>
    <x v="6"/>
    <x v="2"/>
    <x v="22"/>
    <x v="1"/>
    <x v="1"/>
    <x v="0"/>
    <x v="8"/>
    <x v="0"/>
    <x v="0"/>
    <n v="17"/>
    <x v="0"/>
    <x v="0"/>
    <x v="0"/>
    <x v="0"/>
    <s v="Bolzano"/>
    <x v="5"/>
    <s v="."/>
    <n v="3"/>
    <s v="."/>
    <s v="."/>
    <s v="."/>
    <s v="."/>
    <n v="1"/>
    <x v="1"/>
    <n v="30"/>
    <x v="0"/>
    <x v="0"/>
    <x v="1"/>
    <n v="1"/>
    <n v="2"/>
  </r>
  <r>
    <n v="323"/>
    <d v="2021-09-07T02:21:27"/>
    <d v="2021-09-07T02:24:02"/>
    <s v="93.34.147.144"/>
    <n v="100"/>
    <n v="155"/>
    <n v="1"/>
    <d v="2021-09-07T02:24:03"/>
    <s v="R_3CCq4F1GIA1ZnAN"/>
    <n v="45.493698120117188"/>
    <n v="12.2449951171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7"/>
    <x v="3"/>
    <x v="6"/>
    <x v="5"/>
    <x v="5"/>
    <x v="26"/>
    <x v="3"/>
    <x v="1"/>
    <x v="0"/>
    <x v="21"/>
    <x v="0"/>
    <x v="0"/>
    <n v="103"/>
    <x v="0"/>
    <x v="0"/>
    <x v="0"/>
    <x v="0"/>
    <s v="Cittiglio"/>
    <x v="1"/>
    <s v="."/>
    <n v="5"/>
    <n v="16"/>
    <s v="."/>
    <n v="116"/>
    <s v="UCL"/>
    <n v="2"/>
    <x v="0"/>
    <n v="60"/>
    <x v="0"/>
    <x v="0"/>
    <x v="1"/>
    <n v="1"/>
    <n v="3"/>
  </r>
  <r>
    <n v="332"/>
    <d v="2021-09-07T02:47:52"/>
    <d v="2021-09-07T02:51:09"/>
    <s v="193.207.133.100"/>
    <n v="100"/>
    <n v="196"/>
    <n v="1"/>
    <d v="2021-09-07T02:51:10"/>
    <s v="R_1H8qelXIYPSrOBv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5"/>
    <x v="1"/>
    <x v="6"/>
    <x v="5"/>
    <x v="5"/>
    <x v="7"/>
    <x v="3"/>
    <x v="1"/>
    <x v="0"/>
    <x v="40"/>
    <x v="0"/>
    <x v="0"/>
    <n v="123"/>
    <x v="0"/>
    <x v="0"/>
    <x v="0"/>
    <x v="0"/>
    <s v="Bassano del grappa"/>
    <x v="1"/>
    <s v="."/>
    <n v="7"/>
    <s v="."/>
    <s v="."/>
    <s v="."/>
    <s v="."/>
    <n v="3"/>
    <x v="1"/>
    <n v="60"/>
    <x v="0"/>
    <x v="0"/>
    <x v="1"/>
    <n v="1"/>
    <n v="5"/>
  </r>
  <r>
    <n v="335"/>
    <d v="2021-09-07T03:06:32"/>
    <d v="2021-09-07T03:10:23"/>
    <s v="93.34.230.169"/>
    <n v="100"/>
    <n v="230"/>
    <n v="1"/>
    <d v="2021-09-07T03:10:24"/>
    <s v="R_3edZdWgTZx6qPip"/>
    <n v="45.40960693359375"/>
    <n v="11.894699096679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6"/>
    <x v="4"/>
    <x v="3"/>
    <x v="8"/>
    <x v="4"/>
    <x v="18"/>
    <x v="2"/>
    <x v="3"/>
    <x v="1"/>
    <x v="19"/>
    <x v="0"/>
    <x v="0"/>
    <n v="123"/>
    <x v="0"/>
    <x v="0"/>
    <x v="0"/>
    <x v="0"/>
    <s v="Bassano del Grappa"/>
    <x v="9"/>
    <s v="."/>
    <n v="2"/>
    <s v="."/>
    <s v="."/>
    <s v="."/>
    <s v="."/>
    <n v="3"/>
    <x v="1"/>
    <n v="180"/>
    <x v="0"/>
    <x v="0"/>
    <x v="0"/>
    <n v="1"/>
    <n v="4"/>
  </r>
  <r>
    <n v="336"/>
    <d v="2021-09-07T03:29:05"/>
    <d v="2021-09-07T03:32:33"/>
    <s v="93.70.100.46"/>
    <n v="100"/>
    <n v="208"/>
    <n v="1"/>
    <d v="2021-09-07T03:32:34"/>
    <s v="R_2zRVPfxNe4Hvvlq"/>
    <n v="45.40960693359375"/>
    <n v="11.894699096679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3"/>
    <x v="5"/>
    <x v="6"/>
    <x v="8"/>
    <x v="2"/>
    <x v="14"/>
    <x v="5"/>
    <x v="1"/>
    <x v="1"/>
    <x v="15"/>
    <x v="0"/>
    <x v="0"/>
    <n v="67"/>
    <x v="0"/>
    <x v="0"/>
    <x v="0"/>
    <x v="0"/>
    <s v="Monselice"/>
    <x v="8"/>
    <s v="."/>
    <n v="3"/>
    <s v="."/>
    <s v="."/>
    <s v="."/>
    <s v="."/>
    <n v="4"/>
    <x v="1"/>
    <n v="120"/>
    <x v="0"/>
    <x v="0"/>
    <x v="1"/>
    <n v="1"/>
    <n v="4"/>
  </r>
  <r>
    <n v="344"/>
    <d v="2021-09-07T05:08:10"/>
    <d v="2021-09-07T05:12:46"/>
    <s v="93.34.230.106"/>
    <n v="100"/>
    <n v="275"/>
    <n v="1"/>
    <d v="2021-09-07T05:12:46"/>
    <s v="R_1jGHGZGQ9ZSCSQN"/>
    <n v="45.40960693359375"/>
    <n v="11.894699096679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7"/>
    <x v="1"/>
    <x v="7"/>
    <x v="5"/>
    <x v="1"/>
    <x v="23"/>
    <x v="5"/>
    <x v="3"/>
    <x v="1"/>
    <x v="32"/>
    <x v="0"/>
    <x v="0"/>
    <n v="123"/>
    <x v="0"/>
    <x v="0"/>
    <x v="0"/>
    <x v="0"/>
    <s v="Nove"/>
    <x v="1"/>
    <s v="."/>
    <n v="4"/>
    <n v="13"/>
    <s v="."/>
    <s v="."/>
    <s v="."/>
    <n v="4"/>
    <x v="1"/>
    <n v="30"/>
    <x v="0"/>
    <x v="0"/>
    <x v="1"/>
    <n v="0"/>
    <n v="2"/>
  </r>
  <r>
    <n v="346"/>
    <d v="2021-09-07T05:31:41"/>
    <d v="2021-09-07T05:34:46"/>
    <s v="109.52.29.105"/>
    <n v="100"/>
    <n v="185"/>
    <n v="1"/>
    <d v="2021-09-07T05:34:47"/>
    <s v="R_2yggNc7wbleEBHm"/>
    <n v="44.150604248046875"/>
    <n v="12.13459777832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0"/>
    <x v="3"/>
    <x v="10"/>
    <x v="3"/>
    <x v="8"/>
    <x v="2"/>
    <x v="11"/>
    <x v="3"/>
    <x v="3"/>
    <x v="1"/>
    <x v="15"/>
    <x v="0"/>
    <x v="0"/>
    <n v="67"/>
    <x v="0"/>
    <x v="0"/>
    <x v="0"/>
    <x v="0"/>
    <s v="Monselice"/>
    <x v="2"/>
    <s v="Stagista"/>
    <n v="7"/>
    <s v="."/>
    <s v="."/>
    <s v="."/>
    <s v="."/>
    <n v="4"/>
    <x v="1"/>
    <n v="180"/>
    <x v="0"/>
    <x v="0"/>
    <x v="1"/>
    <n v="1"/>
    <n v="2"/>
  </r>
  <r>
    <n v="350"/>
    <d v="2021-09-07T06:01:24"/>
    <d v="2021-09-07T06:04:08"/>
    <s v="93.33.56.107"/>
    <n v="100"/>
    <n v="164"/>
    <n v="1"/>
    <d v="2021-09-07T06:04:09"/>
    <s v="R_2VwmYFimRQxVnrU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6"/>
    <x v="4"/>
    <x v="6"/>
    <x v="1"/>
    <x v="5"/>
    <x v="7"/>
    <x v="3"/>
    <x v="3"/>
    <x v="1"/>
    <x v="32"/>
    <x v="0"/>
    <x v="0"/>
    <n v="67"/>
    <x v="0"/>
    <x v="0"/>
    <x v="0"/>
    <x v="0"/>
    <s v="Padova"/>
    <x v="1"/>
    <s v="."/>
    <n v="7"/>
    <s v="."/>
    <s v="."/>
    <s v="."/>
    <s v="."/>
    <n v="2"/>
    <x v="1"/>
    <n v="90"/>
    <x v="0"/>
    <x v="0"/>
    <x v="1"/>
    <n v="0"/>
    <n v="2"/>
  </r>
  <r>
    <n v="356"/>
    <d v="2021-09-07T07:27:04"/>
    <d v="2021-09-07T07:29:18"/>
    <s v="79.41.230.208"/>
    <n v="100"/>
    <n v="134"/>
    <n v="1"/>
    <d v="2021-09-07T07:29:19"/>
    <s v="R_3KV0eoCb2OUZO6U"/>
    <n v="45.552093505859375"/>
    <n v="11.8287048339843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3"/>
    <x v="1"/>
    <x v="5"/>
    <x v="8"/>
    <x v="2"/>
    <x v="19"/>
    <x v="3"/>
    <x v="3"/>
    <x v="0"/>
    <x v="19"/>
    <x v="0"/>
    <x v="0"/>
    <n v="67"/>
    <x v="0"/>
    <x v="0"/>
    <x v="0"/>
    <x v="0"/>
    <s v="San Giorgio in Bosco"/>
    <x v="0"/>
    <s v="."/>
    <n v="7"/>
    <s v="."/>
    <s v="."/>
    <s v="."/>
    <s v="."/>
    <n v="4"/>
    <x v="0"/>
    <n v="40"/>
    <x v="0"/>
    <x v="0"/>
    <x v="1"/>
    <n v="0"/>
    <n v="2"/>
  </r>
  <r>
    <n v="359"/>
    <d v="2021-09-07T07:43:50"/>
    <d v="2021-09-07T07:46:31"/>
    <s v="37.162.15.29"/>
    <n v="100"/>
    <n v="161"/>
    <n v="1"/>
    <d v="2021-09-07T07:46:32"/>
    <s v="R_3Pvm9smjCHQ1IWD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7"/>
    <x v="3"/>
    <x v="4"/>
    <x v="2"/>
    <x v="9"/>
    <x v="5"/>
    <x v="5"/>
    <x v="1"/>
    <x v="1"/>
    <x v="3"/>
    <x v="0"/>
    <x v="0"/>
    <n v="123"/>
    <x v="0"/>
    <x v="0"/>
    <x v="0"/>
    <x v="0"/>
    <s v="Bassano del Grappa"/>
    <x v="0"/>
    <s v="."/>
    <n v="4"/>
    <n v="16"/>
    <s v="."/>
    <n v="110"/>
    <s v="."/>
    <n v="4"/>
    <x v="1"/>
    <n v="100"/>
    <x v="0"/>
    <x v="0"/>
    <x v="1"/>
    <n v="0"/>
    <n v="3"/>
  </r>
  <r>
    <n v="369"/>
    <d v="2021-09-07T08:37:40"/>
    <d v="2021-09-07T08:40:53"/>
    <s v="101.56.50.213"/>
    <n v="100"/>
    <n v="192"/>
    <n v="1"/>
    <d v="2021-09-07T08:40:54"/>
    <s v="R_3CIuPpW9F40zKKy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8"/>
    <x v="3"/>
    <x v="1"/>
    <x v="5"/>
    <x v="4"/>
    <x v="9"/>
    <x v="1"/>
    <x v="1"/>
    <x v="6"/>
    <x v="0"/>
    <x v="0"/>
    <x v="0"/>
    <x v="0"/>
    <n v="58"/>
    <x v="0"/>
    <x v="0"/>
    <x v="0"/>
    <x v="0"/>
    <s v="Milano"/>
    <x v="0"/>
    <s v="."/>
    <n v="3"/>
    <n v="16"/>
    <s v="."/>
    <s v="."/>
    <s v="."/>
    <n v="5"/>
    <x v="3"/>
    <n v="40"/>
    <x v="1"/>
    <x v="2"/>
    <x v="1"/>
    <n v="1"/>
    <n v="3"/>
  </r>
  <r>
    <n v="372"/>
    <d v="2021-09-07T08:49:03"/>
    <d v="2021-09-07T08:56:38"/>
    <s v="5.91.8.198"/>
    <n v="100"/>
    <n v="455"/>
    <n v="1"/>
    <d v="2021-09-07T08:56:39"/>
    <s v="R_2fuGPzs5teElsIC"/>
    <n v="45.43389892578125"/>
    <n v="12.130096435546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8"/>
    <x v="3"/>
    <x v="5"/>
    <x v="5"/>
    <x v="8"/>
    <x v="2"/>
    <x v="27"/>
    <x v="2"/>
    <x v="3"/>
    <x v="1"/>
    <x v="15"/>
    <x v="0"/>
    <x v="0"/>
    <n v="12"/>
    <x v="0"/>
    <x v="0"/>
    <x v="0"/>
    <x v="0"/>
    <s v="Feltre"/>
    <x v="5"/>
    <s v="."/>
    <n v="7"/>
    <s v="."/>
    <s v="."/>
    <s v="."/>
    <s v="."/>
    <n v="3"/>
    <x v="4"/>
    <n v="420"/>
    <x v="0"/>
    <x v="0"/>
    <x v="1"/>
    <n v="1"/>
    <n v="2"/>
  </r>
  <r>
    <n v="378"/>
    <d v="2021-09-07T09:49:25"/>
    <d v="2021-09-07T09:56:01"/>
    <s v="5.102.10.131"/>
    <n v="100"/>
    <n v="395"/>
    <n v="1"/>
    <d v="2021-09-07T09:56:02"/>
    <s v="R_1pAPpn2m2zIb7vh"/>
    <n v="45.613494873046875"/>
    <n v="9.2380981445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7"/>
    <x v="4"/>
    <x v="2"/>
    <x v="1"/>
    <x v="6"/>
    <x v="9"/>
    <x v="0"/>
    <x v="2"/>
    <x v="1"/>
    <x v="15"/>
    <x v="0"/>
    <x v="0"/>
    <n v="8"/>
    <x v="0"/>
    <x v="0"/>
    <x v="0"/>
    <x v="0"/>
    <s v="San Damiano d’Asti"/>
    <x v="2"/>
    <s v="Impiegata nel settore privato e studentessa universitaria"/>
    <n v="4"/>
    <n v="16"/>
    <s v="."/>
    <s v="."/>
    <s v="."/>
    <n v="2"/>
    <x v="1"/>
    <n v="360"/>
    <x v="0"/>
    <x v="0"/>
    <x v="1"/>
    <n v="1"/>
    <n v="3"/>
  </r>
  <r>
    <n v="382"/>
    <d v="2021-09-07T10:04:22"/>
    <d v="2021-09-07T10:09:07"/>
    <s v="87.5.176.102"/>
    <n v="100"/>
    <n v="285"/>
    <n v="1"/>
    <d v="2021-09-07T10:09:08"/>
    <s v="R_3jVRs49IgtR3bKC"/>
    <n v="45.543106079101563"/>
    <n v="11.54150390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7"/>
    <x v="4"/>
    <x v="6"/>
    <x v="1"/>
    <x v="4"/>
    <x v="25"/>
    <x v="1"/>
    <x v="1"/>
    <x v="1"/>
    <x v="42"/>
    <x v="0"/>
    <x v="0"/>
    <n v="67"/>
    <x v="0"/>
    <x v="0"/>
    <x v="0"/>
    <x v="0"/>
    <s v="Pozzonovo"/>
    <x v="1"/>
    <s v="."/>
    <n v="7"/>
    <s v="."/>
    <s v="."/>
    <s v="."/>
    <s v="."/>
    <n v="3"/>
    <x v="1"/>
    <n v="30"/>
    <x v="0"/>
    <x v="0"/>
    <x v="1"/>
    <n v="1"/>
    <n v="2"/>
  </r>
  <r>
    <n v="387"/>
    <d v="2021-09-07T10:25:17"/>
    <d v="2021-09-07T10:32:02"/>
    <s v="95.232.150.173"/>
    <n v="100"/>
    <n v="404"/>
    <n v="1"/>
    <d v="2021-09-07T10:32:03"/>
    <s v="R_2BlB1LpV2wLzxNu"/>
    <n v="45.493698120117188"/>
    <n v="12.2449951171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4"/>
    <x v="5"/>
    <x v="5"/>
    <x v="7"/>
    <x v="4"/>
    <x v="6"/>
    <x v="10"/>
    <x v="0"/>
    <x v="0"/>
    <x v="0"/>
    <x v="3"/>
    <x v="0"/>
    <x v="0"/>
    <n v="100"/>
    <x v="0"/>
    <x v="0"/>
    <x v="0"/>
    <x v="0"/>
    <s v="Treviso"/>
    <x v="0"/>
    <s v="."/>
    <n v="4"/>
    <n v="16"/>
    <s v="."/>
    <n v="110"/>
    <s v="."/>
    <n v="4"/>
    <x v="1"/>
    <n v="120"/>
    <x v="0"/>
    <x v="0"/>
    <x v="1"/>
    <n v="1"/>
    <n v="2"/>
  </r>
  <r>
    <n v="390"/>
    <d v="2021-09-07T11:00:33"/>
    <d v="2021-09-07T11:05:04"/>
    <s v="151.34.33.68"/>
    <n v="100"/>
    <n v="271"/>
    <n v="1"/>
    <d v="2021-09-07T11:05:05"/>
    <s v="R_3EbVZLB52EbY5c8"/>
    <n v="45.543106079101563"/>
    <n v="11.54150390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6"/>
    <x v="6"/>
    <x v="8"/>
    <x v="6"/>
    <x v="1"/>
    <x v="21"/>
    <x v="1"/>
    <x v="1"/>
    <x v="1"/>
    <x v="35"/>
    <x v="0"/>
    <x v="0"/>
    <n v="123"/>
    <x v="0"/>
    <x v="0"/>
    <x v="0"/>
    <x v="0"/>
    <s v="Schio"/>
    <x v="6"/>
    <s v="."/>
    <n v="7"/>
    <s v="."/>
    <s v="."/>
    <s v="."/>
    <s v="."/>
    <n v="3"/>
    <x v="0"/>
    <n v="60"/>
    <x v="0"/>
    <x v="0"/>
    <x v="1"/>
    <n v="1"/>
    <n v="3"/>
  </r>
  <r>
    <n v="394"/>
    <d v="2021-09-07T11:36:01"/>
    <d v="2021-09-07T11:43:32"/>
    <s v="151.42.39.236"/>
    <n v="100"/>
    <n v="450"/>
    <n v="1"/>
    <d v="2021-09-07T11:43:33"/>
    <s v="R_2OZP1UwuhH7USFQ"/>
    <n v="44.05450439453125"/>
    <n v="12.568603515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7"/>
    <x v="6"/>
    <x v="7"/>
    <x v="8"/>
    <x v="1"/>
    <x v="11"/>
    <x v="3"/>
    <x v="2"/>
    <x v="1"/>
    <x v="44"/>
    <x v="0"/>
    <x v="0"/>
    <n v="67"/>
    <x v="0"/>
    <x v="0"/>
    <x v="0"/>
    <x v="0"/>
    <s v="Monselice"/>
    <x v="2"/>
    <s v="Casalinga"/>
    <n v="3"/>
    <s v="."/>
    <s v="."/>
    <s v="."/>
    <s v="."/>
    <n v="3"/>
    <x v="1"/>
    <n v="60"/>
    <x v="0"/>
    <x v="0"/>
    <x v="1"/>
    <n v="1"/>
    <n v="2"/>
  </r>
  <r>
    <n v="401"/>
    <d v="2021-09-07T13:03:59"/>
    <d v="2021-09-07T13:09:37"/>
    <s v="37.163.60.19"/>
    <n v="100"/>
    <n v="338"/>
    <n v="1"/>
    <d v="2021-09-07T13:09:38"/>
    <s v="R_2CIWrzSCUDcv9fK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4"/>
    <x v="5"/>
    <x v="2"/>
    <x v="10"/>
    <x v="10"/>
    <x v="4"/>
    <x v="8"/>
    <x v="4"/>
    <x v="1"/>
    <x v="43"/>
    <x v="0"/>
    <x v="0"/>
    <n v="68"/>
    <x v="1"/>
    <x v="0"/>
    <x v="0"/>
    <x v="1"/>
    <s v="Palermo"/>
    <x v="6"/>
    <s v="."/>
    <n v="5"/>
    <n v="14"/>
    <s v="."/>
    <n v="116"/>
    <s v="Università degli studi di Palermo"/>
    <n v="2"/>
    <x v="2"/>
    <n v="120"/>
    <x v="0"/>
    <x v="0"/>
    <x v="1"/>
    <n v="1"/>
    <n v="2"/>
  </r>
  <r>
    <n v="406"/>
    <d v="2021-09-07T13:27:24"/>
    <d v="2021-09-07T13:31:22"/>
    <s v="93.44.194.10"/>
    <n v="100"/>
    <n v="238"/>
    <n v="1"/>
    <d v="2021-09-07T13:31:23"/>
    <s v="R_3fdCkexQO6yeBa1"/>
    <n v="38.130203247070313"/>
    <n v="13.32899475097656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9"/>
    <x v="3"/>
    <x v="3"/>
    <x v="8"/>
    <x v="8"/>
    <x v="4"/>
    <x v="25"/>
    <x v="1"/>
    <x v="1"/>
    <x v="1"/>
    <x v="42"/>
    <x v="0"/>
    <x v="0"/>
    <n v="68"/>
    <x v="1"/>
    <x v="0"/>
    <x v="0"/>
    <x v="1"/>
    <s v="Palermo"/>
    <x v="1"/>
    <s v="."/>
    <n v="5"/>
    <n v="13"/>
    <s v="."/>
    <n v="112"/>
    <s v="."/>
    <n v="3"/>
    <x v="1"/>
    <n v="120"/>
    <x v="0"/>
    <x v="0"/>
    <x v="1"/>
    <n v="1"/>
    <n v="2"/>
  </r>
  <r>
    <n v="410"/>
    <d v="2021-09-07T13:38:16"/>
    <d v="2021-09-07T13:43:30"/>
    <s v="151.41.159.153"/>
    <n v="100"/>
    <n v="314"/>
    <n v="1"/>
    <d v="2021-09-07T13:43:31"/>
    <s v="R_yrM5uUl9pQCd5tv"/>
    <n v="44.137893676757813"/>
    <n v="12.234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6"/>
    <x v="6"/>
    <x v="2"/>
    <x v="4"/>
    <x v="4"/>
    <x v="28"/>
    <x v="4"/>
    <x v="9"/>
    <x v="0"/>
    <x v="7"/>
    <x v="0"/>
    <x v="0"/>
    <n v="67"/>
    <x v="0"/>
    <x v="0"/>
    <x v="0"/>
    <x v="0"/>
    <s v="abano terme"/>
    <x v="6"/>
    <s v="."/>
    <n v="3"/>
    <s v="."/>
    <s v="."/>
    <s v="."/>
    <s v="."/>
    <n v="3"/>
    <x v="1"/>
    <n v="90"/>
    <x v="0"/>
    <x v="0"/>
    <x v="1"/>
    <n v="1"/>
    <n v="6"/>
  </r>
  <r>
    <n v="416"/>
    <d v="2021-09-07T14:28:51"/>
    <d v="2021-09-07T14:31:52"/>
    <s v="217.57.247.66"/>
    <n v="100"/>
    <n v="181"/>
    <n v="1"/>
    <d v="2021-09-07T14:31:53"/>
    <s v="R_2tqTiwRGostM6ro"/>
    <n v="45.590103149414063"/>
    <n v="9.59800720214843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4"/>
    <x v="5"/>
    <x v="8"/>
    <x v="1"/>
    <x v="8"/>
    <x v="1"/>
    <x v="22"/>
    <x v="2"/>
    <x v="3"/>
    <x v="1"/>
    <x v="50"/>
    <x v="0"/>
    <x v="0"/>
    <n v="27"/>
    <x v="1"/>
    <x v="0"/>
    <x v="1"/>
    <x v="0"/>
    <s v="Francavilla al mare"/>
    <x v="6"/>
    <s v="."/>
    <n v="4"/>
    <n v="16"/>
    <s v="."/>
    <s v="."/>
    <s v="."/>
    <n v="4"/>
    <x v="1"/>
    <n v="120"/>
    <x v="0"/>
    <x v="0"/>
    <x v="0"/>
    <n v="1"/>
    <n v="2"/>
  </r>
  <r>
    <n v="422"/>
    <d v="2021-09-07T15:27:59"/>
    <d v="2021-09-07T15:31:39"/>
    <s v="93.41.98.203"/>
    <n v="100"/>
    <n v="220"/>
    <n v="1"/>
    <d v="2021-09-07T15:31:40"/>
    <s v="R_XsQ8abt3l8QrhsZ"/>
    <n v="42.461807250976563"/>
    <n v="14.205200195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4"/>
    <x v="7"/>
    <x v="8"/>
    <x v="3"/>
    <x v="5"/>
    <x v="5"/>
    <x v="17"/>
    <x v="2"/>
    <x v="3"/>
    <x v="0"/>
    <x v="8"/>
    <x v="0"/>
    <x v="0"/>
    <n v="73"/>
    <x v="1"/>
    <x v="0"/>
    <x v="1"/>
    <x v="0"/>
    <s v="Pescara"/>
    <x v="1"/>
    <s v="."/>
    <n v="3"/>
    <s v="."/>
    <s v="."/>
    <s v="."/>
    <s v="."/>
    <n v="2"/>
    <x v="1"/>
    <n v="60"/>
    <x v="0"/>
    <x v="0"/>
    <x v="1"/>
    <n v="1"/>
    <n v="2"/>
  </r>
  <r>
    <n v="426"/>
    <d v="2021-09-07T17:27:54"/>
    <d v="2021-09-07T17:30:25"/>
    <s v="5.90.27.36"/>
    <n v="100"/>
    <n v="150"/>
    <n v="1"/>
    <d v="2021-09-07T17:30:25"/>
    <s v="R_2wNPbI7mHuCMhki"/>
    <n v="45.091400146484375"/>
    <n v="7.66389465332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6"/>
    <x v="4"/>
    <x v="9"/>
    <x v="1"/>
    <x v="4"/>
    <x v="3"/>
    <x v="29"/>
    <x v="7"/>
    <x v="8"/>
    <x v="0"/>
    <x v="19"/>
    <x v="0"/>
    <x v="0"/>
    <n v="67"/>
    <x v="0"/>
    <x v="0"/>
    <x v="0"/>
    <x v="0"/>
    <s v="Este"/>
    <x v="9"/>
    <s v="."/>
    <n v="3"/>
    <s v="."/>
    <s v="."/>
    <s v="."/>
    <s v="."/>
    <n v="3"/>
    <x v="1"/>
    <n v="60"/>
    <x v="0"/>
    <x v="0"/>
    <x v="1"/>
    <n v="1"/>
    <n v="2"/>
  </r>
  <r>
    <n v="431"/>
    <d v="2021-09-07T23:20:27"/>
    <d v="2021-09-07T23:23:53"/>
    <s v="80.183.38.65"/>
    <n v="100"/>
    <n v="205"/>
    <n v="1"/>
    <d v="2021-09-07T23:23:54"/>
    <s v="R_3iEySYsJas5qHVw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6"/>
    <x v="1"/>
    <x v="6"/>
    <x v="9"/>
    <x v="3"/>
    <x v="1"/>
    <x v="30"/>
    <x v="0"/>
    <x v="7"/>
    <x v="1"/>
    <x v="38"/>
    <x v="0"/>
    <x v="0"/>
    <n v="60"/>
    <x v="0"/>
    <x v="0"/>
    <x v="0"/>
    <x v="0"/>
    <s v="Bovisio Masciago"/>
    <x v="1"/>
    <s v="."/>
    <n v="7"/>
    <s v="."/>
    <s v="."/>
    <s v="."/>
    <s v="."/>
    <n v="4"/>
    <x v="1"/>
    <n v="100"/>
    <x v="0"/>
    <x v="0"/>
    <x v="1"/>
    <n v="1"/>
    <n v="2"/>
  </r>
  <r>
    <n v="437"/>
    <d v="2021-09-08T00:18:59"/>
    <d v="2021-09-08T00:23:32"/>
    <s v="37.103.112.184"/>
    <n v="100"/>
    <n v="273"/>
    <n v="1"/>
    <d v="2021-09-08T00:23:33"/>
    <s v="R_3RdZZCS9D7k3nLi"/>
    <n v="44.798995971679688"/>
    <n v="10.323394775390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8"/>
    <x v="3"/>
    <x v="9"/>
    <x v="5"/>
    <x v="8"/>
    <x v="4"/>
    <x v="31"/>
    <x v="2"/>
    <x v="6"/>
    <x v="1"/>
    <x v="23"/>
    <x v="0"/>
    <x v="0"/>
    <n v="69"/>
    <x v="0"/>
    <x v="0"/>
    <x v="0"/>
    <x v="0"/>
    <s v="Parma"/>
    <x v="2"/>
    <s v="Privato convenzionato col pubblico"/>
    <n v="5"/>
    <n v="9"/>
    <s v="."/>
    <n v="116"/>
    <s v="Università degli studi di Parma"/>
    <n v="2"/>
    <x v="0"/>
    <n v="180"/>
    <x v="0"/>
    <x v="0"/>
    <x v="1"/>
    <n v="1"/>
    <n v="6"/>
  </r>
  <r>
    <n v="451"/>
    <d v="2021-09-08T06:16:42"/>
    <d v="2021-09-08T06:20:57"/>
    <s v="217.194.178.121"/>
    <n v="100"/>
    <n v="254"/>
    <n v="1"/>
    <d v="2021-09-08T06:20:57"/>
    <s v="R_6n7nBUflBIYSik1"/>
    <n v="45.58599853515625"/>
    <n v="11.861404418945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6"/>
    <x v="4"/>
    <x v="9"/>
    <x v="6"/>
    <x v="4"/>
    <x v="6"/>
    <x v="5"/>
    <x v="2"/>
    <x v="1"/>
    <x v="30"/>
    <x v="0"/>
    <x v="0"/>
    <n v="104"/>
    <x v="0"/>
    <x v="0"/>
    <x v="0"/>
    <x v="0"/>
    <s v="Cona"/>
    <x v="1"/>
    <s v="."/>
    <n v="3"/>
    <s v="."/>
    <s v="."/>
    <s v="."/>
    <s v="."/>
    <n v="3"/>
    <x v="0"/>
    <n v="90"/>
    <x v="1"/>
    <x v="2"/>
    <x v="1"/>
    <n v="1"/>
    <n v="3"/>
  </r>
  <r>
    <n v="456"/>
    <d v="2021-09-08T07:22:59"/>
    <d v="2021-09-08T07:35:15"/>
    <s v="80.180.175.188"/>
    <n v="100"/>
    <n v="736"/>
    <n v="1"/>
    <d v="2021-09-08T07:35:16"/>
    <s v="R_3JF2tM8Nf26sW6F"/>
    <n v="45.66180419921875"/>
    <n v="12.2427978515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5"/>
    <x v="2"/>
    <x v="1"/>
    <x v="1"/>
    <x v="6"/>
    <x v="32"/>
    <x v="3"/>
    <x v="1"/>
    <x v="1"/>
    <x v="9"/>
    <x v="0"/>
    <x v="0"/>
    <n v="100"/>
    <x v="0"/>
    <x v="0"/>
    <x v="0"/>
    <x v="0"/>
    <s v="Treviso"/>
    <x v="4"/>
    <s v="."/>
    <n v="2"/>
    <s v="."/>
    <s v="."/>
    <s v="."/>
    <s v="."/>
    <n v="4"/>
    <x v="1"/>
    <n v="60"/>
    <x v="0"/>
    <x v="0"/>
    <x v="0"/>
    <n v="1"/>
    <n v="4"/>
  </r>
  <r>
    <n v="461"/>
    <d v="2021-09-08T09:22:47"/>
    <d v="2021-09-08T09:26:51"/>
    <s v="5.90.15.149"/>
    <n v="100"/>
    <n v="243"/>
    <n v="1"/>
    <d v="2021-09-08T09:26:51"/>
    <s v="R_26avSAs8nv8iV5I"/>
    <n v="45.091400146484375"/>
    <n v="7.66389465332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3"/>
    <x v="1"/>
    <x v="5"/>
    <x v="5"/>
    <x v="4"/>
    <x v="22"/>
    <x v="3"/>
    <x v="2"/>
    <x v="1"/>
    <x v="50"/>
    <x v="0"/>
    <x v="0"/>
    <n v="67"/>
    <x v="0"/>
    <x v="0"/>
    <x v="0"/>
    <x v="0"/>
    <s v="Solesino"/>
    <x v="2"/>
    <s v="Insegnante"/>
    <n v="7"/>
    <s v="."/>
    <s v="."/>
    <s v="."/>
    <s v="."/>
    <n v="2"/>
    <x v="1"/>
    <n v="30"/>
    <x v="0"/>
    <x v="0"/>
    <x v="1"/>
    <n v="1"/>
    <n v="1"/>
  </r>
  <r>
    <n v="470"/>
    <d v="2021-09-08T11:50:31"/>
    <d v="2021-09-08T12:00:15"/>
    <s v="37.161.3.107"/>
    <n v="100"/>
    <n v="584"/>
    <n v="1"/>
    <d v="2021-09-08T12:00:16"/>
    <s v="R_1puPaDY7DOXjQ8t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3"/>
    <x v="8"/>
    <x v="3"/>
    <x v="8"/>
    <x v="5"/>
    <x v="12"/>
    <x v="5"/>
    <x v="1"/>
    <x v="1"/>
    <x v="6"/>
    <x v="0"/>
    <x v="0"/>
    <n v="67"/>
    <x v="0"/>
    <x v="0"/>
    <x v="0"/>
    <x v="0"/>
    <s v="Conselve"/>
    <x v="2"/>
    <s v="Docente"/>
    <n v="7"/>
    <s v="."/>
    <s v="."/>
    <s v="."/>
    <s v="."/>
    <n v="2"/>
    <x v="1"/>
    <n v="30"/>
    <x v="0"/>
    <x v="0"/>
    <x v="1"/>
    <n v="1"/>
    <n v="2"/>
  </r>
  <r>
    <n v="474"/>
    <d v="2021-09-08T13:25:00"/>
    <d v="2021-09-08T13:27:14"/>
    <s v="93.70.103.14"/>
    <n v="100"/>
    <n v="134"/>
    <n v="1"/>
    <d v="2021-09-08T13:27:15"/>
    <s v="R_3Lb7rI68e26E50m"/>
    <n v="45.40960693359375"/>
    <n v="11.894699096679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9"/>
    <x v="6"/>
    <x v="7"/>
    <x v="6"/>
    <x v="6"/>
    <x v="5"/>
    <x v="9"/>
    <x v="1"/>
    <x v="3"/>
    <x v="1"/>
    <x v="7"/>
    <x v="0"/>
    <x v="0"/>
    <n v="67"/>
    <x v="0"/>
    <x v="0"/>
    <x v="0"/>
    <x v="0"/>
    <s v="cittadella"/>
    <x v="5"/>
    <s v="."/>
    <n v="7"/>
    <s v="."/>
    <s v="."/>
    <s v="."/>
    <s v="."/>
    <n v="4"/>
    <x v="1"/>
    <n v="60"/>
    <x v="0"/>
    <x v="0"/>
    <x v="1"/>
    <n v="1"/>
    <n v="3"/>
  </r>
  <r>
    <n v="486"/>
    <d v="2021-09-09T03:02:39"/>
    <d v="2021-09-09T03:06:30"/>
    <s v="87.8.183.16"/>
    <n v="100"/>
    <n v="230"/>
    <n v="1"/>
    <d v="2021-09-09T03:06:31"/>
    <s v="R_xhEkhBJdIkanhWV"/>
    <n v="45.347702026367188"/>
    <n v="11.87330627441406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4"/>
    <x v="5"/>
    <x v="3"/>
    <x v="6"/>
    <x v="6"/>
    <x v="1"/>
    <x v="18"/>
    <x v="1"/>
    <x v="1"/>
    <x v="1"/>
    <x v="26"/>
    <x v="0"/>
    <x v="0"/>
    <n v="67"/>
    <x v="0"/>
    <x v="0"/>
    <x v="0"/>
    <x v="0"/>
    <s v="Pozzonovo"/>
    <x v="1"/>
    <s v="."/>
    <n v="5"/>
    <n v="13"/>
    <s v="."/>
    <n v="111"/>
    <s v="."/>
    <n v="3"/>
    <x v="1"/>
    <n v="60"/>
    <x v="0"/>
    <x v="0"/>
    <x v="1"/>
    <n v="1"/>
    <n v="2"/>
  </r>
  <r>
    <n v="492"/>
    <d v="2021-09-09T06:15:39"/>
    <d v="2021-09-09T06:20:37"/>
    <s v="197.156.86.76"/>
    <n v="100"/>
    <n v="297"/>
    <n v="1"/>
    <d v="2021-09-09T06:20:37"/>
    <s v="R_1ozG4eZwoRLXdwd"/>
    <n v="7.9958953857421875"/>
    <n v="38.00030517578125"/>
    <s v="anonymous"/>
    <s v="EN-GB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3"/>
    <x v="8"/>
    <x v="5"/>
    <x v="5"/>
    <x v="5"/>
    <x v="27"/>
    <x v="2"/>
    <x v="3"/>
    <x v="0"/>
    <x v="29"/>
    <x v="1"/>
    <x v="10"/>
    <s v="."/>
    <x v="1"/>
    <x v="0"/>
    <x v="0"/>
    <x v="0"/>
    <s v="."/>
    <x v="1"/>
    <s v="."/>
    <n v="5"/>
    <n v="16"/>
    <s v="."/>
    <n v="110"/>
    <s v="."/>
    <n v="5"/>
    <x v="1"/>
    <n v="60"/>
    <x v="1"/>
    <x v="2"/>
    <x v="1"/>
    <n v="0"/>
    <n v="2"/>
  </r>
  <r>
    <n v="496"/>
    <d v="2021-09-09T10:08:27"/>
    <d v="2021-09-09T10:11:43"/>
    <s v="2.198.62.37"/>
    <n v="100"/>
    <n v="195"/>
    <n v="1"/>
    <d v="2021-09-09T10:11:44"/>
    <s v="R_1QhKXethMPJ2kH0"/>
    <n v="46.488693237304688"/>
    <n v="11.3394012451171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3"/>
    <x v="4"/>
    <x v="8"/>
    <x v="6"/>
    <x v="4"/>
    <x v="25"/>
    <x v="1"/>
    <x v="2"/>
    <x v="1"/>
    <x v="25"/>
    <x v="0"/>
    <x v="0"/>
    <n v="67"/>
    <x v="0"/>
    <x v="0"/>
    <x v="0"/>
    <x v="0"/>
    <s v="Monselice"/>
    <x v="5"/>
    <s v="."/>
    <n v="7"/>
    <s v="."/>
    <s v="."/>
    <s v="."/>
    <s v="."/>
    <n v="3"/>
    <x v="1"/>
    <n v="120"/>
    <x v="0"/>
    <x v="0"/>
    <x v="1"/>
    <n v="1"/>
    <n v="3"/>
  </r>
  <r>
    <n v="500"/>
    <d v="2021-09-09T13:07:12"/>
    <d v="2021-09-09T13:10:19"/>
    <s v="146.241.247.73"/>
    <n v="100"/>
    <n v="187"/>
    <n v="1"/>
    <d v="2021-09-09T13:10:20"/>
    <s v="R_1qapeOf41eOd5GG"/>
    <n v="44.798995971679688"/>
    <n v="10.323394775390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9"/>
    <x v="5"/>
    <x v="3"/>
    <x v="1"/>
    <x v="2"/>
    <x v="6"/>
    <x v="10"/>
    <x v="3"/>
    <x v="1"/>
    <x v="1"/>
    <x v="8"/>
    <x v="0"/>
    <x v="0"/>
    <n v="67"/>
    <x v="0"/>
    <x v="0"/>
    <x v="0"/>
    <x v="0"/>
    <s v="ESTE"/>
    <x v="1"/>
    <s v="."/>
    <n v="5"/>
    <n v="6"/>
    <s v="."/>
    <n v="111"/>
    <s v="."/>
    <n v="4"/>
    <x v="1"/>
    <n v="20"/>
    <x v="0"/>
    <x v="0"/>
    <x v="1"/>
    <n v="1"/>
    <n v="6"/>
  </r>
  <r>
    <n v="504"/>
    <d v="2021-09-09T14:48:02"/>
    <d v="2021-09-09T14:51:28"/>
    <s v="151.18.72.20"/>
    <n v="100"/>
    <n v="206"/>
    <n v="1"/>
    <d v="2021-09-09T14:51:29"/>
    <s v="R_TvG0OG17EHHwMZr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5"/>
    <x v="3"/>
    <x v="8"/>
    <x v="1"/>
    <x v="5"/>
    <x v="25"/>
    <x v="1"/>
    <x v="0"/>
    <x v="1"/>
    <x v="6"/>
    <x v="0"/>
    <x v="0"/>
    <n v="35"/>
    <x v="0"/>
    <x v="0"/>
    <x v="0"/>
    <x v="0"/>
    <s v="Ferrara"/>
    <x v="6"/>
    <s v="."/>
    <n v="3"/>
    <s v="."/>
    <s v="."/>
    <s v="."/>
    <s v="."/>
    <n v="1"/>
    <x v="1"/>
    <n v="0"/>
    <x v="0"/>
    <x v="0"/>
    <x v="0"/>
    <n v="0"/>
    <n v="3"/>
  </r>
  <r>
    <n v="510"/>
    <d v="2021-09-10T00:27:08"/>
    <d v="2021-09-10T00:29:32"/>
    <s v="37.162.11.212"/>
    <n v="100"/>
    <n v="143"/>
    <n v="1"/>
    <d v="2021-09-10T00:29:33"/>
    <s v="R_22rGLJqsKDfn4Az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5"/>
    <x v="4"/>
    <x v="6"/>
    <x v="8"/>
    <x v="5"/>
    <x v="14"/>
    <x v="1"/>
    <x v="2"/>
    <x v="1"/>
    <x v="22"/>
    <x v="0"/>
    <x v="0"/>
    <n v="67"/>
    <x v="0"/>
    <x v="0"/>
    <x v="0"/>
    <x v="0"/>
    <s v="Monselice"/>
    <x v="1"/>
    <s v="."/>
    <n v="7"/>
    <s v="."/>
    <s v="."/>
    <s v="."/>
    <s v="."/>
    <n v="3"/>
    <x v="1"/>
    <n v="120"/>
    <x v="0"/>
    <x v="0"/>
    <x v="1"/>
    <n v="1"/>
    <n v="4"/>
  </r>
  <r>
    <n v="521"/>
    <d v="2021-09-10T08:50:16"/>
    <d v="2021-09-10T08:53:12"/>
    <s v="95.232.12.243"/>
    <n v="100"/>
    <n v="176"/>
    <n v="1"/>
    <d v="2021-09-10T08:53:13"/>
    <s v="R_248jb3bziis3qqr"/>
    <n v="45.66180419921875"/>
    <n v="12.2427978515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7"/>
    <x v="9"/>
    <x v="5"/>
    <x v="8"/>
    <x v="1"/>
    <x v="12"/>
    <x v="3"/>
    <x v="1"/>
    <x v="1"/>
    <x v="13"/>
    <x v="0"/>
    <x v="0"/>
    <n v="100"/>
    <x v="0"/>
    <x v="0"/>
    <x v="0"/>
    <x v="0"/>
    <s v="CASTELFRANCO VENETO"/>
    <x v="2"/>
    <s v="Docente"/>
    <n v="7"/>
    <s v="."/>
    <s v="."/>
    <s v="."/>
    <s v="."/>
    <n v="4"/>
    <x v="1"/>
    <n v="180"/>
    <x v="0"/>
    <x v="0"/>
    <x v="1"/>
    <n v="1"/>
    <n v="2"/>
  </r>
  <r>
    <n v="533"/>
    <d v="2021-09-10T14:47:57"/>
    <d v="2021-09-10T14:50:41"/>
    <s v="31.217.30.248"/>
    <n v="100"/>
    <n v="163"/>
    <n v="1"/>
    <d v="2021-09-10T14:50:41"/>
    <s v="R_0dimBefSUs5hagx"/>
    <n v="45.829299926757813"/>
    <n v="15.979293823242188"/>
    <s v="anonymous"/>
    <s v="EN-GB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9"/>
    <x v="3"/>
    <x v="9"/>
    <x v="6"/>
    <x v="4"/>
    <x v="6"/>
    <x v="9"/>
    <x v="2"/>
    <x v="6"/>
    <x v="1"/>
    <x v="8"/>
    <x v="1"/>
    <x v="11"/>
    <s v="."/>
    <x v="1"/>
    <x v="0"/>
    <x v="0"/>
    <x v="0"/>
    <s v="."/>
    <x v="0"/>
    <s v="."/>
    <n v="7"/>
    <s v="."/>
    <s v="."/>
    <s v="."/>
    <s v="."/>
    <n v="4"/>
    <x v="2"/>
    <n v="30"/>
    <x v="0"/>
    <x v="0"/>
    <x v="1"/>
    <n v="1"/>
    <n v="4"/>
  </r>
  <r>
    <n v="538"/>
    <d v="2021-09-10T15:25:36"/>
    <d v="2021-09-10T15:28:42"/>
    <s v="37.162.185.32"/>
    <n v="100"/>
    <n v="185"/>
    <n v="1"/>
    <d v="2021-09-10T15:28:43"/>
    <s v="R_25z7FJD405MbHDO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3"/>
    <x v="4"/>
    <x v="8"/>
    <x v="10"/>
    <x v="8"/>
    <x v="1"/>
    <x v="3"/>
    <x v="3"/>
    <x v="1"/>
    <x v="2"/>
    <x v="0"/>
    <x v="0"/>
    <n v="107"/>
    <x v="0"/>
    <x v="0"/>
    <x v="0"/>
    <x v="0"/>
    <s v="Bovolone"/>
    <x v="0"/>
    <s v="."/>
    <n v="3"/>
    <n v="18"/>
    <s v="Lingue"/>
    <s v="."/>
    <s v="."/>
    <n v="4"/>
    <x v="1"/>
    <n v="120"/>
    <x v="0"/>
    <x v="0"/>
    <x v="1"/>
    <n v="1"/>
    <n v="3"/>
  </r>
  <r>
    <n v="543"/>
    <d v="2021-09-10T17:04:28"/>
    <d v="2021-09-10T17:09:07"/>
    <s v="114.187.18.69"/>
    <n v="100"/>
    <n v="278"/>
    <n v="1"/>
    <d v="2021-09-10T17:09:08"/>
    <s v="R_2bQ8DPQ2B0VmI10"/>
    <n v="26.222396850585938"/>
    <n v="127.7308044433593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0"/>
    <x v="6"/>
    <x v="5"/>
    <x v="1"/>
    <x v="1"/>
    <x v="3"/>
    <x v="33"/>
    <x v="0"/>
    <x v="2"/>
    <x v="1"/>
    <x v="15"/>
    <x v="1"/>
    <x v="12"/>
    <s v="."/>
    <x v="1"/>
    <x v="0"/>
    <x v="0"/>
    <x v="0"/>
    <s v="."/>
    <x v="6"/>
    <s v="."/>
    <n v="4"/>
    <n v="18"/>
    <s v="Lingue culture e società dell’Asia e dell’Africa mediterranea"/>
    <s v="."/>
    <s v="."/>
    <n v="5"/>
    <x v="2"/>
    <n v="120"/>
    <x v="0"/>
    <x v="0"/>
    <x v="1"/>
    <n v="1"/>
    <n v="2"/>
  </r>
  <r>
    <n v="544"/>
    <d v="2021-09-10T23:04:53"/>
    <d v="2021-09-10T23:09:21"/>
    <s v="37.160.165.213"/>
    <n v="100"/>
    <n v="268"/>
    <n v="1"/>
    <d v="2021-09-10T23:09:22"/>
    <s v="R_1jBaWEwOXigAx6p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9"/>
    <x v="6"/>
    <x v="6"/>
    <x v="3"/>
    <x v="6"/>
    <x v="1"/>
    <x v="9"/>
    <x v="1"/>
    <x v="2"/>
    <x v="1"/>
    <x v="25"/>
    <x v="0"/>
    <x v="0"/>
    <n v="67"/>
    <x v="0"/>
    <x v="0"/>
    <x v="0"/>
    <x v="0"/>
    <s v="Castelfranco Veneto"/>
    <x v="2"/>
    <s v="Docente"/>
    <n v="5"/>
    <n v="8"/>
    <s v="."/>
    <n v="111"/>
    <s v="."/>
    <n v="4"/>
    <x v="0"/>
    <n v="60"/>
    <x v="1"/>
    <x v="2"/>
    <x v="1"/>
    <n v="1"/>
    <n v="4"/>
  </r>
  <r>
    <n v="551"/>
    <d v="2021-09-11T02:03:47"/>
    <d v="2021-09-11T02:06:02"/>
    <s v="151.36.137.1"/>
    <n v="100"/>
    <n v="134"/>
    <n v="1"/>
    <d v="2021-09-11T02:06:03"/>
    <s v="R_1QN5v3bvmymwC2I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0"/>
    <x v="2"/>
    <x v="1"/>
    <x v="3"/>
    <x v="8"/>
    <x v="10"/>
    <x v="32"/>
    <x v="5"/>
    <x v="5"/>
    <x v="0"/>
    <x v="15"/>
    <x v="0"/>
    <x v="0"/>
    <n v="100"/>
    <x v="0"/>
    <x v="0"/>
    <x v="0"/>
    <x v="0"/>
    <s v="Ormelle"/>
    <x v="0"/>
    <s v="."/>
    <n v="4"/>
    <n v="14"/>
    <s v="."/>
    <n v="110"/>
    <s v="."/>
    <n v="4"/>
    <x v="0"/>
    <n v="60"/>
    <x v="1"/>
    <x v="2"/>
    <x v="1"/>
    <n v="1"/>
    <n v="4"/>
  </r>
  <r>
    <n v="556"/>
    <d v="2021-09-11T02:31:52"/>
    <d v="2021-09-11T02:33:58"/>
    <s v="93.34.144.247"/>
    <n v="100"/>
    <n v="126"/>
    <n v="1"/>
    <d v="2021-09-11T02:33:59"/>
    <s v="R_22S2yIeAXceVE1q"/>
    <n v="45.493698120117188"/>
    <n v="12.2449951171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6"/>
    <x v="5"/>
    <x v="3"/>
    <x v="8"/>
    <x v="1"/>
    <x v="25"/>
    <x v="3"/>
    <x v="1"/>
    <x v="1"/>
    <x v="50"/>
    <x v="0"/>
    <x v="0"/>
    <n v="104"/>
    <x v="0"/>
    <x v="0"/>
    <x v="0"/>
    <x v="0"/>
    <s v="Venezia"/>
    <x v="6"/>
    <s v="."/>
    <n v="4"/>
    <n v="13"/>
    <s v="."/>
    <s v="."/>
    <s v="."/>
    <n v="2"/>
    <x v="1"/>
    <n v="120"/>
    <x v="0"/>
    <x v="0"/>
    <x v="1"/>
    <n v="1"/>
    <n v="2"/>
  </r>
  <r>
    <n v="569"/>
    <d v="2021-09-11T05:25:40"/>
    <d v="2021-09-11T05:28:02"/>
    <s v="79.44.211.181"/>
    <n v="100"/>
    <n v="141"/>
    <n v="1"/>
    <d v="2021-09-11T05:28:03"/>
    <s v="R_2QzbE7FEtDLvugj"/>
    <n v="45.403106689453125"/>
    <n v="11.87469482421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6"/>
    <x v="5"/>
    <x v="9"/>
    <x v="8"/>
    <x v="3"/>
    <x v="6"/>
    <x v="21"/>
    <x v="1"/>
    <x v="1"/>
    <x v="0"/>
    <x v="10"/>
    <x v="0"/>
    <x v="0"/>
    <n v="67"/>
    <x v="0"/>
    <x v="0"/>
    <x v="0"/>
    <x v="0"/>
    <s v="Cittadella"/>
    <x v="2"/>
    <s v="Dottorando"/>
    <n v="7"/>
    <s v="."/>
    <s v="."/>
    <s v="."/>
    <s v="."/>
    <n v="4"/>
    <x v="0"/>
    <n v="45"/>
    <x v="0"/>
    <x v="0"/>
    <x v="1"/>
    <n v="1"/>
    <n v="3"/>
  </r>
  <r>
    <n v="573"/>
    <d v="2021-09-11T06:35:28"/>
    <d v="2021-09-11T06:37:55"/>
    <s v="79.44.203.72"/>
    <n v="100"/>
    <n v="147"/>
    <n v="1"/>
    <d v="2021-09-11T06:37:56"/>
    <s v="R_1Lj0J3d3aBAed1x"/>
    <n v="45.691696166992188"/>
    <n v="12.2752075195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5"/>
    <x v="1"/>
    <x v="1"/>
    <x v="3"/>
    <x v="4"/>
    <x v="21"/>
    <x v="5"/>
    <x v="1"/>
    <x v="1"/>
    <x v="19"/>
    <x v="0"/>
    <x v="0"/>
    <n v="100"/>
    <x v="0"/>
    <x v="0"/>
    <x v="0"/>
    <x v="0"/>
    <s v="San fior"/>
    <x v="6"/>
    <s v="."/>
    <n v="7"/>
    <s v="."/>
    <s v="."/>
    <s v="."/>
    <s v="."/>
    <n v="4"/>
    <x v="1"/>
    <n v="60"/>
    <x v="0"/>
    <x v="0"/>
    <x v="1"/>
    <n v="0"/>
    <n v="2"/>
  </r>
  <r>
    <n v="578"/>
    <d v="2021-09-11T07:45:39"/>
    <d v="2021-09-11T07:48:15"/>
    <s v="89.233.20.13"/>
    <n v="100"/>
    <n v="155"/>
    <n v="1"/>
    <d v="2021-09-11T07:48:16"/>
    <s v="R_2EhDxumMCKhjS0e"/>
    <n v="55.673995971679688"/>
    <n v="12.569595336914063"/>
    <s v="anonymous"/>
    <s v="EN-GB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8"/>
    <x v="2"/>
    <x v="9"/>
    <x v="5"/>
    <x v="8"/>
    <x v="1"/>
    <x v="14"/>
    <x v="9"/>
    <x v="6"/>
    <x v="1"/>
    <x v="1"/>
    <x v="1"/>
    <x v="13"/>
    <s v="."/>
    <x v="1"/>
    <x v="0"/>
    <x v="0"/>
    <x v="0"/>
    <s v="."/>
    <x v="0"/>
    <s v="."/>
    <n v="3"/>
    <n v="16"/>
    <s v="."/>
    <s v="."/>
    <s v="."/>
    <n v="2"/>
    <x v="0"/>
    <n v="90"/>
    <x v="1"/>
    <x v="2"/>
    <x v="1"/>
    <n v="0"/>
    <n v="3"/>
  </r>
  <r>
    <n v="579"/>
    <d v="2021-09-11T07:45:16"/>
    <d v="2021-09-11T07:50:24"/>
    <s v="45.84.121.105"/>
    <n v="100"/>
    <n v="307"/>
    <n v="1"/>
    <d v="2021-09-11T07:50:25"/>
    <s v="R_3P511o3EHVFjkho"/>
    <n v="52.352096557617188"/>
    <n v="4.9138031005859375"/>
    <s v="anonymous"/>
    <s v="EN-GB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9"/>
    <x v="1"/>
    <x v="1"/>
    <x v="2"/>
    <x v="1"/>
    <x v="15"/>
    <x v="0"/>
    <x v="7"/>
    <x v="1"/>
    <x v="20"/>
    <x v="1"/>
    <x v="14"/>
    <s v="."/>
    <x v="1"/>
    <x v="0"/>
    <x v="0"/>
    <x v="0"/>
    <s v="."/>
    <x v="6"/>
    <s v="."/>
    <n v="7"/>
    <s v="."/>
    <s v="."/>
    <s v="."/>
    <s v="."/>
    <n v="4"/>
    <x v="1"/>
    <n v="300"/>
    <x v="0"/>
    <x v="0"/>
    <x v="1"/>
    <n v="1"/>
    <n v="4"/>
  </r>
  <r>
    <n v="580"/>
    <d v="2021-09-11T09:01:01"/>
    <d v="2021-09-11T09:03:46"/>
    <s v="176.201.91.7"/>
    <n v="100"/>
    <n v="164"/>
    <n v="1"/>
    <d v="2021-09-11T09:03:46"/>
    <s v="R_3J9IunfCnP2V9AL"/>
    <n v="40.661102294921875"/>
    <n v="14.805206298828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7"/>
    <x v="8"/>
    <x v="5"/>
    <x v="8"/>
    <x v="2"/>
    <x v="27"/>
    <x v="2"/>
    <x v="2"/>
    <x v="1"/>
    <x v="15"/>
    <x v="0"/>
    <x v="0"/>
    <n v="18"/>
    <x v="0"/>
    <x v="0"/>
    <x v="0"/>
    <x v="0"/>
    <s v="Brescia"/>
    <x v="0"/>
    <s v="."/>
    <n v="4"/>
    <n v="13"/>
    <s v="."/>
    <n v="110"/>
    <s v="."/>
    <n v="3"/>
    <x v="1"/>
    <n v="15"/>
    <x v="0"/>
    <x v="0"/>
    <x v="1"/>
    <n v="1"/>
    <n v="6"/>
  </r>
  <r>
    <n v="589"/>
    <d v="2021-09-11T10:55:38"/>
    <d v="2021-09-11T10:59:45"/>
    <s v="93.34.81.13"/>
    <n v="100"/>
    <n v="246"/>
    <n v="1"/>
    <d v="2021-09-11T10:59:45"/>
    <s v="R_1CeehLVZcpAKI9g"/>
    <n v="44.488006591796875"/>
    <n v="11.3751983642578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7"/>
    <x v="3"/>
    <x v="3"/>
    <x v="1"/>
    <x v="5"/>
    <x v="26"/>
    <x v="2"/>
    <x v="3"/>
    <x v="1"/>
    <x v="18"/>
    <x v="0"/>
    <x v="0"/>
    <n v="59"/>
    <x v="0"/>
    <x v="0"/>
    <x v="0"/>
    <x v="0"/>
    <s v="Modena"/>
    <x v="3"/>
    <s v="."/>
    <n v="5"/>
    <n v="12"/>
    <s v="."/>
    <n v="126"/>
    <s v="."/>
    <n v="3"/>
    <x v="1"/>
    <n v="50"/>
    <x v="0"/>
    <x v="0"/>
    <x v="1"/>
    <n v="1"/>
    <n v="2"/>
  </r>
  <r>
    <n v="594"/>
    <d v="2021-09-11T11:30:42"/>
    <d v="2021-09-11T11:33:55"/>
    <s v="2.34.147.238"/>
    <n v="100"/>
    <n v="192"/>
    <n v="1"/>
    <d v="2021-09-11T11:33:56"/>
    <s v="R_3fqSqUpzttY0V13"/>
    <n v="45.493698120117188"/>
    <n v="12.2449951171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10"/>
    <x v="3"/>
    <x v="3"/>
    <x v="2"/>
    <x v="1"/>
    <x v="6"/>
    <x v="3"/>
    <x v="2"/>
    <x v="1"/>
    <x v="2"/>
    <x v="0"/>
    <x v="0"/>
    <n v="10"/>
    <x v="1"/>
    <x v="0"/>
    <x v="1"/>
    <x v="0"/>
    <s v="Bari"/>
    <x v="0"/>
    <s v="."/>
    <n v="3"/>
    <n v="13"/>
    <s v="."/>
    <s v="."/>
    <s v="."/>
    <n v="4"/>
    <x v="1"/>
    <n v="45"/>
    <x v="0"/>
    <x v="0"/>
    <x v="1"/>
    <n v="0"/>
    <n v="2"/>
  </r>
  <r>
    <n v="600"/>
    <d v="2021-09-11T12:15:58"/>
    <d v="2021-09-11T12:19:24"/>
    <s v="37.160.163.176"/>
    <n v="100"/>
    <n v="206"/>
    <n v="1"/>
    <d v="2021-09-11T12:19:25"/>
    <s v="R_3pmoFieyfcVJ2KD"/>
    <n v="45.474197387695313"/>
    <n v="9.19940185546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6"/>
    <x v="8"/>
    <x v="1"/>
    <x v="1"/>
    <x v="5"/>
    <x v="5"/>
    <x v="16"/>
    <x v="1"/>
    <x v="2"/>
    <x v="1"/>
    <x v="45"/>
    <x v="0"/>
    <x v="0"/>
    <n v="67"/>
    <x v="0"/>
    <x v="0"/>
    <x v="0"/>
    <x v="0"/>
    <s v="Arzergrande"/>
    <x v="0"/>
    <s v="."/>
    <n v="3"/>
    <n v="16"/>
    <s v="."/>
    <s v="."/>
    <s v="."/>
    <n v="4"/>
    <x v="2"/>
    <n v="90"/>
    <x v="0"/>
    <x v="0"/>
    <x v="1"/>
    <n v="1"/>
    <n v="5"/>
  </r>
  <r>
    <n v="603"/>
    <d v="2021-09-11T12:43:48"/>
    <d v="2021-09-11T12:45:41"/>
    <s v="5.77.72.211"/>
    <n v="100"/>
    <n v="113"/>
    <n v="1"/>
    <d v="2021-09-11T12:45:42"/>
    <s v="R_pmvNreppXC8ydON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7"/>
    <x v="6"/>
    <x v="8"/>
    <x v="8"/>
    <x v="8"/>
    <x v="4"/>
    <x v="18"/>
    <x v="3"/>
    <x v="1"/>
    <x v="0"/>
    <x v="3"/>
    <x v="0"/>
    <x v="0"/>
    <n v="100"/>
    <x v="0"/>
    <x v="0"/>
    <x v="0"/>
    <x v="0"/>
    <s v="Borso del Grappa"/>
    <x v="0"/>
    <s v="."/>
    <n v="4"/>
    <n v="16"/>
    <s v="."/>
    <n v="110"/>
    <s v="."/>
    <n v="2"/>
    <x v="1"/>
    <n v="60"/>
    <x v="0"/>
    <x v="0"/>
    <x v="0"/>
    <n v="0"/>
    <n v="1"/>
  </r>
  <r>
    <n v="605"/>
    <d v="2021-09-11T13:43:26"/>
    <d v="2021-09-11T13:45:19"/>
    <s v="176.201.255.250"/>
    <n v="100"/>
    <n v="112"/>
    <n v="1"/>
    <d v="2021-09-11T13:45:19"/>
    <s v="R_2TzTBdtHWUZP7eZ"/>
    <n v="43.333099365234375"/>
    <n v="12.904296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4"/>
    <x v="2"/>
    <x v="4"/>
    <x v="4"/>
    <x v="5"/>
    <x v="34"/>
    <x v="6"/>
    <x v="0"/>
    <x v="1"/>
    <x v="43"/>
    <x v="0"/>
    <x v="0"/>
    <n v="6"/>
    <x v="1"/>
    <x v="1"/>
    <x v="0"/>
    <x v="0"/>
    <s v="Arezzo"/>
    <x v="8"/>
    <s v="."/>
    <n v="3"/>
    <s v="."/>
    <s v="."/>
    <s v="."/>
    <s v="."/>
    <n v="2"/>
    <x v="2"/>
    <n v="120"/>
    <x v="0"/>
    <x v="0"/>
    <x v="1"/>
    <n v="0"/>
    <n v="2"/>
  </r>
  <r>
    <n v="610"/>
    <d v="2021-09-11T15:22:42"/>
    <d v="2021-09-11T15:27:07"/>
    <s v="151.18.222.122"/>
    <n v="100"/>
    <n v="265"/>
    <n v="1"/>
    <d v="2021-09-11T15:27:08"/>
    <s v="R_2D5YBCBSCP2Iiiu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3"/>
    <x v="5"/>
    <x v="8"/>
    <x v="9"/>
    <x v="4"/>
    <x v="16"/>
    <x v="3"/>
    <x v="1"/>
    <x v="1"/>
    <x v="0"/>
    <x v="0"/>
    <x v="0"/>
    <n v="104"/>
    <x v="0"/>
    <x v="0"/>
    <x v="0"/>
    <x v="0"/>
    <s v="Venezia"/>
    <x v="0"/>
    <s v="."/>
    <n v="4"/>
    <n v="18"/>
    <s v="Management culturale"/>
    <n v="110"/>
    <s v="."/>
    <n v="4"/>
    <x v="1"/>
    <n v="180"/>
    <x v="0"/>
    <x v="0"/>
    <x v="1"/>
    <n v="1"/>
    <n v="2"/>
  </r>
  <r>
    <n v="613"/>
    <d v="2021-09-11T16:30:52"/>
    <d v="2021-09-11T16:34:46"/>
    <s v="79.26.228.112"/>
    <n v="100"/>
    <n v="233"/>
    <n v="1"/>
    <d v="2021-09-11T16:34:47"/>
    <s v="R_C1YE4CpYUYexsYx"/>
    <n v="41.890396118164063"/>
    <n v="12.512603759765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3"/>
    <x v="1"/>
    <x v="8"/>
    <x v="8"/>
    <x v="6"/>
    <x v="7"/>
    <x v="1"/>
    <x v="2"/>
    <x v="0"/>
    <x v="4"/>
    <x v="0"/>
    <x v="0"/>
    <n v="124"/>
    <x v="1"/>
    <x v="1"/>
    <x v="0"/>
    <x v="0"/>
    <s v="civita castellana"/>
    <x v="5"/>
    <s v="."/>
    <n v="7"/>
    <s v="."/>
    <s v="."/>
    <s v="."/>
    <s v="."/>
    <n v="4"/>
    <x v="0"/>
    <n v="150"/>
    <x v="0"/>
    <x v="0"/>
    <x v="1"/>
    <n v="1"/>
    <n v="6"/>
  </r>
  <r>
    <n v="618"/>
    <d v="2021-09-12T00:45:52"/>
    <d v="2021-09-12T00:49:38"/>
    <s v="79.49.65.32"/>
    <n v="100"/>
    <n v="226"/>
    <n v="1"/>
    <d v="2021-09-12T00:49:40"/>
    <s v="R_3gYgijXtrDhNtp7"/>
    <n v="43.433700561523438"/>
    <n v="13.61669921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7"/>
    <x v="9"/>
    <x v="3"/>
    <x v="8"/>
    <x v="5"/>
    <x v="27"/>
    <x v="2"/>
    <x v="3"/>
    <x v="0"/>
    <x v="6"/>
    <x v="0"/>
    <x v="0"/>
    <n v="72"/>
    <x v="1"/>
    <x v="1"/>
    <x v="0"/>
    <x v="0"/>
    <s v="Urbino"/>
    <x v="1"/>
    <s v="."/>
    <n v="5"/>
    <n v="13"/>
    <s v="."/>
    <n v="116"/>
    <s v="Università degli studi di Urbino"/>
    <n v="2"/>
    <x v="1"/>
    <n v="30"/>
    <x v="1"/>
    <x v="1"/>
    <x v="1"/>
    <n v="1"/>
    <n v="6"/>
  </r>
  <r>
    <n v="621"/>
    <d v="2021-09-12T03:14:20"/>
    <d v="2021-09-12T03:18:04"/>
    <s v="86.167.248.232"/>
    <n v="100"/>
    <n v="224"/>
    <n v="1"/>
    <d v="2021-09-12T03:18:05"/>
    <s v="R_2dvfRnPBnKpDTJp"/>
    <n v="53.37420654296875"/>
    <n v="-2.8715057373046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7"/>
    <x v="4"/>
    <x v="6"/>
    <x v="5"/>
    <x v="2"/>
    <x v="26"/>
    <x v="3"/>
    <x v="1"/>
    <x v="0"/>
    <x v="43"/>
    <x v="0"/>
    <x v="0"/>
    <n v="100"/>
    <x v="0"/>
    <x v="0"/>
    <x v="0"/>
    <x v="0"/>
    <s v="Villorba"/>
    <x v="1"/>
    <s v="."/>
    <n v="5"/>
    <n v="14"/>
    <s v="."/>
    <n v="111"/>
    <s v="."/>
    <n v="4"/>
    <x v="0"/>
    <n v="20"/>
    <x v="0"/>
    <x v="0"/>
    <x v="1"/>
    <n v="0"/>
    <n v="1"/>
  </r>
  <r>
    <n v="627"/>
    <d v="2021-09-12T04:09:10"/>
    <d v="2021-09-12T04:11:35"/>
    <s v="195.32.116.137"/>
    <n v="100"/>
    <n v="144"/>
    <n v="1"/>
    <d v="2021-09-12T04:11:36"/>
    <s v="R_1llWzwerSjNpzWi"/>
    <n v="45.474197387695313"/>
    <n v="9.19940185546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6"/>
    <x v="5"/>
    <x v="5"/>
    <x v="2"/>
    <x v="8"/>
    <x v="6"/>
    <x v="35"/>
    <x v="5"/>
    <x v="2"/>
    <x v="1"/>
    <x v="40"/>
    <x v="0"/>
    <x v="0"/>
    <n v="106"/>
    <x v="0"/>
    <x v="0"/>
    <x v="0"/>
    <x v="0"/>
    <s v="Vercelli"/>
    <x v="1"/>
    <s v="."/>
    <n v="4"/>
    <n v="8"/>
    <s v="."/>
    <s v="."/>
    <s v="."/>
    <n v="3"/>
    <x v="1"/>
    <n v="50"/>
    <x v="0"/>
    <x v="0"/>
    <x v="1"/>
    <n v="1"/>
    <n v="4"/>
  </r>
  <r>
    <n v="632"/>
    <d v="2021-09-12T04:30:03"/>
    <d v="2021-09-12T04:33:28"/>
    <s v="62.18.119.194"/>
    <n v="100"/>
    <n v="204"/>
    <n v="1"/>
    <d v="2021-09-12T04:33:29"/>
    <s v="R_3EokkTEHGogNlZx"/>
    <n v="45.474197387695313"/>
    <n v="9.19940185546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6"/>
    <x v="3"/>
    <x v="8"/>
    <x v="4"/>
    <x v="1"/>
    <x v="9"/>
    <x v="1"/>
    <x v="1"/>
    <x v="0"/>
    <x v="16"/>
    <x v="0"/>
    <x v="0"/>
    <n v="107"/>
    <x v="0"/>
    <x v="0"/>
    <x v="0"/>
    <x v="0"/>
    <s v="San Bonifacio"/>
    <x v="1"/>
    <s v="."/>
    <n v="4"/>
    <n v="9"/>
    <s v="."/>
    <s v="."/>
    <s v="."/>
    <n v="1"/>
    <x v="1"/>
    <n v="180"/>
    <x v="0"/>
    <x v="0"/>
    <x v="1"/>
    <n v="0"/>
    <n v="3"/>
  </r>
  <r>
    <n v="633"/>
    <d v="2021-09-12T04:36:08"/>
    <d v="2021-09-12T04:40:09"/>
    <s v="79.36.224.76"/>
    <n v="100"/>
    <n v="240"/>
    <n v="1"/>
    <d v="2021-09-12T04:40:09"/>
    <s v="R_25z8j0c8PCxsybv"/>
    <n v="41.890396118164063"/>
    <n v="12.512603759765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8"/>
    <x v="7"/>
    <x v="6"/>
    <x v="2"/>
    <x v="3"/>
    <x v="33"/>
    <x v="3"/>
    <x v="1"/>
    <x v="1"/>
    <x v="30"/>
    <x v="0"/>
    <x v="0"/>
    <n v="86"/>
    <x v="1"/>
    <x v="1"/>
    <x v="0"/>
    <x v="0"/>
    <s v="Capena"/>
    <x v="1"/>
    <s v="."/>
    <n v="4"/>
    <n v="9"/>
    <s v="."/>
    <s v="."/>
    <s v="."/>
    <n v="1"/>
    <x v="1"/>
    <n v="60"/>
    <x v="0"/>
    <x v="0"/>
    <x v="1"/>
    <n v="1"/>
    <n v="3"/>
  </r>
  <r>
    <n v="641"/>
    <d v="2021-09-12T05:02:32"/>
    <d v="2021-09-12T05:07:27"/>
    <s v="5.77.123.169"/>
    <n v="100"/>
    <n v="295"/>
    <n v="1"/>
    <d v="2021-09-12T05:07:28"/>
    <s v="R_2BkTyYGE2KTmhL9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9"/>
    <x v="5"/>
    <x v="6"/>
    <x v="6"/>
    <x v="5"/>
    <x v="6"/>
    <x v="9"/>
    <x v="6"/>
    <x v="9"/>
    <x v="1"/>
    <x v="44"/>
    <x v="0"/>
    <x v="0"/>
    <n v="87"/>
    <x v="0"/>
    <x v="0"/>
    <x v="0"/>
    <x v="0"/>
    <s v="Rovigo"/>
    <x v="1"/>
    <s v="."/>
    <n v="3"/>
    <s v="."/>
    <s v="."/>
    <s v="."/>
    <s v="."/>
    <n v="2"/>
    <x v="1"/>
    <n v="50"/>
    <x v="0"/>
    <x v="0"/>
    <x v="0"/>
    <n v="1"/>
    <n v="1"/>
  </r>
  <r>
    <n v="649"/>
    <d v="2021-09-12T05:33:10"/>
    <d v="2021-09-12T05:37:24"/>
    <s v="87.0.99.226"/>
    <n v="100"/>
    <n v="254"/>
    <n v="1"/>
    <d v="2021-09-12T05:37:25"/>
    <s v="R_27PsOiQVLABTpvH"/>
    <n v="45.148300170898438"/>
    <n v="10.38780212402343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7"/>
    <x v="8"/>
    <x v="6"/>
    <x v="8"/>
    <x v="2"/>
    <x v="17"/>
    <x v="2"/>
    <x v="3"/>
    <x v="1"/>
    <x v="26"/>
    <x v="0"/>
    <x v="0"/>
    <n v="18"/>
    <x v="0"/>
    <x v="0"/>
    <x v="0"/>
    <x v="0"/>
    <s v="Rovato"/>
    <x v="6"/>
    <s v="."/>
    <n v="4"/>
    <n v="9"/>
    <s v="."/>
    <s v="."/>
    <s v="."/>
    <n v="4"/>
    <x v="1"/>
    <n v="120"/>
    <x v="1"/>
    <x v="2"/>
    <x v="1"/>
    <n v="1"/>
    <n v="4"/>
  </r>
  <r>
    <n v="652"/>
    <d v="2021-09-12T05:44:06"/>
    <d v="2021-09-12T05:47:01"/>
    <s v="93.47.219.85"/>
    <n v="100"/>
    <n v="175"/>
    <n v="1"/>
    <d v="2021-09-12T05:47:02"/>
    <s v="R_eqXfvc2dm3D469X"/>
    <n v="40.926895141601563"/>
    <n v="14.30799865722656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1"/>
    <x v="5"/>
    <x v="7"/>
    <x v="6"/>
    <x v="4"/>
    <x v="32"/>
    <x v="0"/>
    <x v="7"/>
    <x v="1"/>
    <x v="8"/>
    <x v="0"/>
    <x v="0"/>
    <n v="61"/>
    <x v="1"/>
    <x v="0"/>
    <x v="1"/>
    <x v="0"/>
    <s v="Qualiano"/>
    <x v="1"/>
    <s v="."/>
    <n v="7"/>
    <s v="."/>
    <s v="."/>
    <s v="."/>
    <s v="."/>
    <n v="4"/>
    <x v="1"/>
    <n v="120"/>
    <x v="0"/>
    <x v="0"/>
    <x v="1"/>
    <n v="1"/>
    <n v="2"/>
  </r>
  <r>
    <n v="657"/>
    <d v="2021-09-12T06:08:48"/>
    <d v="2021-09-12T06:12:09"/>
    <s v="193.207.204.87"/>
    <n v="100"/>
    <n v="200"/>
    <n v="1"/>
    <d v="2021-09-12T06:12:09"/>
    <s v="R_2e5qTO0lMDo2muf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5"/>
    <x v="3"/>
    <x v="8"/>
    <x v="3"/>
    <x v="4"/>
    <x v="7"/>
    <x v="1"/>
    <x v="1"/>
    <x v="1"/>
    <x v="33"/>
    <x v="0"/>
    <x v="0"/>
    <n v="106"/>
    <x v="0"/>
    <x v="0"/>
    <x v="0"/>
    <x v="0"/>
    <s v="Borgosesia"/>
    <x v="1"/>
    <s v="."/>
    <n v="4"/>
    <n v="6"/>
    <s v="."/>
    <s v="."/>
    <s v="."/>
    <n v="4"/>
    <x v="0"/>
    <n v="100"/>
    <x v="0"/>
    <x v="0"/>
    <x v="1"/>
    <n v="1"/>
    <n v="1"/>
  </r>
  <r>
    <n v="666"/>
    <d v="2021-09-12T06:39:17"/>
    <d v="2021-09-12T06:46:50"/>
    <s v="151.19.217.77"/>
    <n v="100"/>
    <n v="453"/>
    <n v="1"/>
    <d v="2021-09-12T06:46:51"/>
    <s v="R_25X66VJmTqlMHDb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6"/>
    <x v="3"/>
    <x v="5"/>
    <x v="6"/>
    <x v="8"/>
    <x v="2"/>
    <x v="18"/>
    <x v="1"/>
    <x v="1"/>
    <x v="1"/>
    <x v="31"/>
    <x v="0"/>
    <x v="0"/>
    <n v="44"/>
    <x v="1"/>
    <x v="0"/>
    <x v="1"/>
    <x v="0"/>
    <s v="Isernia"/>
    <x v="6"/>
    <s v="."/>
    <n v="7"/>
    <s v="."/>
    <s v="."/>
    <s v="."/>
    <s v="."/>
    <n v="4"/>
    <x v="1"/>
    <n v="1"/>
    <x v="0"/>
    <x v="0"/>
    <x v="1"/>
    <n v="1"/>
    <n v="2"/>
  </r>
  <r>
    <n v="672"/>
    <d v="2021-09-12T07:29:34"/>
    <d v="2021-09-12T07:32:31"/>
    <s v="37.161.46.225"/>
    <n v="100"/>
    <n v="176"/>
    <n v="1"/>
    <d v="2021-09-12T07:32:32"/>
    <s v="R_Q5L5oqS8Ue4GioF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6"/>
    <x v="8"/>
    <x v="5"/>
    <x v="2"/>
    <x v="9"/>
    <x v="6"/>
    <x v="29"/>
    <x v="0"/>
    <x v="5"/>
    <x v="0"/>
    <x v="51"/>
    <x v="0"/>
    <x v="0"/>
    <n v="36"/>
    <x v="1"/>
    <x v="1"/>
    <x v="0"/>
    <x v="0"/>
    <s v="Firenze"/>
    <x v="7"/>
    <s v="."/>
    <n v="7"/>
    <s v="."/>
    <s v="."/>
    <s v="."/>
    <s v="."/>
    <n v="3"/>
    <x v="2"/>
    <n v="60"/>
    <x v="0"/>
    <x v="0"/>
    <x v="1"/>
    <n v="1"/>
    <n v="2"/>
  </r>
  <r>
    <n v="674"/>
    <d v="2021-09-12T07:33:13"/>
    <d v="2021-09-12T07:36:33"/>
    <s v="46.193.0.43"/>
    <n v="100"/>
    <n v="199"/>
    <n v="1"/>
    <d v="2021-09-12T07:36:34"/>
    <s v="R_OxKCSOIOb5xFxJv"/>
    <n v="48.110000610351563"/>
    <n v="-1.674392700195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8"/>
    <x v="9"/>
    <x v="6"/>
    <x v="4"/>
    <x v="5"/>
    <x v="8"/>
    <x v="9"/>
    <x v="6"/>
    <x v="0"/>
    <x v="1"/>
    <x v="0"/>
    <x v="0"/>
    <n v="78"/>
    <x v="1"/>
    <x v="0"/>
    <x v="1"/>
    <x v="0"/>
    <s v="Muro Lucano"/>
    <x v="0"/>
    <s v="."/>
    <n v="3"/>
    <n v="16"/>
    <s v="."/>
    <s v="."/>
    <s v="."/>
    <n v="5"/>
    <x v="1"/>
    <n v="50"/>
    <x v="0"/>
    <x v="0"/>
    <x v="1"/>
    <n v="1"/>
    <n v="2"/>
  </r>
  <r>
    <n v="678"/>
    <d v="2021-09-12T08:28:22"/>
    <d v="2021-09-12T08:31:17"/>
    <s v="213.215.189.91"/>
    <n v="100"/>
    <n v="175"/>
    <n v="1"/>
    <d v="2021-09-12T08:31:18"/>
    <s v="R_26nhiN7lMAe9P3O"/>
    <n v="45.474197387695313"/>
    <n v="9.19940185546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5"/>
    <x v="3"/>
    <x v="6"/>
    <x v="3"/>
    <x v="1"/>
    <x v="23"/>
    <x v="1"/>
    <x v="1"/>
    <x v="1"/>
    <x v="31"/>
    <x v="0"/>
    <x v="0"/>
    <n v="18"/>
    <x v="0"/>
    <x v="0"/>
    <x v="0"/>
    <x v="0"/>
    <s v="Coccaglio"/>
    <x v="2"/>
    <s v="Tecnico di laboratorio in struttura privata"/>
    <n v="4"/>
    <n v="9"/>
    <s v="."/>
    <s v="."/>
    <s v="."/>
    <n v="4"/>
    <x v="1"/>
    <n v="90"/>
    <x v="0"/>
    <x v="0"/>
    <x v="1"/>
    <n v="0"/>
    <n v="2"/>
  </r>
  <r>
    <n v="680"/>
    <d v="2021-09-12T09:15:18"/>
    <d v="2021-09-12T09:19:04"/>
    <s v="93.34.228.242"/>
    <n v="100"/>
    <n v="225"/>
    <n v="1"/>
    <d v="2021-09-12T09:19:05"/>
    <s v="R_25QsNk8bSRG2E56"/>
    <n v="45.403106689453125"/>
    <n v="11.87469482421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3"/>
    <x v="4"/>
    <x v="3"/>
    <x v="8"/>
    <x v="2"/>
    <x v="12"/>
    <x v="3"/>
    <x v="1"/>
    <x v="1"/>
    <x v="26"/>
    <x v="0"/>
    <x v="0"/>
    <n v="67"/>
    <x v="0"/>
    <x v="0"/>
    <x v="0"/>
    <x v="0"/>
    <s v="San Martino di Lupari"/>
    <x v="1"/>
    <s v="."/>
    <n v="7"/>
    <s v="."/>
    <s v="."/>
    <s v="."/>
    <s v="."/>
    <n v="4"/>
    <x v="1"/>
    <n v="120"/>
    <x v="0"/>
    <x v="0"/>
    <x v="1"/>
    <n v="1"/>
    <n v="4"/>
  </r>
  <r>
    <n v="686"/>
    <d v="2021-09-12T10:09:24"/>
    <d v="2021-09-12T10:14:36"/>
    <s v="79.13.179.48"/>
    <n v="100"/>
    <n v="312"/>
    <n v="1"/>
    <d v="2021-09-12T10:14:37"/>
    <s v="R_ewx3wcG05XceIPT"/>
    <n v="42.461807250976563"/>
    <n v="14.205200195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7"/>
    <x v="4"/>
    <x v="3"/>
    <x v="5"/>
    <x v="1"/>
    <x v="25"/>
    <x v="3"/>
    <x v="2"/>
    <x v="1"/>
    <x v="32"/>
    <x v="0"/>
    <x v="0"/>
    <n v="95"/>
    <x v="1"/>
    <x v="0"/>
    <x v="1"/>
    <x v="0"/>
    <s v="Mav"/>
    <x v="1"/>
    <s v="."/>
    <n v="4"/>
    <n v="9"/>
    <s v="."/>
    <s v="."/>
    <s v="."/>
    <n v="4"/>
    <x v="1"/>
    <n v="60"/>
    <x v="0"/>
    <x v="0"/>
    <x v="1"/>
    <n v="1"/>
    <n v="1"/>
  </r>
  <r>
    <n v="692"/>
    <d v="2021-09-12T12:30:27"/>
    <d v="2021-09-12T12:33:41"/>
    <s v="87.0.87.50"/>
    <n v="100"/>
    <n v="193"/>
    <n v="1"/>
    <d v="2021-09-12T12:33:42"/>
    <s v="R_SHIL1zkJc8TDlL3"/>
    <n v="45.68170166015625"/>
    <n v="9.71690368652343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3"/>
    <x v="5"/>
    <x v="8"/>
    <x v="5"/>
    <x v="1"/>
    <x v="16"/>
    <x v="1"/>
    <x v="0"/>
    <x v="1"/>
    <x v="21"/>
    <x v="0"/>
    <x v="0"/>
    <n v="30"/>
    <x v="0"/>
    <x v="0"/>
    <x v="0"/>
    <x v="0"/>
    <s v="Soresina"/>
    <x v="6"/>
    <s v="."/>
    <n v="4"/>
    <n v="9"/>
    <s v="."/>
    <s v="."/>
    <s v="."/>
    <n v="3"/>
    <x v="1"/>
    <n v="60"/>
    <x v="0"/>
    <x v="0"/>
    <x v="1"/>
    <n v="1"/>
    <n v="2"/>
  </r>
  <r>
    <n v="699"/>
    <d v="2021-09-12T15:11:05"/>
    <d v="2021-09-12T15:16:11"/>
    <s v="109.52.31.133"/>
    <n v="100"/>
    <n v="305"/>
    <n v="1"/>
    <d v="2021-09-12T15:16:11"/>
    <s v="R_2VEp5CNCDtCR3Da"/>
    <n v="44.05450439453125"/>
    <n v="12.568603515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6"/>
    <x v="4"/>
    <x v="6"/>
    <x v="1"/>
    <x v="5"/>
    <x v="23"/>
    <x v="1"/>
    <x v="2"/>
    <x v="1"/>
    <x v="9"/>
    <x v="0"/>
    <x v="0"/>
    <n v="38"/>
    <x v="0"/>
    <x v="0"/>
    <x v="0"/>
    <x v="0"/>
    <s v="Savignano sul Rubicone"/>
    <x v="1"/>
    <s v="."/>
    <n v="3"/>
    <s v="."/>
    <s v="."/>
    <s v="."/>
    <s v="."/>
    <n v="5"/>
    <x v="0"/>
    <n v="60"/>
    <x v="0"/>
    <x v="0"/>
    <x v="1"/>
    <n v="1"/>
    <n v="2"/>
  </r>
  <r>
    <n v="704"/>
    <d v="2021-09-12T22:27:42"/>
    <d v="2021-09-12T22:31:12"/>
    <s v="79.30.179.13"/>
    <n v="100"/>
    <n v="210"/>
    <n v="1"/>
    <d v="2021-09-12T22:31:13"/>
    <s v="R_3nT8e6hOaofHgaw"/>
    <n v="45.403106689453125"/>
    <n v="11.874694824218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5"/>
    <x v="3"/>
    <x v="6"/>
    <x v="2"/>
    <x v="4"/>
    <x v="7"/>
    <x v="1"/>
    <x v="2"/>
    <x v="1"/>
    <x v="22"/>
    <x v="0"/>
    <x v="0"/>
    <n v="67"/>
    <x v="0"/>
    <x v="0"/>
    <x v="0"/>
    <x v="0"/>
    <s v="Monselice"/>
    <x v="1"/>
    <s v="."/>
    <n v="7"/>
    <s v="."/>
    <s v="."/>
    <s v="."/>
    <s v="."/>
    <n v="4"/>
    <x v="1"/>
    <n v="60"/>
    <x v="0"/>
    <x v="0"/>
    <x v="1"/>
    <n v="1"/>
    <n v="2"/>
  </r>
  <r>
    <n v="706"/>
    <d v="2021-09-13T00:45:39"/>
    <d v="2021-09-13T00:50:41"/>
    <s v="49.236.11.183"/>
    <n v="100"/>
    <n v="302"/>
    <n v="1"/>
    <d v="2021-09-13T00:50:42"/>
    <s v="R_Df0mxZQxnLJiN8t"/>
    <n v="45.758102416992188"/>
    <n v="7.34669494628906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3"/>
    <x v="5"/>
    <x v="4"/>
    <x v="8"/>
    <x v="1"/>
    <x v="2"/>
    <x v="7"/>
    <x v="3"/>
    <x v="1"/>
    <x v="1"/>
    <x v="10"/>
    <x v="0"/>
    <x v="0"/>
    <n v="32"/>
    <x v="0"/>
    <x v="0"/>
    <x v="0"/>
    <x v="0"/>
    <s v="Cuneo"/>
    <x v="1"/>
    <s v="."/>
    <n v="4"/>
    <n v="9"/>
    <s v="."/>
    <s v="."/>
    <s v="."/>
    <n v="3"/>
    <x v="1"/>
    <n v="45"/>
    <x v="0"/>
    <x v="0"/>
    <x v="1"/>
    <n v="1"/>
    <n v="3"/>
  </r>
  <r>
    <n v="712"/>
    <d v="2021-09-13T03:35:21"/>
    <d v="2021-09-13T03:38:19"/>
    <s v="5.91.112.219"/>
    <n v="100"/>
    <n v="178"/>
    <n v="1"/>
    <d v="2021-09-13T03:38:20"/>
    <s v="R_2teVAcLr1QJFE5t"/>
    <n v="42.461807250976563"/>
    <n v="14.205200195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6"/>
    <x v="3"/>
    <x v="5"/>
    <x v="5"/>
    <x v="8"/>
    <x v="2"/>
    <x v="14"/>
    <x v="9"/>
    <x v="6"/>
    <x v="1"/>
    <x v="7"/>
    <x v="0"/>
    <x v="0"/>
    <n v="27"/>
    <x v="1"/>
    <x v="0"/>
    <x v="1"/>
    <x v="0"/>
    <s v="Cupello"/>
    <x v="1"/>
    <s v="."/>
    <n v="4"/>
    <n v="9"/>
    <s v="."/>
    <s v="."/>
    <s v="."/>
    <n v="4"/>
    <x v="1"/>
    <n v="120"/>
    <x v="0"/>
    <x v="0"/>
    <x v="1"/>
    <n v="1"/>
    <n v="2"/>
  </r>
  <r>
    <n v="715"/>
    <d v="2021-09-13T06:01:12"/>
    <d v="2021-09-13T06:04:46"/>
    <s v="151.18.78.190"/>
    <n v="100"/>
    <n v="213"/>
    <n v="1"/>
    <d v="2021-09-13T06:04:47"/>
    <s v="R_1pG5oM2392UP6fC"/>
    <n v="45.472198486328125"/>
    <n v="9.19219970703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9"/>
    <x v="7"/>
    <x v="1"/>
    <x v="6"/>
    <x v="5"/>
    <x v="1"/>
    <x v="8"/>
    <x v="1"/>
    <x v="1"/>
    <x v="1"/>
    <x v="42"/>
    <x v="0"/>
    <x v="0"/>
    <n v="18"/>
    <x v="0"/>
    <x v="0"/>
    <x v="0"/>
    <x v="0"/>
    <s v="mazzano"/>
    <x v="2"/>
    <s v="tecnico di laboratorio"/>
    <n v="4"/>
    <n v="18"/>
    <s v="tecnico di laboratorio biomedico"/>
    <s v="."/>
    <s v="."/>
    <n v="4"/>
    <x v="1"/>
    <n v="120"/>
    <x v="0"/>
    <x v="0"/>
    <x v="1"/>
    <n v="0"/>
    <n v="2"/>
  </r>
  <r>
    <n v="719"/>
    <d v="2021-09-13T08:14:22"/>
    <d v="2021-09-13T08:18:18"/>
    <s v="94.247.8.11"/>
    <n v="100"/>
    <n v="235"/>
    <n v="1"/>
    <d v="2021-09-13T08:18:19"/>
    <s v="R_2vdeMWwSToHrHaQ"/>
    <n v="45.493698120117188"/>
    <n v="12.2449951171875"/>
    <s v="anonymous"/>
    <s v="EN-GB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9"/>
    <x v="5"/>
    <x v="3"/>
    <x v="3"/>
    <x v="8"/>
    <x v="5"/>
    <x v="18"/>
    <x v="2"/>
    <x v="1"/>
    <x v="0"/>
    <x v="1"/>
    <x v="0"/>
    <x v="0"/>
    <n v="104"/>
    <x v="0"/>
    <x v="0"/>
    <x v="0"/>
    <x v="0"/>
    <s v="Venezia"/>
    <x v="0"/>
    <s v="."/>
    <n v="4"/>
    <n v="17"/>
    <s v="."/>
    <n v="110"/>
    <s v="."/>
    <n v="3"/>
    <x v="1"/>
    <n v="150"/>
    <x v="0"/>
    <x v="0"/>
    <x v="1"/>
    <n v="1"/>
    <n v="3"/>
  </r>
  <r>
    <n v="724"/>
    <d v="2021-09-13T11:11:59"/>
    <d v="2021-09-13T11:17:47"/>
    <s v="109.52.236.74"/>
    <n v="100"/>
    <n v="347"/>
    <n v="1"/>
    <d v="2021-09-13T11:17:48"/>
    <s v="R_1pMCVxYYnQSgW65"/>
    <n v="40.916595458984375"/>
    <n v="17.01879882812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"/>
    <x v="5"/>
    <x v="3"/>
    <x v="6"/>
    <x v="1"/>
    <x v="4"/>
    <x v="18"/>
    <x v="3"/>
    <x v="1"/>
    <x v="1"/>
    <x v="12"/>
    <x v="0"/>
    <x v="0"/>
    <n v="67"/>
    <x v="0"/>
    <x v="0"/>
    <x v="0"/>
    <x v="0"/>
    <s v="monselice"/>
    <x v="5"/>
    <s v="."/>
    <n v="5"/>
    <n v="14"/>
    <s v="."/>
    <n v="111"/>
    <s v="."/>
    <n v="3"/>
    <x v="1"/>
    <n v="180"/>
    <x v="0"/>
    <x v="0"/>
    <x v="1"/>
    <n v="0"/>
    <n v="2"/>
  </r>
  <r>
    <n v="731"/>
    <d v="2021-09-14T03:54:06"/>
    <d v="2021-09-14T03:56:35"/>
    <s v="2.34.236.236"/>
    <n v="100"/>
    <n v="148"/>
    <n v="1"/>
    <d v="2021-09-14T03:56:35"/>
    <s v="R_290OGzyuCoWwBM4"/>
    <n v="45.40960693359375"/>
    <n v="11.894699096679688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2"/>
    <x v="5"/>
    <x v="6"/>
    <x v="6"/>
    <x v="2"/>
    <x v="4"/>
    <x v="10"/>
    <x v="1"/>
    <x v="2"/>
    <x v="1"/>
    <x v="0"/>
    <x v="0"/>
    <x v="0"/>
    <n v="67"/>
    <x v="0"/>
    <x v="0"/>
    <x v="0"/>
    <x v="0"/>
    <s v="Conselve (Pd)"/>
    <x v="0"/>
    <s v="."/>
    <n v="4"/>
    <n v="16"/>
    <s v="."/>
    <n v="110"/>
    <s v="."/>
    <n v="5"/>
    <x v="1"/>
    <n v="120"/>
    <x v="0"/>
    <x v="0"/>
    <x v="1"/>
    <n v="1"/>
    <n v="2"/>
  </r>
  <r>
    <n v="737"/>
    <d v="2021-09-14T06:10:10"/>
    <d v="2021-09-14T06:12:48"/>
    <s v="37.163.39.172"/>
    <n v="100"/>
    <n v="157"/>
    <n v="1"/>
    <d v="2021-09-14T06:12:49"/>
    <s v="R_eaPbOg6VzeA7WkF"/>
    <n v="43.147903442382813"/>
    <n v="12.109695434570313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5"/>
    <x v="3"/>
    <x v="8"/>
    <x v="8"/>
    <x v="3"/>
    <x v="5"/>
    <x v="14"/>
    <x v="1"/>
    <x v="3"/>
    <x v="0"/>
    <x v="3"/>
    <x v="0"/>
    <x v="0"/>
    <n v="67"/>
    <x v="0"/>
    <x v="0"/>
    <x v="0"/>
    <x v="0"/>
    <s v="Padova"/>
    <x v="0"/>
    <s v="."/>
    <n v="4"/>
    <n v="16"/>
    <s v="."/>
    <n v="110"/>
    <s v="."/>
    <n v="3"/>
    <x v="1"/>
    <n v="100"/>
    <x v="0"/>
    <x v="0"/>
    <x v="1"/>
    <n v="1"/>
    <n v="2"/>
  </r>
  <r>
    <n v="739"/>
    <d v="2021-09-14T10:16:42"/>
    <d v="2021-09-14T10:31:47"/>
    <s v="87.5.175.72"/>
    <n v="100"/>
    <n v="905"/>
    <n v="1"/>
    <d v="2021-09-14T10:31:48"/>
    <s v="R_WpbKi6Ybf57B1PH"/>
    <n v="45.7666015625"/>
    <n v="11.73089599609375"/>
    <s v="anonymous"/>
    <s v="IT"/>
    <x v="1"/>
    <s v="."/>
    <x v="0"/>
    <s v="."/>
    <x v="0"/>
    <m/>
    <m/>
    <m/>
    <x v="0"/>
    <m/>
    <m/>
    <m/>
    <s v="."/>
    <s v="."/>
    <s v="."/>
    <x v="0"/>
    <m/>
    <m/>
    <m/>
    <x v="0"/>
    <m/>
    <m/>
    <m/>
    <m/>
    <x v="0"/>
    <n v="0"/>
    <x v="10"/>
    <x v="1"/>
    <x v="10"/>
    <x v="1"/>
    <x v="4"/>
    <x v="7"/>
    <x v="36"/>
    <x v="7"/>
    <x v="4"/>
    <x v="1"/>
    <x v="17"/>
    <x v="0"/>
    <x v="0"/>
    <n v="67"/>
    <x v="0"/>
    <x v="0"/>
    <x v="0"/>
    <x v="0"/>
    <s v="padova"/>
    <x v="2"/>
    <s v="Insegnante"/>
    <n v="5"/>
    <n v="11"/>
    <s v="."/>
    <n v="116"/>
    <s v="MIT - BOSTON dottorato"/>
    <n v="4"/>
    <x v="1"/>
    <n v="60"/>
    <x v="0"/>
    <x v="0"/>
    <x v="1"/>
    <n v="1"/>
    <n v="6"/>
  </r>
  <r>
    <n v="1"/>
    <d v="2021-08-13T11:17:39"/>
    <d v="2021-08-13T11:20:03"/>
    <s v="37.161.188.136"/>
    <n v="100"/>
    <n v="144"/>
    <n v="1"/>
    <d v="2021-08-13T11:20:04"/>
    <s v="R_1q3PYg2HVvIz9vy"/>
    <n v="43.147903442382813"/>
    <n v="12.109695434570313"/>
    <s v="anonymous"/>
    <s v="IT"/>
    <x v="2"/>
    <s v="Rapporto con la famiglia"/>
    <x v="1"/>
    <s v="Pane fatto in casa"/>
    <x v="1"/>
    <m/>
    <m/>
    <n v="2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0"/>
    <x v="38"/>
    <x v="0"/>
    <x v="0"/>
    <n v="58"/>
    <x v="0"/>
    <x v="0"/>
    <x v="0"/>
    <x v="0"/>
    <s v="Milano"/>
    <x v="1"/>
    <s v="."/>
    <n v="5"/>
    <n v="16"/>
    <s v="."/>
    <n v="112"/>
    <s v="."/>
    <n v="4"/>
    <x v="0"/>
    <n v="40"/>
    <x v="1"/>
    <x v="2"/>
    <x v="1"/>
    <n v="1"/>
    <n v="3"/>
  </r>
  <r>
    <n v="5"/>
    <d v="2021-08-15T08:47:07"/>
    <d v="2021-08-15T08:55:13"/>
    <s v="85.0.244.196"/>
    <n v="100"/>
    <n v="485"/>
    <n v="1"/>
    <d v="2021-08-15T08:55:13"/>
    <s v="R_1eRhEiM5WQYFMB5"/>
    <n v="46.180404663085938"/>
    <n v="8.8574066162109375"/>
    <s v="anonymous"/>
    <s v="IT"/>
    <x v="2"/>
    <s v="Innovazione vaccini"/>
    <x v="2"/>
    <s v="Technology jump Università"/>
    <x v="1"/>
    <n v="1"/>
    <m/>
    <m/>
    <x v="1"/>
    <m/>
    <m/>
    <n v="1"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0"/>
    <x v="49"/>
    <x v="0"/>
    <x v="0"/>
    <n v="58"/>
    <x v="0"/>
    <x v="0"/>
    <x v="0"/>
    <x v="0"/>
    <s v="Milano"/>
    <x v="2"/>
    <s v="Docente universitario"/>
    <n v="5"/>
    <n v="16"/>
    <s v="."/>
    <n v="116"/>
    <s v="University of Oxford"/>
    <n v="3"/>
    <x v="0"/>
    <n v="60"/>
    <x v="0"/>
    <x v="0"/>
    <x v="1"/>
    <n v="0"/>
    <n v="2"/>
  </r>
  <r>
    <n v="11"/>
    <d v="2021-09-06T07:24:45"/>
    <d v="2021-09-06T07:28:16"/>
    <s v="2.39.57.183"/>
    <n v="100"/>
    <n v="211"/>
    <n v="1"/>
    <d v="2021-09-06T07:28:17"/>
    <s v="R_3foRZ6Zj4y8plhn"/>
    <n v="45.651702880859375"/>
    <n v="9.3235015869140625"/>
    <s v="anonymous"/>
    <s v="IT"/>
    <x v="2"/>
    <s v="Maggior tempo con famiglia"/>
    <x v="3"/>
    <s v="Piu tempo libero"/>
    <x v="1"/>
    <n v="1"/>
    <n v="1"/>
    <n v="1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1"/>
    <x v="0"/>
    <x v="0"/>
    <n v="103"/>
    <x v="0"/>
    <x v="0"/>
    <x v="0"/>
    <x v="0"/>
    <s v="Saronno"/>
    <x v="0"/>
    <s v="."/>
    <n v="3"/>
    <n v="16"/>
    <s v="."/>
    <s v="."/>
    <s v="."/>
    <n v="4"/>
    <x v="1"/>
    <n v="90"/>
    <x v="1"/>
    <x v="2"/>
    <x v="1"/>
    <n v="0"/>
    <n v="2"/>
  </r>
  <r>
    <n v="14"/>
    <d v="2021-09-06T07:25:27"/>
    <d v="2021-09-06T07:30:19"/>
    <s v="93.42.187.119"/>
    <n v="100"/>
    <n v="292"/>
    <n v="1"/>
    <d v="2021-09-06T07:30:20"/>
    <s v="R_31zSZiHppozxcMA"/>
    <n v="45.472198486328125"/>
    <n v="9.19219970703125"/>
    <s v="anonymous"/>
    <s v="IT"/>
    <x v="2"/>
    <s v="Allenamento in casa"/>
    <x v="4"/>
    <s v="Cucinare"/>
    <x v="1"/>
    <m/>
    <m/>
    <m/>
    <x v="0"/>
    <m/>
    <n v="3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0"/>
    <x v="0"/>
    <x v="3"/>
    <x v="0"/>
    <x v="0"/>
    <n v="58"/>
    <x v="0"/>
    <x v="0"/>
    <x v="0"/>
    <x v="0"/>
    <s v="Milano"/>
    <x v="0"/>
    <s v="."/>
    <n v="4"/>
    <n v="16"/>
    <s v="."/>
    <n v="116"/>
    <s v="LIUC"/>
    <n v="5"/>
    <x v="1"/>
    <n v="120"/>
    <x v="0"/>
    <x v="0"/>
    <x v="1"/>
    <n v="0"/>
    <n v="2"/>
  </r>
  <r>
    <n v="20"/>
    <d v="2021-09-06T07:29:09"/>
    <d v="2021-09-06T07:33:50"/>
    <s v="79.54.38.247"/>
    <n v="100"/>
    <n v="280"/>
    <n v="1"/>
    <d v="2021-09-06T07:33:51"/>
    <s v="R_8exlqyRm9QY4Zpf"/>
    <n v="45.493698120117188"/>
    <n v="12.2449951171875"/>
    <s v="anonymous"/>
    <s v="IT"/>
    <x v="2"/>
    <s v="Fare la pizza"/>
    <x v="5"/>
    <s v="Nuove skill"/>
    <x v="1"/>
    <n v="1"/>
    <m/>
    <m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2"/>
    <x v="0"/>
    <x v="2"/>
    <x v="0"/>
    <x v="0"/>
    <n v="100"/>
    <x v="0"/>
    <x v="0"/>
    <x v="0"/>
    <x v="0"/>
    <s v="San Zenone degli Ezzelini"/>
    <x v="0"/>
    <s v="."/>
    <n v="3"/>
    <n v="17"/>
    <s v="."/>
    <s v="."/>
    <s v="."/>
    <n v="4"/>
    <x v="1"/>
    <n v="100"/>
    <x v="0"/>
    <x v="0"/>
    <x v="1"/>
    <n v="1"/>
    <n v="4"/>
  </r>
  <r>
    <n v="26"/>
    <d v="2021-09-06T07:33:40"/>
    <d v="2021-09-06T07:39:07"/>
    <s v="93.47.224.26"/>
    <n v="100"/>
    <n v="326"/>
    <n v="1"/>
    <d v="2021-09-06T07:39:07"/>
    <s v="R_2DNeqhpXjyDK6Rw"/>
    <n v="45.472198486328125"/>
    <n v="9.19219970703125"/>
    <s v="anonymous"/>
    <s v="IT"/>
    <x v="2"/>
    <s v="Leggere La Montagna Incantata"/>
    <x v="6"/>
    <s v="Mangiare in terrazzo appena in Primavera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6"/>
    <x v="0"/>
    <x v="15"/>
    <x v="0"/>
    <x v="0"/>
    <n v="60"/>
    <x v="0"/>
    <x v="0"/>
    <x v="0"/>
    <x v="0"/>
    <s v="Monza"/>
    <x v="6"/>
    <s v="."/>
    <n v="4"/>
    <n v="12"/>
    <s v="."/>
    <s v="."/>
    <s v="."/>
    <n v="4"/>
    <x v="0"/>
    <n v="120"/>
    <x v="0"/>
    <x v="0"/>
    <x v="1"/>
    <n v="1"/>
    <n v="3"/>
  </r>
  <r>
    <n v="33"/>
    <d v="2021-09-06T07:50:39"/>
    <d v="2021-09-06T07:54:26"/>
    <s v="87.9.26.69"/>
    <n v="100"/>
    <n v="227"/>
    <n v="1"/>
    <d v="2021-09-06T07:54:27"/>
    <s v="R_27EFNLnYJd0dXI0"/>
    <n v="45.614303588867188"/>
    <n v="8.847503662109375"/>
    <s v="anonymous"/>
    <s v="IT"/>
    <x v="2"/>
    <s v="Videochiamate con gli amici"/>
    <x v="7"/>
    <s v="Guardare tanti film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0"/>
    <x v="1"/>
    <x v="0"/>
    <x v="0"/>
    <n v="103"/>
    <x v="0"/>
    <x v="0"/>
    <x v="0"/>
    <x v="0"/>
    <s v="Busto Arsizio"/>
    <x v="0"/>
    <s v="."/>
    <n v="3"/>
    <n v="16"/>
    <s v="."/>
    <s v="."/>
    <s v="."/>
    <n v="4"/>
    <x v="1"/>
    <n v="150"/>
    <x v="0"/>
    <x v="0"/>
    <x v="1"/>
    <n v="0"/>
    <n v="3"/>
  </r>
  <r>
    <n v="34"/>
    <d v="2021-09-06T07:48:45"/>
    <d v="2021-09-06T07:54:53"/>
    <s v="151.36.137.208"/>
    <n v="100"/>
    <n v="367"/>
    <n v="1"/>
    <d v="2021-09-06T07:54:54"/>
    <s v="R_1JJIb664pic69rP"/>
    <n v="45.472198486328125"/>
    <n v="9.19219970703125"/>
    <s v="anonymous"/>
    <s v="IT"/>
    <x v="2"/>
    <s v="Silenzio Assoluto"/>
    <x v="8"/>
    <s v="Ricette di cucina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0"/>
    <x v="2"/>
    <x v="0"/>
    <x v="0"/>
    <n v="67"/>
    <x v="0"/>
    <x v="0"/>
    <x v="0"/>
    <x v="0"/>
    <s v="Padova"/>
    <x v="0"/>
    <s v="."/>
    <n v="3"/>
    <n v="16"/>
    <s v="."/>
    <s v="."/>
    <s v="."/>
    <n v="3"/>
    <x v="1"/>
    <n v="180"/>
    <x v="0"/>
    <x v="0"/>
    <x v="1"/>
    <n v="1"/>
    <n v="2"/>
  </r>
  <r>
    <n v="37"/>
    <d v="2021-09-06T07:57:46"/>
    <d v="2021-09-06T08:00:33"/>
    <s v="213.205.198.34"/>
    <n v="100"/>
    <n v="167"/>
    <n v="1"/>
    <d v="2021-09-06T08:00:34"/>
    <s v="R_3CWqHg8pth5MgvT"/>
    <n v="51.553802490234375"/>
    <n v="-0.3101959228515625"/>
    <s v="anonymous"/>
    <s v="EN-GB"/>
    <x v="2"/>
    <s v="Kids at home"/>
    <x v="9"/>
    <s v="Great weather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9"/>
    <x v="6"/>
    <x v="0"/>
    <x v="9"/>
    <x v="1"/>
    <x v="15"/>
    <s v="."/>
    <x v="1"/>
    <x v="0"/>
    <x v="0"/>
    <x v="0"/>
    <s v="."/>
    <x v="1"/>
    <s v="."/>
    <n v="7"/>
    <s v="."/>
    <s v="."/>
    <s v="."/>
    <s v="."/>
    <n v="5"/>
    <x v="0"/>
    <n v="140"/>
    <x v="0"/>
    <x v="0"/>
    <x v="1"/>
    <n v="1"/>
    <n v="6"/>
  </r>
  <r>
    <n v="43"/>
    <d v="2021-09-06T08:13:09"/>
    <d v="2021-09-06T08:22:26"/>
    <s v="82.52.183.38"/>
    <n v="100"/>
    <n v="557"/>
    <n v="1"/>
    <d v="2021-09-06T08:22:27"/>
    <s v="R_2wKNQluLcvGZD29"/>
    <n v="45.43389892578125"/>
    <n v="12.130096435546875"/>
    <s v="anonymous"/>
    <s v="IT"/>
    <x v="2"/>
    <s v="possibilità di riflettere su me stesso e sul mio stile di vita compendendo ciò che era davvero importante"/>
    <x v="10"/>
    <s v="poter fare lavori in casa che rimandavamo da mesi"/>
    <x v="1"/>
    <n v="1"/>
    <n v="1"/>
    <n v="1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0"/>
    <x v="5"/>
    <x v="0"/>
    <x v="0"/>
    <n v="104"/>
    <x v="0"/>
    <x v="0"/>
    <x v="0"/>
    <x v="0"/>
    <s v="Camponogara"/>
    <x v="0"/>
    <s v="."/>
    <n v="3"/>
    <n v="16"/>
    <s v="."/>
    <s v="."/>
    <s v="."/>
    <n v="4"/>
    <x v="1"/>
    <n v="60"/>
    <x v="0"/>
    <x v="0"/>
    <x v="1"/>
    <n v="1"/>
    <n v="2"/>
  </r>
  <r>
    <n v="48"/>
    <d v="2021-09-06T08:40:49"/>
    <d v="2021-09-06T08:43:58"/>
    <s v="93.56.160.143"/>
    <n v="100"/>
    <n v="189"/>
    <n v="1"/>
    <d v="2021-09-06T08:43:59"/>
    <s v="R_3dDIc8jVzXekcSl"/>
    <n v="45.656295776367188"/>
    <n v="9.2115936279296875"/>
    <s v="anonymous"/>
    <s v="IT"/>
    <x v="2"/>
    <s v="poter fare sport"/>
    <x v="11"/>
    <s v="poter riabbracciare le persone care"/>
    <x v="1"/>
    <m/>
    <m/>
    <m/>
    <x v="1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2"/>
    <x v="0"/>
    <x v="1"/>
    <x v="0"/>
    <x v="0"/>
    <n v="28"/>
    <x v="0"/>
    <x v="0"/>
    <x v="0"/>
    <x v="0"/>
    <s v="cantù"/>
    <x v="0"/>
    <s v="."/>
    <n v="3"/>
    <n v="16"/>
    <s v="."/>
    <s v="."/>
    <s v="."/>
    <n v="2"/>
    <x v="1"/>
    <n v="50"/>
    <x v="0"/>
    <x v="0"/>
    <x v="1"/>
    <n v="0"/>
    <n v="2"/>
  </r>
  <r>
    <n v="52"/>
    <d v="2021-09-06T08:45:46"/>
    <d v="2021-09-06T08:52:36"/>
    <s v="62.211.183.165"/>
    <n v="100"/>
    <n v="409"/>
    <n v="1"/>
    <d v="2021-09-06T08:52:37"/>
    <s v="R_2X1FXUsoz533o6Y"/>
    <n v="45.40960693359375"/>
    <n v="11.894699096679688"/>
    <s v="anonymous"/>
    <s v="IT"/>
    <x v="2"/>
    <s v="il tempo passato assieme alla famiglia"/>
    <x v="12"/>
    <s v="ho imparato a cucinare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0"/>
    <x v="1"/>
    <x v="0"/>
    <x v="0"/>
    <n v="67"/>
    <x v="0"/>
    <x v="0"/>
    <x v="0"/>
    <x v="0"/>
    <s v="Vigodarzere"/>
    <x v="0"/>
    <s v="."/>
    <n v="3"/>
    <n v="16"/>
    <s v="."/>
    <s v="."/>
    <s v="."/>
    <n v="3"/>
    <x v="0"/>
    <n v="70"/>
    <x v="0"/>
    <x v="0"/>
    <x v="1"/>
    <n v="1"/>
    <n v="3"/>
  </r>
  <r>
    <n v="53"/>
    <d v="2021-09-06T08:59:14"/>
    <d v="2021-09-06T09:02:44"/>
    <s v="151.48.153.153"/>
    <n v="100"/>
    <n v="209"/>
    <n v="1"/>
    <d v="2021-09-06T09:02:45"/>
    <s v="R_1jj2Nh5iCbBiJ4m"/>
    <n v="45.472198486328125"/>
    <n v="9.19219970703125"/>
    <s v="anonymous"/>
    <s v="IT"/>
    <x v="2"/>
    <s v="Stare con la famiglia"/>
    <x v="13"/>
    <s v="Le passeggiate con il cane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1"/>
    <x v="1"/>
    <x v="0"/>
    <x v="0"/>
    <n v="72"/>
    <x v="1"/>
    <x v="1"/>
    <x v="0"/>
    <x v="0"/>
    <s v="Montecalvo in foglia"/>
    <x v="0"/>
    <s v="."/>
    <n v="3"/>
    <n v="18"/>
    <s v="Lingue"/>
    <s v="."/>
    <s v="."/>
    <n v="5"/>
    <x v="1"/>
    <n v="120"/>
    <x v="0"/>
    <x v="0"/>
    <x v="1"/>
    <n v="1"/>
    <n v="3"/>
  </r>
  <r>
    <n v="59"/>
    <d v="2021-09-06T09:06:20"/>
    <d v="2021-09-06T09:09:47"/>
    <s v="37.163.56.37"/>
    <n v="100"/>
    <n v="207"/>
    <n v="1"/>
    <d v="2021-09-06T09:09:49"/>
    <s v="R_YQtnTT5aVzZM5G1"/>
    <n v="43.147903442382813"/>
    <n v="12.109695434570313"/>
    <s v="anonymous"/>
    <s v="IT"/>
    <x v="2"/>
    <s v="Maggior tempo dedicato alla lettura"/>
    <x v="14"/>
    <s v="Lavorare in solitudine"/>
    <x v="1"/>
    <m/>
    <n v="2"/>
    <m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2"/>
    <x v="1"/>
    <x v="41"/>
    <x v="0"/>
    <x v="0"/>
    <n v="100"/>
    <x v="0"/>
    <x v="0"/>
    <x v="0"/>
    <x v="0"/>
    <s v="Vittorio Veneto"/>
    <x v="5"/>
    <s v="."/>
    <n v="3"/>
    <s v="."/>
    <s v="."/>
    <s v="."/>
    <s v="."/>
    <n v="1"/>
    <x v="1"/>
    <n v="120"/>
    <x v="0"/>
    <x v="0"/>
    <x v="1"/>
    <n v="0"/>
    <n v="2"/>
  </r>
  <r>
    <n v="66"/>
    <d v="2021-09-06T09:27:37"/>
    <d v="2021-09-06T09:34:25"/>
    <s v="5.179.165.47"/>
    <n v="100"/>
    <n v="408"/>
    <n v="1"/>
    <d v="2021-09-06T09:34:26"/>
    <s v="R_3Dc4nf5ozAXNRQx"/>
    <n v="43.147903442382813"/>
    <n v="12.109695434570313"/>
    <s v="anonymous"/>
    <s v="IT"/>
    <x v="2"/>
    <s v="“Rubare” attimi mentre facevo la spesa per incontrarmi con il mio compagno"/>
    <x v="15"/>
    <s v="Essere “privilegiata” nel dover uscire per andare a lavorare"/>
    <x v="1"/>
    <m/>
    <m/>
    <n v="2"/>
    <x v="1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2"/>
    <x v="1"/>
    <x v="13"/>
    <x v="0"/>
    <x v="0"/>
    <n v="73"/>
    <x v="1"/>
    <x v="0"/>
    <x v="1"/>
    <x v="0"/>
    <s v="Pescara"/>
    <x v="1"/>
    <s v="."/>
    <n v="3"/>
    <s v="."/>
    <s v="."/>
    <s v="."/>
    <s v="."/>
    <n v="3"/>
    <x v="1"/>
    <n v="180"/>
    <x v="0"/>
    <x v="0"/>
    <x v="1"/>
    <n v="1"/>
    <n v="4"/>
  </r>
  <r>
    <n v="68"/>
    <d v="2021-09-06T09:31:02"/>
    <d v="2021-09-06T09:39:51"/>
    <s v="176.201.202.225"/>
    <n v="100"/>
    <n v="528"/>
    <n v="1"/>
    <d v="2021-09-06T09:39:51"/>
    <s v="R_XIpi2vzSuHNDcyd"/>
    <n v="41.890396118164063"/>
    <n v="12.512603759765625"/>
    <s v="anonymous"/>
    <s v="IT"/>
    <x v="2"/>
    <s v="Attesa di rivedere il proprio ragazzo/amici"/>
    <x v="16"/>
    <s v="Stare di più in famiglia"/>
    <x v="1"/>
    <n v="1"/>
    <m/>
    <n v="2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2"/>
    <x v="1"/>
    <x v="15"/>
    <x v="0"/>
    <x v="0"/>
    <n v="67"/>
    <x v="0"/>
    <x v="0"/>
    <x v="0"/>
    <x v="0"/>
    <s v="Monselice"/>
    <x v="8"/>
    <s v="."/>
    <n v="7"/>
    <s v="."/>
    <s v="."/>
    <s v="."/>
    <s v="."/>
    <n v="4"/>
    <x v="1"/>
    <n v="120"/>
    <x v="1"/>
    <x v="2"/>
    <x v="1"/>
    <n v="1"/>
    <n v="3"/>
  </r>
  <r>
    <n v="83"/>
    <d v="2021-09-06T09:57:18"/>
    <d v="2021-09-06T09:59:06"/>
    <s v="151.18.116.65"/>
    <n v="100"/>
    <n v="107"/>
    <n v="1"/>
    <d v="2021-09-06T09:59:06"/>
    <s v="R_RbpcPAi2w7zujbr"/>
    <n v="45.472198486328125"/>
    <n v="9.19219970703125"/>
    <s v="anonymous"/>
    <s v="IT"/>
    <x v="2"/>
    <s v="Cibo"/>
    <x v="17"/>
    <s v="Giardino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15"/>
    <x v="0"/>
    <x v="0"/>
    <n v="67"/>
    <x v="0"/>
    <x v="0"/>
    <x v="0"/>
    <x v="0"/>
    <s v="Legnaro"/>
    <x v="0"/>
    <s v="."/>
    <n v="3"/>
    <n v="9"/>
    <s v="."/>
    <s v="."/>
    <s v="."/>
    <n v="2"/>
    <x v="2"/>
    <n v="120"/>
    <x v="0"/>
    <x v="0"/>
    <x v="1"/>
    <n v="1"/>
    <n v="2"/>
  </r>
  <r>
    <n v="88"/>
    <d v="2021-09-06T10:04:03"/>
    <d v="2021-09-06T10:09:04"/>
    <s v="8.21.9.86"/>
    <n v="100"/>
    <n v="301"/>
    <n v="1"/>
    <d v="2021-09-06T10:09:05"/>
    <s v="R_3J58p0I9cai4rnq"/>
    <n v="45.474197387695313"/>
    <n v="9.19940185546875"/>
    <s v="anonymous"/>
    <s v="IT"/>
    <x v="2"/>
    <s v="Vedere la natura rigenerarsi"/>
    <x v="18"/>
    <s v="Non mi viene in mente nulla"/>
    <x v="1"/>
    <n v="2"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5"/>
    <x v="1"/>
    <x v="42"/>
    <x v="0"/>
    <x v="0"/>
    <n v="67"/>
    <x v="0"/>
    <x v="0"/>
    <x v="0"/>
    <x v="0"/>
    <s v="Abano termee"/>
    <x v="6"/>
    <s v="."/>
    <n v="3"/>
    <s v="."/>
    <s v="."/>
    <s v="."/>
    <s v="."/>
    <n v="3"/>
    <x v="1"/>
    <n v="180"/>
    <x v="0"/>
    <x v="0"/>
    <x v="1"/>
    <n v="1"/>
    <n v="4"/>
  </r>
  <r>
    <n v="93"/>
    <d v="2021-09-06T09:47:07"/>
    <d v="2021-09-06T10:14:08"/>
    <s v="151.38.150.74"/>
    <n v="100"/>
    <n v="1621"/>
    <n v="1"/>
    <d v="2021-09-06T10:14:09"/>
    <s v="R_2B4YqU7tXJLLNjZ"/>
    <n v="45.472198486328125"/>
    <n v="9.19219970703125"/>
    <s v="anonymous"/>
    <s v="IT"/>
    <x v="2"/>
    <s v="Riavvicinamento con amiche"/>
    <x v="19"/>
    <s v="Serate visione film insieme da remoto"/>
    <x v="1"/>
    <m/>
    <m/>
    <n v="2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3"/>
    <x v="1"/>
    <x v="19"/>
    <x v="0"/>
    <x v="0"/>
    <n v="12"/>
    <x v="0"/>
    <x v="0"/>
    <x v="0"/>
    <x v="0"/>
    <s v="Val di Zoldo"/>
    <x v="6"/>
    <s v="."/>
    <n v="4"/>
    <n v="18"/>
    <s v="Discipline linguistiche"/>
    <s v="."/>
    <s v="."/>
    <n v="4"/>
    <x v="1"/>
    <n v="60"/>
    <x v="0"/>
    <x v="0"/>
    <x v="1"/>
    <n v="0"/>
    <n v="2"/>
  </r>
  <r>
    <n v="95"/>
    <d v="2021-09-06T10:08:56"/>
    <d v="2021-09-06T10:14:35"/>
    <s v="5.169.122.72"/>
    <n v="100"/>
    <n v="338"/>
    <n v="1"/>
    <d v="2021-09-06T10:14:36"/>
    <s v="R_2BkUVEQbGIh9Yk6"/>
    <n v="39.211105346679688"/>
    <n v="9.1110992431640625"/>
    <s v="anonymous"/>
    <s v="IT"/>
    <x v="2"/>
    <s v="Potermi dedicare alla lettura"/>
    <x v="20"/>
    <s v="Più tempo con la mia famiglia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2"/>
    <x v="1"/>
    <x v="52"/>
    <x v="0"/>
    <x v="0"/>
    <n v="67"/>
    <x v="0"/>
    <x v="0"/>
    <x v="0"/>
    <x v="0"/>
    <s v="Stanghella"/>
    <x v="1"/>
    <s v="."/>
    <n v="3"/>
    <s v="."/>
    <s v="."/>
    <s v="."/>
    <s v="."/>
    <n v="3"/>
    <x v="0"/>
    <n v="80"/>
    <x v="0"/>
    <x v="0"/>
    <x v="1"/>
    <n v="1"/>
    <n v="2"/>
  </r>
  <r>
    <n v="101"/>
    <d v="2021-09-06T10:19:30"/>
    <d v="2021-09-06T10:24:34"/>
    <s v="5.90.1.46"/>
    <n v="100"/>
    <n v="303"/>
    <n v="1"/>
    <d v="2021-09-06T10:24:35"/>
    <s v="R_1hXNXqItRabuQcd"/>
    <n v="43.147903442382813"/>
    <n v="12.109695434570313"/>
    <s v="anonymous"/>
    <s v="IT"/>
    <x v="2"/>
    <s v="Più tempo per allenarmi"/>
    <x v="21"/>
    <s v="Più tempo per la famiglia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0"/>
    <x v="4"/>
    <x v="0"/>
    <x v="0"/>
    <n v="67"/>
    <x v="0"/>
    <x v="0"/>
    <x v="0"/>
    <x v="0"/>
    <s v="Monselice"/>
    <x v="9"/>
    <s v="."/>
    <n v="3"/>
    <s v="."/>
    <s v="."/>
    <s v="."/>
    <s v="."/>
    <n v="2"/>
    <x v="1"/>
    <n v="60"/>
    <x v="0"/>
    <x v="0"/>
    <x v="1"/>
    <n v="1"/>
    <n v="3"/>
  </r>
  <r>
    <n v="103"/>
    <d v="2021-09-06T10:21:50"/>
    <d v="2021-09-06T10:26:30"/>
    <s v="93.70.73.44"/>
    <n v="100"/>
    <n v="280"/>
    <n v="1"/>
    <d v="2021-09-06T10:26:31"/>
    <s v="R_2ymFDjo8IGFjHsZ"/>
    <n v="45.403106689453125"/>
    <n v="11.87469482421875"/>
    <s v="anonymous"/>
    <s v="IT"/>
    <x v="2"/>
    <s v="Passeggiate di prima mattina con mio.marito"/>
    <x v="22"/>
    <s v="Lunghe letture"/>
    <x v="1"/>
    <m/>
    <m/>
    <n v="2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18"/>
    <x v="0"/>
    <x v="0"/>
    <n v="67"/>
    <x v="0"/>
    <x v="0"/>
    <x v="0"/>
    <x v="0"/>
    <s v="Carmignano di Brenta"/>
    <x v="5"/>
    <s v="."/>
    <n v="7"/>
    <s v="."/>
    <s v="."/>
    <s v="."/>
    <s v="."/>
    <n v="3"/>
    <x v="1"/>
    <n v="90"/>
    <x v="1"/>
    <x v="2"/>
    <x v="1"/>
    <n v="1"/>
    <n v="5"/>
  </r>
  <r>
    <n v="108"/>
    <d v="2021-09-06T10:28:19"/>
    <d v="2021-09-06T10:33:05"/>
    <s v="79.41.196.147"/>
    <n v="100"/>
    <n v="285"/>
    <n v="1"/>
    <d v="2021-09-06T10:33:06"/>
    <s v="R_wNWFlkvGEOsXM09"/>
    <n v="46.061904907226563"/>
    <n v="13.242202758789063"/>
    <s v="anonymous"/>
    <s v="IT"/>
    <x v="2"/>
    <s v="Cucinare con i miei cari"/>
    <x v="23"/>
    <s v="Poter andare a passeggiare vicino casa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15"/>
    <x v="0"/>
    <x v="0"/>
    <n v="101"/>
    <x v="0"/>
    <x v="0"/>
    <x v="0"/>
    <x v="0"/>
    <s v="Trieste"/>
    <x v="1"/>
    <s v="."/>
    <n v="7"/>
    <s v="."/>
    <s v="."/>
    <s v="."/>
    <s v="."/>
    <n v="4"/>
    <x v="0"/>
    <n v="300"/>
    <x v="0"/>
    <x v="0"/>
    <x v="1"/>
    <n v="0"/>
    <n v="2"/>
  </r>
  <r>
    <n v="115"/>
    <d v="2021-09-06T10:34:29"/>
    <d v="2021-09-06T10:40:06"/>
    <s v="188.216.159.80"/>
    <n v="100"/>
    <n v="337"/>
    <n v="1"/>
    <d v="2021-09-06T10:40:07"/>
    <s v="R_2rO2g7Spg2zu0O6"/>
    <n v="45.45550537109375"/>
    <n v="11.883895874023438"/>
    <s v="anonymous"/>
    <s v="IT"/>
    <x v="2"/>
    <s v="L'impiego in attività che non avrei fatto prima, come fare i puzzle"/>
    <x v="24"/>
    <s v="Una passeggiata al centro praticamente deserto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15"/>
    <x v="0"/>
    <x v="0"/>
    <n v="67"/>
    <x v="0"/>
    <x v="0"/>
    <x v="0"/>
    <x v="0"/>
    <s v="Monselice"/>
    <x v="0"/>
    <s v="."/>
    <n v="4"/>
    <n v="13"/>
    <s v="."/>
    <n v="111"/>
    <s v="."/>
    <n v="5"/>
    <x v="0"/>
    <n v="100"/>
    <x v="0"/>
    <x v="0"/>
    <x v="1"/>
    <n v="0"/>
    <n v="4"/>
  </r>
  <r>
    <n v="119"/>
    <d v="2021-09-06T10:43:28"/>
    <d v="2021-09-06T10:50:09"/>
    <s v="151.68.97.34"/>
    <n v="100"/>
    <n v="400"/>
    <n v="1"/>
    <d v="2021-09-06T10:50:09"/>
    <s v="R_zZF6RPK2Oa98Tct"/>
    <n v="45.43170166015625"/>
    <n v="10.98590087890625"/>
    <s v="anonymous"/>
    <s v="IT"/>
    <x v="2"/>
    <s v="La fine del lockdown"/>
    <x v="25"/>
    <s v="Maggior tempo di stare con la famiglia"/>
    <x v="1"/>
    <n v="2"/>
    <m/>
    <n v="1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6"/>
    <x v="1"/>
    <x v="6"/>
    <x v="0"/>
    <x v="0"/>
    <n v="67"/>
    <x v="0"/>
    <x v="0"/>
    <x v="0"/>
    <x v="0"/>
    <s v="Monselice"/>
    <x v="5"/>
    <s v="."/>
    <n v="7"/>
    <s v="."/>
    <s v="."/>
    <s v="."/>
    <s v="."/>
    <n v="4"/>
    <x v="1"/>
    <n v="60"/>
    <x v="0"/>
    <x v="0"/>
    <x v="1"/>
    <n v="1"/>
    <n v="2"/>
  </r>
  <r>
    <n v="121"/>
    <d v="2021-09-06T10:45:19"/>
    <d v="2021-09-06T10:52:03"/>
    <s v="5.91.116.1"/>
    <n v="100"/>
    <n v="403"/>
    <n v="1"/>
    <d v="2021-09-06T10:52:04"/>
    <s v="R_1gIoRb9tjXRKA9k"/>
    <n v="41.134902954101563"/>
    <n v="16.85400390625"/>
    <s v="anonymous"/>
    <s v="IT"/>
    <x v="2"/>
    <s v="Buone lettura"/>
    <x v="26"/>
    <s v="Dolci fatti in casa"/>
    <x v="1"/>
    <n v="1"/>
    <m/>
    <m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0"/>
    <x v="1"/>
    <x v="14"/>
    <x v="0"/>
    <x v="0"/>
    <n v="67"/>
    <x v="0"/>
    <x v="0"/>
    <x v="0"/>
    <x v="0"/>
    <s v="Este"/>
    <x v="2"/>
    <s v="Pensionata da pochi giorni"/>
    <n v="3"/>
    <s v="."/>
    <s v="."/>
    <s v="."/>
    <s v="."/>
    <n v="4"/>
    <x v="1"/>
    <n v="45"/>
    <x v="0"/>
    <x v="0"/>
    <x v="1"/>
    <n v="0"/>
    <n v="1"/>
  </r>
  <r>
    <n v="132"/>
    <d v="2021-09-06T11:13:27"/>
    <d v="2021-09-06T11:16:53"/>
    <s v="95.145.27.199"/>
    <n v="100"/>
    <n v="206"/>
    <n v="1"/>
    <d v="2021-09-06T11:16:54"/>
    <s v="R_BE88oq53sa2cQUh"/>
    <n v="56.115493774414063"/>
    <n v="-4.2292938232421875"/>
    <s v="anonymous"/>
    <s v="EN-GB"/>
    <x v="2"/>
    <s v="Having a stranded student live with us"/>
    <x v="27"/>
    <s v="Running first half marathon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11"/>
    <x v="1"/>
    <x v="16"/>
    <s v="."/>
    <x v="1"/>
    <x v="0"/>
    <x v="0"/>
    <x v="0"/>
    <s v="."/>
    <x v="1"/>
    <s v="."/>
    <n v="4"/>
    <n v="9"/>
    <s v="."/>
    <s v="."/>
    <s v="."/>
    <n v="5"/>
    <x v="0"/>
    <n v="180"/>
    <x v="0"/>
    <x v="0"/>
    <x v="1"/>
    <n v="1"/>
    <n v="6"/>
  </r>
  <r>
    <n v="137"/>
    <d v="2021-09-06T11:22:24"/>
    <d v="2021-09-06T11:24:38"/>
    <s v="93.41.16.255"/>
    <n v="100"/>
    <n v="134"/>
    <n v="1"/>
    <d v="2021-09-06T11:24:39"/>
    <s v="R_2DY4DCWfNRYXueO"/>
    <n v="45.472198486328125"/>
    <n v="9.19219970703125"/>
    <s v="anonymous"/>
    <s v="IT"/>
    <x v="2"/>
    <s v="Mi sono lasciata"/>
    <x v="28"/>
    <s v="Ho preso un gatto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2"/>
    <x v="0"/>
    <x v="0"/>
    <n v="58"/>
    <x v="0"/>
    <x v="0"/>
    <x v="0"/>
    <x v="0"/>
    <s v="Milano"/>
    <x v="2"/>
    <s v="Prodomme"/>
    <n v="2"/>
    <s v="."/>
    <s v="."/>
    <s v="."/>
    <s v="."/>
    <n v="2"/>
    <x v="1"/>
    <n v="20"/>
    <x v="1"/>
    <x v="2"/>
    <x v="1"/>
    <n v="1"/>
    <n v="2"/>
  </r>
  <r>
    <n v="146"/>
    <d v="2021-09-06T11:30:14"/>
    <d v="2021-09-06T11:36:27"/>
    <s v="188.218.224.232"/>
    <n v="100"/>
    <n v="373"/>
    <n v="1"/>
    <d v="2021-09-06T11:36:28"/>
    <s v="R_V3Y0Tl6GsG0BTsR"/>
    <n v="45.403106689453125"/>
    <n v="11.87469482421875"/>
    <s v="anonymous"/>
    <s v="IT"/>
    <x v="2"/>
    <s v="La tranquillità per le strade"/>
    <x v="29"/>
    <s v="La vicinanza e l'affetto dimostrato dai miei amici e famigliari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10"/>
    <x v="0"/>
    <x v="0"/>
    <n v="67"/>
    <x v="0"/>
    <x v="0"/>
    <x v="0"/>
    <x v="0"/>
    <s v="Monselice"/>
    <x v="1"/>
    <s v="."/>
    <n v="5"/>
    <n v="14"/>
    <s v="."/>
    <n v="122"/>
    <s v="."/>
    <n v="2"/>
    <x v="1"/>
    <n v="60"/>
    <x v="0"/>
    <x v="0"/>
    <x v="1"/>
    <n v="1"/>
    <n v="1"/>
  </r>
  <r>
    <n v="148"/>
    <d v="2021-09-06T11:34:57"/>
    <d v="2021-09-06T11:39:51"/>
    <s v="79.16.242.189"/>
    <n v="100"/>
    <n v="293"/>
    <n v="1"/>
    <d v="2021-09-06T11:39:53"/>
    <s v="R_VXuQV97DV7eNex3"/>
    <n v="45.66180419921875"/>
    <n v="12.2427978515625"/>
    <s v="anonymous"/>
    <s v="IT"/>
    <x v="2"/>
    <s v="Rivedere persone care dopo il lockdown"/>
    <x v="30"/>
    <s v="Poter di nuovo andare in montagna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0"/>
    <x v="22"/>
    <x v="0"/>
    <x v="0"/>
    <n v="104"/>
    <x v="0"/>
    <x v="0"/>
    <x v="0"/>
    <x v="0"/>
    <s v="Venezia"/>
    <x v="0"/>
    <s v="."/>
    <n v="4"/>
    <n v="16"/>
    <s v="."/>
    <n v="110"/>
    <s v="."/>
    <n v="3"/>
    <x v="1"/>
    <n v="180"/>
    <x v="0"/>
    <x v="0"/>
    <x v="1"/>
    <n v="1"/>
    <n v="2"/>
  </r>
  <r>
    <n v="154"/>
    <d v="2021-09-06T11:46:35"/>
    <d v="2021-09-06T11:49:23"/>
    <s v="92.151.204.176"/>
    <n v="100"/>
    <n v="167"/>
    <n v="1"/>
    <d v="2021-09-06T11:49:23"/>
    <s v="R_31Yo6RHyMIiC3gt"/>
    <n v="43.565200805664063"/>
    <n v="7.131805419921875"/>
    <s v="anonymous"/>
    <s v="IT"/>
    <x v="2"/>
    <s v="Bimbi a casa"/>
    <x v="31"/>
    <s v="Dormire il pomeriggio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9"/>
    <x v="6"/>
    <x v="1"/>
    <x v="30"/>
    <x v="1"/>
    <x v="17"/>
    <s v="."/>
    <x v="1"/>
    <x v="0"/>
    <x v="0"/>
    <x v="0"/>
    <s v="."/>
    <x v="2"/>
    <s v="Professore"/>
    <n v="5"/>
    <n v="18"/>
    <s v="Scienze Matematiche"/>
    <n v="116"/>
    <s v="Università Statale Milano"/>
    <n v="4"/>
    <x v="0"/>
    <n v="60"/>
    <x v="0"/>
    <x v="0"/>
    <x v="1"/>
    <n v="1"/>
    <n v="2"/>
  </r>
  <r>
    <n v="159"/>
    <d v="2021-09-06T11:53:50"/>
    <d v="2021-09-06T11:58:21"/>
    <s v="31.27.160.173"/>
    <n v="100"/>
    <n v="270"/>
    <n v="1"/>
    <d v="2021-09-06T11:58:23"/>
    <s v="R_BECoypbbMmU6rgl"/>
    <n v="45.518707275390625"/>
    <n v="11.32659912109375"/>
    <s v="anonymous"/>
    <s v="IT"/>
    <x v="2"/>
    <s v="Suonare la chitarra"/>
    <x v="32"/>
    <s v="Jogging nelle vicinanze"/>
    <x v="1"/>
    <m/>
    <m/>
    <m/>
    <x v="0"/>
    <m/>
    <n v="3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6"/>
    <x v="0"/>
    <x v="28"/>
    <x v="0"/>
    <x v="0"/>
    <n v="67"/>
    <x v="0"/>
    <x v="0"/>
    <x v="0"/>
    <x v="0"/>
    <s v="Carmignano di Brenta"/>
    <x v="1"/>
    <s v="."/>
    <n v="5"/>
    <n v="16"/>
    <s v="."/>
    <n v="116"/>
    <s v="I. U. Sophia"/>
    <n v="3"/>
    <x v="1"/>
    <n v="90"/>
    <x v="1"/>
    <x v="2"/>
    <x v="1"/>
    <n v="1"/>
    <n v="5"/>
  </r>
  <r>
    <n v="163"/>
    <d v="2021-09-06T10:46:47"/>
    <d v="2021-09-06T12:03:46"/>
    <s v="5.179.162.248"/>
    <n v="100"/>
    <n v="4619"/>
    <n v="1"/>
    <d v="2021-09-06T12:03:47"/>
    <s v="R_ezGW9fV8dgVlnNf"/>
    <n v="43.147903442382813"/>
    <n v="12.109695434570313"/>
    <s v="anonymous"/>
    <s v="IT"/>
    <x v="2"/>
    <s v="I momenti di vita in famiglia riunita"/>
    <x v="33"/>
    <s v="Una passeggiata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0"/>
    <x v="14"/>
    <x v="0"/>
    <x v="0"/>
    <n v="67"/>
    <x v="0"/>
    <x v="0"/>
    <x v="0"/>
    <x v="0"/>
    <s v="Monselice"/>
    <x v="7"/>
    <s v="."/>
    <n v="3"/>
    <s v="."/>
    <s v="."/>
    <s v="."/>
    <s v="."/>
    <n v="4"/>
    <x v="1"/>
    <n v="90"/>
    <x v="0"/>
    <x v="0"/>
    <x v="1"/>
    <n v="1"/>
    <n v="3"/>
  </r>
  <r>
    <n v="164"/>
    <d v="2021-09-06T12:02:37"/>
    <d v="2021-09-06T12:04:46"/>
    <s v="90.230.166.46"/>
    <n v="100"/>
    <n v="128"/>
    <n v="1"/>
    <d v="2021-09-06T12:04:46"/>
    <s v="R_pn3usi8AAxC1m3D"/>
    <n v="59.368804931640625"/>
    <n v="18.117996215820313"/>
    <s v="anonymous"/>
    <s v="IT"/>
    <x v="2"/>
    <s v="Aver trovato lavoro fuori dall'Italia"/>
    <x v="34"/>
    <s v="/"/>
    <x v="1"/>
    <m/>
    <m/>
    <m/>
    <x v="1"/>
    <m/>
    <m/>
    <m/>
    <s v="."/>
    <s v="."/>
    <s v="."/>
    <x v="0"/>
    <m/>
    <m/>
    <m/>
    <x v="0"/>
    <m/>
    <m/>
    <m/>
    <m/>
    <x v="1"/>
    <n v="0"/>
    <x v="0"/>
    <x v="0"/>
    <x v="0"/>
    <x v="0"/>
    <x v="0"/>
    <x v="0"/>
    <x v="0"/>
    <x v="3"/>
    <x v="6"/>
    <x v="1"/>
    <x v="3"/>
    <x v="1"/>
    <x v="18"/>
    <s v="."/>
    <x v="1"/>
    <x v="0"/>
    <x v="0"/>
    <x v="0"/>
    <s v="."/>
    <x v="4"/>
    <s v="."/>
    <n v="3"/>
    <s v="."/>
    <s v="."/>
    <s v="."/>
    <s v="."/>
    <n v="3"/>
    <x v="4"/>
    <n v="200"/>
    <x v="0"/>
    <x v="0"/>
    <x v="1"/>
    <n v="1"/>
    <n v="4"/>
  </r>
  <r>
    <n v="171"/>
    <d v="2021-09-06T12:16:50"/>
    <d v="2021-09-06T12:19:48"/>
    <s v="87.5.179.107"/>
    <n v="100"/>
    <n v="177"/>
    <n v="1"/>
    <d v="2021-09-06T12:19:49"/>
    <s v="R_3HYYtGCFiJzKXv4"/>
    <n v="45.403106689453125"/>
    <n v="11.87469482421875"/>
    <s v="anonymous"/>
    <s v="IT"/>
    <x v="2"/>
    <s v="Famiglia riunita"/>
    <x v="35"/>
    <s v="Giocare insieme"/>
    <x v="1"/>
    <m/>
    <m/>
    <n v="3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9"/>
    <x v="1"/>
    <x v="1"/>
    <x v="18"/>
    <x v="0"/>
    <x v="0"/>
    <n v="67"/>
    <x v="0"/>
    <x v="0"/>
    <x v="0"/>
    <x v="0"/>
    <s v="Monselice"/>
    <x v="2"/>
    <s v="Collaboratore"/>
    <n v="5"/>
    <n v="18"/>
    <s v="Discipline umanistiche"/>
    <n v="111"/>
    <s v="."/>
    <n v="4"/>
    <x v="1"/>
    <n v="20"/>
    <x v="0"/>
    <x v="0"/>
    <x v="1"/>
    <n v="1"/>
    <n v="1"/>
  </r>
  <r>
    <n v="179"/>
    <d v="2021-09-06T12:35:46"/>
    <d v="2021-09-06T12:38:54"/>
    <s v="5.88.42.173"/>
    <n v="100"/>
    <n v="188"/>
    <n v="1"/>
    <d v="2021-09-06T12:38:55"/>
    <s v="R_3m7BFSEkMryDVN6"/>
    <n v="45.543106079101563"/>
    <n v="11.54150390625"/>
    <s v="anonymous"/>
    <s v="IT"/>
    <x v="2"/>
    <s v="Stare a casa"/>
    <x v="36"/>
    <s v="Cibo"/>
    <x v="1"/>
    <n v="2"/>
    <m/>
    <m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35"/>
    <x v="0"/>
    <x v="0"/>
    <n v="67"/>
    <x v="0"/>
    <x v="0"/>
    <x v="0"/>
    <x v="0"/>
    <s v="Baone"/>
    <x v="5"/>
    <s v="."/>
    <n v="3"/>
    <s v="."/>
    <s v="."/>
    <s v="."/>
    <s v="."/>
    <n v="2"/>
    <x v="0"/>
    <n v="120"/>
    <x v="0"/>
    <x v="0"/>
    <x v="1"/>
    <n v="0"/>
    <n v="2"/>
  </r>
  <r>
    <n v="184"/>
    <d v="2021-09-06T12:27:32"/>
    <d v="2021-09-06T12:44:25"/>
    <s v="37.159.12.208"/>
    <n v="100"/>
    <n v="1012"/>
    <n v="1"/>
    <d v="2021-09-06T12:44:25"/>
    <s v="R_2VmyeoRPNewBcNU"/>
    <n v="45.538604736328125"/>
    <n v="10.210601806640625"/>
    <s v="anonymous"/>
    <s v="IT"/>
    <x v="2"/>
    <s v="Camminate nelle montagne vicino casa"/>
    <x v="37"/>
    <s v="Serate passate facendo giochi da tavolo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5"/>
    <x v="1"/>
    <x v="22"/>
    <x v="0"/>
    <x v="0"/>
    <n v="77"/>
    <x v="0"/>
    <x v="0"/>
    <x v="0"/>
    <x v="0"/>
    <s v="Tramonti di Sopra"/>
    <x v="8"/>
    <s v="."/>
    <n v="7"/>
    <s v="."/>
    <s v="."/>
    <s v="."/>
    <s v="."/>
    <n v="4"/>
    <x v="1"/>
    <n v="50"/>
    <x v="0"/>
    <x v="0"/>
    <x v="1"/>
    <n v="1"/>
    <n v="4"/>
  </r>
  <r>
    <n v="186"/>
    <d v="2021-09-06T12:41:22"/>
    <d v="2021-09-06T12:47:22"/>
    <s v="5.90.208.167"/>
    <n v="100"/>
    <n v="360"/>
    <n v="1"/>
    <d v="2021-09-06T12:47:23"/>
    <s v="R_3R32Plun4hS1ey3"/>
    <n v="43.147903442382813"/>
    <n v="12.109695434570313"/>
    <s v="anonymous"/>
    <s v="IT"/>
    <x v="2"/>
    <s v="Vicinanza con gli amici online"/>
    <x v="38"/>
    <s v="I primi risultati degli allenamenti"/>
    <x v="1"/>
    <m/>
    <n v="1"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2"/>
    <x v="0"/>
    <x v="2"/>
    <x v="0"/>
    <x v="0"/>
    <n v="67"/>
    <x v="0"/>
    <x v="0"/>
    <x v="0"/>
    <x v="0"/>
    <s v="Tribano"/>
    <x v="8"/>
    <s v="."/>
    <n v="3"/>
    <s v="."/>
    <s v="."/>
    <s v="."/>
    <s v="."/>
    <n v="3"/>
    <x v="4"/>
    <n v="120"/>
    <x v="0"/>
    <x v="0"/>
    <x v="1"/>
    <n v="0"/>
    <n v="2"/>
  </r>
  <r>
    <n v="194"/>
    <d v="2021-09-06T12:53:18"/>
    <d v="2021-09-06T12:59:59"/>
    <s v="93.40.185.232"/>
    <n v="100"/>
    <n v="401"/>
    <n v="1"/>
    <d v="2021-09-06T13:00:00"/>
    <s v="R_2bZfEItTomFdeWQ"/>
    <n v="45.614303588867188"/>
    <n v="8.847503662109375"/>
    <s v="anonymous"/>
    <s v="IT"/>
    <x v="2"/>
    <s v="Erabamo molto uniti"/>
    <x v="39"/>
    <s v="Si spendeva meno"/>
    <x v="1"/>
    <m/>
    <m/>
    <n v="2"/>
    <x v="0"/>
    <n v="1"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1"/>
    <x v="6"/>
    <x v="0"/>
    <x v="0"/>
    <n v="103"/>
    <x v="0"/>
    <x v="0"/>
    <x v="0"/>
    <x v="0"/>
    <s v="Varese"/>
    <x v="9"/>
    <s v="."/>
    <n v="3"/>
    <s v="."/>
    <s v="."/>
    <s v="."/>
    <s v="."/>
    <n v="4"/>
    <x v="1"/>
    <n v="90"/>
    <x v="0"/>
    <x v="0"/>
    <x v="1"/>
    <n v="1"/>
    <n v="6"/>
  </r>
  <r>
    <n v="195"/>
    <d v="2021-09-06T12:50:45"/>
    <d v="2021-09-06T13:01:01"/>
    <s v="93.70.76.160"/>
    <n v="100"/>
    <n v="616"/>
    <n v="1"/>
    <d v="2021-09-06T13:01:02"/>
    <s v="R_31R6H4PVQ7XrSOK"/>
    <n v="45.385299682617188"/>
    <n v="11.792098999023438"/>
    <s v="anonymous"/>
    <s v="IT"/>
    <x v="2"/>
    <s v="Il pane fatto insieme"/>
    <x v="40"/>
    <s v="Le risate"/>
    <x v="1"/>
    <m/>
    <m/>
    <n v="3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9"/>
    <x v="6"/>
    <x v="1"/>
    <x v="53"/>
    <x v="0"/>
    <x v="0"/>
    <n v="67"/>
    <x v="0"/>
    <x v="0"/>
    <x v="0"/>
    <x v="0"/>
    <s v="Baone"/>
    <x v="7"/>
    <s v="."/>
    <n v="3"/>
    <s v="."/>
    <s v="."/>
    <s v="."/>
    <s v="."/>
    <n v="3"/>
    <x v="1"/>
    <n v="60"/>
    <x v="0"/>
    <x v="0"/>
    <x v="1"/>
    <n v="0"/>
    <n v="2"/>
  </r>
  <r>
    <n v="201"/>
    <d v="2021-09-06T09:41:48"/>
    <d v="2021-09-06T13:06:56"/>
    <s v="185.219.47.133"/>
    <n v="100"/>
    <n v="12307"/>
    <n v="1"/>
    <d v="2021-09-06T13:06:57"/>
    <s v="R_78rSSPNrqXgXyO5"/>
    <n v="45.236495971679688"/>
    <n v="11.87939453125"/>
    <s v="anonymous"/>
    <s v="IT"/>
    <x v="2"/>
    <s v="Stare di più insieme ai familiari"/>
    <x v="41"/>
    <s v="Ps4 con amici"/>
    <x v="1"/>
    <m/>
    <m/>
    <n v="2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0"/>
    <x v="19"/>
    <x v="0"/>
    <x v="0"/>
    <n v="67"/>
    <x v="0"/>
    <x v="0"/>
    <x v="0"/>
    <x v="0"/>
    <s v="Sant’Angelo di piove di sacco"/>
    <x v="6"/>
    <s v="."/>
    <n v="3"/>
    <s v="."/>
    <s v="."/>
    <s v="."/>
    <s v="."/>
    <n v="4"/>
    <x v="1"/>
    <n v="180"/>
    <x v="1"/>
    <x v="1"/>
    <x v="1"/>
    <n v="1"/>
    <n v="3"/>
  </r>
  <r>
    <n v="215"/>
    <d v="2021-09-06T13:27:47"/>
    <d v="2021-09-06T13:34:35"/>
    <s v="80.117.18.154"/>
    <n v="100"/>
    <n v="407"/>
    <n v="1"/>
    <d v="2021-09-06T13:34:36"/>
    <s v="R_5q21NLcW4Z1Uiit"/>
    <n v="42.461807250976563"/>
    <n v="14.2052001953125"/>
    <s v="anonymous"/>
    <s v="IT"/>
    <x v="2"/>
    <s v="Stare insieme"/>
    <x v="42"/>
    <s v="Riscoprire il piacere di una conversazione anche ironica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6"/>
    <x v="0"/>
    <x v="54"/>
    <x v="0"/>
    <x v="0"/>
    <n v="73"/>
    <x v="1"/>
    <x v="0"/>
    <x v="1"/>
    <x v="0"/>
    <s v="Pescara"/>
    <x v="5"/>
    <s v="."/>
    <n v="3"/>
    <s v="."/>
    <s v="."/>
    <s v="."/>
    <s v="."/>
    <n v="2"/>
    <x v="1"/>
    <n v="10"/>
    <x v="0"/>
    <x v="0"/>
    <x v="1"/>
    <n v="1"/>
    <n v="2"/>
  </r>
  <r>
    <n v="229"/>
    <d v="2021-09-06T14:02:10"/>
    <d v="2021-09-06T14:08:04"/>
    <s v="79.37.242.39"/>
    <n v="100"/>
    <n v="354"/>
    <n v="1"/>
    <d v="2021-09-06T14:08:05"/>
    <s v="R_zYcxMufED1jRdS1"/>
    <n v="45.517303466796875"/>
    <n v="11.722503662109375"/>
    <s v="anonymous"/>
    <s v="IT"/>
    <x v="2"/>
    <s v="Stare in famiglia"/>
    <x v="43"/>
    <s v="Leggere libri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0"/>
    <x v="1"/>
    <x v="7"/>
    <x v="0"/>
    <x v="0"/>
    <n v="67"/>
    <x v="0"/>
    <x v="0"/>
    <x v="0"/>
    <x v="0"/>
    <s v="Pozzonovo"/>
    <x v="4"/>
    <s v="."/>
    <n v="2"/>
    <s v="."/>
    <s v="."/>
    <s v="."/>
    <s v="."/>
    <n v="4"/>
    <x v="1"/>
    <n v="60"/>
    <x v="0"/>
    <x v="0"/>
    <x v="1"/>
    <n v="1"/>
    <n v="2"/>
  </r>
  <r>
    <n v="237"/>
    <d v="2021-09-06T14:11:52"/>
    <d v="2021-09-06T14:14:27"/>
    <s v="82.52.8.136"/>
    <n v="100"/>
    <n v="155"/>
    <n v="1"/>
    <d v="2021-09-06T14:14:28"/>
    <s v="R_3Hzz7EfmXdPCssp"/>
    <n v="45.538604736328125"/>
    <n v="10.210601806640625"/>
    <s v="anonymous"/>
    <s v="EN-GB"/>
    <x v="2"/>
    <s v="time with my daughter"/>
    <x v="44"/>
    <s v="time with my cat"/>
    <x v="1"/>
    <m/>
    <m/>
    <n v="2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7"/>
    <x v="1"/>
    <x v="25"/>
    <x v="1"/>
    <x v="19"/>
    <s v="."/>
    <x v="1"/>
    <x v="0"/>
    <x v="0"/>
    <x v="0"/>
    <s v="."/>
    <x v="6"/>
    <s v="."/>
    <n v="5"/>
    <n v="16"/>
    <s v="."/>
    <n v="116"/>
    <s v="UCL"/>
    <n v="1"/>
    <x v="0"/>
    <n v="100"/>
    <x v="0"/>
    <x v="0"/>
    <x v="1"/>
    <n v="1"/>
    <n v="2"/>
  </r>
  <r>
    <n v="238"/>
    <d v="2021-09-06T14:06:17"/>
    <d v="2021-09-06T14:15:24"/>
    <s v="151.38.172.57"/>
    <n v="100"/>
    <n v="546"/>
    <n v="1"/>
    <d v="2021-09-06T14:15:25"/>
    <s v="R_3GD5X0Ok8s8htZX"/>
    <n v="45.581893920898438"/>
    <n v="9.2682952880859375"/>
    <s v="anonymous"/>
    <s v="IT"/>
    <x v="2"/>
    <s v="Le cose fatte con calma"/>
    <x v="45"/>
    <s v="La nascita del nipotino"/>
    <x v="1"/>
    <n v="2"/>
    <m/>
    <n v="1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6"/>
    <x v="9"/>
    <x v="1"/>
    <x v="52"/>
    <x v="0"/>
    <x v="0"/>
    <n v="67"/>
    <x v="0"/>
    <x v="0"/>
    <x v="0"/>
    <x v="0"/>
    <s v="Monselice"/>
    <x v="9"/>
    <s v="."/>
    <n v="2"/>
    <s v="."/>
    <s v="."/>
    <s v="."/>
    <s v="."/>
    <n v="5"/>
    <x v="2"/>
    <n v="30"/>
    <x v="1"/>
    <x v="2"/>
    <x v="1"/>
    <n v="1"/>
    <n v="2"/>
  </r>
  <r>
    <n v="248"/>
    <d v="2021-09-06T14:37:57"/>
    <d v="2021-09-06T14:47:06"/>
    <s v="188.228.181.251"/>
    <n v="100"/>
    <n v="548"/>
    <n v="1"/>
    <d v="2021-09-06T14:47:07"/>
    <s v="R_1QKjJf4HOpwxcj0"/>
    <n v="45.175003051757813"/>
    <n v="11.62579345703125"/>
    <s v="anonymous"/>
    <s v="IT"/>
    <x v="2"/>
    <s v="Passeggiate nei campi"/>
    <x v="46"/>
    <s v="Ascolto del silenzio"/>
    <x v="1"/>
    <m/>
    <n v="1"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9"/>
    <x v="3"/>
    <x v="1"/>
    <x v="51"/>
    <x v="0"/>
    <x v="0"/>
    <n v="67"/>
    <x v="0"/>
    <x v="0"/>
    <x v="0"/>
    <x v="0"/>
    <s v="Baone"/>
    <x v="7"/>
    <s v="."/>
    <n v="3"/>
    <s v="."/>
    <s v="."/>
    <s v="."/>
    <s v="."/>
    <n v="4"/>
    <x v="1"/>
    <n v="60"/>
    <x v="0"/>
    <x v="0"/>
    <x v="1"/>
    <n v="0"/>
    <n v="3"/>
  </r>
  <r>
    <n v="251"/>
    <d v="2021-09-06T14:47:52"/>
    <d v="2021-09-06T14:52:43"/>
    <s v="151.82.221.19"/>
    <n v="100"/>
    <n v="291"/>
    <n v="1"/>
    <d v="2021-09-06T14:52:44"/>
    <s v="R_1llQT9jbedT7UWe"/>
    <n v="45.472198486328125"/>
    <n v="9.19219970703125"/>
    <s v="anonymous"/>
    <s v="IT"/>
    <x v="2"/>
    <s v="Riposo"/>
    <x v="47"/>
    <s v="TV"/>
    <x v="1"/>
    <m/>
    <n v="1"/>
    <m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31"/>
    <x v="0"/>
    <x v="0"/>
    <n v="104"/>
    <x v="0"/>
    <x v="0"/>
    <x v="0"/>
    <x v="0"/>
    <s v="Campolongo Maggiore"/>
    <x v="6"/>
    <s v="."/>
    <n v="7"/>
    <s v="."/>
    <s v="."/>
    <s v="."/>
    <s v="."/>
    <n v="2"/>
    <x v="1"/>
    <n v="100"/>
    <x v="0"/>
    <x v="0"/>
    <x v="1"/>
    <n v="1"/>
    <n v="2"/>
  </r>
  <r>
    <n v="268"/>
    <d v="2021-09-06T15:43:55"/>
    <d v="2021-09-06T15:51:13"/>
    <s v="109.130.155.120"/>
    <n v="100"/>
    <n v="437"/>
    <n v="1"/>
    <d v="2021-09-06T15:51:14"/>
    <s v="R_AzCrWZevOrf7zr3"/>
    <n v="50.6658935546875"/>
    <n v="4.544403076171875"/>
    <s v="anonymous"/>
    <s v="EN-GB"/>
    <x v="2"/>
    <s v="Sitting outside with my neighbor by keeping the distance"/>
    <x v="48"/>
    <s v="Cooking at home with bf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16"/>
    <x v="1"/>
    <x v="9"/>
    <s v="."/>
    <x v="1"/>
    <x v="0"/>
    <x v="0"/>
    <x v="0"/>
    <s v="."/>
    <x v="0"/>
    <s v="."/>
    <n v="7"/>
    <s v="."/>
    <s v="."/>
    <s v="."/>
    <s v="."/>
    <n v="1"/>
    <x v="1"/>
    <n v="250"/>
    <x v="1"/>
    <x v="2"/>
    <x v="1"/>
    <n v="1"/>
    <n v="6"/>
  </r>
  <r>
    <n v="278"/>
    <d v="2021-09-06T16:34:46"/>
    <d v="2021-09-06T16:43:58"/>
    <s v="93.34.227.107"/>
    <n v="100"/>
    <n v="551"/>
    <n v="1"/>
    <d v="2021-09-06T16:43:59"/>
    <s v="R_5tlzVnNFXXfsg5b"/>
    <n v="45.40960693359375"/>
    <n v="11.894699096679688"/>
    <s v="anonymous"/>
    <s v="IT"/>
    <x v="2"/>
    <s v="Natale  con i parenti sttetti"/>
    <x v="49"/>
    <s v="Passeggiate col cane"/>
    <x v="1"/>
    <m/>
    <m/>
    <n v="1"/>
    <x v="1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7"/>
    <x v="1"/>
    <x v="51"/>
    <x v="0"/>
    <x v="0"/>
    <n v="67"/>
    <x v="0"/>
    <x v="0"/>
    <x v="0"/>
    <x v="0"/>
    <s v="Monselice"/>
    <x v="6"/>
    <s v="."/>
    <n v="3"/>
    <s v="."/>
    <s v="."/>
    <s v="."/>
    <s v="."/>
    <n v="4"/>
    <x v="0"/>
    <n v="30"/>
    <x v="0"/>
    <x v="0"/>
    <x v="1"/>
    <n v="0"/>
    <n v="1"/>
  </r>
  <r>
    <n v="282"/>
    <d v="2021-09-06T16:48:00"/>
    <d v="2021-09-06T16:52:52"/>
    <s v="5.168.87.219"/>
    <n v="100"/>
    <n v="291"/>
    <n v="1"/>
    <d v="2021-09-06T16:52:52"/>
    <s v="R_1MQkxary0U2XbDf"/>
    <n v="41.890396118164063"/>
    <n v="12.512603759765625"/>
    <s v="anonymous"/>
    <s v="IT"/>
    <x v="2"/>
    <s v="Chiacchierate con amicǝ "/>
    <x v="50"/>
    <s v="Attesa"/>
    <x v="1"/>
    <n v="1"/>
    <n v="1"/>
    <n v="1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34"/>
    <x v="0"/>
    <x v="0"/>
    <n v="86"/>
    <x v="1"/>
    <x v="1"/>
    <x v="0"/>
    <x v="0"/>
    <s v="Roma"/>
    <x v="2"/>
    <s v="Collaboratore "/>
    <n v="5"/>
    <n v="17"/>
    <s v="."/>
    <n v="120"/>
    <s v="."/>
    <n v="2"/>
    <x v="1"/>
    <n v="240"/>
    <x v="0"/>
    <x v="0"/>
    <x v="0"/>
    <n v="0"/>
    <n v="2"/>
  </r>
  <r>
    <n v="285"/>
    <d v="2021-09-06T18:27:56"/>
    <d v="2021-09-06T18:31:15"/>
    <s v="151.36.19.230"/>
    <n v="100"/>
    <n v="198"/>
    <n v="1"/>
    <d v="2021-09-06T18:31:16"/>
    <s v="R_1gOVNae50Ndl1H7"/>
    <n v="45.474197387695313"/>
    <n v="9.19940185546875"/>
    <s v="anonymous"/>
    <s v="IT"/>
    <x v="2"/>
    <s v="X"/>
    <x v="51"/>
    <s v="X"/>
    <x v="1"/>
    <m/>
    <m/>
    <m/>
    <x v="0"/>
    <m/>
    <m/>
    <m/>
    <s v="."/>
    <s v="."/>
    <s v="."/>
    <x v="0"/>
    <m/>
    <m/>
    <m/>
    <x v="0"/>
    <m/>
    <m/>
    <m/>
    <m/>
    <x v="1"/>
    <n v="1"/>
    <x v="0"/>
    <x v="0"/>
    <x v="0"/>
    <x v="0"/>
    <x v="0"/>
    <x v="0"/>
    <x v="0"/>
    <x v="8"/>
    <x v="4"/>
    <x v="0"/>
    <x v="55"/>
    <x v="0"/>
    <x v="0"/>
    <n v="1"/>
    <x v="1"/>
    <x v="0"/>
    <x v="0"/>
    <x v="1"/>
    <s v="Otranto"/>
    <x v="2"/>
    <s v="X"/>
    <n v="6"/>
    <s v="."/>
    <s v="."/>
    <s v="."/>
    <s v="."/>
    <n v="5"/>
    <x v="3"/>
    <n v="0"/>
    <x v="1"/>
    <x v="2"/>
    <x v="1"/>
    <n v="1"/>
    <n v="6"/>
  </r>
  <r>
    <n v="293"/>
    <d v="2021-09-06T22:48:42"/>
    <d v="2021-09-06T22:52:19"/>
    <s v="5.90.221.98"/>
    <n v="100"/>
    <n v="216"/>
    <n v="1"/>
    <d v="2021-09-06T22:52:20"/>
    <s v="R_1rlxlUILQyd2uZX"/>
    <n v="43.147903442382813"/>
    <n v="12.109695434570313"/>
    <s v="anonymous"/>
    <s v="IT"/>
    <x v="2"/>
    <s v="Famiglia"/>
    <x v="52"/>
    <s v="Origini"/>
    <x v="1"/>
    <n v="1"/>
    <m/>
    <n v="2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1"/>
    <x v="26"/>
    <x v="0"/>
    <x v="0"/>
    <n v="67"/>
    <x v="0"/>
    <x v="0"/>
    <x v="0"/>
    <x v="0"/>
    <s v="Terrassa Padovana"/>
    <x v="1"/>
    <s v="."/>
    <n v="5"/>
    <n v="14"/>
    <s v="."/>
    <n v="111"/>
    <s v="."/>
    <n v="4"/>
    <x v="1"/>
    <n v="30"/>
    <x v="0"/>
    <x v="0"/>
    <x v="1"/>
    <n v="1"/>
    <n v="3"/>
  </r>
  <r>
    <n v="297"/>
    <d v="2021-09-06T23:11:34"/>
    <d v="2021-09-06T23:15:22"/>
    <s v="93.44.195.230"/>
    <n v="100"/>
    <n v="227"/>
    <n v="1"/>
    <d v="2021-09-06T23:15:22"/>
    <s v="R_voF5uv9s2vhuCBz"/>
    <n v="38.130203247070313"/>
    <n v="13.328994750976563"/>
    <s v="anonymous"/>
    <s v="IT"/>
    <x v="2"/>
    <s v="Pranzi in balcone"/>
    <x v="53"/>
    <s v="Film sul divano tutti insieme"/>
    <x v="1"/>
    <m/>
    <m/>
    <n v="3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20"/>
    <x v="0"/>
    <x v="0"/>
    <n v="68"/>
    <x v="1"/>
    <x v="0"/>
    <x v="0"/>
    <x v="1"/>
    <s v="Palermo"/>
    <x v="6"/>
    <s v="."/>
    <n v="3"/>
    <s v="."/>
    <s v="."/>
    <s v="."/>
    <s v="."/>
    <n v="4"/>
    <x v="0"/>
    <n v="60"/>
    <x v="0"/>
    <x v="0"/>
    <x v="1"/>
    <n v="1"/>
    <n v="1"/>
  </r>
  <r>
    <n v="300"/>
    <d v="2021-09-06T23:20:08"/>
    <d v="2021-09-06T23:23:43"/>
    <s v="93.44.194.143"/>
    <n v="100"/>
    <n v="214"/>
    <n v="1"/>
    <d v="2021-09-06T23:23:43"/>
    <s v="R_3kgZx7OTwUhDVaI"/>
    <n v="38.130203247070313"/>
    <n v="13.328994750976563"/>
    <s v="anonymous"/>
    <s v="IT"/>
    <x v="2"/>
    <s v="Abbracciare i miei figli dopo aver saputo di essere negativi"/>
    <x v="54"/>
    <s v="Il sole"/>
    <x v="1"/>
    <n v="1"/>
    <m/>
    <n v="2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20"/>
    <x v="0"/>
    <x v="0"/>
    <n v="68"/>
    <x v="1"/>
    <x v="0"/>
    <x v="0"/>
    <x v="1"/>
    <s v="Palermo"/>
    <x v="6"/>
    <s v="."/>
    <n v="7"/>
    <s v="."/>
    <s v="."/>
    <s v="."/>
    <s v="."/>
    <n v="4"/>
    <x v="0"/>
    <n v="120"/>
    <x v="0"/>
    <x v="0"/>
    <x v="1"/>
    <n v="1"/>
    <n v="3"/>
  </r>
  <r>
    <n v="311"/>
    <d v="2021-09-07T00:42:21"/>
    <d v="2021-09-07T00:45:28"/>
    <s v="93.71.36.21"/>
    <n v="100"/>
    <n v="187"/>
    <n v="1"/>
    <d v="2021-09-07T00:45:29"/>
    <s v="R_2VOpvfaF2n6IGwq"/>
    <n v="45.091400146484375"/>
    <n v="7.6638946533203125"/>
    <s v="anonymous"/>
    <s v="IT"/>
    <x v="2"/>
    <s v="Cena con amici"/>
    <x v="55"/>
    <s v="Abbracciare i propri genitori"/>
    <x v="1"/>
    <m/>
    <m/>
    <n v="3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0"/>
    <x v="16"/>
    <x v="1"/>
    <x v="20"/>
    <s v="."/>
    <x v="1"/>
    <x v="0"/>
    <x v="0"/>
    <x v="0"/>
    <s v="."/>
    <x v="0"/>
    <s v="."/>
    <n v="5"/>
    <n v="16"/>
    <s v="."/>
    <n v="116"/>
    <s v="University of Nottingham"/>
    <n v="4"/>
    <x v="1"/>
    <n v="150"/>
    <x v="0"/>
    <x v="0"/>
    <x v="1"/>
    <n v="1"/>
    <n v="3"/>
  </r>
  <r>
    <n v="316"/>
    <d v="2021-09-07T01:05:45"/>
    <d v="2021-09-07T01:10:27"/>
    <s v="151.82.46.5"/>
    <n v="100"/>
    <n v="282"/>
    <n v="1"/>
    <d v="2021-09-07T01:10:28"/>
    <s v="R_23d7nuHA64Y7CMR"/>
    <n v="45.472198486328125"/>
    <n v="9.19219970703125"/>
    <s v="anonymous"/>
    <s v="IT"/>
    <x v="2"/>
    <s v="Passare più tempo in famiglia"/>
    <x v="56"/>
    <s v="Organizzare aperitivi in videochiamata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19"/>
    <x v="0"/>
    <x v="0"/>
    <n v="67"/>
    <x v="0"/>
    <x v="0"/>
    <x v="0"/>
    <x v="0"/>
    <s v="Monselice"/>
    <x v="1"/>
    <s v="."/>
    <n v="4"/>
    <n v="9"/>
    <s v="."/>
    <s v="."/>
    <s v="."/>
    <n v="4"/>
    <x v="1"/>
    <n v="50"/>
    <x v="0"/>
    <x v="0"/>
    <x v="1"/>
    <n v="1"/>
    <n v="2"/>
  </r>
  <r>
    <n v="327"/>
    <d v="2021-09-07T02:29:49"/>
    <d v="2021-09-07T02:33:16"/>
    <s v="31.185.100.13"/>
    <n v="100"/>
    <n v="206"/>
    <n v="1"/>
    <d v="2021-09-07T02:33:16"/>
    <s v="R_12D4DUQc1rD7krA"/>
    <n v="38.130203247070313"/>
    <n v="13.328994750976563"/>
    <s v="anonymous"/>
    <s v="IT"/>
    <x v="2"/>
    <s v="Pasqua casalinga"/>
    <x v="57"/>
    <s v="Film in streaming tutti insieme sul divano"/>
    <x v="1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0"/>
    <x v="20"/>
    <x v="0"/>
    <x v="0"/>
    <n v="68"/>
    <x v="1"/>
    <x v="0"/>
    <x v="0"/>
    <x v="1"/>
    <s v="Palermo"/>
    <x v="5"/>
    <s v="."/>
    <n v="3"/>
    <s v="."/>
    <s v="."/>
    <s v="."/>
    <s v="."/>
    <n v="4"/>
    <x v="0"/>
    <n v="45"/>
    <x v="0"/>
    <x v="0"/>
    <x v="1"/>
    <n v="1"/>
    <n v="4"/>
  </r>
  <r>
    <n v="329"/>
    <d v="2021-09-07T02:19:32"/>
    <d v="2021-09-07T02:37:23"/>
    <s v="151.72.80.171"/>
    <n v="100"/>
    <n v="1071"/>
    <n v="1"/>
    <d v="2021-09-07T02:37:24"/>
    <s v="R_2P86xdS8HP64TtV"/>
    <n v="41.461593627929688"/>
    <n v="15.556396484375"/>
    <s v="anonymous"/>
    <s v="IT"/>
    <x v="2"/>
    <s v="Famiglia"/>
    <x v="58"/>
    <s v="Cucina"/>
    <x v="1"/>
    <m/>
    <m/>
    <n v="1"/>
    <x v="0"/>
    <m/>
    <n v="1"/>
    <n v="1"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0"/>
    <x v="1"/>
    <x v="17"/>
    <x v="0"/>
    <x v="0"/>
    <n v="37"/>
    <x v="1"/>
    <x v="0"/>
    <x v="1"/>
    <x v="0"/>
    <s v="San Severo"/>
    <x v="4"/>
    <s v="."/>
    <n v="2"/>
    <s v="."/>
    <s v="."/>
    <s v="."/>
    <s v="."/>
    <n v="4"/>
    <x v="1"/>
    <n v="60"/>
    <x v="0"/>
    <x v="0"/>
    <x v="1"/>
    <n v="1"/>
    <n v="1"/>
  </r>
  <r>
    <n v="341"/>
    <d v="2021-09-07T04:06:39"/>
    <d v="2021-09-07T04:12:35"/>
    <s v="92.246.116.172"/>
    <n v="100"/>
    <n v="355"/>
    <n v="1"/>
    <d v="2021-09-07T04:12:36"/>
    <s v="R_oYWiKu6B79tgvPH"/>
    <n v="45.506698608398438"/>
    <n v="11.41229248046875"/>
    <s v="anonymous"/>
    <s v="IT"/>
    <x v="2"/>
    <s v="Film visti in famiglia."/>
    <x v="59"/>
    <s v="Giardinaggio con la mamma."/>
    <x v="1"/>
    <m/>
    <m/>
    <n v="3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0"/>
    <x v="0"/>
    <x v="0"/>
    <n v="123"/>
    <x v="0"/>
    <x v="0"/>
    <x v="0"/>
    <x v="0"/>
    <s v="Noventa Vicentina"/>
    <x v="0"/>
    <s v="."/>
    <n v="3"/>
    <n v="14"/>
    <s v="."/>
    <s v="."/>
    <s v="."/>
    <n v="4"/>
    <x v="1"/>
    <n v="180"/>
    <x v="0"/>
    <x v="0"/>
    <x v="1"/>
    <n v="0"/>
    <n v="3"/>
  </r>
  <r>
    <n v="353"/>
    <d v="2021-09-07T06:25:37"/>
    <d v="2021-09-07T06:29:16"/>
    <s v="79.21.183.50"/>
    <n v="100"/>
    <n v="219"/>
    <n v="1"/>
    <d v="2021-09-07T06:29:16"/>
    <s v="R_1q2OemZbVc4upDr"/>
    <n v="45.40960693359375"/>
    <n v="11.894699096679688"/>
    <s v="anonymous"/>
    <s v="IT"/>
    <x v="2"/>
    <s v="Tempo in famiglia"/>
    <x v="60"/>
    <s v="Tempo per riflettere"/>
    <x v="1"/>
    <n v="1"/>
    <n v="1"/>
    <m/>
    <x v="1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0"/>
    <x v="1"/>
    <x v="7"/>
    <x v="0"/>
    <x v="0"/>
    <n v="67"/>
    <x v="0"/>
    <x v="0"/>
    <x v="0"/>
    <x v="0"/>
    <s v="Cartura"/>
    <x v="1"/>
    <s v="."/>
    <n v="3"/>
    <s v="."/>
    <s v="."/>
    <s v="."/>
    <s v="."/>
    <n v="4"/>
    <x v="1"/>
    <n v="90"/>
    <x v="0"/>
    <x v="0"/>
    <x v="1"/>
    <n v="1"/>
    <n v="2"/>
  </r>
  <r>
    <n v="362"/>
    <d v="2021-09-07T08:10:19"/>
    <d v="2021-09-07T08:13:28"/>
    <s v="158.148.131.227"/>
    <n v="100"/>
    <n v="188"/>
    <n v="1"/>
    <d v="2021-09-07T08:13:28"/>
    <s v="R_8Ci2FPzYgInXFE5"/>
    <n v="41.890396118164063"/>
    <n v="12.512603759765625"/>
    <s v="anonymous"/>
    <s v="IT"/>
    <x v="2"/>
    <s v="Avere passato la maggior parte degli esami"/>
    <x v="61"/>
    <s v="Conoscere la mia famiglia di piu"/>
    <x v="1"/>
    <m/>
    <m/>
    <n v="1"/>
    <x v="1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3"/>
    <x v="0"/>
    <x v="19"/>
    <x v="0"/>
    <x v="0"/>
    <n v="67"/>
    <x v="0"/>
    <x v="0"/>
    <x v="0"/>
    <x v="0"/>
    <s v="Monselice"/>
    <x v="0"/>
    <s v="."/>
    <n v="4"/>
    <n v="12"/>
    <s v="."/>
    <n v="111"/>
    <s v="."/>
    <n v="4"/>
    <x v="1"/>
    <n v="15"/>
    <x v="0"/>
    <x v="0"/>
    <x v="1"/>
    <n v="1"/>
    <n v="1"/>
  </r>
  <r>
    <n v="367"/>
    <d v="2021-09-07T08:19:21"/>
    <d v="2021-09-07T08:26:27"/>
    <s v="95.237.240.19"/>
    <n v="100"/>
    <n v="425"/>
    <n v="1"/>
    <d v="2021-09-07T08:26:28"/>
    <s v="R_1d6mcsUVr1pRBJ8"/>
    <n v="45.621002197265625"/>
    <n v="12.373794555664063"/>
    <s v="anonymous"/>
    <s v="IT"/>
    <x v="2"/>
    <s v="Più tranquillità"/>
    <x v="62"/>
    <s v="Nessuno"/>
    <x v="1"/>
    <m/>
    <n v="1"/>
    <m/>
    <x v="0"/>
    <m/>
    <m/>
    <m/>
    <s v="."/>
    <s v="."/>
    <s v="."/>
    <x v="0"/>
    <m/>
    <m/>
    <m/>
    <x v="0"/>
    <m/>
    <m/>
    <m/>
    <m/>
    <x v="1"/>
    <n v="0"/>
    <x v="0"/>
    <x v="0"/>
    <x v="0"/>
    <x v="0"/>
    <x v="0"/>
    <x v="0"/>
    <x v="0"/>
    <x v="1"/>
    <x v="1"/>
    <x v="1"/>
    <x v="17"/>
    <x v="0"/>
    <x v="0"/>
    <n v="104"/>
    <x v="0"/>
    <x v="0"/>
    <x v="0"/>
    <x v="0"/>
    <s v="Scorzè"/>
    <x v="2"/>
    <s v="Casalinga"/>
    <n v="2"/>
    <s v="."/>
    <s v="."/>
    <s v="."/>
    <s v="."/>
    <n v="3"/>
    <x v="1"/>
    <n v="60"/>
    <x v="0"/>
    <x v="0"/>
    <x v="1"/>
    <n v="1"/>
    <n v="1"/>
  </r>
  <r>
    <n v="375"/>
    <d v="2021-09-07T09:09:16"/>
    <d v="2021-09-07T09:16:25"/>
    <s v="93.70.100.126"/>
    <n v="100"/>
    <n v="429"/>
    <n v="1"/>
    <d v="2021-09-07T09:16:26"/>
    <s v="R_1eWPt2u3neZ4qw8"/>
    <n v="45.40960693359375"/>
    <n v="11.894699096679688"/>
    <s v="anonymous"/>
    <s v="IT"/>
    <x v="2"/>
    <s v="Piú tempo libero"/>
    <x v="63"/>
    <s v="Passeggiata in giardino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6"/>
    <x v="2"/>
    <x v="0"/>
    <x v="10"/>
    <x v="0"/>
    <x v="0"/>
    <n v="67"/>
    <x v="0"/>
    <x v="0"/>
    <x v="0"/>
    <x v="0"/>
    <s v="Monselice"/>
    <x v="0"/>
    <s v="."/>
    <n v="3"/>
    <n v="12"/>
    <s v="."/>
    <s v="."/>
    <s v="."/>
    <n v="4"/>
    <x v="2"/>
    <n v="30"/>
    <x v="0"/>
    <x v="0"/>
    <x v="1"/>
    <n v="0"/>
    <n v="3"/>
  </r>
  <r>
    <n v="381"/>
    <d v="2021-09-07T10:02:42"/>
    <d v="2021-09-07T10:05:43"/>
    <s v="82.57.4.44"/>
    <n v="100"/>
    <n v="180"/>
    <n v="1"/>
    <d v="2021-09-07T10:05:44"/>
    <s v="R_1JVkjQqWC9q1utk"/>
    <n v="43.485992431640625"/>
    <n v="13.492706298828125"/>
    <s v="anonymous"/>
    <s v="IT"/>
    <x v="2"/>
    <s v="Inaspettata gravidanza"/>
    <x v="64"/>
    <s v="Nuova casa"/>
    <x v="1"/>
    <m/>
    <m/>
    <n v="3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40"/>
    <x v="0"/>
    <x v="0"/>
    <n v="7"/>
    <x v="1"/>
    <x v="1"/>
    <x v="0"/>
    <x v="0"/>
    <s v="Acquaviva Picena"/>
    <x v="8"/>
    <s v="."/>
    <n v="2"/>
    <s v="."/>
    <s v="."/>
    <s v="."/>
    <s v="."/>
    <n v="4"/>
    <x v="1"/>
    <n v="60"/>
    <x v="0"/>
    <x v="0"/>
    <x v="1"/>
    <n v="0"/>
    <n v="1"/>
  </r>
  <r>
    <n v="385"/>
    <d v="2021-09-07T10:17:07"/>
    <d v="2021-09-07T10:19:34"/>
    <s v="95.131.43.101"/>
    <n v="100"/>
    <n v="146"/>
    <n v="1"/>
    <d v="2021-09-07T10:19:35"/>
    <s v="R_1NzCqKBdzXSPIu6"/>
    <n v="43.147903442382813"/>
    <n v="12.109695434570313"/>
    <s v="anonymous"/>
    <s v="IT"/>
    <x v="2"/>
    <s v="Riposo"/>
    <x v="65"/>
    <s v="Famiglia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4"/>
    <x v="0"/>
    <x v="0"/>
    <n v="67"/>
    <x v="0"/>
    <x v="0"/>
    <x v="0"/>
    <x v="0"/>
    <s v="Monselice"/>
    <x v="1"/>
    <s v="."/>
    <n v="3"/>
    <s v="."/>
    <s v="."/>
    <s v="."/>
    <s v="."/>
    <n v="3"/>
    <x v="0"/>
    <n v="120"/>
    <x v="0"/>
    <x v="0"/>
    <x v="1"/>
    <n v="1"/>
    <n v="2"/>
  </r>
  <r>
    <n v="396"/>
    <d v="2021-09-07T12:07:14"/>
    <d v="2021-09-07T12:09:42"/>
    <s v="93.70.89.145"/>
    <n v="100"/>
    <n v="148"/>
    <n v="1"/>
    <d v="2021-09-07T12:09:43"/>
    <s v="R_3fQ4WUr5e6ijIN2"/>
    <n v="45.43170166015625"/>
    <n v="10.98590087890625"/>
    <s v="anonymous"/>
    <s v="IT"/>
    <x v="2"/>
    <s v="Il tempo in famiglia"/>
    <x v="66"/>
    <s v="Il tempo per me"/>
    <x v="1"/>
    <n v="1"/>
    <m/>
    <n v="1"/>
    <x v="1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1"/>
    <x v="41"/>
    <x v="0"/>
    <x v="0"/>
    <n v="107"/>
    <x v="0"/>
    <x v="0"/>
    <x v="0"/>
    <x v="0"/>
    <s v="Verona"/>
    <x v="2"/>
    <s v="Ingegnere"/>
    <n v="7"/>
    <s v="."/>
    <s v="."/>
    <s v="."/>
    <s v="."/>
    <n v="3"/>
    <x v="2"/>
    <n v="45"/>
    <x v="0"/>
    <x v="0"/>
    <x v="1"/>
    <n v="1"/>
    <n v="2"/>
  </r>
  <r>
    <n v="412"/>
    <d v="2021-09-07T14:12:38"/>
    <d v="2021-09-07T14:16:32"/>
    <s v="151.57.70.135"/>
    <n v="100"/>
    <n v="234"/>
    <n v="1"/>
    <d v="2021-09-07T14:16:33"/>
    <s v="R_1rwaukl4hXA1sgh"/>
    <n v="43.147903442382813"/>
    <n v="12.109695434570313"/>
    <s v="anonymous"/>
    <s v="IT"/>
    <x v="2"/>
    <s v="Guardare Frozen con mio figlio"/>
    <x v="67"/>
    <s v="La prima pizza fatta in casa"/>
    <x v="1"/>
    <m/>
    <m/>
    <n v="3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41"/>
    <x v="0"/>
    <x v="0"/>
    <n v="27"/>
    <x v="1"/>
    <x v="0"/>
    <x v="1"/>
    <x v="0"/>
    <s v="San Giovanni Teatino"/>
    <x v="6"/>
    <s v="."/>
    <n v="3"/>
    <s v="."/>
    <s v="."/>
    <s v="."/>
    <s v="."/>
    <n v="4"/>
    <x v="1"/>
    <n v="180"/>
    <x v="0"/>
    <x v="0"/>
    <x v="1"/>
    <n v="1"/>
    <n v="2"/>
  </r>
  <r>
    <n v="414"/>
    <d v="2021-09-07T14:06:25"/>
    <d v="2021-09-07T14:22:39"/>
    <s v="95.236.135.212"/>
    <n v="100"/>
    <n v="973"/>
    <n v="1"/>
    <d v="2021-09-07T14:22:39"/>
    <s v="R_3fNPvrXs5GO3NuL"/>
    <n v="45.604904174804688"/>
    <n v="11.506805419921875"/>
    <s v="anonymous"/>
    <s v="IT"/>
    <x v="2"/>
    <s v="Cura del giardino"/>
    <x v="68"/>
    <s v="Contest su whatsapp"/>
    <x v="1"/>
    <m/>
    <m/>
    <m/>
    <x v="0"/>
    <m/>
    <n v="3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0"/>
    <x v="44"/>
    <x v="0"/>
    <x v="0"/>
    <n v="67"/>
    <x v="0"/>
    <x v="0"/>
    <x v="0"/>
    <x v="0"/>
    <s v="Monselice"/>
    <x v="6"/>
    <s v="."/>
    <n v="2"/>
    <s v="."/>
    <s v="."/>
    <s v="."/>
    <s v="."/>
    <n v="3"/>
    <x v="1"/>
    <n v="120"/>
    <x v="0"/>
    <x v="0"/>
    <x v="1"/>
    <n v="0"/>
    <n v="2"/>
  </r>
  <r>
    <n v="421"/>
    <d v="2021-09-07T15:26:26"/>
    <d v="2021-09-07T15:29:59"/>
    <s v="93.70.103.211"/>
    <n v="100"/>
    <n v="212"/>
    <n v="1"/>
    <d v="2021-09-07T15:29:59"/>
    <s v="R_1rMLqPW03GUeJ9f"/>
    <n v="45.40960693359375"/>
    <n v="11.894699096679688"/>
    <s v="anonymous"/>
    <s v="IT"/>
    <x v="2"/>
    <s v="Tempo passato con mio figlio"/>
    <x v="69"/>
    <s v="Tempo passato all aria aperta in campagna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0"/>
    <x v="1"/>
    <x v="11"/>
    <x v="0"/>
    <x v="0"/>
    <n v="67"/>
    <x v="0"/>
    <x v="0"/>
    <x v="0"/>
    <x v="0"/>
    <s v="Monselice"/>
    <x v="1"/>
    <s v="."/>
    <n v="3"/>
    <s v="."/>
    <s v="."/>
    <s v="."/>
    <s v="."/>
    <n v="3"/>
    <x v="1"/>
    <n v="45"/>
    <x v="1"/>
    <x v="2"/>
    <x v="1"/>
    <n v="1"/>
    <n v="6"/>
  </r>
  <r>
    <n v="429"/>
    <d v="2021-09-07T22:26:45"/>
    <d v="2021-09-07T22:30:19"/>
    <s v="5.171.237.40"/>
    <n v="100"/>
    <n v="213"/>
    <n v="1"/>
    <d v="2021-09-07T22:30:19"/>
    <s v="R_25Xv8TisVU93Da3"/>
    <n v="43.147903442382813"/>
    <n v="12.109695434570313"/>
    <s v="anonymous"/>
    <s v="IT"/>
    <x v="2"/>
    <s v="Vicinanza con la famiglia"/>
    <x v="70"/>
    <s v="Ho conosciuto meglio me stesso"/>
    <x v="1"/>
    <m/>
    <n v="2"/>
    <n v="1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0"/>
    <x v="30"/>
    <x v="0"/>
    <x v="0"/>
    <n v="123"/>
    <x v="0"/>
    <x v="0"/>
    <x v="0"/>
    <x v="0"/>
    <s v="Vicenza"/>
    <x v="2"/>
    <s v="Ricercatore"/>
    <n v="5"/>
    <n v="12"/>
    <s v="."/>
    <n v="111"/>
    <s v="."/>
    <n v="4"/>
    <x v="1"/>
    <n v="30"/>
    <x v="1"/>
    <x v="2"/>
    <x v="1"/>
    <n v="0"/>
    <n v="3"/>
  </r>
  <r>
    <n v="434"/>
    <d v="2021-09-08T00:08:22"/>
    <d v="2021-09-08T00:12:05"/>
    <s v="82.57.159.104"/>
    <n v="100"/>
    <n v="222"/>
    <n v="1"/>
    <d v="2021-09-08T00:12:05"/>
    <s v="R_1LU70ls2lZleOBq"/>
    <n v="41.890396118164063"/>
    <n v="12.512603759765625"/>
    <s v="anonymous"/>
    <s v="IT"/>
    <x v="2"/>
    <s v="Il silenzio"/>
    <x v="71"/>
    <s v="Avere tempo per me"/>
    <x v="1"/>
    <n v="2"/>
    <m/>
    <m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13"/>
    <x v="0"/>
    <x v="0"/>
    <n v="86"/>
    <x v="1"/>
    <x v="1"/>
    <x v="0"/>
    <x v="0"/>
    <s v="Zagarolo"/>
    <x v="6"/>
    <s v="."/>
    <n v="7"/>
    <s v="."/>
    <s v="."/>
    <s v="."/>
    <s v="."/>
    <n v="2"/>
    <x v="1"/>
    <n v="120"/>
    <x v="0"/>
    <x v="0"/>
    <x v="1"/>
    <n v="1"/>
    <n v="2"/>
  </r>
  <r>
    <n v="441"/>
    <d v="2021-09-08T01:43:48"/>
    <d v="2021-09-08T01:46:42"/>
    <s v="5.169.81.209"/>
    <n v="100"/>
    <n v="174"/>
    <n v="1"/>
    <d v="2021-09-08T01:46:43"/>
    <s v="R_2xFNU1AwCRlRwgC"/>
    <n v="45.465896606445313"/>
    <n v="10.47320556640625"/>
    <s v="anonymous"/>
    <s v="IT"/>
    <x v="2"/>
    <s v="Famiglia"/>
    <x v="72"/>
    <s v="Tempo per se stessi"/>
    <x v="1"/>
    <m/>
    <n v="1"/>
    <n v="2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0"/>
    <x v="15"/>
    <x v="0"/>
    <x v="0"/>
    <n v="67"/>
    <x v="0"/>
    <x v="0"/>
    <x v="0"/>
    <x v="0"/>
    <s v="Villa Estense"/>
    <x v="1"/>
    <s v="."/>
    <n v="3"/>
    <s v="."/>
    <s v="."/>
    <s v="."/>
    <s v="."/>
    <n v="3"/>
    <x v="1"/>
    <n v="60"/>
    <x v="0"/>
    <x v="0"/>
    <x v="1"/>
    <n v="1"/>
    <n v="2"/>
  </r>
  <r>
    <n v="444"/>
    <d v="2021-09-08T02:35:22"/>
    <d v="2021-09-08T02:54:04"/>
    <s v="37.161.17.37"/>
    <n v="100"/>
    <n v="1122"/>
    <n v="1"/>
    <d v="2021-09-08T02:54:05"/>
    <s v="R_2Egee06uuvpU8SE"/>
    <n v="43.147903442382813"/>
    <n v="12.109695434570313"/>
    <s v="anonymous"/>
    <s v="IT"/>
    <x v="2"/>
    <s v="Stare in casa con tutta la famiglia"/>
    <x v="73"/>
    <s v="Trascorrere con calma le giornate"/>
    <x v="1"/>
    <n v="2"/>
    <m/>
    <n v="1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0"/>
    <x v="1"/>
    <x v="13"/>
    <x v="0"/>
    <x v="0"/>
    <n v="67"/>
    <x v="0"/>
    <x v="0"/>
    <x v="0"/>
    <x v="0"/>
    <s v="Padova"/>
    <x v="2"/>
    <s v="Insegnante pubblico"/>
    <n v="3"/>
    <s v="."/>
    <s v="."/>
    <s v="."/>
    <s v="."/>
    <n v="4"/>
    <x v="1"/>
    <n v="90"/>
    <x v="0"/>
    <x v="0"/>
    <x v="1"/>
    <n v="1"/>
    <n v="5"/>
  </r>
  <r>
    <n v="452"/>
    <d v="2021-09-08T06:21:47"/>
    <d v="2021-09-08T06:34:23"/>
    <s v="2.40.58.180"/>
    <n v="100"/>
    <n v="756"/>
    <n v="1"/>
    <d v="2021-09-08T06:34:24"/>
    <s v="R_263ayYjKvcxGyBR"/>
    <n v="45.621002197265625"/>
    <n v="12.373794555664063"/>
    <s v="anonymous"/>
    <s v="IT"/>
    <x v="2"/>
    <s v="Maggiore contatto con la natura"/>
    <x v="74"/>
    <s v="Più tempo a disposizione della famiglia"/>
    <x v="1"/>
    <n v="2"/>
    <m/>
    <n v="1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22"/>
    <x v="0"/>
    <x v="0"/>
    <n v="104"/>
    <x v="0"/>
    <x v="0"/>
    <x v="0"/>
    <x v="0"/>
    <s v="Vigonovo"/>
    <x v="2"/>
    <s v="Stagista"/>
    <n v="7"/>
    <s v="."/>
    <s v="."/>
    <s v="."/>
    <s v="."/>
    <n v="3"/>
    <x v="1"/>
    <n v="60"/>
    <x v="0"/>
    <x v="0"/>
    <x v="1"/>
    <n v="0"/>
    <n v="2"/>
  </r>
  <r>
    <n v="455"/>
    <d v="2021-09-07T08:51:24"/>
    <d v="2021-09-08T07:21:58"/>
    <s v="80.116.44.114"/>
    <n v="100"/>
    <n v="81034"/>
    <n v="1"/>
    <d v="2021-09-08T07:21:59"/>
    <s v="R_3dZdsaRlcKF21Tt"/>
    <n v="45.403106689453125"/>
    <n v="11.87469482421875"/>
    <s v="anonymous"/>
    <s v="IT"/>
    <x v="2"/>
    <s v="Famiglia"/>
    <x v="75"/>
    <s v="La bellezza della vita"/>
    <x v="1"/>
    <m/>
    <n v="1"/>
    <n v="2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56"/>
    <x v="0"/>
    <x v="0"/>
    <n v="67"/>
    <x v="0"/>
    <x v="0"/>
    <x v="0"/>
    <x v="0"/>
    <s v="Este"/>
    <x v="7"/>
    <s v="."/>
    <n v="7"/>
    <s v="."/>
    <s v="."/>
    <s v="."/>
    <s v="."/>
    <n v="3"/>
    <x v="1"/>
    <n v="90"/>
    <x v="0"/>
    <x v="0"/>
    <x v="1"/>
    <n v="1"/>
    <n v="6"/>
  </r>
  <r>
    <n v="460"/>
    <d v="2021-09-08T09:17:28"/>
    <d v="2021-09-08T09:24:46"/>
    <s v="93.70.100.0"/>
    <n v="100"/>
    <n v="438"/>
    <n v="1"/>
    <d v="2021-09-08T09:24:47"/>
    <s v="R_2vi7KtOnOuwMx7M"/>
    <n v="45.543106079101563"/>
    <n v="11.54150390625"/>
    <s v="anonymous"/>
    <s v="IT"/>
    <x v="2"/>
    <s v="gioco con le mie figlie"/>
    <x v="76"/>
    <s v="ottime cene"/>
    <x v="1"/>
    <m/>
    <m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8"/>
    <x v="0"/>
    <x v="0"/>
    <n v="67"/>
    <x v="0"/>
    <x v="0"/>
    <x v="0"/>
    <x v="0"/>
    <s v="montegrotto terme"/>
    <x v="2"/>
    <s v="docente"/>
    <n v="7"/>
    <s v="."/>
    <s v="."/>
    <s v="."/>
    <s v="."/>
    <n v="4"/>
    <x v="0"/>
    <n v="60"/>
    <x v="0"/>
    <x v="0"/>
    <x v="1"/>
    <n v="0"/>
    <n v="3"/>
  </r>
  <r>
    <n v="466"/>
    <d v="2021-09-08T10:31:23"/>
    <d v="2021-09-08T10:41:05"/>
    <s v="2.42.123.42"/>
    <n v="100"/>
    <n v="581"/>
    <n v="1"/>
    <d v="2021-09-08T10:41:06"/>
    <s v="R_1DqCovHksTnrvQo"/>
    <n v="45.29620361328125"/>
    <n v="11.99310302734375"/>
    <s v="anonymous"/>
    <s v="IT"/>
    <x v="2"/>
    <s v="Più in famiglia"/>
    <x v="77"/>
    <s v="Meno aggressivi"/>
    <x v="1"/>
    <m/>
    <n v="2"/>
    <n v="1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2"/>
    <x v="0"/>
    <x v="36"/>
    <x v="0"/>
    <x v="0"/>
    <n v="67"/>
    <x v="0"/>
    <x v="0"/>
    <x v="0"/>
    <x v="0"/>
    <s v="Lozzo Atestino"/>
    <x v="7"/>
    <s v="."/>
    <n v="3"/>
    <s v="."/>
    <s v="."/>
    <s v="."/>
    <s v="."/>
    <n v="2"/>
    <x v="1"/>
    <n v="120"/>
    <x v="0"/>
    <x v="0"/>
    <x v="1"/>
    <n v="0"/>
    <n v="2"/>
  </r>
  <r>
    <n v="472"/>
    <d v="2021-09-08T12:24:24"/>
    <d v="2021-09-08T12:31:08"/>
    <s v="93.70.103.45"/>
    <n v="100"/>
    <n v="404"/>
    <n v="1"/>
    <d v="2021-09-08T12:31:09"/>
    <s v="R_3CVo9B9OpSeghGW"/>
    <n v="45.40960693359375"/>
    <n v="11.894699096679688"/>
    <s v="anonymous"/>
    <s v="IT"/>
    <x v="2"/>
    <s v="grigliata"/>
    <x v="78"/>
    <s v="strade deserte. senza rumore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1"/>
    <x v="4"/>
    <x v="0"/>
    <x v="0"/>
    <n v="67"/>
    <x v="0"/>
    <x v="0"/>
    <x v="0"/>
    <x v="0"/>
    <s v="monselice"/>
    <x v="2"/>
    <s v="insegnante"/>
    <n v="3"/>
    <s v="."/>
    <s v="."/>
    <s v="."/>
    <s v="."/>
    <n v="2"/>
    <x v="1"/>
    <n v="60"/>
    <x v="0"/>
    <x v="0"/>
    <x v="1"/>
    <n v="1"/>
    <n v="4"/>
  </r>
  <r>
    <n v="478"/>
    <d v="2021-09-08T23:40:21"/>
    <d v="2021-09-08T23:52:22"/>
    <s v="151.42.125.82"/>
    <n v="100"/>
    <n v="720"/>
    <n v="1"/>
    <d v="2021-09-08T23:52:23"/>
    <s v="R_1gRA9QaiHV9bcyZ"/>
    <n v="44.843994140625"/>
    <n v="11.632705688476563"/>
    <s v="anonymous"/>
    <s v="IT"/>
    <x v="2"/>
    <s v="stare a casa con il marito"/>
    <x v="79"/>
    <s v="dedicarmi di più alla lettura"/>
    <x v="1"/>
    <m/>
    <m/>
    <n v="2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44"/>
    <x v="0"/>
    <x v="0"/>
    <n v="87"/>
    <x v="0"/>
    <x v="0"/>
    <x v="0"/>
    <x v="0"/>
    <s v="Rovigo"/>
    <x v="2"/>
    <s v="insegnante"/>
    <n v="3"/>
    <s v="."/>
    <s v="."/>
    <s v="."/>
    <s v="."/>
    <n v="4"/>
    <x v="1"/>
    <n v="90"/>
    <x v="0"/>
    <x v="0"/>
    <x v="1"/>
    <n v="1"/>
    <n v="2"/>
  </r>
  <r>
    <n v="480"/>
    <d v="2021-09-09T01:14:14"/>
    <d v="2021-09-09T01:18:54"/>
    <s v="151.36.76.45"/>
    <n v="100"/>
    <n v="280"/>
    <n v="1"/>
    <d v="2021-09-09T01:18:55"/>
    <s v="R_3D7uJ9e4zAMooZC"/>
    <n v="45.472198486328125"/>
    <n v="9.19219970703125"/>
    <s v="anonymous"/>
    <s v="IT"/>
    <x v="2"/>
    <s v="nessuno"/>
    <x v="62"/>
    <s v="nessuno"/>
    <x v="1"/>
    <m/>
    <m/>
    <m/>
    <x v="0"/>
    <m/>
    <m/>
    <m/>
    <s v="."/>
    <s v="."/>
    <s v="."/>
    <x v="0"/>
    <m/>
    <m/>
    <m/>
    <x v="0"/>
    <m/>
    <m/>
    <m/>
    <m/>
    <x v="1"/>
    <n v="1"/>
    <x v="0"/>
    <x v="0"/>
    <x v="0"/>
    <x v="0"/>
    <x v="0"/>
    <x v="0"/>
    <x v="0"/>
    <x v="6"/>
    <x v="9"/>
    <x v="1"/>
    <x v="44"/>
    <x v="0"/>
    <x v="0"/>
    <n v="67"/>
    <x v="0"/>
    <x v="0"/>
    <x v="0"/>
    <x v="0"/>
    <s v="Este"/>
    <x v="1"/>
    <s v="."/>
    <n v="7"/>
    <s v="."/>
    <s v="."/>
    <s v="."/>
    <s v="."/>
    <n v="2"/>
    <x v="1"/>
    <n v="120"/>
    <x v="0"/>
    <x v="0"/>
    <x v="1"/>
    <n v="1"/>
    <n v="3"/>
  </r>
  <r>
    <n v="488"/>
    <d v="2021-09-09T04:05:18"/>
    <d v="2021-09-09T04:12:28"/>
    <s v="79.44.212.252"/>
    <n v="100"/>
    <n v="429"/>
    <n v="1"/>
    <d v="2021-09-09T04:12:29"/>
    <s v="R_29oX3XCcthQrq19"/>
    <n v="45.437393188476563"/>
    <n v="11.933502197265625"/>
    <s v="anonymous"/>
    <s v="IT"/>
    <x v="2"/>
    <s v="Non eravamo ammalati"/>
    <x v="80"/>
    <s v="Gli animali prendevano possesso dei centri abitati"/>
    <x v="1"/>
    <n v="2"/>
    <m/>
    <m/>
    <x v="0"/>
    <m/>
    <m/>
    <n v="3"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8"/>
    <x v="4"/>
    <x v="1"/>
    <x v="25"/>
    <x v="0"/>
    <x v="0"/>
    <n v="67"/>
    <x v="0"/>
    <x v="0"/>
    <x v="0"/>
    <x v="0"/>
    <s v="Tombolo"/>
    <x v="1"/>
    <s v="."/>
    <n v="3"/>
    <s v="."/>
    <s v="."/>
    <s v="."/>
    <s v="."/>
    <n v="3"/>
    <x v="1"/>
    <n v="60"/>
    <x v="1"/>
    <x v="2"/>
    <x v="0"/>
    <n v="1"/>
    <n v="2"/>
  </r>
  <r>
    <n v="503"/>
    <d v="2021-09-09T13:59:00"/>
    <d v="2021-09-09T14:10:11"/>
    <s v="82.58.152.227"/>
    <n v="100"/>
    <n v="671"/>
    <n v="1"/>
    <d v="2021-09-09T14:10:12"/>
    <s v="R_3O04chs41BfAEdP"/>
    <n v="45.40960693359375"/>
    <n v="11.894699096679688"/>
    <s v="anonymous"/>
    <s v="IT"/>
    <x v="2"/>
    <s v="Il sole"/>
    <x v="81"/>
    <s v="Avevamo più tempo per noi"/>
    <x v="1"/>
    <n v="2"/>
    <m/>
    <m/>
    <x v="0"/>
    <m/>
    <m/>
    <n v="1"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7"/>
    <x v="1"/>
    <x v="9"/>
    <x v="0"/>
    <x v="0"/>
    <n v="67"/>
    <x v="0"/>
    <x v="0"/>
    <x v="0"/>
    <x v="0"/>
    <s v="Tribano"/>
    <x v="1"/>
    <s v="."/>
    <n v="3"/>
    <s v="."/>
    <s v="."/>
    <s v="."/>
    <s v="."/>
    <n v="4"/>
    <x v="1"/>
    <n v="120"/>
    <x v="0"/>
    <x v="0"/>
    <x v="1"/>
    <n v="1"/>
    <n v="2"/>
  </r>
  <r>
    <n v="506"/>
    <d v="2021-09-09T15:13:31"/>
    <d v="2021-09-09T15:19:14"/>
    <s v="83.211.198.134"/>
    <n v="100"/>
    <n v="343"/>
    <n v="1"/>
    <d v="2021-09-09T15:19:15"/>
    <s v="R_3qHy9qkwhDyL18y"/>
    <n v="43.147903442382813"/>
    <n v="12.109695434570313"/>
    <s v="anonymous"/>
    <s v="IT"/>
    <x v="2"/>
    <s v="Tempo con la famiglia"/>
    <x v="82"/>
    <s v="Nuovi hobby"/>
    <x v="1"/>
    <m/>
    <n v="1"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3"/>
    <x v="0"/>
    <x v="0"/>
    <n v="104"/>
    <x v="0"/>
    <x v="0"/>
    <x v="0"/>
    <x v="0"/>
    <s v="Jesolo"/>
    <x v="0"/>
    <s v="."/>
    <n v="4"/>
    <n v="18"/>
    <s v="Lingue"/>
    <n v="110"/>
    <s v="."/>
    <n v="5"/>
    <x v="1"/>
    <n v="90"/>
    <x v="0"/>
    <x v="0"/>
    <x v="1"/>
    <n v="1"/>
    <n v="1"/>
  </r>
  <r>
    <n v="514"/>
    <d v="2021-09-10T02:21:15"/>
    <d v="2021-09-10T02:24:16"/>
    <s v="37.161.149.49"/>
    <n v="100"/>
    <n v="181"/>
    <n v="1"/>
    <d v="2021-09-10T02:24:17"/>
    <s v="R_3NFlDFM8IAbMOAo"/>
    <n v="43.147903442382813"/>
    <n v="12.109695434570313"/>
    <s v="anonymous"/>
    <s v="IT"/>
    <x v="2"/>
    <s v="Riflessioni"/>
    <x v="83"/>
    <s v="Famiglia"/>
    <x v="1"/>
    <n v="1"/>
    <n v="1"/>
    <n v="1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0"/>
    <x v="15"/>
    <x v="0"/>
    <x v="0"/>
    <n v="100"/>
    <x v="0"/>
    <x v="0"/>
    <x v="0"/>
    <x v="0"/>
    <s v="Trevignano"/>
    <x v="6"/>
    <s v="."/>
    <n v="2"/>
    <s v="."/>
    <s v="."/>
    <s v="."/>
    <s v="."/>
    <n v="5"/>
    <x v="1"/>
    <n v="120"/>
    <x v="1"/>
    <x v="2"/>
    <x v="1"/>
    <n v="0"/>
    <n v="3"/>
  </r>
  <r>
    <n v="518"/>
    <d v="2021-09-10T03:54:54"/>
    <d v="2021-09-10T03:56:29"/>
    <s v="151.73.164.203"/>
    <n v="100"/>
    <n v="94"/>
    <n v="1"/>
    <d v="2021-09-10T03:56:29"/>
    <s v="R_UyVDjinfq2VoiQ1"/>
    <n v="40.86700439453125"/>
    <n v="14.238494873046875"/>
    <s v="anonymous"/>
    <s v="IT"/>
    <x v="2"/>
    <s v="Allenamento"/>
    <x v="84"/>
    <s v="Riposo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0"/>
    <x v="5"/>
    <x v="0"/>
    <x v="0"/>
    <n v="24"/>
    <x v="1"/>
    <x v="0"/>
    <x v="1"/>
    <x v="0"/>
    <s v="Casal di Principe"/>
    <x v="0"/>
    <s v="."/>
    <n v="3"/>
    <n v="17"/>
    <s v="."/>
    <s v="."/>
    <s v="."/>
    <n v="4"/>
    <x v="1"/>
    <n v="50"/>
    <x v="0"/>
    <x v="0"/>
    <x v="1"/>
    <n v="0"/>
    <n v="2"/>
  </r>
  <r>
    <n v="525"/>
    <d v="2021-09-10T10:25:39"/>
    <d v="2021-09-10T10:32:13"/>
    <s v="5.102.16.81"/>
    <n v="100"/>
    <n v="393"/>
    <n v="1"/>
    <d v="2021-09-10T10:32:14"/>
    <s v="R_1GDqBYEhazdEsRI"/>
    <n v="45.686996459960938"/>
    <n v="9.5323944091796875"/>
    <s v="anonymous"/>
    <s v="IT"/>
    <x v="2"/>
    <s v="Scrutavo la natura"/>
    <x v="85"/>
    <s v="Ascoltavo la Messa in TV"/>
    <x v="1"/>
    <n v="1"/>
    <m/>
    <m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27"/>
    <x v="0"/>
    <x v="0"/>
    <n v="67"/>
    <x v="0"/>
    <x v="0"/>
    <x v="0"/>
    <x v="0"/>
    <s v="San Martino Martino di Lupari"/>
    <x v="2"/>
    <s v="Insegnante"/>
    <n v="3"/>
    <s v="."/>
    <s v="."/>
    <s v="."/>
    <s v="."/>
    <n v="3"/>
    <x v="1"/>
    <n v="60"/>
    <x v="1"/>
    <x v="2"/>
    <x v="1"/>
    <n v="1"/>
    <n v="6"/>
  </r>
  <r>
    <n v="526"/>
    <d v="2021-09-10T11:09:11"/>
    <d v="2021-09-10T11:13:32"/>
    <s v="93.41.16.127"/>
    <n v="100"/>
    <n v="260"/>
    <n v="1"/>
    <d v="2021-09-10T11:13:33"/>
    <s v="R_1GZjA1HI2dxrWkS"/>
    <n v="45.472198486328125"/>
    <n v="9.19219970703125"/>
    <s v="anonymous"/>
    <s v="IT"/>
    <x v="2"/>
    <s v="Riavvicinamento con alcuni familiari"/>
    <x v="86"/>
    <s v="Giornata di neve"/>
    <x v="1"/>
    <m/>
    <m/>
    <n v="1"/>
    <x v="1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2"/>
    <x v="0"/>
    <x v="37"/>
    <x v="0"/>
    <x v="0"/>
    <n v="58"/>
    <x v="0"/>
    <x v="0"/>
    <x v="0"/>
    <x v="0"/>
    <s v="Milano"/>
    <x v="6"/>
    <s v="."/>
    <n v="7"/>
    <s v="."/>
    <s v="."/>
    <s v="."/>
    <s v="."/>
    <n v="2"/>
    <x v="2"/>
    <n v="60"/>
    <x v="0"/>
    <x v="0"/>
    <x v="0"/>
    <n v="1"/>
    <n v="4"/>
  </r>
  <r>
    <n v="529"/>
    <d v="2021-09-10T14:16:24"/>
    <d v="2021-09-10T14:24:45"/>
    <s v="151.60.238.254"/>
    <n v="100"/>
    <n v="500"/>
    <n v="1"/>
    <d v="2021-09-10T14:24:46"/>
    <s v="R_3PoGAJ3nPbnRS6X"/>
    <n v="45.091400146484375"/>
    <n v="7.6638946533203125"/>
    <s v="anonymous"/>
    <s v="IT"/>
    <x v="2"/>
    <s v="Quando ho potuto incontrare il mio ragazzo dopo 5 mesi di separazione"/>
    <x v="87"/>
    <s v="Quando ho potuto rivedere amici che, essendo tornata a lockdown già iniziato, non vedevo da oltre 7 mesi"/>
    <x v="1"/>
    <m/>
    <m/>
    <n v="2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6"/>
    <x v="2"/>
    <x v="1"/>
    <x v="16"/>
    <x v="0"/>
    <x v="0"/>
    <n v="97"/>
    <x v="0"/>
    <x v="0"/>
    <x v="0"/>
    <x v="0"/>
    <s v="Prarostino"/>
    <x v="8"/>
    <s v="."/>
    <n v="7"/>
    <s v="."/>
    <s v="."/>
    <s v="."/>
    <s v="."/>
    <n v="2"/>
    <x v="1"/>
    <n v="50"/>
    <x v="1"/>
    <x v="2"/>
    <x v="1"/>
    <n v="1"/>
    <n v="6"/>
  </r>
  <r>
    <n v="536"/>
    <d v="2021-09-10T14:59:40"/>
    <d v="2021-09-10T15:04:07"/>
    <s v="5.94.39.203"/>
    <n v="100"/>
    <n v="266"/>
    <n v="1"/>
    <d v="2021-09-10T15:04:08"/>
    <s v="R_1LScwrivXsyAC8N"/>
    <n v="46.067398071289063"/>
    <n v="13.236404418945313"/>
    <s v="anonymous"/>
    <s v="IT"/>
    <x v="2"/>
    <s v="Ristrutturare lo studio insieme a mio padre"/>
    <x v="88"/>
    <s v="Pranzare ogni giorno in giardino con la mia famiglia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19"/>
    <x v="0"/>
    <x v="0"/>
    <n v="104"/>
    <x v="0"/>
    <x v="0"/>
    <x v="0"/>
    <x v="0"/>
    <s v="Mirano"/>
    <x v="0"/>
    <s v="."/>
    <n v="3"/>
    <n v="14"/>
    <s v="."/>
    <s v="."/>
    <s v="."/>
    <n v="3"/>
    <x v="1"/>
    <n v="240"/>
    <x v="0"/>
    <x v="0"/>
    <x v="1"/>
    <n v="1"/>
    <n v="2"/>
  </r>
  <r>
    <n v="537"/>
    <d v="2021-09-10T15:07:10"/>
    <d v="2021-09-10T15:12:56"/>
    <s v="151.46.44.157"/>
    <n v="100"/>
    <n v="346"/>
    <n v="1"/>
    <d v="2021-09-10T15:12:57"/>
    <s v="R_3ha2Bo9c3aXdoEJ"/>
    <n v="45.472198486328125"/>
    <n v="9.19219970703125"/>
    <s v="anonymous"/>
    <s v="IT"/>
    <x v="2"/>
    <s v="Uscire con l’acquilone per far divertire i bambini"/>
    <x v="89"/>
    <s v="Il Martin pescatore sotto la mia finestra"/>
    <x v="1"/>
    <n v="2"/>
    <m/>
    <m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21"/>
    <x v="0"/>
    <x v="0"/>
    <n v="104"/>
    <x v="0"/>
    <x v="0"/>
    <x v="0"/>
    <x v="0"/>
    <s v="Venezia"/>
    <x v="0"/>
    <s v="."/>
    <n v="4"/>
    <n v="17"/>
    <s v="."/>
    <n v="110"/>
    <s v="."/>
    <n v="4"/>
    <x v="2"/>
    <n v="100"/>
    <x v="0"/>
    <x v="0"/>
    <x v="1"/>
    <n v="1"/>
    <n v="6"/>
  </r>
  <r>
    <n v="549"/>
    <d v="2021-09-11T01:56:37"/>
    <d v="2021-09-11T02:00:46"/>
    <s v="5.102.1.248"/>
    <n v="100"/>
    <n v="249"/>
    <n v="1"/>
    <d v="2021-09-11T02:00:47"/>
    <s v="R_26eCOaj9S2StcfJ"/>
    <n v="45.472198486328125"/>
    <n v="9.19219970703125"/>
    <s v="anonymous"/>
    <s v="IT"/>
    <x v="2"/>
    <s v="Leggere in terrazzo"/>
    <x v="90"/>
    <s v="Videochiamate con amici"/>
    <x v="1"/>
    <m/>
    <m/>
    <n v="1"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5"/>
    <x v="1"/>
    <x v="41"/>
    <x v="0"/>
    <x v="0"/>
    <n v="100"/>
    <x v="0"/>
    <x v="0"/>
    <x v="0"/>
    <x v="0"/>
    <s v="Roncade"/>
    <x v="6"/>
    <s v="."/>
    <n v="4"/>
    <n v="13"/>
    <s v="."/>
    <s v="."/>
    <s v="."/>
    <n v="1"/>
    <x v="0"/>
    <n v="60"/>
    <x v="0"/>
    <x v="0"/>
    <x v="1"/>
    <n v="1"/>
    <n v="3"/>
  </r>
  <r>
    <n v="555"/>
    <d v="2021-09-11T02:26:32"/>
    <d v="2021-09-11T02:29:54"/>
    <s v="5.90.45.104"/>
    <n v="100"/>
    <n v="201"/>
    <n v="1"/>
    <d v="2021-09-11T02:29:55"/>
    <s v="R_yDe4FwIIVt3TKj7"/>
    <n v="45.474197387695313"/>
    <n v="9.19940185546875"/>
    <s v="anonymous"/>
    <s v="IT"/>
    <x v="2"/>
    <s v="Le videochiamate serali e le cene virtuali con amici"/>
    <x v="71"/>
    <s v="Il silenzio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1"/>
    <x v="29"/>
    <x v="0"/>
    <x v="0"/>
    <n v="100"/>
    <x v="0"/>
    <x v="0"/>
    <x v="0"/>
    <x v="0"/>
    <s v="Preganziol"/>
    <x v="5"/>
    <s v="."/>
    <n v="3"/>
    <s v="."/>
    <s v="."/>
    <s v="."/>
    <s v="."/>
    <n v="1"/>
    <x v="0"/>
    <n v="300"/>
    <x v="0"/>
    <x v="0"/>
    <x v="1"/>
    <n v="0"/>
    <n v="2"/>
  </r>
  <r>
    <n v="560"/>
    <d v="2021-09-11T02:46:52"/>
    <d v="2021-09-11T02:50:34"/>
    <s v="151.71.14.44"/>
    <n v="100"/>
    <n v="222"/>
    <n v="1"/>
    <d v="2021-09-11T02:50:36"/>
    <s v="R_1GnayTyo7koo8KJ"/>
    <n v="45.493698120117188"/>
    <n v="12.2449951171875"/>
    <s v="anonymous"/>
    <s v="IT"/>
    <x v="2"/>
    <s v="La mia laurea"/>
    <x v="91"/>
    <s v="Una cena con amici"/>
    <x v="1"/>
    <m/>
    <m/>
    <m/>
    <x v="2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0"/>
    <x v="22"/>
    <x v="0"/>
    <x v="0"/>
    <n v="86"/>
    <x v="1"/>
    <x v="1"/>
    <x v="0"/>
    <x v="0"/>
    <s v="Montelibretti"/>
    <x v="0"/>
    <s v="."/>
    <n v="4"/>
    <n v="16"/>
    <s v="."/>
    <n v="110"/>
    <s v="."/>
    <n v="3"/>
    <x v="1"/>
    <n v="120"/>
    <x v="0"/>
    <x v="0"/>
    <x v="1"/>
    <n v="1"/>
    <n v="2"/>
  </r>
  <r>
    <n v="565"/>
    <d v="2021-09-11T04:22:46"/>
    <d v="2021-09-11T04:32:25"/>
    <s v="188.143.45.223"/>
    <n v="100"/>
    <n v="578"/>
    <n v="1"/>
    <d v="2021-09-11T04:32:25"/>
    <s v="R_2AF2ZtwFf8yBpoK"/>
    <n v="48.097793579101563"/>
    <n v="20.788406372070313"/>
    <s v="anonymous"/>
    <s v="EN-GB"/>
    <x v="2"/>
    <s v="Being able to sleep a bit longer"/>
    <x v="92"/>
    <s v="Not having to go outside in the cold winter morning"/>
    <x v="1"/>
    <n v="2"/>
    <m/>
    <m/>
    <x v="1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0"/>
    <x v="0"/>
    <x v="1"/>
    <x v="4"/>
    <s v="."/>
    <x v="1"/>
    <x v="0"/>
    <x v="0"/>
    <x v="0"/>
    <s v="."/>
    <x v="0"/>
    <s v="."/>
    <n v="4"/>
    <n v="13"/>
    <s v="."/>
    <n v="116"/>
    <s v="University of Vienna"/>
    <n v="4"/>
    <x v="1"/>
    <n v="60"/>
    <x v="1"/>
    <x v="2"/>
    <x v="1"/>
    <n v="1"/>
    <n v="3"/>
  </r>
  <r>
    <n v="567"/>
    <d v="2021-09-11T04:47:43"/>
    <d v="2021-09-11T04:52:37"/>
    <s v="37.163.189.94"/>
    <n v="100"/>
    <n v="294"/>
    <n v="1"/>
    <d v="2021-09-11T04:52:38"/>
    <s v="R_dlZLfqgXxTY9IyJ"/>
    <n v="43.147903442382813"/>
    <n v="12.109695434570313"/>
    <s v="anonymous"/>
    <s v="IT"/>
    <x v="2"/>
    <s v="Ho letto molti libri"/>
    <x v="93"/>
    <s v="Non ce n'è un terzo"/>
    <x v="1"/>
    <m/>
    <m/>
    <m/>
    <x v="1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22"/>
    <x v="0"/>
    <x v="0"/>
    <n v="77"/>
    <x v="0"/>
    <x v="0"/>
    <x v="0"/>
    <x v="0"/>
    <s v="Zoppola"/>
    <x v="0"/>
    <s v="."/>
    <n v="4"/>
    <n v="13"/>
    <s v="."/>
    <n v="125"/>
    <s v="."/>
    <n v="4"/>
    <x v="2"/>
    <n v="60"/>
    <x v="0"/>
    <x v="0"/>
    <x v="1"/>
    <n v="1"/>
    <n v="2"/>
  </r>
  <r>
    <n v="572"/>
    <d v="2021-09-11T06:01:51"/>
    <d v="2021-09-11T06:31:20"/>
    <s v="79.54.182.140"/>
    <n v="100"/>
    <n v="1769"/>
    <n v="1"/>
    <d v="2021-09-11T06:31:21"/>
    <s v="R_1OPJpoFIiIWUXL9"/>
    <n v="45.543106079101563"/>
    <n v="11.54150390625"/>
    <s v="anonymous"/>
    <s v="IT"/>
    <x v="2"/>
    <s v="Un senso di maggiore educazione: dover chiedere per poter entrare in un negozio, magari guardarsi intorno per vedere se c'era già altra gente, aspettare il proprio turno."/>
    <x v="94"/>
    <s v="In generale l'impressione che la vita fosse come rallentata, aver più tempo per certe cose della quotidianità, anche solo banalmente fare colazione con più calma per esempio, non trovare ressa ovunque e dovunque."/>
    <x v="1"/>
    <n v="1"/>
    <n v="2"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2"/>
    <x v="0"/>
    <x v="10"/>
    <x v="0"/>
    <x v="0"/>
    <n v="67"/>
    <x v="0"/>
    <x v="0"/>
    <x v="0"/>
    <x v="0"/>
    <s v="Maserà"/>
    <x v="6"/>
    <s v="."/>
    <n v="4"/>
    <n v="16"/>
    <s v="."/>
    <s v="."/>
    <s v="."/>
    <n v="3"/>
    <x v="1"/>
    <n v="20"/>
    <x v="1"/>
    <x v="2"/>
    <x v="1"/>
    <n v="0"/>
    <n v="4"/>
  </r>
  <r>
    <n v="576"/>
    <d v="2021-09-11T07:22:39"/>
    <d v="2021-09-11T07:26:14"/>
    <s v="185.94.135.158"/>
    <n v="100"/>
    <n v="215"/>
    <n v="1"/>
    <d v="2021-09-11T07:26:14"/>
    <s v="R_1IcOgP3yipCgqEO"/>
    <n v="38.04449462890625"/>
    <n v="13.121902465820313"/>
    <s v="anonymous"/>
    <s v="IT"/>
    <x v="2"/>
    <s v="Amore"/>
    <x v="95"/>
    <s v="Pace"/>
    <x v="1"/>
    <m/>
    <n v="3"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8"/>
    <x v="0"/>
    <x v="1"/>
    <x v="3"/>
    <x v="0"/>
    <x v="0"/>
    <n v="68"/>
    <x v="1"/>
    <x v="0"/>
    <x v="0"/>
    <x v="1"/>
    <s v="Partinico"/>
    <x v="0"/>
    <s v="."/>
    <n v="4"/>
    <n v="16"/>
    <s v="."/>
    <n v="116"/>
    <s v="Università di Urbino"/>
    <n v="4"/>
    <x v="1"/>
    <n v="120"/>
    <x v="0"/>
    <x v="0"/>
    <x v="1"/>
    <n v="1"/>
    <n v="2"/>
  </r>
  <r>
    <n v="585"/>
    <d v="2021-09-11T09:59:38"/>
    <d v="2021-09-11T10:04:20"/>
    <s v="151.65.230.50"/>
    <n v="100"/>
    <n v="281"/>
    <n v="1"/>
    <d v="2021-09-11T10:04:20"/>
    <s v="R_4PzvOXhwegO45k5"/>
    <n v="45.538604736328125"/>
    <n v="10.210601806640625"/>
    <s v="anonymous"/>
    <s v="IT"/>
    <x v="2"/>
    <s v="Videochiamate con amici"/>
    <x v="96"/>
    <s v="Cucina"/>
    <x v="1"/>
    <m/>
    <m/>
    <n v="2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0"/>
    <x v="0"/>
    <x v="0"/>
    <n v="18"/>
    <x v="0"/>
    <x v="0"/>
    <x v="0"/>
    <x v="0"/>
    <s v="Ospitaletto"/>
    <x v="0"/>
    <s v="."/>
    <n v="4"/>
    <n v="18"/>
    <s v="Scienze linguistiche"/>
    <n v="110"/>
    <s v="."/>
    <n v="4"/>
    <x v="0"/>
    <n v="120"/>
    <x v="0"/>
    <x v="0"/>
    <x v="1"/>
    <n v="1"/>
    <n v="5"/>
  </r>
  <r>
    <n v="597"/>
    <d v="2021-09-11T11:48:53"/>
    <d v="2021-09-11T11:53:56"/>
    <s v="93.47.173.122"/>
    <n v="100"/>
    <n v="302"/>
    <n v="1"/>
    <d v="2021-09-11T11:53:57"/>
    <s v="R_ClAsmqTG8lvAvMB"/>
    <n v="40.20379638671875"/>
    <n v="18.3345947265625"/>
    <s v="anonymous"/>
    <s v="EN-GB"/>
    <x v="2"/>
    <s v="Watching movies"/>
    <x v="97"/>
    <s v="Relax"/>
    <x v="1"/>
    <n v="1"/>
    <n v="1"/>
    <m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1"/>
    <x v="1"/>
    <x v="16"/>
    <x v="0"/>
    <x v="0"/>
    <n v="59"/>
    <x v="0"/>
    <x v="0"/>
    <x v="0"/>
    <x v="0"/>
    <s v="Modena"/>
    <x v="6"/>
    <s v="."/>
    <n v="7"/>
    <s v="."/>
    <s v="."/>
    <s v="."/>
    <s v="."/>
    <n v="4"/>
    <x v="1"/>
    <n v="5"/>
    <x v="0"/>
    <x v="0"/>
    <x v="1"/>
    <n v="0"/>
    <n v="1"/>
  </r>
  <r>
    <n v="611"/>
    <d v="2021-09-11T15:23:42"/>
    <d v="2021-09-11T15:31:07"/>
    <s v="37.117.102.28"/>
    <n v="100"/>
    <n v="445"/>
    <n v="1"/>
    <d v="2021-09-11T15:31:08"/>
    <s v="R_sIrgXG9sWVN3V4Z"/>
    <n v="45.625106811523438"/>
    <n v="12.566192626953125"/>
    <s v="anonymous"/>
    <s v="IT"/>
    <x v="2"/>
    <s v="Vedere le persone che camminavano a piedi, con cagnolini"/>
    <x v="98"/>
    <s v="Poter continuare a lavorare"/>
    <x v="1"/>
    <n v="1"/>
    <m/>
    <n v="1"/>
    <x v="1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4"/>
    <x v="0"/>
    <x v="0"/>
    <n v="104"/>
    <x v="0"/>
    <x v="0"/>
    <x v="0"/>
    <x v="0"/>
    <s v="Spinea"/>
    <x v="3"/>
    <s v="."/>
    <n v="4"/>
    <n v="17"/>
    <s v="."/>
    <s v="."/>
    <s v="."/>
    <n v="2"/>
    <x v="0"/>
    <n v="180"/>
    <x v="0"/>
    <x v="0"/>
    <x v="1"/>
    <n v="0"/>
    <n v="2"/>
  </r>
  <r>
    <n v="616"/>
    <d v="2021-09-12T00:34:17"/>
    <d v="2021-09-12T00:39:32"/>
    <s v="146.255.164.176"/>
    <n v="100"/>
    <n v="314"/>
    <n v="1"/>
    <d v="2021-09-12T00:39:33"/>
    <s v="R_28Yc7o66CkkVrsE"/>
    <n v="45.460800170898438"/>
    <n v="11.383407592773438"/>
    <s v="anonymous"/>
    <s v="IT"/>
    <x v="2"/>
    <s v="Serata a giocare a carte in famiglia"/>
    <x v="99"/>
    <s v="Dipingere un quadro"/>
    <x v="1"/>
    <m/>
    <m/>
    <n v="1"/>
    <x v="1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0"/>
    <x v="3"/>
    <x v="0"/>
    <x v="0"/>
    <n v="123"/>
    <x v="0"/>
    <x v="0"/>
    <x v="0"/>
    <x v="0"/>
    <s v="Lonigo"/>
    <x v="0"/>
    <s v="."/>
    <n v="3"/>
    <n v="13"/>
    <s v="."/>
    <s v="."/>
    <s v="."/>
    <n v="4"/>
    <x v="1"/>
    <n v="180"/>
    <x v="0"/>
    <x v="0"/>
    <x v="1"/>
    <n v="0"/>
    <n v="2"/>
  </r>
  <r>
    <n v="617"/>
    <d v="2021-09-12T00:36:12"/>
    <d v="2021-09-12T00:40:25"/>
    <s v="158.148.85.212"/>
    <n v="100"/>
    <n v="252"/>
    <n v="1"/>
    <d v="2021-09-12T00:40:26"/>
    <s v="R_3EiEN8XC6CeHenB"/>
    <n v="44.727401733398438"/>
    <n v="10.7908935546875"/>
    <s v="anonymous"/>
    <s v="IT"/>
    <x v="2"/>
    <s v="Leggere"/>
    <x v="100"/>
    <s v="Giornate di sole"/>
    <x v="1"/>
    <n v="1"/>
    <m/>
    <m/>
    <x v="1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1"/>
    <x v="31"/>
    <x v="0"/>
    <x v="0"/>
    <n v="104"/>
    <x v="0"/>
    <x v="0"/>
    <x v="0"/>
    <x v="0"/>
    <s v="VENEZIA"/>
    <x v="6"/>
    <s v="."/>
    <n v="7"/>
    <s v="."/>
    <s v="."/>
    <s v="."/>
    <s v="."/>
    <n v="2"/>
    <x v="0"/>
    <n v="60"/>
    <x v="0"/>
    <x v="0"/>
    <x v="1"/>
    <n v="1"/>
    <n v="6"/>
  </r>
  <r>
    <n v="628"/>
    <d v="2021-09-12T04:14:59"/>
    <d v="2021-09-12T04:20:05"/>
    <s v="93.33.122.94"/>
    <n v="100"/>
    <n v="305"/>
    <n v="1"/>
    <d v="2021-09-12T04:20:06"/>
    <s v="R_s8aCOHX8E7rtUjf"/>
    <n v="45.474197387695313"/>
    <n v="9.19940185546875"/>
    <s v="anonymous"/>
    <s v="IT"/>
    <x v="2"/>
    <s v="Mia zia si è fidanzata"/>
    <x v="101"/>
    <s v="Mi sono sentita amata anche se a distanza"/>
    <x v="1"/>
    <m/>
    <m/>
    <n v="2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4"/>
    <x v="5"/>
    <x v="1"/>
    <x v="21"/>
    <x v="0"/>
    <x v="0"/>
    <n v="88"/>
    <x v="1"/>
    <x v="0"/>
    <x v="1"/>
    <x v="0"/>
    <s v="Scafati"/>
    <x v="2"/>
    <s v="Laboratorista in centro covid"/>
    <n v="4"/>
    <n v="18"/>
    <s v="Laurea in tecniche di laboratorio biomedico"/>
    <s v="."/>
    <s v="."/>
    <n v="1"/>
    <x v="1"/>
    <n v="140"/>
    <x v="0"/>
    <x v="0"/>
    <x v="1"/>
    <n v="1"/>
    <n v="2"/>
  </r>
  <r>
    <n v="635"/>
    <d v="2021-09-12T04:44:08"/>
    <d v="2021-09-12T04:48:06"/>
    <s v="151.19.85.15"/>
    <n v="100"/>
    <n v="237"/>
    <n v="1"/>
    <d v="2021-09-12T04:48:06"/>
    <s v="R_2SiSovOZY6lhaRZ"/>
    <n v="41.900802612304688"/>
    <n v="12.487396240234375"/>
    <s v="anonymous"/>
    <s v="IT"/>
    <x v="2"/>
    <s v="I primi mesi di mia figlia"/>
    <x v="102"/>
    <s v="Il tempo passato con mio marito"/>
    <x v="1"/>
    <m/>
    <m/>
    <n v="2"/>
    <x v="1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1"/>
    <x v="1"/>
    <x v="50"/>
    <x v="0"/>
    <x v="0"/>
    <n v="73"/>
    <x v="1"/>
    <x v="0"/>
    <x v="1"/>
    <x v="0"/>
    <s v="Pescara"/>
    <x v="1"/>
    <s v="."/>
    <n v="7"/>
    <s v="."/>
    <s v="."/>
    <s v="."/>
    <s v="."/>
    <n v="3"/>
    <x v="1"/>
    <n v="120"/>
    <x v="0"/>
    <x v="0"/>
    <x v="1"/>
    <n v="1"/>
    <n v="3"/>
  </r>
  <r>
    <n v="637"/>
    <d v="2021-09-12T04:47:46"/>
    <d v="2021-09-12T04:50:25"/>
    <s v="193.207.216.168"/>
    <n v="100"/>
    <n v="159"/>
    <n v="1"/>
    <d v="2021-09-12T04:50:26"/>
    <s v="R_1osZmzbEHzsD3Lz"/>
    <n v="43.147903442382813"/>
    <n v="12.109695434570313"/>
    <s v="anonymous"/>
    <s v="IT"/>
    <x v="2"/>
    <s v="L amore del mio compagno"/>
    <x v="103"/>
    <s v="Riuscire ad andare comunque al lavoro"/>
    <x v="1"/>
    <m/>
    <m/>
    <n v="2"/>
    <x v="1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37"/>
    <x v="0"/>
    <x v="0"/>
    <n v="30"/>
    <x v="0"/>
    <x v="0"/>
    <x v="0"/>
    <x v="0"/>
    <s v="Agnadello"/>
    <x v="1"/>
    <s v="."/>
    <n v="4"/>
    <n v="9"/>
    <s v="."/>
    <s v="."/>
    <s v="."/>
    <n v="2"/>
    <x v="1"/>
    <n v="80"/>
    <x v="0"/>
    <x v="0"/>
    <x v="1"/>
    <n v="1"/>
    <n v="3"/>
  </r>
  <r>
    <n v="645"/>
    <d v="2021-09-12T05:12:23"/>
    <d v="2021-09-12T05:18:56"/>
    <s v="5.168.192.246"/>
    <n v="100"/>
    <n v="392"/>
    <n v="1"/>
    <d v="2021-09-12T05:18:57"/>
    <s v="R_XnQjFQpfhZfOPFT"/>
    <n v="40.86700439453125"/>
    <n v="14.238494873046875"/>
    <s v="anonymous"/>
    <s v="IT"/>
    <x v="2"/>
    <s v="Fare i dolci insieme"/>
    <x v="104"/>
    <s v="La tranquillità per le strade"/>
    <x v="1"/>
    <n v="1"/>
    <m/>
    <m/>
    <x v="0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1"/>
    <x v="1"/>
    <x v="21"/>
    <x v="0"/>
    <x v="0"/>
    <n v="61"/>
    <x v="1"/>
    <x v="0"/>
    <x v="1"/>
    <x v="0"/>
    <s v="Ercolano"/>
    <x v="1"/>
    <s v="."/>
    <n v="4"/>
    <n v="9"/>
    <s v="."/>
    <s v="."/>
    <s v="."/>
    <n v="3"/>
    <x v="0"/>
    <n v="120"/>
    <x v="0"/>
    <x v="0"/>
    <x v="1"/>
    <n v="1"/>
    <n v="2"/>
  </r>
  <r>
    <n v="648"/>
    <d v="2021-09-12T05:31:31"/>
    <d v="2021-09-12T05:35:30"/>
    <s v="37.163.15.208"/>
    <n v="100"/>
    <n v="238"/>
    <n v="1"/>
    <d v="2021-09-12T05:35:31"/>
    <s v="R_1H835i8G0RUnJ54"/>
    <n v="43.147903442382813"/>
    <n v="12.109695434570313"/>
    <s v="anonymous"/>
    <s v="IT"/>
    <x v="2"/>
    <s v="Videochiamata di gruppo"/>
    <x v="105"/>
    <s v="Preoccupazione per il prossimo"/>
    <x v="1"/>
    <n v="1"/>
    <n v="1"/>
    <m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8"/>
    <x v="0"/>
    <x v="0"/>
    <n v="86"/>
    <x v="1"/>
    <x v="1"/>
    <x v="0"/>
    <x v="0"/>
    <s v="Roma"/>
    <x v="6"/>
    <s v="."/>
    <n v="4"/>
    <n v="9"/>
    <s v="."/>
    <s v="."/>
    <s v="."/>
    <n v="3"/>
    <x v="2"/>
    <n v="30"/>
    <x v="0"/>
    <x v="0"/>
    <x v="1"/>
    <n v="1"/>
    <n v="2"/>
  </r>
  <r>
    <n v="651"/>
    <d v="2021-09-12T05:43:59"/>
    <d v="2021-09-12T05:46:42"/>
    <s v="151.72.55.105"/>
    <n v="100"/>
    <n v="163"/>
    <n v="1"/>
    <d v="2021-09-12T05:46:43"/>
    <s v="R_3HYRwB1rFDVGuQf"/>
    <n v="38.5469970703125"/>
    <n v="15.925796508789063"/>
    <s v="anonymous"/>
    <s v="IT"/>
    <x v="2"/>
    <s v="Stare a casa in famiglia"/>
    <x v="106"/>
    <s v=".."/>
    <x v="1"/>
    <m/>
    <m/>
    <n v="1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38"/>
    <x v="0"/>
    <x v="0"/>
    <n v="26"/>
    <x v="1"/>
    <x v="0"/>
    <x v="1"/>
    <x v="0"/>
    <s v="Decollatura"/>
    <x v="1"/>
    <s v="."/>
    <n v="4"/>
    <n v="9"/>
    <s v="."/>
    <s v="."/>
    <s v="."/>
    <n v="5"/>
    <x v="1"/>
    <n v="60"/>
    <x v="0"/>
    <x v="0"/>
    <x v="1"/>
    <n v="1"/>
    <n v="6"/>
  </r>
  <r>
    <n v="660"/>
    <d v="2021-09-12T06:15:41"/>
    <d v="2021-09-12T06:20:57"/>
    <s v="2.236.55.85"/>
    <n v="100"/>
    <n v="315"/>
    <n v="1"/>
    <d v="2021-09-12T06:20:58"/>
    <s v="R_21gFgHRRbX7wbpo"/>
    <n v="41.890396118164063"/>
    <n v="12.512603759765625"/>
    <s v="anonymous"/>
    <s v="IT"/>
    <x v="2"/>
    <s v="31 dicembre io e mio marito soli"/>
    <x v="107"/>
    <s v="Avere un lavoro che mi ha permesso di continuare a lavorare"/>
    <x v="1"/>
    <m/>
    <m/>
    <n v="2"/>
    <x v="1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18"/>
    <x v="0"/>
    <x v="0"/>
    <n v="86"/>
    <x v="1"/>
    <x v="1"/>
    <x v="0"/>
    <x v="0"/>
    <s v="Roma"/>
    <x v="6"/>
    <s v="."/>
    <n v="3"/>
    <s v="."/>
    <s v="."/>
    <s v="."/>
    <s v="."/>
    <n v="4"/>
    <x v="1"/>
    <n v="90"/>
    <x v="0"/>
    <x v="0"/>
    <x v="1"/>
    <n v="0"/>
    <n v="4"/>
  </r>
  <r>
    <n v="676"/>
    <d v="2021-09-12T08:09:40"/>
    <d v="2021-09-12T08:13:00"/>
    <s v="93.34.229.50"/>
    <n v="100"/>
    <n v="200"/>
    <n v="1"/>
    <d v="2021-09-12T08:13:01"/>
    <s v="R_2bQt94F8GCMgB14"/>
    <n v="45.40960693359375"/>
    <n v="11.894699096679688"/>
    <s v="anonymous"/>
    <s v="IT"/>
    <x v="2"/>
    <s v="più tempo in famiglia"/>
    <x v="108"/>
    <s v="riscoprire cose semplici"/>
    <x v="1"/>
    <m/>
    <n v="1"/>
    <n v="2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1"/>
    <x v="6"/>
    <x v="0"/>
    <x v="0"/>
    <n v="87"/>
    <x v="0"/>
    <x v="0"/>
    <x v="0"/>
    <x v="0"/>
    <s v="Gavello"/>
    <x v="1"/>
    <s v="."/>
    <n v="4"/>
    <n v="9"/>
    <s v="."/>
    <s v="."/>
    <s v="."/>
    <n v="4"/>
    <x v="0"/>
    <n v="120"/>
    <x v="0"/>
    <x v="0"/>
    <x v="1"/>
    <n v="1"/>
    <n v="2"/>
  </r>
  <r>
    <n v="683"/>
    <d v="2021-09-12T09:44:57"/>
    <d v="2021-09-12T09:50:04"/>
    <s v="139.99.62.61"/>
    <n v="100"/>
    <n v="306"/>
    <n v="1"/>
    <d v="2021-09-12T09:50:05"/>
    <s v="R_a5Wj26UhUZCurQt"/>
    <n v="1.28680419921875"/>
    <n v="103.85031127929688"/>
    <s v="anonymous"/>
    <s v="EN-GB"/>
    <x v="2"/>
    <s v="Spending lots of time with family"/>
    <x v="109"/>
    <s v="Being able to do work/meetings from anywhere (online)"/>
    <x v="1"/>
    <m/>
    <m/>
    <n v="2"/>
    <x v="1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5"/>
    <x v="7"/>
    <x v="1"/>
    <x v="0"/>
    <x v="1"/>
    <x v="1"/>
    <s v="."/>
    <x v="1"/>
    <x v="0"/>
    <x v="0"/>
    <x v="0"/>
    <s v="."/>
    <x v="0"/>
    <s v="."/>
    <n v="3"/>
    <n v="17"/>
    <s v="."/>
    <s v="."/>
    <s v="."/>
    <n v="5"/>
    <x v="1"/>
    <n v="40"/>
    <x v="0"/>
    <x v="0"/>
    <x v="1"/>
    <n v="1"/>
    <n v="3"/>
  </r>
  <r>
    <n v="685"/>
    <d v="2021-09-12T10:07:32"/>
    <d v="2021-09-12T10:14:24"/>
    <s v="37.77.125.30"/>
    <n v="100"/>
    <n v="412"/>
    <n v="1"/>
    <d v="2021-09-12T10:14:25"/>
    <s v="R_qL2qvkoMSqDoilz"/>
    <n v="43.147903442382813"/>
    <n v="12.109695434570313"/>
    <s v="anonymous"/>
    <s v="IT"/>
    <x v="2"/>
    <s v="La musica sopra piazza navova a roma"/>
    <x v="110"/>
    <s v="La riapertura dei negozi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28"/>
    <x v="0"/>
    <x v="0"/>
    <n v="86"/>
    <x v="1"/>
    <x v="1"/>
    <x v="0"/>
    <x v="0"/>
    <s v="Colleferro"/>
    <x v="2"/>
    <s v="Tecnico di laboratorio biomedico"/>
    <n v="4"/>
    <n v="18"/>
    <s v="Medicina"/>
    <s v="."/>
    <s v="."/>
    <n v="2"/>
    <x v="1"/>
    <n v="60"/>
    <x v="0"/>
    <x v="0"/>
    <x v="1"/>
    <n v="1"/>
    <n v="3"/>
  </r>
  <r>
    <n v="691"/>
    <d v="2021-09-12T11:53:33"/>
    <d v="2021-09-12T11:56:58"/>
    <s v="37.162.155.201"/>
    <n v="100"/>
    <n v="204"/>
    <n v="1"/>
    <d v="2021-09-12T11:56:59"/>
    <s v="R_qKMGYgQjwymqI81"/>
    <n v="43.147903442382813"/>
    <n v="12.109695434570313"/>
    <s v="anonymous"/>
    <s v="IT"/>
    <x v="2"/>
    <s v="Famiglia"/>
    <x v="111"/>
    <s v="Cucina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9"/>
    <x v="6"/>
    <x v="1"/>
    <x v="13"/>
    <x v="0"/>
    <x v="0"/>
    <n v="42"/>
    <x v="1"/>
    <x v="1"/>
    <x v="0"/>
    <x v="0"/>
    <s v="Grosseto"/>
    <x v="1"/>
    <s v="."/>
    <n v="4"/>
    <n v="9"/>
    <s v="."/>
    <s v="."/>
    <s v="."/>
    <n v="4"/>
    <x v="1"/>
    <n v="60"/>
    <x v="0"/>
    <x v="0"/>
    <x v="1"/>
    <n v="0"/>
    <n v="3"/>
  </r>
  <r>
    <n v="695"/>
    <d v="2021-09-12T13:14:46"/>
    <d v="2021-09-12T13:23:12"/>
    <s v="93.66.96.55"/>
    <n v="100"/>
    <n v="505"/>
    <n v="1"/>
    <d v="2021-09-12T13:23:13"/>
    <s v="R_3e9bvp2tHETRxMZ"/>
    <n v="45.472198486328125"/>
    <n v="9.19219970703125"/>
    <s v="anonymous"/>
    <s v="IT"/>
    <x v="2"/>
    <s v="Strade deserte"/>
    <x v="112"/>
    <s v="Tempo per leggere"/>
    <x v="1"/>
    <n v="2"/>
    <m/>
    <m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2"/>
    <x v="1"/>
    <x v="4"/>
    <x v="0"/>
    <x v="0"/>
    <n v="58"/>
    <x v="0"/>
    <x v="0"/>
    <x v="0"/>
    <x v="0"/>
    <s v="Milano"/>
    <x v="6"/>
    <s v="."/>
    <n v="4"/>
    <n v="9"/>
    <s v="."/>
    <s v="."/>
    <s v="."/>
    <n v="1"/>
    <x v="1"/>
    <n v="20"/>
    <x v="0"/>
    <x v="0"/>
    <x v="1"/>
    <n v="1"/>
    <n v="3"/>
  </r>
  <r>
    <n v="701"/>
    <d v="2021-09-12T16:30:19"/>
    <d v="2021-09-12T16:33:12"/>
    <s v="79.31.173.149"/>
    <n v="100"/>
    <n v="173"/>
    <n v="1"/>
    <d v="2021-09-12T16:33:13"/>
    <s v="R_2S7j5S4ah61pgQr"/>
    <n v="45.403106689453125"/>
    <n v="11.87469482421875"/>
    <s v="anonymous"/>
    <s v="IT"/>
    <x v="2"/>
    <s v="La famiglia"/>
    <x v="111"/>
    <s v="Condivisione"/>
    <x v="1"/>
    <n v="1"/>
    <m/>
    <n v="2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1"/>
    <x v="1"/>
    <x v="9"/>
    <x v="0"/>
    <x v="0"/>
    <n v="67"/>
    <x v="0"/>
    <x v="0"/>
    <x v="0"/>
    <x v="0"/>
    <s v="Borgoricco"/>
    <x v="2"/>
    <s v="Tecnico sanitario"/>
    <n v="3"/>
    <s v="."/>
    <s v="."/>
    <s v="."/>
    <s v="."/>
    <n v="4"/>
    <x v="1"/>
    <n v="180"/>
    <x v="0"/>
    <x v="0"/>
    <x v="1"/>
    <n v="0"/>
    <n v="2"/>
  </r>
  <r>
    <n v="702"/>
    <d v="2021-09-12T16:37:32"/>
    <d v="2021-09-12T16:43:58"/>
    <s v="151.18.124.88"/>
    <n v="100"/>
    <n v="386"/>
    <n v="1"/>
    <d v="2021-09-12T16:43:59"/>
    <s v="R_T7qiWg9PG76eWTD"/>
    <n v="45.472198486328125"/>
    <n v="9.19219970703125"/>
    <s v="anonymous"/>
    <s v="IT"/>
    <x v="2"/>
    <s v="Cucinare con la mia famiglia"/>
    <x v="113"/>
    <s v="Leggere un libro"/>
    <x v="1"/>
    <m/>
    <m/>
    <n v="2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0"/>
    <x v="2"/>
    <x v="1"/>
    <x v="1"/>
    <x v="0"/>
    <x v="0"/>
    <n v="67"/>
    <x v="0"/>
    <x v="0"/>
    <x v="0"/>
    <x v="0"/>
    <s v="Rubano"/>
    <x v="0"/>
    <s v="."/>
    <n v="3"/>
    <n v="16"/>
    <s v="."/>
    <s v="."/>
    <s v="."/>
    <n v="4"/>
    <x v="0"/>
    <n v="120"/>
    <x v="0"/>
    <x v="0"/>
    <x v="1"/>
    <n v="0"/>
    <n v="4"/>
  </r>
  <r>
    <n v="709"/>
    <d v="2021-09-13T02:24:46"/>
    <d v="2021-09-13T02:28:16"/>
    <s v="151.71.49.139"/>
    <n v="100"/>
    <n v="209"/>
    <n v="1"/>
    <d v="2021-09-13T02:28:17"/>
    <s v="R_3freTnqBevBiGJj"/>
    <n v="45.436599731445313"/>
    <n v="12.332992553710938"/>
    <s v="anonymous"/>
    <s v="IT"/>
    <x v="2"/>
    <s v="Leggo sul terrazzo"/>
    <x v="114"/>
    <s v="Ho l'idea per la mia startup"/>
    <x v="1"/>
    <m/>
    <m/>
    <m/>
    <x v="1"/>
    <m/>
    <n v="2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3"/>
    <x v="3"/>
    <x v="0"/>
    <x v="22"/>
    <x v="0"/>
    <x v="0"/>
    <n v="100"/>
    <x v="0"/>
    <x v="0"/>
    <x v="0"/>
    <x v="0"/>
    <s v="Mogliano Veneto"/>
    <x v="2"/>
    <s v="Startup founder"/>
    <n v="4"/>
    <n v="16"/>
    <s v="."/>
    <s v="."/>
    <s v="."/>
    <n v="4"/>
    <x v="1"/>
    <n v="120"/>
    <x v="0"/>
    <x v="0"/>
    <x v="1"/>
    <n v="0"/>
    <n v="1"/>
  </r>
  <r>
    <n v="716"/>
    <d v="2021-09-13T06:09:37"/>
    <d v="2021-09-13T06:13:56"/>
    <s v="93.70.100.169"/>
    <n v="100"/>
    <n v="258"/>
    <n v="1"/>
    <d v="2021-09-13T06:13:57"/>
    <s v="R_2Egfli7gLEVy34c"/>
    <n v="45.543106079101563"/>
    <n v="11.54150390625"/>
    <s v="anonymous"/>
    <s v="IT"/>
    <x v="2"/>
    <s v="Viaggi"/>
    <x v="115"/>
    <s v="Restare vicini gli uni agli altri"/>
    <x v="1"/>
    <m/>
    <m/>
    <n v="2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0"/>
    <x v="25"/>
    <x v="0"/>
    <x v="0"/>
    <n v="67"/>
    <x v="0"/>
    <x v="0"/>
    <x v="0"/>
    <x v="0"/>
    <s v="Padova"/>
    <x v="9"/>
    <s v="."/>
    <n v="3"/>
    <s v="."/>
    <s v="."/>
    <s v="."/>
    <s v="."/>
    <n v="3"/>
    <x v="0"/>
    <n v="50"/>
    <x v="0"/>
    <x v="0"/>
    <x v="1"/>
    <n v="1"/>
    <n v="2"/>
  </r>
  <r>
    <n v="721"/>
    <d v="2021-09-13T09:52:48"/>
    <d v="2021-09-13T09:58:01"/>
    <s v="46.114.109.248"/>
    <n v="100"/>
    <n v="312"/>
    <n v="1"/>
    <d v="2021-09-13T09:58:01"/>
    <s v="R_2uJrYYmYgc1RA1u"/>
    <n v="50.930099487304688"/>
    <n v="6.95440673828125"/>
    <s v="anonymous"/>
    <s v="EN-GB"/>
    <x v="2"/>
    <s v="Time with friends"/>
    <x v="116"/>
    <s v="Time with family"/>
    <x v="1"/>
    <m/>
    <m/>
    <n v="2"/>
    <x v="0"/>
    <m/>
    <n v="1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6"/>
    <x v="8"/>
    <x v="1"/>
    <x v="37"/>
    <x v="1"/>
    <x v="7"/>
    <s v="."/>
    <x v="2"/>
    <x v="2"/>
    <x v="2"/>
    <x v="2"/>
    <s v="."/>
    <x v="6"/>
    <s v="."/>
    <n v="3"/>
    <s v="."/>
    <s v="."/>
    <s v="."/>
    <s v="."/>
    <n v="2"/>
    <x v="1"/>
    <n v="90"/>
    <x v="1"/>
    <x v="2"/>
    <x v="1"/>
    <n v="1"/>
    <n v="3"/>
  </r>
  <r>
    <n v="723"/>
    <d v="2021-09-13T11:11:28"/>
    <d v="2021-09-13T11:14:22"/>
    <s v="151.34.71.23"/>
    <n v="100"/>
    <n v="173"/>
    <n v="1"/>
    <d v="2021-09-13T11:14:24"/>
    <s v="R_2tDveo4US0Vaa8c"/>
    <n v="45.472198486328125"/>
    <n v="9.19219970703125"/>
    <s v="anonymous"/>
    <s v="IT"/>
    <x v="2"/>
    <s v="Pace"/>
    <x v="117"/>
    <s v="Riflessione"/>
    <x v="1"/>
    <n v="1"/>
    <n v="2"/>
    <m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2"/>
    <x v="3"/>
    <x v="1"/>
    <x v="38"/>
    <x v="0"/>
    <x v="0"/>
    <n v="67"/>
    <x v="0"/>
    <x v="0"/>
    <x v="0"/>
    <x v="0"/>
    <s v="Monselice"/>
    <x v="6"/>
    <s v="."/>
    <n v="3"/>
    <s v="."/>
    <s v="."/>
    <s v="."/>
    <s v="."/>
    <n v="4"/>
    <x v="1"/>
    <n v="0"/>
    <x v="1"/>
    <x v="2"/>
    <x v="0"/>
    <n v="0"/>
    <n v="3"/>
  </r>
  <r>
    <n v="726"/>
    <d v="2021-09-13T12:35:36"/>
    <d v="2021-09-13T12:39:53"/>
    <s v="46.5.19.129"/>
    <n v="100"/>
    <n v="257"/>
    <n v="1"/>
    <d v="2021-09-13T12:39:54"/>
    <s v="R_1F9rFjOSzRgbBOq"/>
    <n v="48.70599365234375"/>
    <n v="9.651702880859375"/>
    <s v="anonymous"/>
    <s v="EN-GB"/>
    <x v="2"/>
    <s v="Taking a walk"/>
    <x v="118"/>
    <s v="Dreaming of Holidays"/>
    <x v="1"/>
    <m/>
    <m/>
    <m/>
    <x v="0"/>
    <m/>
    <n v="3"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9"/>
    <x v="6"/>
    <x v="1"/>
    <x v="44"/>
    <x v="1"/>
    <x v="7"/>
    <s v="."/>
    <x v="2"/>
    <x v="2"/>
    <x v="2"/>
    <x v="2"/>
    <s v="."/>
    <x v="1"/>
    <s v="."/>
    <n v="1"/>
    <s v="."/>
    <s v="."/>
    <s v="."/>
    <s v="."/>
    <n v="1"/>
    <x v="1"/>
    <n v="15"/>
    <x v="0"/>
    <x v="0"/>
    <x v="1"/>
    <n v="0"/>
    <n v="1"/>
  </r>
  <r>
    <n v="735"/>
    <d v="2021-09-14T05:03:35"/>
    <d v="2021-09-14T05:07:03"/>
    <s v="88.147.57.165"/>
    <n v="100"/>
    <n v="208"/>
    <n v="1"/>
    <d v="2021-09-14T05:07:04"/>
    <s v="R_3PB7wn1joUB5c5o"/>
    <n v="45.534194946289063"/>
    <n v="10.939804077148438"/>
    <s v="anonymous"/>
    <s v="IT"/>
    <x v="2"/>
    <s v="Videochiamate con amici/parenti"/>
    <x v="119"/>
    <s v="Ho capito cos'è davvero importante nella mia vita"/>
    <x v="1"/>
    <m/>
    <n v="2"/>
    <n v="1"/>
    <x v="0"/>
    <m/>
    <m/>
    <m/>
    <s v="."/>
    <s v="."/>
    <s v="."/>
    <x v="0"/>
    <m/>
    <m/>
    <m/>
    <x v="0"/>
    <m/>
    <m/>
    <m/>
    <m/>
    <x v="0"/>
    <n v="0"/>
    <x v="0"/>
    <x v="0"/>
    <x v="0"/>
    <x v="0"/>
    <x v="0"/>
    <x v="0"/>
    <x v="0"/>
    <x v="1"/>
    <x v="3"/>
    <x v="1"/>
    <x v="22"/>
    <x v="0"/>
    <x v="0"/>
    <n v="100"/>
    <x v="0"/>
    <x v="0"/>
    <x v="0"/>
    <x v="0"/>
    <s v="Zero Branco"/>
    <x v="6"/>
    <s v="."/>
    <n v="4"/>
    <n v="16"/>
    <s v="."/>
    <s v="."/>
    <s v="."/>
    <n v="5"/>
    <x v="4"/>
    <n v="200"/>
    <x v="1"/>
    <x v="2"/>
    <x v="1"/>
    <n v="1"/>
    <n v="2"/>
  </r>
  <r>
    <n v="3"/>
    <d v="2021-08-14T08:37:08"/>
    <d v="2021-08-14T08:44:41"/>
    <s v="79.46.246.135"/>
    <n v="100"/>
    <n v="452"/>
    <n v="1"/>
    <d v="2021-08-14T08:44:42"/>
    <s v="R_1ese4kDgln6bwEr"/>
    <n v="45.40960693359375"/>
    <n v="11.894699096679688"/>
    <s v="anonymous"/>
    <s v="IT"/>
    <x v="3"/>
    <s v="Clima familiare unito"/>
    <x v="120"/>
    <s v="Pasti più buoni e tempi più distesi dedicati a loro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5"/>
    <x v="5"/>
    <x v="3"/>
    <x v="8"/>
    <x v="5"/>
    <x v="4"/>
    <x v="22"/>
    <x v="3"/>
    <x v="1"/>
    <x v="1"/>
    <x v="52"/>
    <x v="0"/>
    <x v="0"/>
    <n v="67"/>
    <x v="0"/>
    <x v="0"/>
    <x v="0"/>
    <x v="0"/>
    <s v="Monselice"/>
    <x v="2"/>
    <s v="Insegnante"/>
    <n v="3"/>
    <s v="."/>
    <s v="."/>
    <s v="."/>
    <s v="."/>
    <n v="4"/>
    <x v="1"/>
    <n v="100"/>
    <x v="0"/>
    <x v="0"/>
    <x v="1"/>
    <n v="1"/>
    <n v="2"/>
  </r>
  <r>
    <n v="15"/>
    <d v="2021-09-06T07:26:21"/>
    <d v="2021-09-06T07:30:32"/>
    <s v="176.200.65.63"/>
    <n v="100"/>
    <n v="250"/>
    <n v="1"/>
    <d v="2021-09-06T07:30:33"/>
    <s v="R_2uKCxBiI53iAKE0"/>
    <n v="45.472198486328125"/>
    <n v="9.19219970703125"/>
    <s v="anonymous"/>
    <s v="IT"/>
    <x v="3"/>
    <s v="Aver conosciuto la mia ragazza"/>
    <x v="121"/>
    <s v="Non aver preso il covid"/>
    <x v="1"/>
    <m/>
    <m/>
    <m/>
    <x v="1"/>
    <m/>
    <n v="1"/>
    <n v="1"/>
    <s v="."/>
    <s v="."/>
    <s v="."/>
    <x v="0"/>
    <m/>
    <m/>
    <m/>
    <x v="0"/>
    <m/>
    <m/>
    <m/>
    <m/>
    <x v="0"/>
    <n v="0"/>
    <x v="5"/>
    <x v="3"/>
    <x v="9"/>
    <x v="5"/>
    <x v="1"/>
    <x v="2"/>
    <x v="37"/>
    <x v="3"/>
    <x v="6"/>
    <x v="0"/>
    <x v="2"/>
    <x v="0"/>
    <x v="0"/>
    <n v="22"/>
    <x v="1"/>
    <x v="0"/>
    <x v="1"/>
    <x v="0"/>
    <s v="Palata"/>
    <x v="0"/>
    <s v="."/>
    <n v="3"/>
    <n v="16"/>
    <s v="."/>
    <s v="."/>
    <s v="."/>
    <n v="4"/>
    <x v="1"/>
    <n v="90"/>
    <x v="0"/>
    <x v="0"/>
    <x v="1"/>
    <n v="1"/>
    <n v="6"/>
  </r>
  <r>
    <n v="21"/>
    <d v="2021-09-06T07:30:39"/>
    <d v="2021-09-06T07:34:10"/>
    <s v="151.51.12.27"/>
    <n v="100"/>
    <n v="210"/>
    <n v="1"/>
    <d v="2021-09-06T07:34:11"/>
    <s v="R_32PewGXNVi1Qn8R"/>
    <n v="46.061904907226563"/>
    <n v="13.242202758789063"/>
    <s v="anonymous"/>
    <s v="IT"/>
    <x v="3"/>
    <s v="La possibilità di godermi la mia casa"/>
    <x v="122"/>
    <s v="Aver avuto del tempo per me, per leggere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5"/>
    <x v="7"/>
    <x v="3"/>
    <x v="6"/>
    <x v="5"/>
    <x v="3"/>
    <x v="22"/>
    <x v="3"/>
    <x v="3"/>
    <x v="0"/>
    <x v="50"/>
    <x v="0"/>
    <x v="0"/>
    <n v="123"/>
    <x v="0"/>
    <x v="0"/>
    <x v="0"/>
    <x v="0"/>
    <s v="Thiene"/>
    <x v="1"/>
    <s v="."/>
    <n v="5"/>
    <n v="14"/>
    <s v="."/>
    <n v="110"/>
    <s v="."/>
    <n v="2"/>
    <x v="1"/>
    <n v="60"/>
    <x v="0"/>
    <x v="0"/>
    <x v="1"/>
    <n v="1"/>
    <n v="2"/>
  </r>
  <r>
    <n v="31"/>
    <d v="2021-09-06T07:46:46"/>
    <d v="2021-09-06T07:50:51"/>
    <s v="109.119.198.55"/>
    <n v="100"/>
    <n v="245"/>
    <n v="1"/>
    <d v="2021-09-06T07:50:52"/>
    <s v="R_1HcazQpgptDUPTZ"/>
    <n v="45.493698120117188"/>
    <n v="12.2449951171875"/>
    <s v="anonymous"/>
    <s v="IT"/>
    <x v="3"/>
    <s v="Le video call con le amiche"/>
    <x v="123"/>
    <s v="Le chiacchere dal terrazzo con i vicini"/>
    <x v="1"/>
    <m/>
    <m/>
    <m/>
    <x v="0"/>
    <m/>
    <n v="3"/>
    <m/>
    <s v="."/>
    <s v="."/>
    <s v="."/>
    <x v="0"/>
    <m/>
    <m/>
    <m/>
    <x v="0"/>
    <m/>
    <m/>
    <m/>
    <m/>
    <x v="0"/>
    <n v="0"/>
    <x v="1"/>
    <x v="5"/>
    <x v="8"/>
    <x v="5"/>
    <x v="6"/>
    <x v="4"/>
    <x v="14"/>
    <x v="1"/>
    <x v="1"/>
    <x v="1"/>
    <x v="35"/>
    <x v="0"/>
    <x v="0"/>
    <n v="100"/>
    <x v="0"/>
    <x v="0"/>
    <x v="0"/>
    <x v="0"/>
    <s v="Paese"/>
    <x v="6"/>
    <s v="."/>
    <n v="5"/>
    <n v="16"/>
    <s v="."/>
    <n v="110"/>
    <s v="."/>
    <n v="1"/>
    <x v="1"/>
    <n v="120"/>
    <x v="1"/>
    <x v="2"/>
    <x v="1"/>
    <n v="1"/>
    <n v="2"/>
  </r>
  <r>
    <n v="36"/>
    <d v="2021-09-06T07:51:13"/>
    <d v="2021-09-06T07:59:30"/>
    <s v="87.63.181.134"/>
    <n v="100"/>
    <n v="497"/>
    <n v="1"/>
    <d v="2021-09-06T07:59:31"/>
    <s v="R_3HoIadydVvP0jFT"/>
    <n v="55.703598022460938"/>
    <n v="12.49420166015625"/>
    <s v="anonymous"/>
    <s v="IT"/>
    <x v="3"/>
    <s v="L'inizio della convivenza in una nuova casa"/>
    <x v="124"/>
    <s v="Il mio matrimonio"/>
    <x v="1"/>
    <m/>
    <m/>
    <n v="2"/>
    <x v="0"/>
    <m/>
    <n v="1"/>
    <m/>
    <s v="."/>
    <s v="."/>
    <s v="."/>
    <x v="0"/>
    <m/>
    <m/>
    <m/>
    <x v="0"/>
    <m/>
    <m/>
    <m/>
    <m/>
    <x v="0"/>
    <n v="0"/>
    <x v="4"/>
    <x v="8"/>
    <x v="4"/>
    <x v="9"/>
    <x v="5"/>
    <x v="5"/>
    <x v="23"/>
    <x v="1"/>
    <x v="1"/>
    <x v="1"/>
    <x v="32"/>
    <x v="1"/>
    <x v="2"/>
    <s v="."/>
    <x v="1"/>
    <x v="0"/>
    <x v="0"/>
    <x v="0"/>
    <s v="."/>
    <x v="1"/>
    <s v="."/>
    <n v="5"/>
    <n v="16"/>
    <s v="."/>
    <n v="110"/>
    <s v="."/>
    <n v="2"/>
    <x v="0"/>
    <n v="180"/>
    <x v="0"/>
    <x v="0"/>
    <x v="1"/>
    <n v="1"/>
    <n v="3"/>
  </r>
  <r>
    <n v="55"/>
    <d v="2021-09-06T08:57:22"/>
    <d v="2021-09-06T09:07:35"/>
    <s v="95.249.229.7"/>
    <n v="100"/>
    <n v="612"/>
    <n v="1"/>
    <d v="2021-09-06T09:07:36"/>
    <s v="R_W04trKwpFTaUE4p"/>
    <n v="45.472198486328125"/>
    <n v="9.19219970703125"/>
    <s v="anonymous"/>
    <s v="IT"/>
    <x v="3"/>
    <s v="I momenti felici passati con la famiglia"/>
    <x v="125"/>
    <s v="I momenti di svago"/>
    <x v="1"/>
    <m/>
    <m/>
    <n v="1"/>
    <x v="0"/>
    <m/>
    <n v="2"/>
    <m/>
    <s v="."/>
    <s v="."/>
    <s v="."/>
    <x v="0"/>
    <m/>
    <m/>
    <m/>
    <x v="0"/>
    <m/>
    <m/>
    <m/>
    <m/>
    <x v="0"/>
    <n v="0"/>
    <x v="8"/>
    <x v="7"/>
    <x v="8"/>
    <x v="5"/>
    <x v="5"/>
    <x v="3"/>
    <x v="12"/>
    <x v="1"/>
    <x v="3"/>
    <x v="1"/>
    <x v="2"/>
    <x v="0"/>
    <x v="0"/>
    <n v="103"/>
    <x v="0"/>
    <x v="0"/>
    <x v="0"/>
    <x v="0"/>
    <s v="Lonate Pozzolo"/>
    <x v="0"/>
    <s v="."/>
    <n v="3"/>
    <n v="5"/>
    <s v="."/>
    <s v="."/>
    <s v="."/>
    <n v="4"/>
    <x v="1"/>
    <n v="180"/>
    <x v="0"/>
    <x v="0"/>
    <x v="1"/>
    <n v="1"/>
    <n v="2"/>
  </r>
  <r>
    <n v="62"/>
    <d v="2021-09-06T09:15:24"/>
    <d v="2021-09-06T09:19:07"/>
    <s v="93.34.229.180"/>
    <n v="100"/>
    <n v="222"/>
    <n v="1"/>
    <d v="2021-09-06T09:19:08"/>
    <s v="R_2OImIC8W82PE65w"/>
    <n v="45.40960693359375"/>
    <n v="11.894699096679688"/>
    <s v="anonymous"/>
    <s v="IT"/>
    <x v="3"/>
    <s v="dormire"/>
    <x v="126"/>
    <s v="vedere in videocall mia madre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7"/>
    <x v="5"/>
    <x v="1"/>
    <x v="6"/>
    <x v="3"/>
    <x v="1"/>
    <x v="6"/>
    <x v="1"/>
    <x v="2"/>
    <x v="1"/>
    <x v="57"/>
    <x v="0"/>
    <x v="0"/>
    <n v="67"/>
    <x v="0"/>
    <x v="0"/>
    <x v="0"/>
    <x v="0"/>
    <s v="Padova"/>
    <x v="6"/>
    <s v="."/>
    <n v="4"/>
    <n v="16"/>
    <s v="."/>
    <s v="."/>
    <s v="."/>
    <n v="1"/>
    <x v="1"/>
    <n v="120"/>
    <x v="0"/>
    <x v="0"/>
    <x v="1"/>
    <n v="0"/>
    <n v="2"/>
  </r>
  <r>
    <n v="74"/>
    <d v="2021-09-06T09:39:45"/>
    <d v="2021-09-06T09:46:05"/>
    <s v="87.5.187.21"/>
    <n v="100"/>
    <n v="379"/>
    <n v="1"/>
    <d v="2021-09-06T09:46:05"/>
    <s v="R_SCdyeXWkY6Wo0yl"/>
    <n v="45.347702026367188"/>
    <n v="11.873306274414063"/>
    <s v="anonymous"/>
    <s v="IT"/>
    <x v="3"/>
    <s v="Pasqua solo in famiglia"/>
    <x v="127"/>
    <s v="Giocare a carte in famiglia"/>
    <x v="1"/>
    <m/>
    <m/>
    <n v="2"/>
    <x v="0"/>
    <m/>
    <n v="1"/>
    <m/>
    <s v="."/>
    <s v="."/>
    <s v="."/>
    <x v="0"/>
    <m/>
    <m/>
    <m/>
    <x v="0"/>
    <m/>
    <m/>
    <m/>
    <m/>
    <x v="0"/>
    <n v="0"/>
    <x v="7"/>
    <x v="3"/>
    <x v="1"/>
    <x v="8"/>
    <x v="5"/>
    <x v="2"/>
    <x v="22"/>
    <x v="5"/>
    <x v="2"/>
    <x v="1"/>
    <x v="19"/>
    <x v="0"/>
    <x v="0"/>
    <n v="67"/>
    <x v="0"/>
    <x v="0"/>
    <x v="0"/>
    <x v="0"/>
    <s v="Monselice"/>
    <x v="6"/>
    <s v="."/>
    <n v="7"/>
    <s v="."/>
    <s v="."/>
    <s v="."/>
    <s v="."/>
    <n v="4"/>
    <x v="1"/>
    <n v="60"/>
    <x v="0"/>
    <x v="0"/>
    <x v="1"/>
    <n v="0"/>
    <n v="2"/>
  </r>
  <r>
    <n v="75"/>
    <d v="2021-09-06T09:43:12"/>
    <d v="2021-09-06T09:48:25"/>
    <s v="37.161.177.12"/>
    <n v="100"/>
    <n v="313"/>
    <n v="1"/>
    <d v="2021-09-06T09:48:26"/>
    <s v="R_3MQkIJEw04RDkxf"/>
    <n v="43.147903442382813"/>
    <n v="12.109695434570313"/>
    <s v="anonymous"/>
    <s v="IT"/>
    <x v="3"/>
    <s v="Giochi in cortile con le mie figlie"/>
    <x v="128"/>
    <s v="/"/>
    <x v="1"/>
    <n v="1"/>
    <m/>
    <n v="1"/>
    <x v="0"/>
    <m/>
    <m/>
    <m/>
    <s v="."/>
    <s v="."/>
    <s v="."/>
    <x v="0"/>
    <m/>
    <m/>
    <m/>
    <x v="0"/>
    <m/>
    <m/>
    <m/>
    <m/>
    <x v="0"/>
    <n v="0"/>
    <x v="8"/>
    <x v="7"/>
    <x v="8"/>
    <x v="6"/>
    <x v="5"/>
    <x v="5"/>
    <x v="17"/>
    <x v="2"/>
    <x v="6"/>
    <x v="0"/>
    <x v="11"/>
    <x v="0"/>
    <x v="0"/>
    <n v="99"/>
    <x v="0"/>
    <x v="0"/>
    <x v="0"/>
    <x v="0"/>
    <s v="Rovereto"/>
    <x v="1"/>
    <s v="."/>
    <n v="5"/>
    <n v="16"/>
    <s v="."/>
    <n v="116"/>
    <s v="Università degli Studi di Milano"/>
    <n v="4"/>
    <x v="0"/>
    <n v="60"/>
    <x v="0"/>
    <x v="0"/>
    <x v="1"/>
    <n v="1"/>
    <n v="4"/>
  </r>
  <r>
    <n v="81"/>
    <d v="2021-09-06T09:50:12"/>
    <d v="2021-09-06T09:57:40"/>
    <s v="37.183.43.187"/>
    <n v="100"/>
    <n v="447"/>
    <n v="1"/>
    <d v="2021-09-06T09:57:41"/>
    <s v="R_2PjlHtVDU0aV9n0"/>
    <n v="45.898101806640625"/>
    <n v="12.597000122070313"/>
    <s v="anonymous"/>
    <s v="IT"/>
    <x v="3"/>
    <s v="Non ci sono ricordi felici"/>
    <x v="129"/>
    <s v="Non ci sono ricordi felici"/>
    <x v="1"/>
    <m/>
    <m/>
    <m/>
    <x v="0"/>
    <m/>
    <m/>
    <m/>
    <s v="."/>
    <s v="."/>
    <s v="."/>
    <x v="0"/>
    <m/>
    <m/>
    <m/>
    <x v="0"/>
    <m/>
    <m/>
    <m/>
    <m/>
    <x v="0"/>
    <n v="0"/>
    <x v="7"/>
    <x v="1"/>
    <x v="8"/>
    <x v="5"/>
    <x v="2"/>
    <x v="4"/>
    <x v="11"/>
    <x v="1"/>
    <x v="2"/>
    <x v="1"/>
    <x v="16"/>
    <x v="0"/>
    <x v="0"/>
    <n v="100"/>
    <x v="0"/>
    <x v="0"/>
    <x v="0"/>
    <x v="0"/>
    <s v="Silea"/>
    <x v="2"/>
    <s v="Impiegato a tempo pieno e studente"/>
    <n v="4"/>
    <n v="16"/>
    <s v="."/>
    <s v="."/>
    <s v="."/>
    <n v="2"/>
    <x v="2"/>
    <n v="160"/>
    <x v="0"/>
    <x v="0"/>
    <x v="1"/>
    <n v="0"/>
    <n v="2"/>
  </r>
  <r>
    <n v="89"/>
    <d v="2021-09-06T10:06:34"/>
    <d v="2021-09-06T10:09:56"/>
    <s v="80.233.63.228"/>
    <n v="100"/>
    <n v="202"/>
    <n v="1"/>
    <d v="2021-09-06T10:09:57"/>
    <s v="R_elgzW1oHmbj7MNX"/>
    <n v="53.33819580078125"/>
    <n v="-6.25909423828125"/>
    <s v="anonymous"/>
    <s v="EN-GB"/>
    <x v="3"/>
    <s v="With Family"/>
    <x v="130"/>
    <s v="Felt very bubited and happy in my house with my famiky"/>
    <x v="1"/>
    <m/>
    <m/>
    <n v="2"/>
    <x v="0"/>
    <m/>
    <n v="1"/>
    <m/>
    <s v="."/>
    <s v="."/>
    <s v="."/>
    <x v="0"/>
    <m/>
    <m/>
    <m/>
    <x v="0"/>
    <m/>
    <m/>
    <m/>
    <m/>
    <x v="0"/>
    <n v="0"/>
    <x v="9"/>
    <x v="10"/>
    <x v="1"/>
    <x v="9"/>
    <x v="9"/>
    <x v="10"/>
    <x v="38"/>
    <x v="5"/>
    <x v="0"/>
    <x v="1"/>
    <x v="33"/>
    <x v="1"/>
    <x v="21"/>
    <s v="."/>
    <x v="1"/>
    <x v="0"/>
    <x v="0"/>
    <x v="0"/>
    <s v="."/>
    <x v="1"/>
    <s v="."/>
    <n v="7"/>
    <s v="."/>
    <s v="."/>
    <s v="."/>
    <s v="."/>
    <n v="5"/>
    <x v="1"/>
    <n v="60"/>
    <x v="0"/>
    <x v="0"/>
    <x v="1"/>
    <n v="0"/>
    <n v="2"/>
  </r>
  <r>
    <n v="99"/>
    <d v="2021-09-06T10:14:40"/>
    <d v="2021-09-06T10:19:42"/>
    <s v="5.91.27.61"/>
    <n v="100"/>
    <n v="301"/>
    <n v="1"/>
    <d v="2021-09-06T10:19:43"/>
    <s v="R_oYKsexhwpSDryfL"/>
    <n v="45.6741943359375"/>
    <n v="12.163894653320313"/>
    <s v="anonymous"/>
    <s v="IT"/>
    <x v="3"/>
    <s v="Sorprese al compleanno"/>
    <x v="131"/>
    <s v="Matrimonio"/>
    <x v="1"/>
    <m/>
    <m/>
    <n v="3"/>
    <x v="0"/>
    <m/>
    <m/>
    <m/>
    <s v="."/>
    <s v="."/>
    <s v="."/>
    <x v="0"/>
    <m/>
    <m/>
    <m/>
    <x v="0"/>
    <m/>
    <m/>
    <m/>
    <m/>
    <x v="0"/>
    <n v="0"/>
    <x v="8"/>
    <x v="3"/>
    <x v="9"/>
    <x v="3"/>
    <x v="8"/>
    <x v="2"/>
    <x v="39"/>
    <x v="9"/>
    <x v="6"/>
    <x v="1"/>
    <x v="29"/>
    <x v="0"/>
    <x v="0"/>
    <n v="67"/>
    <x v="0"/>
    <x v="0"/>
    <x v="0"/>
    <x v="0"/>
    <s v="Monselice"/>
    <x v="1"/>
    <s v="."/>
    <n v="4"/>
    <n v="9"/>
    <s v="."/>
    <s v="."/>
    <s v="."/>
    <n v="2"/>
    <x v="1"/>
    <n v="60"/>
    <x v="0"/>
    <x v="0"/>
    <x v="1"/>
    <n v="0"/>
    <n v="2"/>
  </r>
  <r>
    <n v="105"/>
    <d v="2021-09-06T10:19:45"/>
    <d v="2021-09-06T10:28:11"/>
    <s v="151.41.144.89"/>
    <n v="100"/>
    <n v="506"/>
    <n v="1"/>
    <d v="2021-09-06T10:28:13"/>
    <s v="R_1o5zkCVbt9LvQIv"/>
    <n v="44.05450439453125"/>
    <n v="12.568603515625"/>
    <s v="anonymous"/>
    <s v="IT"/>
    <x v="3"/>
    <s v="mesi a sistemare gli esterni di casa  con mio fratello"/>
    <x v="132"/>
    <s v="non sentire la mancanza della vita sociale"/>
    <x v="1"/>
    <n v="3"/>
    <m/>
    <m/>
    <x v="0"/>
    <m/>
    <m/>
    <m/>
    <s v="."/>
    <s v="."/>
    <s v="."/>
    <x v="0"/>
    <m/>
    <m/>
    <m/>
    <x v="0"/>
    <m/>
    <m/>
    <m/>
    <m/>
    <x v="0"/>
    <n v="0"/>
    <x v="8"/>
    <x v="3"/>
    <x v="9"/>
    <x v="3"/>
    <x v="8"/>
    <x v="1"/>
    <x v="37"/>
    <x v="2"/>
    <x v="3"/>
    <x v="0"/>
    <x v="49"/>
    <x v="0"/>
    <x v="0"/>
    <n v="67"/>
    <x v="0"/>
    <x v="0"/>
    <x v="0"/>
    <x v="0"/>
    <s v="Monselice"/>
    <x v="7"/>
    <s v="."/>
    <n v="2"/>
    <s v="."/>
    <s v="."/>
    <s v="."/>
    <s v="."/>
    <n v="5"/>
    <x v="1"/>
    <n v="60"/>
    <x v="0"/>
    <x v="0"/>
    <x v="1"/>
    <n v="1"/>
    <n v="5"/>
  </r>
  <r>
    <n v="113"/>
    <d v="2021-09-06T10:31:40"/>
    <d v="2021-09-06T10:37:20"/>
    <s v="93.70.101.80"/>
    <n v="100"/>
    <n v="339"/>
    <n v="1"/>
    <d v="2021-09-06T10:37:20"/>
    <s v="R_1mWrenfgopENNrp"/>
    <n v="45.403106689453125"/>
    <n v="11.87469482421875"/>
    <s v="anonymous"/>
    <s v="IT"/>
    <x v="3"/>
    <s v="Tempo per me stessa"/>
    <x v="133"/>
    <s v="Rivalutare le proprie priorità"/>
    <x v="1"/>
    <n v="1"/>
    <n v="1"/>
    <n v="1"/>
    <x v="0"/>
    <m/>
    <m/>
    <m/>
    <s v="."/>
    <s v="."/>
    <s v="."/>
    <x v="0"/>
    <m/>
    <m/>
    <m/>
    <x v="0"/>
    <m/>
    <m/>
    <m/>
    <m/>
    <x v="0"/>
    <n v="0"/>
    <x v="2"/>
    <x v="6"/>
    <x v="6"/>
    <x v="8"/>
    <x v="1"/>
    <x v="4"/>
    <x v="35"/>
    <x v="1"/>
    <x v="1"/>
    <x v="1"/>
    <x v="22"/>
    <x v="0"/>
    <x v="0"/>
    <n v="67"/>
    <x v="0"/>
    <x v="0"/>
    <x v="0"/>
    <x v="0"/>
    <s v="Monselice"/>
    <x v="1"/>
    <s v="."/>
    <n v="3"/>
    <s v="."/>
    <s v="."/>
    <s v="."/>
    <s v="."/>
    <n v="5"/>
    <x v="2"/>
    <n v="180"/>
    <x v="1"/>
    <x v="1"/>
    <x v="1"/>
    <n v="0"/>
    <n v="2"/>
  </r>
  <r>
    <n v="122"/>
    <d v="2021-09-06T10:41:16"/>
    <d v="2021-09-06T10:52:46"/>
    <s v="151.18.39.89"/>
    <n v="100"/>
    <n v="690"/>
    <n v="1"/>
    <d v="2021-09-06T10:52:47"/>
    <s v="R_3KwEwh210VrBOvd"/>
    <n v="45.472198486328125"/>
    <n v="9.19219970703125"/>
    <s v="anonymous"/>
    <s v="IT"/>
    <x v="3"/>
    <s v="Nessun ricordo felice"/>
    <x v="134"/>
    <s v="Nessun ricordo felice"/>
    <x v="1"/>
    <m/>
    <m/>
    <m/>
    <x v="0"/>
    <m/>
    <m/>
    <m/>
    <s v="."/>
    <s v="."/>
    <s v="."/>
    <x v="0"/>
    <m/>
    <m/>
    <m/>
    <x v="0"/>
    <m/>
    <m/>
    <m/>
    <m/>
    <x v="0"/>
    <n v="0"/>
    <x v="2"/>
    <x v="4"/>
    <x v="2"/>
    <x v="4"/>
    <x v="4"/>
    <x v="9"/>
    <x v="40"/>
    <x v="8"/>
    <x v="8"/>
    <x v="0"/>
    <x v="14"/>
    <x v="0"/>
    <x v="0"/>
    <n v="67"/>
    <x v="0"/>
    <x v="0"/>
    <x v="0"/>
    <x v="0"/>
    <s v="Monselice"/>
    <x v="2"/>
    <s v="Artigiano"/>
    <n v="3"/>
    <s v="."/>
    <s v="."/>
    <s v="."/>
    <s v="."/>
    <n v="4"/>
    <x v="2"/>
    <n v="90"/>
    <x v="1"/>
    <x v="2"/>
    <x v="0"/>
    <n v="0"/>
    <n v="2"/>
  </r>
  <r>
    <n v="128"/>
    <d v="2021-09-06T10:55:57"/>
    <d v="2021-09-06T11:03:17"/>
    <s v="37.160.32.220"/>
    <n v="100"/>
    <n v="440"/>
    <n v="1"/>
    <d v="2021-09-06T11:03:19"/>
    <s v="R_2dQrhkurJCYAO4p"/>
    <n v="43.147903442382813"/>
    <n v="12.109695434570313"/>
    <s v="anonymous"/>
    <s v="IT"/>
    <x v="3"/>
    <s v="Le cene in casa in relax con mio marito"/>
    <x v="135"/>
    <s v="Le videochiamate con le mie amiche"/>
    <x v="1"/>
    <m/>
    <m/>
    <n v="2"/>
    <x v="0"/>
    <m/>
    <n v="1"/>
    <m/>
    <s v="."/>
    <s v="."/>
    <s v="."/>
    <x v="0"/>
    <m/>
    <m/>
    <m/>
    <x v="0"/>
    <m/>
    <m/>
    <m/>
    <m/>
    <x v="0"/>
    <n v="0"/>
    <x v="1"/>
    <x v="3"/>
    <x v="5"/>
    <x v="3"/>
    <x v="8"/>
    <x v="5"/>
    <x v="3"/>
    <x v="3"/>
    <x v="3"/>
    <x v="1"/>
    <x v="23"/>
    <x v="0"/>
    <x v="0"/>
    <n v="67"/>
    <x v="0"/>
    <x v="0"/>
    <x v="0"/>
    <x v="0"/>
    <s v="Este"/>
    <x v="1"/>
    <s v="."/>
    <n v="3"/>
    <s v="."/>
    <s v="."/>
    <s v="."/>
    <s v="."/>
    <n v="2"/>
    <x v="1"/>
    <n v="10"/>
    <x v="1"/>
    <x v="2"/>
    <x v="1"/>
    <n v="1"/>
    <n v="2"/>
  </r>
  <r>
    <n v="141"/>
    <d v="2021-09-06T11:23:23"/>
    <d v="2021-09-06T11:28:13"/>
    <s v="151.46.29.44"/>
    <n v="100"/>
    <n v="290"/>
    <n v="1"/>
    <d v="2021-09-06T11:28:13"/>
    <s v="R_ByOWvYucIhxUe09"/>
    <n v="45.472198486328125"/>
    <n v="9.19219970703125"/>
    <s v="anonymous"/>
    <s v="IT"/>
    <x v="3"/>
    <s v="Marzo 2020 il mio futuro marito è riuscito a tornare in Italia dagli usa"/>
    <x v="136"/>
    <s v="Giugno 2021 grazie al vaccino siamo andati a Berlino da mio cognato dopo 2 anni senza vederci"/>
    <x v="1"/>
    <m/>
    <m/>
    <n v="3"/>
    <x v="0"/>
    <m/>
    <m/>
    <m/>
    <s v="."/>
    <s v="."/>
    <s v="."/>
    <x v="0"/>
    <m/>
    <m/>
    <m/>
    <x v="0"/>
    <m/>
    <m/>
    <m/>
    <m/>
    <x v="0"/>
    <n v="0"/>
    <x v="3"/>
    <x v="3"/>
    <x v="7"/>
    <x v="5"/>
    <x v="8"/>
    <x v="4"/>
    <x v="25"/>
    <x v="1"/>
    <x v="2"/>
    <x v="1"/>
    <x v="50"/>
    <x v="0"/>
    <x v="0"/>
    <n v="42"/>
    <x v="1"/>
    <x v="1"/>
    <x v="0"/>
    <x v="0"/>
    <s v="Grosseto"/>
    <x v="8"/>
    <s v="."/>
    <n v="7"/>
    <s v="."/>
    <s v="."/>
    <s v="."/>
    <s v="."/>
    <n v="2"/>
    <x v="1"/>
    <n v="120"/>
    <x v="0"/>
    <x v="0"/>
    <x v="1"/>
    <n v="1"/>
    <n v="2"/>
  </r>
  <r>
    <n v="144"/>
    <d v="2021-09-06T11:29:23"/>
    <d v="2021-09-06T11:31:36"/>
    <s v="187.168.188.228"/>
    <n v="100"/>
    <n v="132"/>
    <n v="1"/>
    <d v="2021-09-06T11:31:37"/>
    <s v="R_2ALmyYwDT0dxVcp"/>
    <n v="19.3634033203125"/>
    <n v="-99.289802551269531"/>
    <s v="anonymous"/>
    <s v="IT"/>
    <x v="3"/>
    <s v="Nuove amicizie con vicini"/>
    <x v="137"/>
    <s v="Niente"/>
    <x v="1"/>
    <m/>
    <m/>
    <m/>
    <x v="0"/>
    <m/>
    <n v="1"/>
    <m/>
    <s v="."/>
    <s v="."/>
    <s v="."/>
    <x v="0"/>
    <m/>
    <m/>
    <m/>
    <x v="0"/>
    <m/>
    <m/>
    <m/>
    <m/>
    <x v="1"/>
    <n v="0"/>
    <x v="9"/>
    <x v="3"/>
    <x v="10"/>
    <x v="6"/>
    <x v="8"/>
    <x v="2"/>
    <x v="11"/>
    <x v="6"/>
    <x v="7"/>
    <x v="0"/>
    <x v="38"/>
    <x v="1"/>
    <x v="22"/>
    <s v="."/>
    <x v="1"/>
    <x v="0"/>
    <x v="0"/>
    <x v="0"/>
    <s v="."/>
    <x v="5"/>
    <s v="."/>
    <n v="5"/>
    <n v="16"/>
    <s v="."/>
    <n v="116"/>
    <s v="ESADE Barcelona"/>
    <n v="2"/>
    <x v="3"/>
    <n v="45"/>
    <x v="0"/>
    <x v="0"/>
    <x v="1"/>
    <n v="1"/>
    <n v="2"/>
  </r>
  <r>
    <n v="149"/>
    <d v="2021-09-06T11:32:44"/>
    <d v="2021-09-06T11:40:09"/>
    <s v="37.163.149.42"/>
    <n v="100"/>
    <n v="445"/>
    <n v="1"/>
    <d v="2021-09-06T11:40:10"/>
    <s v="R_3huUyebFpy7k8JQ"/>
    <n v="45.474197387695313"/>
    <n v="9.19940185546875"/>
    <s v="anonymous"/>
    <s v="IT"/>
    <x v="3"/>
    <s v="Nessuno"/>
    <x v="62"/>
    <s v="Nessuno"/>
    <x v="1"/>
    <m/>
    <m/>
    <m/>
    <x v="0"/>
    <m/>
    <m/>
    <m/>
    <s v="."/>
    <s v="."/>
    <s v="."/>
    <x v="0"/>
    <m/>
    <m/>
    <m/>
    <x v="0"/>
    <m/>
    <m/>
    <m/>
    <m/>
    <x v="1"/>
    <n v="1"/>
    <x v="2"/>
    <x v="8"/>
    <x v="7"/>
    <x v="3"/>
    <x v="6"/>
    <x v="1"/>
    <x v="33"/>
    <x v="0"/>
    <x v="0"/>
    <x v="1"/>
    <x v="52"/>
    <x v="0"/>
    <x v="0"/>
    <n v="67"/>
    <x v="0"/>
    <x v="0"/>
    <x v="0"/>
    <x v="0"/>
    <s v="Monselice"/>
    <x v="1"/>
    <s v="."/>
    <n v="3"/>
    <s v="."/>
    <s v="."/>
    <s v="."/>
    <s v="."/>
    <n v="1"/>
    <x v="1"/>
    <n v="120"/>
    <x v="0"/>
    <x v="0"/>
    <x v="1"/>
    <n v="1"/>
    <n v="2"/>
  </r>
  <r>
    <n v="155"/>
    <d v="2021-09-06T11:41:24"/>
    <d v="2021-09-06T11:50:13"/>
    <s v="37.159.114.35"/>
    <n v="100"/>
    <n v="529"/>
    <n v="1"/>
    <d v="2021-09-06T11:50:13"/>
    <s v="R_Ap6a10aQcdXCFVv"/>
    <n v="44.488006591796875"/>
    <n v="11.375198364257813"/>
    <s v="anonymous"/>
    <s v="IT"/>
    <x v="3"/>
    <s v="Cucinare insieme al mio compagno"/>
    <x v="138"/>
    <s v="Andare al parco con il cane e riuscire a sentire i suoni della natura e non i rumori del traffico"/>
    <x v="1"/>
    <m/>
    <m/>
    <n v="2"/>
    <x v="0"/>
    <m/>
    <n v="1"/>
    <m/>
    <s v="."/>
    <s v="."/>
    <s v="."/>
    <x v="0"/>
    <m/>
    <m/>
    <m/>
    <x v="0"/>
    <m/>
    <m/>
    <m/>
    <m/>
    <x v="0"/>
    <n v="0"/>
    <x v="10"/>
    <x v="1"/>
    <x v="5"/>
    <x v="9"/>
    <x v="1"/>
    <x v="3"/>
    <x v="30"/>
    <x v="5"/>
    <x v="2"/>
    <x v="1"/>
    <x v="16"/>
    <x v="0"/>
    <x v="0"/>
    <n v="25"/>
    <x v="1"/>
    <x v="0"/>
    <x v="0"/>
    <x v="1"/>
    <s v="Paternò"/>
    <x v="6"/>
    <s v="."/>
    <n v="7"/>
    <s v="."/>
    <s v="."/>
    <s v="."/>
    <s v="."/>
    <n v="2"/>
    <x v="1"/>
    <n v="60"/>
    <x v="0"/>
    <x v="0"/>
    <x v="1"/>
    <n v="1"/>
    <n v="5"/>
  </r>
  <r>
    <n v="162"/>
    <d v="2021-09-06T11:56:17"/>
    <d v="2021-09-06T12:03:15"/>
    <s v="193.207.196.153"/>
    <n v="100"/>
    <n v="418"/>
    <n v="1"/>
    <d v="2021-09-06T12:03:16"/>
    <s v="R_0NH9XrFaYCgyHLP"/>
    <n v="44.58099365234375"/>
    <n v="11.3594970703125"/>
    <s v="anonymous"/>
    <s v="IT"/>
    <x v="3"/>
    <s v="Cena tra amici"/>
    <x v="139"/>
    <s v="Lettura di un libro ad alta voce"/>
    <x v="1"/>
    <m/>
    <m/>
    <n v="1"/>
    <x v="0"/>
    <m/>
    <n v="2"/>
    <m/>
    <s v="."/>
    <s v="."/>
    <s v="."/>
    <x v="0"/>
    <m/>
    <m/>
    <m/>
    <x v="0"/>
    <m/>
    <m/>
    <m/>
    <m/>
    <x v="0"/>
    <n v="0"/>
    <x v="2"/>
    <x v="10"/>
    <x v="7"/>
    <x v="1"/>
    <x v="2"/>
    <x v="1"/>
    <x v="41"/>
    <x v="0"/>
    <x v="2"/>
    <x v="1"/>
    <x v="41"/>
    <x v="0"/>
    <x v="0"/>
    <n v="100"/>
    <x v="0"/>
    <x v="0"/>
    <x v="0"/>
    <x v="0"/>
    <s v="Asolo"/>
    <x v="0"/>
    <s v="."/>
    <n v="4"/>
    <n v="15"/>
    <s v="."/>
    <n v="116"/>
    <s v="Università degli studi di Trento"/>
    <n v="4"/>
    <x v="1"/>
    <n v="120"/>
    <x v="0"/>
    <x v="0"/>
    <x v="1"/>
    <n v="1"/>
    <n v="2"/>
  </r>
  <r>
    <n v="181"/>
    <d v="2021-09-06T12:32:50"/>
    <d v="2021-09-06T12:41:19"/>
    <s v="93.34.230.44"/>
    <n v="100"/>
    <n v="509"/>
    <n v="1"/>
    <d v="2021-09-06T12:41:20"/>
    <s v="R_2fvUeixXx85kd6e"/>
    <n v="45.40960693359375"/>
    <n v="11.894699096679688"/>
    <s v="anonymous"/>
    <s v="IT"/>
    <x v="3"/>
    <s v="Silenzio"/>
    <x v="140"/>
    <s v="Lentezza"/>
    <x v="1"/>
    <n v="2"/>
    <m/>
    <n v="1"/>
    <x v="0"/>
    <m/>
    <m/>
    <m/>
    <s v="."/>
    <s v="."/>
    <s v="."/>
    <x v="0"/>
    <m/>
    <m/>
    <m/>
    <x v="0"/>
    <m/>
    <m/>
    <m/>
    <m/>
    <x v="0"/>
    <n v="0"/>
    <x v="3"/>
    <x v="5"/>
    <x v="4"/>
    <x v="7"/>
    <x v="6"/>
    <x v="4"/>
    <x v="6"/>
    <x v="1"/>
    <x v="2"/>
    <x v="1"/>
    <x v="28"/>
    <x v="0"/>
    <x v="0"/>
    <n v="67"/>
    <x v="0"/>
    <x v="0"/>
    <x v="0"/>
    <x v="0"/>
    <s v="Monselice"/>
    <x v="6"/>
    <s v="."/>
    <n v="4"/>
    <n v="9"/>
    <s v="."/>
    <s v="."/>
    <s v="."/>
    <n v="5"/>
    <x v="1"/>
    <n v="60"/>
    <x v="0"/>
    <x v="0"/>
    <x v="1"/>
    <n v="1"/>
    <n v="3"/>
  </r>
  <r>
    <n v="182"/>
    <d v="2021-09-06T12:02:30"/>
    <d v="2021-09-06T12:41:25"/>
    <s v="2.198.161.68"/>
    <n v="100"/>
    <n v="2335"/>
    <n v="1"/>
    <d v="2021-09-06T12:41:26"/>
    <s v="R_3PZfS9q9stsYSNA"/>
    <n v="43.147903442382813"/>
    <n v="12.109695434570313"/>
    <s v="anonymous"/>
    <s v="IT"/>
    <x v="3"/>
    <s v="Più tempo con mia figlia"/>
    <x v="141"/>
    <s v="Preso casa nuova"/>
    <x v="1"/>
    <m/>
    <m/>
    <n v="3"/>
    <x v="0"/>
    <m/>
    <m/>
    <m/>
    <s v="."/>
    <s v="."/>
    <s v="."/>
    <x v="0"/>
    <m/>
    <m/>
    <m/>
    <x v="0"/>
    <m/>
    <m/>
    <m/>
    <m/>
    <x v="0"/>
    <n v="0"/>
    <x v="7"/>
    <x v="10"/>
    <x v="6"/>
    <x v="8"/>
    <x v="6"/>
    <x v="8"/>
    <x v="32"/>
    <x v="1"/>
    <x v="3"/>
    <x v="0"/>
    <x v="21"/>
    <x v="0"/>
    <x v="0"/>
    <n v="28"/>
    <x v="0"/>
    <x v="0"/>
    <x v="0"/>
    <x v="0"/>
    <s v="Centro valle intelvi"/>
    <x v="6"/>
    <s v="."/>
    <n v="4"/>
    <n v="16"/>
    <s v="."/>
    <s v="."/>
    <s v="."/>
    <n v="1"/>
    <x v="1"/>
    <n v="60"/>
    <x v="0"/>
    <x v="0"/>
    <x v="1"/>
    <n v="0"/>
    <n v="2"/>
  </r>
  <r>
    <n v="183"/>
    <d v="2021-09-06T12:38:51"/>
    <d v="2021-09-06T12:41:52"/>
    <s v="176.200.215.227"/>
    <n v="100"/>
    <n v="181"/>
    <n v="1"/>
    <d v="2021-09-06T12:41:53"/>
    <s v="R_3fvBNxvVwgVmNoy"/>
    <n v="43.147903442382813"/>
    <n v="12.109695434570313"/>
    <s v="anonymous"/>
    <s v="IT"/>
    <x v="3"/>
    <s v="Videocall con amici"/>
    <x v="142"/>
    <s v="Imparato cose nuove"/>
    <x v="1"/>
    <m/>
    <m/>
    <n v="1"/>
    <x v="0"/>
    <m/>
    <n v="2"/>
    <m/>
    <s v="."/>
    <s v="."/>
    <s v="."/>
    <x v="0"/>
    <m/>
    <m/>
    <m/>
    <x v="0"/>
    <m/>
    <m/>
    <m/>
    <m/>
    <x v="0"/>
    <n v="0"/>
    <x v="4"/>
    <x v="6"/>
    <x v="3"/>
    <x v="8"/>
    <x v="10"/>
    <x v="3"/>
    <x v="21"/>
    <x v="3"/>
    <x v="1"/>
    <x v="0"/>
    <x v="30"/>
    <x v="0"/>
    <x v="0"/>
    <n v="67"/>
    <x v="0"/>
    <x v="0"/>
    <x v="0"/>
    <x v="0"/>
    <s v="Padova"/>
    <x v="5"/>
    <s v="."/>
    <n v="7"/>
    <s v="."/>
    <s v="."/>
    <s v="."/>
    <s v="."/>
    <n v="1"/>
    <x v="1"/>
    <n v="75"/>
    <x v="0"/>
    <x v="0"/>
    <x v="1"/>
    <n v="1"/>
    <n v="2"/>
  </r>
  <r>
    <n v="187"/>
    <d v="2021-09-06T12:42:55"/>
    <d v="2021-09-06T12:48:13"/>
    <s v="46.234.212.54"/>
    <n v="100"/>
    <n v="318"/>
    <n v="1"/>
    <d v="2021-09-06T12:48:14"/>
    <s v="R_1NzAEVz4mmQMFMw"/>
    <n v="45.239501953125"/>
    <n v="11.748001098632813"/>
    <s v="anonymous"/>
    <s v="IT"/>
    <x v="3"/>
    <s v="Quiete"/>
    <x v="143"/>
    <s v="Maggiore disponibilita di tempo"/>
    <x v="1"/>
    <n v="1"/>
    <n v="1"/>
    <n v="1"/>
    <x v="0"/>
    <m/>
    <m/>
    <m/>
    <s v="."/>
    <s v="."/>
    <s v="."/>
    <x v="0"/>
    <m/>
    <m/>
    <m/>
    <x v="0"/>
    <m/>
    <m/>
    <m/>
    <m/>
    <x v="0"/>
    <n v="0"/>
    <x v="8"/>
    <x v="3"/>
    <x v="9"/>
    <x v="5"/>
    <x v="4"/>
    <x v="2"/>
    <x v="26"/>
    <x v="9"/>
    <x v="6"/>
    <x v="0"/>
    <x v="36"/>
    <x v="0"/>
    <x v="0"/>
    <n v="67"/>
    <x v="0"/>
    <x v="0"/>
    <x v="0"/>
    <x v="0"/>
    <s v="Monselice"/>
    <x v="7"/>
    <s v="."/>
    <n v="3"/>
    <s v="."/>
    <s v="."/>
    <s v="."/>
    <s v="."/>
    <n v="3"/>
    <x v="0"/>
    <n v="20"/>
    <x v="0"/>
    <x v="0"/>
    <x v="1"/>
    <n v="1"/>
    <n v="2"/>
  </r>
  <r>
    <n v="192"/>
    <d v="2021-09-06T12:51:26"/>
    <d v="2021-09-06T12:58:33"/>
    <s v="5.179.174.152"/>
    <n v="100"/>
    <n v="426"/>
    <n v="1"/>
    <d v="2021-09-06T12:58:33"/>
    <s v="R_3JeK4ExVQJegjSz"/>
    <n v="43.147903442382813"/>
    <n v="12.109695434570313"/>
    <s v="anonymous"/>
    <s v="IT"/>
    <x v="3"/>
    <s v="Maggiori rapporti con famiglia"/>
    <x v="144"/>
    <s v="Più tempo x leggere"/>
    <x v="1"/>
    <m/>
    <m/>
    <n v="1"/>
    <x v="0"/>
    <m/>
    <n v="2"/>
    <m/>
    <s v="."/>
    <s v="."/>
    <s v="."/>
    <x v="0"/>
    <m/>
    <m/>
    <m/>
    <x v="0"/>
    <m/>
    <m/>
    <m/>
    <m/>
    <x v="0"/>
    <n v="0"/>
    <x v="3"/>
    <x v="7"/>
    <x v="1"/>
    <x v="6"/>
    <x v="8"/>
    <x v="2"/>
    <x v="22"/>
    <x v="2"/>
    <x v="1"/>
    <x v="1"/>
    <x v="4"/>
    <x v="0"/>
    <x v="0"/>
    <n v="67"/>
    <x v="0"/>
    <x v="0"/>
    <x v="0"/>
    <x v="0"/>
    <s v="Monselice"/>
    <x v="7"/>
    <s v="."/>
    <n v="3"/>
    <s v="."/>
    <s v="."/>
    <s v="."/>
    <s v="."/>
    <n v="4"/>
    <x v="1"/>
    <n v="120"/>
    <x v="0"/>
    <x v="0"/>
    <x v="1"/>
    <n v="1"/>
    <n v="2"/>
  </r>
  <r>
    <n v="198"/>
    <d v="2021-09-06T12:58:00"/>
    <d v="2021-09-06T13:02:59"/>
    <s v="80.117.185.84"/>
    <n v="100"/>
    <n v="299"/>
    <n v="1"/>
    <d v="2021-09-06T13:03:00"/>
    <s v="R_3GcS2oYUtL8loSf"/>
    <n v="45.426193237304688"/>
    <n v="11.793701171875"/>
    <s v="anonymous"/>
    <s v="IT"/>
    <x v="3"/>
    <s v="Intimità familiare ritrovata"/>
    <x v="62"/>
    <s v="Nessuno"/>
    <x v="1"/>
    <m/>
    <m/>
    <n v="1"/>
    <x v="0"/>
    <m/>
    <m/>
    <m/>
    <s v="."/>
    <s v="."/>
    <s v="."/>
    <x v="0"/>
    <m/>
    <m/>
    <m/>
    <x v="0"/>
    <m/>
    <m/>
    <m/>
    <m/>
    <x v="1"/>
    <n v="0"/>
    <x v="3"/>
    <x v="3"/>
    <x v="5"/>
    <x v="9"/>
    <x v="8"/>
    <x v="2"/>
    <x v="23"/>
    <x v="2"/>
    <x v="3"/>
    <x v="1"/>
    <x v="13"/>
    <x v="0"/>
    <x v="0"/>
    <n v="67"/>
    <x v="0"/>
    <x v="0"/>
    <x v="0"/>
    <x v="0"/>
    <s v="Conselve"/>
    <x v="2"/>
    <s v="Insegnante"/>
    <n v="3"/>
    <s v="."/>
    <s v="."/>
    <s v="."/>
    <s v="."/>
    <n v="3"/>
    <x v="0"/>
    <n v="60"/>
    <x v="0"/>
    <x v="0"/>
    <x v="1"/>
    <n v="0"/>
    <n v="1"/>
  </r>
  <r>
    <n v="200"/>
    <d v="2021-09-06T12:59:43"/>
    <d v="2021-09-06T13:05:50"/>
    <s v="93.70.102.203"/>
    <n v="100"/>
    <n v="366"/>
    <n v="1"/>
    <d v="2021-09-06T13:05:50"/>
    <s v="R_3gOBihewCNbnaYe"/>
    <n v="45.40960693359375"/>
    <n v="11.894699096679688"/>
    <s v="anonymous"/>
    <s v="IT"/>
    <x v="3"/>
    <s v="Costruire un castello di cartone con mia figlia"/>
    <x v="145"/>
    <s v="Mia figlia che dipinge un arcobaleno"/>
    <x v="1"/>
    <m/>
    <m/>
    <n v="3"/>
    <x v="0"/>
    <m/>
    <m/>
    <m/>
    <s v="."/>
    <s v="."/>
    <s v="."/>
    <x v="0"/>
    <m/>
    <m/>
    <m/>
    <x v="0"/>
    <m/>
    <m/>
    <m/>
    <m/>
    <x v="0"/>
    <n v="0"/>
    <x v="5"/>
    <x v="6"/>
    <x v="6"/>
    <x v="8"/>
    <x v="10"/>
    <x v="4"/>
    <x v="9"/>
    <x v="5"/>
    <x v="2"/>
    <x v="1"/>
    <x v="11"/>
    <x v="0"/>
    <x v="0"/>
    <n v="67"/>
    <x v="0"/>
    <x v="0"/>
    <x v="0"/>
    <x v="0"/>
    <s v="Albignasego"/>
    <x v="6"/>
    <s v="."/>
    <n v="7"/>
    <s v="."/>
    <s v="."/>
    <s v="."/>
    <s v="."/>
    <n v="3"/>
    <x v="1"/>
    <n v="90"/>
    <x v="0"/>
    <x v="0"/>
    <x v="1"/>
    <n v="1"/>
    <n v="3"/>
  </r>
  <r>
    <n v="208"/>
    <d v="2021-09-06T10:08:43"/>
    <d v="2021-09-06T13:13:24"/>
    <s v="82.52.127.155"/>
    <n v="100"/>
    <n v="11081"/>
    <n v="1"/>
    <d v="2021-09-06T13:13:25"/>
    <s v="R_UDEzR58SbPvjQkh"/>
    <n v="45.403106689453125"/>
    <n v="11.87469482421875"/>
    <s v="anonymous"/>
    <s v="IT"/>
    <x v="3"/>
    <s v="La famiglia"/>
    <x v="146"/>
    <s v="La lettura."/>
    <x v="1"/>
    <m/>
    <m/>
    <n v="1"/>
    <x v="0"/>
    <m/>
    <n v="2"/>
    <m/>
    <s v="."/>
    <s v="."/>
    <s v="."/>
    <x v="0"/>
    <m/>
    <m/>
    <m/>
    <x v="0"/>
    <m/>
    <m/>
    <m/>
    <m/>
    <x v="0"/>
    <n v="0"/>
    <x v="1"/>
    <x v="3"/>
    <x v="3"/>
    <x v="5"/>
    <x v="8"/>
    <x v="2"/>
    <x v="27"/>
    <x v="9"/>
    <x v="1"/>
    <x v="1"/>
    <x v="51"/>
    <x v="0"/>
    <x v="0"/>
    <n v="67"/>
    <x v="0"/>
    <x v="0"/>
    <x v="0"/>
    <x v="0"/>
    <s v="Pozzonovo."/>
    <x v="7"/>
    <s v="."/>
    <n v="6"/>
    <s v="."/>
    <s v="."/>
    <s v="."/>
    <s v="."/>
    <n v="3"/>
    <x v="1"/>
    <n v="60"/>
    <x v="0"/>
    <x v="0"/>
    <x v="1"/>
    <n v="0"/>
    <n v="1"/>
  </r>
  <r>
    <n v="209"/>
    <d v="2021-09-06T13:15:40"/>
    <d v="2021-09-06T13:22:51"/>
    <s v="109.136.125.126"/>
    <n v="100"/>
    <n v="431"/>
    <n v="1"/>
    <d v="2021-09-06T13:22:53"/>
    <s v="R_1kZATuYMcZdsZmr"/>
    <n v="50.8533935546875"/>
    <n v="4.3470001220703125"/>
    <s v="anonymous"/>
    <s v="IT"/>
    <x v="3"/>
    <s v="Silenzio per le strade vuote"/>
    <x v="147"/>
    <s v="Rilassatezza del non dovere mettere insieme 150 impegni ogni giorno e non sapere dire di no alla gente"/>
    <x v="1"/>
    <n v="1"/>
    <m/>
    <m/>
    <x v="0"/>
    <m/>
    <n v="1"/>
    <m/>
    <s v="."/>
    <s v="."/>
    <s v="."/>
    <x v="0"/>
    <m/>
    <m/>
    <m/>
    <x v="0"/>
    <m/>
    <m/>
    <m/>
    <m/>
    <x v="0"/>
    <n v="0"/>
    <x v="8"/>
    <x v="3"/>
    <x v="4"/>
    <x v="8"/>
    <x v="1"/>
    <x v="5"/>
    <x v="26"/>
    <x v="3"/>
    <x v="6"/>
    <x v="0"/>
    <x v="26"/>
    <x v="1"/>
    <x v="23"/>
    <s v="."/>
    <x v="1"/>
    <x v="0"/>
    <x v="0"/>
    <x v="0"/>
    <s v="."/>
    <x v="5"/>
    <s v="."/>
    <n v="7"/>
    <s v="."/>
    <s v="."/>
    <s v="."/>
    <s v="."/>
    <n v="2"/>
    <x v="0"/>
    <n v="60"/>
    <x v="1"/>
    <x v="2"/>
    <x v="1"/>
    <n v="1"/>
    <n v="4"/>
  </r>
  <r>
    <n v="210"/>
    <d v="2021-09-06T13:13:26"/>
    <d v="2021-09-06T13:23:02"/>
    <s v="151.34.139.99"/>
    <n v="100"/>
    <n v="576"/>
    <n v="1"/>
    <d v="2021-09-06T13:23:03"/>
    <s v="R_QhKU5HeT6iKF4Jz"/>
    <n v="45.4833984375"/>
    <n v="9.8699951171875"/>
    <s v="anonymous"/>
    <s v="IT"/>
    <x v="3"/>
    <s v="Riscoprire il calore familiare"/>
    <x v="148"/>
    <s v="Rivedere il mio nipotino dopo tanto tempo"/>
    <x v="1"/>
    <m/>
    <m/>
    <n v="2"/>
    <x v="0"/>
    <m/>
    <n v="1"/>
    <m/>
    <s v="."/>
    <s v="."/>
    <s v="."/>
    <x v="0"/>
    <m/>
    <m/>
    <m/>
    <x v="0"/>
    <m/>
    <m/>
    <m/>
    <m/>
    <x v="0"/>
    <n v="0"/>
    <x v="5"/>
    <x v="6"/>
    <x v="2"/>
    <x v="6"/>
    <x v="8"/>
    <x v="4"/>
    <x v="8"/>
    <x v="9"/>
    <x v="6"/>
    <x v="1"/>
    <x v="52"/>
    <x v="0"/>
    <x v="0"/>
    <n v="67"/>
    <x v="0"/>
    <x v="0"/>
    <x v="0"/>
    <x v="0"/>
    <s v="Monselice"/>
    <x v="2"/>
    <s v="Nonna a tempo pieno"/>
    <n v="3"/>
    <s v="."/>
    <s v="."/>
    <s v="."/>
    <s v="."/>
    <n v="3"/>
    <x v="0"/>
    <n v="120"/>
    <x v="0"/>
    <x v="0"/>
    <x v="1"/>
    <n v="1"/>
    <n v="2"/>
  </r>
  <r>
    <n v="216"/>
    <d v="2021-09-06T13:23:49"/>
    <d v="2021-09-06T13:35:11"/>
    <s v="128.127.1.203"/>
    <n v="100"/>
    <n v="682"/>
    <n v="1"/>
    <d v="2021-09-06T13:35:12"/>
    <s v="R_6xtY8oLsKFQ01UZ"/>
    <n v="45.240707397460938"/>
    <n v="11.6875"/>
    <s v="anonymous"/>
    <s v="IT"/>
    <x v="3"/>
    <s v="Laurea di mia figlia"/>
    <x v="149"/>
    <s v="La nascita della figlia di un'amica"/>
    <x v="1"/>
    <m/>
    <m/>
    <n v="2"/>
    <x v="0"/>
    <m/>
    <n v="1"/>
    <m/>
    <s v="."/>
    <s v="."/>
    <s v="."/>
    <x v="0"/>
    <m/>
    <m/>
    <m/>
    <x v="0"/>
    <m/>
    <m/>
    <m/>
    <m/>
    <x v="0"/>
    <n v="0"/>
    <x v="9"/>
    <x v="5"/>
    <x v="7"/>
    <x v="6"/>
    <x v="1"/>
    <x v="4"/>
    <x v="1"/>
    <x v="1"/>
    <x v="2"/>
    <x v="1"/>
    <x v="25"/>
    <x v="0"/>
    <x v="0"/>
    <n v="67"/>
    <x v="0"/>
    <x v="0"/>
    <x v="0"/>
    <x v="0"/>
    <s v="Pozzonovo"/>
    <x v="9"/>
    <s v="."/>
    <n v="3"/>
    <s v="."/>
    <s v="."/>
    <s v="."/>
    <s v="."/>
    <n v="3"/>
    <x v="2"/>
    <n v="60"/>
    <x v="0"/>
    <x v="0"/>
    <x v="1"/>
    <n v="1"/>
    <n v="3"/>
  </r>
  <r>
    <n v="221"/>
    <d v="2021-09-06T13:33:11"/>
    <d v="2021-09-06T13:42:20"/>
    <s v="78.14.25.30"/>
    <n v="100"/>
    <n v="549"/>
    <n v="1"/>
    <d v="2021-09-06T13:42:21"/>
    <s v="R_3HSwSon7UwzDYmw"/>
    <n v="45.574203491210938"/>
    <n v="9.4235992431640625"/>
    <s v="anonymous"/>
    <s v="IT"/>
    <x v="3"/>
    <s v="Bambini che giocano in strada"/>
    <x v="150"/>
    <s v="Meno incidenti stradali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5"/>
    <x v="7"/>
    <x v="4"/>
    <x v="8"/>
    <x v="1"/>
    <x v="4"/>
    <x v="18"/>
    <x v="3"/>
    <x v="3"/>
    <x v="0"/>
    <x v="44"/>
    <x v="0"/>
    <x v="0"/>
    <n v="104"/>
    <x v="0"/>
    <x v="0"/>
    <x v="0"/>
    <x v="0"/>
    <s v="Cavarzere"/>
    <x v="2"/>
    <s v="Tecnico RFI Spa"/>
    <n v="2"/>
    <s v="."/>
    <s v="."/>
    <s v="."/>
    <s v="."/>
    <n v="3"/>
    <x v="1"/>
    <n v="20"/>
    <x v="0"/>
    <x v="0"/>
    <x v="1"/>
    <n v="1"/>
    <n v="3"/>
  </r>
  <r>
    <n v="227"/>
    <d v="2021-09-06T14:01:48"/>
    <d v="2021-09-06T14:06:11"/>
    <s v="93.34.101.127"/>
    <n v="100"/>
    <n v="262"/>
    <n v="1"/>
    <d v="2021-09-06T14:06:12"/>
    <s v="R_1flUcU4hWGXWKHX"/>
    <n v="45.43170166015625"/>
    <n v="10.98590087890625"/>
    <s v="anonymous"/>
    <s v="IT"/>
    <x v="3"/>
    <s v="stare di più con la famiglia"/>
    <x v="151"/>
    <s v="senso di avventura"/>
    <x v="1"/>
    <m/>
    <m/>
    <n v="1"/>
    <x v="0"/>
    <m/>
    <n v="2"/>
    <m/>
    <s v="."/>
    <s v="."/>
    <s v="."/>
    <x v="0"/>
    <m/>
    <m/>
    <m/>
    <x v="0"/>
    <m/>
    <m/>
    <m/>
    <m/>
    <x v="0"/>
    <n v="0"/>
    <x v="1"/>
    <x v="3"/>
    <x v="8"/>
    <x v="1"/>
    <x v="5"/>
    <x v="2"/>
    <x v="3"/>
    <x v="3"/>
    <x v="6"/>
    <x v="0"/>
    <x v="3"/>
    <x v="0"/>
    <x v="0"/>
    <n v="17"/>
    <x v="0"/>
    <x v="0"/>
    <x v="0"/>
    <x v="0"/>
    <s v="Bolzano"/>
    <x v="0"/>
    <s v="."/>
    <n v="4"/>
    <n v="16"/>
    <s v="."/>
    <n v="116"/>
    <s v="Bolzano"/>
    <n v="5"/>
    <x v="0"/>
    <n v="400"/>
    <x v="1"/>
    <x v="2"/>
    <x v="1"/>
    <n v="1"/>
    <n v="6"/>
  </r>
  <r>
    <n v="228"/>
    <d v="2021-09-06T13:41:54"/>
    <d v="2021-09-06T14:07:02"/>
    <s v="5.171.247.235"/>
    <n v="100"/>
    <n v="1508"/>
    <n v="1"/>
    <d v="2021-09-06T14:07:03"/>
    <s v="R_pAhMTvZszvCINAl"/>
    <n v="43.147903442382813"/>
    <n v="12.109695434570313"/>
    <s v="anonymous"/>
    <s v="IT"/>
    <x v="3"/>
    <s v="La serata che ho fatto assieme ai miei amici vicini di casa a guardare le serie TV tutti assieme"/>
    <x v="152"/>
    <s v="La sera in cui ho cenato con mio fratello dopo una giornata molto pesante di smart working"/>
    <x v="1"/>
    <m/>
    <m/>
    <n v="2"/>
    <x v="0"/>
    <m/>
    <m/>
    <m/>
    <s v="."/>
    <s v="."/>
    <s v="."/>
    <x v="0"/>
    <m/>
    <m/>
    <m/>
    <x v="0"/>
    <m/>
    <m/>
    <m/>
    <m/>
    <x v="0"/>
    <n v="0"/>
    <x v="2"/>
    <x v="5"/>
    <x v="7"/>
    <x v="3"/>
    <x v="2"/>
    <x v="1"/>
    <x v="33"/>
    <x v="1"/>
    <x v="3"/>
    <x v="0"/>
    <x v="41"/>
    <x v="0"/>
    <x v="0"/>
    <n v="67"/>
    <x v="0"/>
    <x v="0"/>
    <x v="0"/>
    <x v="0"/>
    <s v="Padova"/>
    <x v="2"/>
    <s v="Tirocinante"/>
    <n v="7"/>
    <s v="."/>
    <s v="."/>
    <s v="."/>
    <s v="."/>
    <n v="4"/>
    <x v="0"/>
    <n v="200"/>
    <x v="0"/>
    <x v="0"/>
    <x v="1"/>
    <n v="1"/>
    <n v="6"/>
  </r>
  <r>
    <n v="236"/>
    <d v="2021-09-06T14:05:17"/>
    <d v="2021-09-06T14:12:37"/>
    <s v="37.160.32.195"/>
    <n v="100"/>
    <n v="440"/>
    <n v="1"/>
    <d v="2021-09-06T14:12:38"/>
    <s v="R_242d4nBeXOd4jHM"/>
    <n v="43.147903442382813"/>
    <n v="12.109695434570313"/>
    <s v="anonymous"/>
    <s v="IT"/>
    <x v="3"/>
    <s v="La famiglia unita a giocare"/>
    <x v="13"/>
    <s v="Giardinaggio"/>
    <x v="1"/>
    <m/>
    <m/>
    <n v="1"/>
    <x v="0"/>
    <m/>
    <n v="2"/>
    <m/>
    <s v="."/>
    <s v="."/>
    <s v="."/>
    <x v="0"/>
    <m/>
    <m/>
    <m/>
    <x v="0"/>
    <m/>
    <m/>
    <m/>
    <m/>
    <x v="0"/>
    <n v="0"/>
    <x v="1"/>
    <x v="7"/>
    <x v="8"/>
    <x v="2"/>
    <x v="1"/>
    <x v="4"/>
    <x v="23"/>
    <x v="1"/>
    <x v="1"/>
    <x v="1"/>
    <x v="44"/>
    <x v="0"/>
    <x v="0"/>
    <n v="67"/>
    <x v="0"/>
    <x v="0"/>
    <x v="0"/>
    <x v="0"/>
    <s v="Monselice"/>
    <x v="1"/>
    <s v="."/>
    <n v="3"/>
    <s v="."/>
    <s v="."/>
    <s v="."/>
    <s v="."/>
    <n v="5"/>
    <x v="1"/>
    <n v="30"/>
    <x v="0"/>
    <x v="0"/>
    <x v="1"/>
    <n v="0"/>
    <n v="2"/>
  </r>
  <r>
    <n v="241"/>
    <d v="2021-09-06T14:12:59"/>
    <d v="2021-09-06T14:23:32"/>
    <s v="151.61.154.248"/>
    <n v="100"/>
    <n v="633"/>
    <n v="1"/>
    <d v="2021-09-06T14:23:33"/>
    <s v="R_1gqfYljR9aBozv0"/>
    <n v="44.360702514648438"/>
    <n v="11.706695556640625"/>
    <s v="anonymous"/>
    <s v="IT"/>
    <x v="3"/>
    <s v="I primissimi giorni"/>
    <x v="153"/>
    <s v="/nessuno"/>
    <x v="1"/>
    <m/>
    <m/>
    <m/>
    <x v="0"/>
    <m/>
    <m/>
    <m/>
    <s v="."/>
    <s v="."/>
    <s v="."/>
    <x v="0"/>
    <m/>
    <m/>
    <m/>
    <x v="0"/>
    <m/>
    <m/>
    <m/>
    <m/>
    <x v="1"/>
    <n v="0"/>
    <x v="3"/>
    <x v="5"/>
    <x v="4"/>
    <x v="6"/>
    <x v="6"/>
    <x v="5"/>
    <x v="23"/>
    <x v="1"/>
    <x v="2"/>
    <x v="1"/>
    <x v="27"/>
    <x v="0"/>
    <x v="0"/>
    <n v="67"/>
    <x v="0"/>
    <x v="0"/>
    <x v="0"/>
    <x v="0"/>
    <s v="Monselice"/>
    <x v="1"/>
    <s v="."/>
    <n v="3"/>
    <s v="."/>
    <s v="."/>
    <s v="."/>
    <s v="."/>
    <n v="3"/>
    <x v="1"/>
    <n v="90"/>
    <x v="0"/>
    <x v="0"/>
    <x v="1"/>
    <n v="1"/>
    <n v="2"/>
  </r>
  <r>
    <n v="242"/>
    <d v="2021-09-06T14:29:33"/>
    <d v="2021-09-06T14:32:51"/>
    <s v="79.54.143.252"/>
    <n v="100"/>
    <n v="197"/>
    <n v="1"/>
    <d v="2021-09-06T14:32:51"/>
    <s v="R_2bIDgYAL0DJ7mkp"/>
    <n v="45.500900268554688"/>
    <n v="8.859405517578125"/>
    <s v="anonymous"/>
    <s v="IT"/>
    <x v="3"/>
    <s v="Stare con la mia famiglia"/>
    <x v="154"/>
    <s v="Stare con il mio cane"/>
    <x v="1"/>
    <m/>
    <m/>
    <n v="1"/>
    <x v="0"/>
    <m/>
    <n v="2"/>
    <m/>
    <s v="."/>
    <s v="."/>
    <s v="."/>
    <x v="0"/>
    <m/>
    <m/>
    <m/>
    <x v="0"/>
    <m/>
    <m/>
    <m/>
    <m/>
    <x v="0"/>
    <n v="0"/>
    <x v="8"/>
    <x v="7"/>
    <x v="3"/>
    <x v="6"/>
    <x v="8"/>
    <x v="2"/>
    <x v="27"/>
    <x v="2"/>
    <x v="6"/>
    <x v="1"/>
    <x v="32"/>
    <x v="0"/>
    <x v="0"/>
    <n v="58"/>
    <x v="0"/>
    <x v="0"/>
    <x v="0"/>
    <x v="0"/>
    <s v="Nerviano"/>
    <x v="0"/>
    <s v="."/>
    <n v="3"/>
    <n v="18"/>
    <s v="Contabilità"/>
    <s v="."/>
    <s v="."/>
    <n v="3"/>
    <x v="1"/>
    <n v="60"/>
    <x v="0"/>
    <x v="0"/>
    <x v="1"/>
    <n v="0"/>
    <n v="2"/>
  </r>
  <r>
    <n v="245"/>
    <d v="2021-09-06T14:38:42"/>
    <d v="2021-09-06T14:42:33"/>
    <s v="185.43.167.191"/>
    <n v="100"/>
    <n v="231"/>
    <n v="1"/>
    <d v="2021-09-06T14:42:34"/>
    <s v="R_2bW9sFOJTikh1eE"/>
    <n v="45.268295288085938"/>
    <n v="11.722702026367188"/>
    <s v="anonymous"/>
    <s v="IT"/>
    <x v="3"/>
    <s v="Tempo con i figli"/>
    <x v="155"/>
    <s v="Coccole in famiglia"/>
    <x v="1"/>
    <m/>
    <n v="1"/>
    <n v="2"/>
    <x v="0"/>
    <m/>
    <m/>
    <m/>
    <s v="."/>
    <s v="."/>
    <s v="."/>
    <x v="0"/>
    <m/>
    <m/>
    <m/>
    <x v="0"/>
    <m/>
    <m/>
    <m/>
    <m/>
    <x v="0"/>
    <n v="0"/>
    <x v="5"/>
    <x v="5"/>
    <x v="2"/>
    <x v="6"/>
    <x v="3"/>
    <x v="1"/>
    <x v="1"/>
    <x v="1"/>
    <x v="2"/>
    <x v="1"/>
    <x v="57"/>
    <x v="0"/>
    <x v="0"/>
    <n v="67"/>
    <x v="0"/>
    <x v="0"/>
    <x v="0"/>
    <x v="0"/>
    <s v="Monselice"/>
    <x v="1"/>
    <s v="."/>
    <n v="3"/>
    <s v="."/>
    <s v="."/>
    <s v="."/>
    <s v="."/>
    <n v="5"/>
    <x v="0"/>
    <n v="90"/>
    <x v="0"/>
    <x v="0"/>
    <x v="1"/>
    <n v="1"/>
    <n v="2"/>
  </r>
  <r>
    <n v="256"/>
    <d v="2021-09-06T15:12:35"/>
    <d v="2021-09-06T15:18:41"/>
    <s v="188.83.248.208"/>
    <n v="100"/>
    <n v="366"/>
    <n v="1"/>
    <d v="2021-09-06T15:18:42"/>
    <s v="R_10BnSAlJZKpr6eR"/>
    <n v="41.169097900390625"/>
    <n v="-8.6793060302734375"/>
    <s v="anonymous"/>
    <s v="IT"/>
    <x v="3"/>
    <s v="Il mio compleanno a Praga durante un periodo di allentamento del lockdown."/>
    <x v="156"/>
    <s v="La promozione al lavoro dopo il primo anno."/>
    <x v="1"/>
    <m/>
    <m/>
    <m/>
    <x v="2"/>
    <m/>
    <n v="1"/>
    <m/>
    <s v="."/>
    <s v="."/>
    <s v="."/>
    <x v="0"/>
    <m/>
    <m/>
    <m/>
    <x v="0"/>
    <m/>
    <m/>
    <m/>
    <m/>
    <x v="0"/>
    <n v="0"/>
    <x v="5"/>
    <x v="5"/>
    <x v="9"/>
    <x v="5"/>
    <x v="8"/>
    <x v="2"/>
    <x v="37"/>
    <x v="3"/>
    <x v="3"/>
    <x v="1"/>
    <x v="37"/>
    <x v="1"/>
    <x v="24"/>
    <s v="."/>
    <x v="1"/>
    <x v="0"/>
    <x v="0"/>
    <x v="0"/>
    <s v="."/>
    <x v="6"/>
    <s v="."/>
    <n v="7"/>
    <s v="."/>
    <s v="."/>
    <s v="."/>
    <s v="."/>
    <n v="3"/>
    <x v="0"/>
    <n v="90"/>
    <x v="0"/>
    <x v="0"/>
    <x v="1"/>
    <n v="1"/>
    <n v="2"/>
  </r>
  <r>
    <n v="260"/>
    <d v="2021-09-06T15:22:08"/>
    <d v="2021-09-06T15:26:43"/>
    <s v="93.45.85.166"/>
    <n v="100"/>
    <n v="274"/>
    <n v="1"/>
    <d v="2021-09-06T15:26:44"/>
    <s v="R_afvodZmO8FlQFy1"/>
    <n v="45.472198486328125"/>
    <n v="9.19219970703125"/>
    <s v="anonymous"/>
    <s v="IT"/>
    <x v="3"/>
    <s v="Le candele accese"/>
    <x v="157"/>
    <s v="L'aria pulita si vedeva lontano"/>
    <x v="1"/>
    <n v="3"/>
    <m/>
    <m/>
    <x v="0"/>
    <m/>
    <m/>
    <m/>
    <s v="."/>
    <s v="."/>
    <s v="."/>
    <x v="0"/>
    <m/>
    <m/>
    <m/>
    <x v="0"/>
    <m/>
    <m/>
    <m/>
    <m/>
    <x v="0"/>
    <n v="0"/>
    <x v="4"/>
    <x v="7"/>
    <x v="8"/>
    <x v="8"/>
    <x v="5"/>
    <x v="4"/>
    <x v="26"/>
    <x v="1"/>
    <x v="2"/>
    <x v="1"/>
    <x v="58"/>
    <x v="0"/>
    <x v="0"/>
    <n v="14"/>
    <x v="0"/>
    <x v="0"/>
    <x v="0"/>
    <x v="0"/>
    <s v="Bergamo"/>
    <x v="7"/>
    <s v="."/>
    <n v="4"/>
    <n v="17"/>
    <s v="."/>
    <s v="."/>
    <s v="."/>
    <n v="3"/>
    <x v="1"/>
    <n v="60"/>
    <x v="0"/>
    <x v="0"/>
    <x v="0"/>
    <n v="1"/>
    <n v="2"/>
  </r>
  <r>
    <n v="269"/>
    <d v="2021-09-06T15:45:39"/>
    <d v="2021-09-06T15:52:00"/>
    <s v="2.38.141.150"/>
    <n v="100"/>
    <n v="381"/>
    <n v="1"/>
    <d v="2021-09-06T15:52:01"/>
    <s v="R_2AYCP9c1TUBnrhM"/>
    <n v="40.86700439453125"/>
    <n v="14.238494873046875"/>
    <s v="anonymous"/>
    <s v="IT"/>
    <x v="3"/>
    <s v="Il trombettista che suona sui tetti di Roma"/>
    <x v="158"/>
    <s v="Il tempio per fare le cose essenziali"/>
    <x v="1"/>
    <n v="2"/>
    <m/>
    <m/>
    <x v="0"/>
    <m/>
    <n v="1"/>
    <m/>
    <s v="."/>
    <s v="."/>
    <s v="."/>
    <x v="0"/>
    <m/>
    <m/>
    <m/>
    <x v="0"/>
    <m/>
    <m/>
    <m/>
    <m/>
    <x v="0"/>
    <n v="0"/>
    <x v="8"/>
    <x v="8"/>
    <x v="6"/>
    <x v="8"/>
    <x v="3"/>
    <x v="4"/>
    <x v="6"/>
    <x v="5"/>
    <x v="0"/>
    <x v="1"/>
    <x v="34"/>
    <x v="0"/>
    <x v="0"/>
    <n v="58"/>
    <x v="0"/>
    <x v="0"/>
    <x v="0"/>
    <x v="0"/>
    <s v="Milano"/>
    <x v="6"/>
    <s v="."/>
    <n v="5"/>
    <n v="15"/>
    <s v="."/>
    <n v="116"/>
    <s v="Università Federico Ii"/>
    <n v="4"/>
    <x v="1"/>
    <n v="360"/>
    <x v="0"/>
    <x v="0"/>
    <x v="1"/>
    <n v="0"/>
    <n v="2"/>
  </r>
  <r>
    <n v="275"/>
    <d v="2021-09-06T16:12:57"/>
    <d v="2021-09-06T16:16:59"/>
    <s v="95.235.170.18"/>
    <n v="100"/>
    <n v="241"/>
    <n v="1"/>
    <d v="2021-09-06T16:16:59"/>
    <s v="R_2uJSfZwOf3ip4W8"/>
    <n v="38.130203247070313"/>
    <n v="13.328994750976563"/>
    <s v="anonymous"/>
    <s v="IT"/>
    <x v="3"/>
    <s v="Le lasagne della domenica"/>
    <x v="159"/>
    <s v="Il tempo a disposizione"/>
    <x v="1"/>
    <n v="1"/>
    <m/>
    <n v="2"/>
    <x v="0"/>
    <m/>
    <m/>
    <m/>
    <s v="."/>
    <s v="."/>
    <s v="."/>
    <x v="0"/>
    <m/>
    <m/>
    <m/>
    <x v="0"/>
    <m/>
    <m/>
    <m/>
    <m/>
    <x v="0"/>
    <n v="0"/>
    <x v="10"/>
    <x v="1"/>
    <x v="9"/>
    <x v="5"/>
    <x v="1"/>
    <x v="6"/>
    <x v="21"/>
    <x v="1"/>
    <x v="1"/>
    <x v="0"/>
    <x v="26"/>
    <x v="0"/>
    <x v="0"/>
    <n v="68"/>
    <x v="1"/>
    <x v="0"/>
    <x v="0"/>
    <x v="1"/>
    <s v="Palermo"/>
    <x v="2"/>
    <s v="Attore"/>
    <n v="4"/>
    <n v="13"/>
    <s v="."/>
    <s v="."/>
    <s v="."/>
    <n v="1"/>
    <x v="2"/>
    <n v="120"/>
    <x v="1"/>
    <x v="2"/>
    <x v="0"/>
    <n v="1"/>
    <n v="6"/>
  </r>
  <r>
    <n v="304"/>
    <d v="2021-09-06T07:24:24"/>
    <d v="2021-09-07T00:05:20"/>
    <s v="89.96.160.178"/>
    <n v="100"/>
    <n v="60055"/>
    <n v="1"/>
    <d v="2021-09-07T00:05:20"/>
    <s v="R_28Y8hDKHPSm7Xba"/>
    <n v="45.563201904296875"/>
    <n v="8.057098388671875"/>
    <s v="anonymous"/>
    <s v="IT"/>
    <x v="3"/>
    <s v="la videochiamata con la mia amica appena sveglie per verificare che ci fossimo alzate"/>
    <x v="160"/>
    <s v="le cene in famiglia"/>
    <x v="1"/>
    <m/>
    <m/>
    <n v="2"/>
    <x v="1"/>
    <m/>
    <m/>
    <m/>
    <s v="."/>
    <s v="."/>
    <s v="."/>
    <x v="0"/>
    <m/>
    <m/>
    <m/>
    <x v="0"/>
    <m/>
    <m/>
    <m/>
    <m/>
    <x v="0"/>
    <n v="0"/>
    <x v="1"/>
    <x v="3"/>
    <x v="9"/>
    <x v="3"/>
    <x v="5"/>
    <x v="4"/>
    <x v="12"/>
    <x v="3"/>
    <x v="3"/>
    <x v="1"/>
    <x v="2"/>
    <x v="0"/>
    <x v="0"/>
    <n v="106"/>
    <x v="0"/>
    <x v="0"/>
    <x v="0"/>
    <x v="0"/>
    <s v="Vercelli"/>
    <x v="0"/>
    <s v="."/>
    <n v="3"/>
    <n v="4"/>
    <s v="."/>
    <s v="."/>
    <s v="."/>
    <n v="3"/>
    <x v="1"/>
    <n v="60"/>
    <x v="1"/>
    <x v="2"/>
    <x v="1"/>
    <n v="1"/>
    <n v="6"/>
  </r>
  <r>
    <n v="307"/>
    <d v="2021-09-06T23:30:11"/>
    <d v="2021-09-07T00:16:36"/>
    <s v="82.57.8.244"/>
    <n v="100"/>
    <n v="2784"/>
    <n v="1"/>
    <d v="2021-09-07T00:16:36"/>
    <s v="R_1gdV1oCue1iu67n"/>
    <n v="41.112197875976563"/>
    <n v="16.854705810546875"/>
    <s v="anonymous"/>
    <s v="IT"/>
    <x v="3"/>
    <s v="Meno delinquenza"/>
    <x v="62"/>
    <s v="Nessuno"/>
    <x v="1"/>
    <n v="1"/>
    <m/>
    <m/>
    <x v="0"/>
    <m/>
    <m/>
    <m/>
    <s v="."/>
    <s v="."/>
    <s v="."/>
    <x v="0"/>
    <m/>
    <m/>
    <m/>
    <x v="0"/>
    <m/>
    <m/>
    <m/>
    <m/>
    <x v="1"/>
    <n v="0"/>
    <x v="1"/>
    <x v="7"/>
    <x v="4"/>
    <x v="6"/>
    <x v="5"/>
    <x v="1"/>
    <x v="18"/>
    <x v="1"/>
    <x v="1"/>
    <x v="1"/>
    <x v="28"/>
    <x v="0"/>
    <x v="0"/>
    <n v="37"/>
    <x v="1"/>
    <x v="0"/>
    <x v="1"/>
    <x v="0"/>
    <s v="San Severo"/>
    <x v="1"/>
    <s v="."/>
    <n v="4"/>
    <n v="14"/>
    <s v="."/>
    <s v="."/>
    <s v="."/>
    <n v="3"/>
    <x v="1"/>
    <n v="90"/>
    <x v="0"/>
    <x v="0"/>
    <x v="1"/>
    <n v="0"/>
    <n v="3"/>
  </r>
  <r>
    <n v="315"/>
    <d v="2021-09-07T00:58:44"/>
    <d v="2021-09-07T01:03:36"/>
    <s v="93.34.225.110"/>
    <n v="100"/>
    <n v="292"/>
    <n v="1"/>
    <d v="2021-09-07T01:03:37"/>
    <s v="R_3PzQ5mKLVGDGu4L"/>
    <n v="45.40960693359375"/>
    <n v="11.894699096679688"/>
    <s v="anonymous"/>
    <s v="IT"/>
    <x v="3"/>
    <s v="Inizio convivenza"/>
    <x v="161"/>
    <s v="Risparmio economico"/>
    <x v="1"/>
    <n v="1"/>
    <m/>
    <n v="1"/>
    <x v="0"/>
    <n v="1"/>
    <m/>
    <m/>
    <s v="."/>
    <s v="."/>
    <s v="."/>
    <x v="0"/>
    <m/>
    <m/>
    <m/>
    <x v="0"/>
    <m/>
    <m/>
    <m/>
    <m/>
    <x v="0"/>
    <n v="0"/>
    <x v="3"/>
    <x v="8"/>
    <x v="1"/>
    <x v="8"/>
    <x v="5"/>
    <x v="2"/>
    <x v="11"/>
    <x v="1"/>
    <x v="3"/>
    <x v="1"/>
    <x v="10"/>
    <x v="0"/>
    <x v="0"/>
    <n v="67"/>
    <x v="0"/>
    <x v="0"/>
    <x v="0"/>
    <x v="0"/>
    <s v="Selvazzano Dentro"/>
    <x v="6"/>
    <s v="."/>
    <n v="3"/>
    <s v="."/>
    <s v="."/>
    <s v="."/>
    <s v="."/>
    <n v="3"/>
    <x v="1"/>
    <n v="60"/>
    <x v="0"/>
    <x v="0"/>
    <x v="1"/>
    <n v="0"/>
    <n v="1"/>
  </r>
  <r>
    <n v="321"/>
    <d v="2021-09-07T01:45:10"/>
    <d v="2021-09-07T01:50:06"/>
    <s v="151.38.16.30"/>
    <n v="100"/>
    <n v="296"/>
    <n v="1"/>
    <d v="2021-09-07T01:50:07"/>
    <s v="R_3n6rLt6WGY6KJQJ"/>
    <n v="45.472198486328125"/>
    <n v="9.19219970703125"/>
    <s v="anonymous"/>
    <s v="IT"/>
    <x v="3"/>
    <s v="Famiglia"/>
    <x v="162"/>
    <s v="Riposo"/>
    <x v="1"/>
    <n v="1"/>
    <n v="1"/>
    <n v="1"/>
    <x v="0"/>
    <m/>
    <m/>
    <m/>
    <s v="."/>
    <s v="."/>
    <s v="."/>
    <x v="0"/>
    <m/>
    <m/>
    <m/>
    <x v="0"/>
    <m/>
    <m/>
    <m/>
    <m/>
    <x v="0"/>
    <n v="0"/>
    <x v="3"/>
    <x v="5"/>
    <x v="4"/>
    <x v="6"/>
    <x v="1"/>
    <x v="2"/>
    <x v="25"/>
    <x v="3"/>
    <x v="3"/>
    <x v="1"/>
    <x v="19"/>
    <x v="0"/>
    <x v="0"/>
    <n v="100"/>
    <x v="0"/>
    <x v="0"/>
    <x v="0"/>
    <x v="0"/>
    <s v="Spresiano"/>
    <x v="6"/>
    <s v="."/>
    <n v="3"/>
    <s v="."/>
    <s v="."/>
    <s v="."/>
    <s v="."/>
    <n v="2"/>
    <x v="1"/>
    <n v="35"/>
    <x v="0"/>
    <x v="0"/>
    <x v="1"/>
    <n v="0"/>
    <n v="3"/>
  </r>
  <r>
    <n v="325"/>
    <d v="2021-09-07T02:22:56"/>
    <d v="2021-09-07T02:26:49"/>
    <s v="79.21.183.76"/>
    <n v="100"/>
    <n v="232"/>
    <n v="1"/>
    <d v="2021-09-07T02:26:50"/>
    <s v="R_VO55Z5qQChbv997"/>
    <n v="45.403106689453125"/>
    <n v="11.87469482421875"/>
    <s v="anonymous"/>
    <s v="IT"/>
    <x v="3"/>
    <s v="Possibilità di stare a casa"/>
    <x v="96"/>
    <s v="Miglior organizzazione dei tempi"/>
    <x v="1"/>
    <n v="2"/>
    <m/>
    <n v="1"/>
    <x v="0"/>
    <m/>
    <m/>
    <m/>
    <s v="."/>
    <s v="."/>
    <s v="."/>
    <x v="0"/>
    <m/>
    <m/>
    <m/>
    <x v="0"/>
    <m/>
    <m/>
    <m/>
    <m/>
    <x v="0"/>
    <n v="0"/>
    <x v="2"/>
    <x v="1"/>
    <x v="5"/>
    <x v="9"/>
    <x v="8"/>
    <x v="4"/>
    <x v="33"/>
    <x v="0"/>
    <x v="7"/>
    <x v="1"/>
    <x v="15"/>
    <x v="0"/>
    <x v="0"/>
    <n v="67"/>
    <x v="0"/>
    <x v="0"/>
    <x v="0"/>
    <x v="0"/>
    <s v="Tribano"/>
    <x v="0"/>
    <s v="."/>
    <n v="4"/>
    <n v="16"/>
    <s v="."/>
    <n v="110"/>
    <s v="."/>
    <n v="5"/>
    <x v="1"/>
    <n v="120"/>
    <x v="0"/>
    <x v="0"/>
    <x v="1"/>
    <n v="1"/>
    <n v="2"/>
  </r>
  <r>
    <n v="333"/>
    <d v="2021-09-07T02:46:34"/>
    <d v="2021-09-07T03:00:24"/>
    <s v="95.244.180.12"/>
    <n v="100"/>
    <n v="829"/>
    <n v="1"/>
    <d v="2021-09-07T03:00:24"/>
    <s v="R_2yplqNKPJhIqrY6"/>
    <n v="45.40960693359375"/>
    <n v="11.894699096679688"/>
    <s v="anonymous"/>
    <s v="IT"/>
    <x v="3"/>
    <s v="La possibilità di avere mio figlio ormai grande, dottorando phd, a casa"/>
    <x v="163"/>
    <s v="La possibilità di non usare l'auto"/>
    <x v="1"/>
    <n v="1"/>
    <m/>
    <n v="2"/>
    <x v="0"/>
    <m/>
    <m/>
    <m/>
    <s v="."/>
    <s v="."/>
    <s v="."/>
    <x v="0"/>
    <m/>
    <m/>
    <m/>
    <x v="0"/>
    <m/>
    <m/>
    <m/>
    <m/>
    <x v="0"/>
    <n v="0"/>
    <x v="5"/>
    <x v="7"/>
    <x v="9"/>
    <x v="5"/>
    <x v="6"/>
    <x v="5"/>
    <x v="12"/>
    <x v="3"/>
    <x v="1"/>
    <x v="1"/>
    <x v="49"/>
    <x v="0"/>
    <x v="0"/>
    <n v="67"/>
    <x v="0"/>
    <x v="0"/>
    <x v="0"/>
    <x v="0"/>
    <s v="Monselice"/>
    <x v="7"/>
    <s v="."/>
    <n v="7"/>
    <s v="."/>
    <s v="."/>
    <s v="."/>
    <s v="."/>
    <n v="3"/>
    <x v="1"/>
    <n v="120"/>
    <x v="1"/>
    <x v="2"/>
    <x v="1"/>
    <n v="1"/>
    <n v="2"/>
  </r>
  <r>
    <n v="340"/>
    <d v="2021-09-07T03:58:11"/>
    <d v="2021-09-07T04:03:47"/>
    <s v="146.241.131.90"/>
    <n v="100"/>
    <n v="336"/>
    <n v="1"/>
    <d v="2021-09-07T04:03:48"/>
    <s v="R_01TX0lsKwFY1yOR"/>
    <n v="45.755599975585938"/>
    <n v="8.9781036376953125"/>
    <s v="anonymous"/>
    <s v="IT"/>
    <x v="3"/>
    <s v="godermi la casa"/>
    <x v="164"/>
    <s v="avere tempo"/>
    <x v="1"/>
    <n v="3"/>
    <m/>
    <m/>
    <x v="0"/>
    <m/>
    <m/>
    <m/>
    <s v="."/>
    <s v="."/>
    <s v="."/>
    <x v="0"/>
    <m/>
    <m/>
    <m/>
    <x v="0"/>
    <m/>
    <m/>
    <m/>
    <m/>
    <x v="0"/>
    <n v="0"/>
    <x v="1"/>
    <x v="6"/>
    <x v="9"/>
    <x v="6"/>
    <x v="8"/>
    <x v="4"/>
    <x v="3"/>
    <x v="3"/>
    <x v="3"/>
    <x v="1"/>
    <x v="25"/>
    <x v="0"/>
    <x v="0"/>
    <n v="14"/>
    <x v="0"/>
    <x v="0"/>
    <x v="0"/>
    <x v="0"/>
    <s v="costa volpino"/>
    <x v="1"/>
    <s v="."/>
    <n v="4"/>
    <n v="18"/>
    <s v="lingue e letterature straniere"/>
    <s v="."/>
    <s v="."/>
    <n v="1"/>
    <x v="1"/>
    <n v="120"/>
    <x v="0"/>
    <x v="0"/>
    <x v="1"/>
    <n v="1"/>
    <n v="3"/>
  </r>
  <r>
    <n v="343"/>
    <d v="2021-09-07T05:02:27"/>
    <d v="2021-09-07T05:07:21"/>
    <s v="151.19.129.2"/>
    <n v="100"/>
    <n v="294"/>
    <n v="1"/>
    <d v="2021-09-07T05:07:22"/>
    <s v="R_YPUfvZDC3do6r6x"/>
    <n v="43.147903442382813"/>
    <n v="12.109695434570313"/>
    <s v="anonymous"/>
    <s v="IT"/>
    <x v="3"/>
    <s v="lavoro in stand by"/>
    <x v="165"/>
    <s v="tempo per sé (come ai domiciliari)"/>
    <x v="1"/>
    <n v="2"/>
    <m/>
    <m/>
    <x v="1"/>
    <m/>
    <m/>
    <m/>
    <s v="."/>
    <s v="."/>
    <s v="."/>
    <x v="0"/>
    <m/>
    <m/>
    <m/>
    <x v="0"/>
    <m/>
    <m/>
    <m/>
    <m/>
    <x v="0"/>
    <n v="0"/>
    <x v="2"/>
    <x v="2"/>
    <x v="2"/>
    <x v="2"/>
    <x v="6"/>
    <x v="4"/>
    <x v="2"/>
    <x v="5"/>
    <x v="1"/>
    <x v="0"/>
    <x v="6"/>
    <x v="0"/>
    <x v="0"/>
    <n v="68"/>
    <x v="1"/>
    <x v="0"/>
    <x v="0"/>
    <x v="1"/>
    <s v="Palermo"/>
    <x v="5"/>
    <s v="."/>
    <n v="7"/>
    <s v="."/>
    <s v="."/>
    <s v="."/>
    <s v="."/>
    <n v="3"/>
    <x v="1"/>
    <n v="120"/>
    <x v="0"/>
    <x v="0"/>
    <x v="0"/>
    <n v="1"/>
    <n v="3"/>
  </r>
  <r>
    <n v="349"/>
    <d v="2021-09-07T05:28:49"/>
    <d v="2021-09-07T06:00:29"/>
    <s v="151.38.166.27"/>
    <n v="100"/>
    <n v="1900"/>
    <n v="1"/>
    <d v="2021-09-07T06:00:30"/>
    <s v="R_3iJYqHwlnsgJgs9"/>
    <n v="45.472198486328125"/>
    <n v="9.19219970703125"/>
    <s v="anonymous"/>
    <s v="IT"/>
    <x v="3"/>
    <s v="Riuscire a stare di più con i cani"/>
    <x v="166"/>
    <s v="Riuscire a leggere un libro"/>
    <x v="1"/>
    <m/>
    <m/>
    <m/>
    <x v="0"/>
    <m/>
    <n v="3"/>
    <m/>
    <s v="."/>
    <s v="."/>
    <s v="."/>
    <x v="0"/>
    <m/>
    <m/>
    <m/>
    <x v="0"/>
    <m/>
    <m/>
    <m/>
    <m/>
    <x v="0"/>
    <n v="0"/>
    <x v="6"/>
    <x v="8"/>
    <x v="7"/>
    <x v="6"/>
    <x v="10"/>
    <x v="1"/>
    <x v="15"/>
    <x v="6"/>
    <x v="0"/>
    <x v="1"/>
    <x v="15"/>
    <x v="0"/>
    <x v="0"/>
    <n v="67"/>
    <x v="0"/>
    <x v="0"/>
    <x v="0"/>
    <x v="0"/>
    <s v="Monselice"/>
    <x v="0"/>
    <s v="."/>
    <n v="3"/>
    <n v="5"/>
    <s v="."/>
    <s v="."/>
    <s v="."/>
    <n v="4"/>
    <x v="1"/>
    <n v="90"/>
    <x v="0"/>
    <x v="0"/>
    <x v="1"/>
    <n v="0"/>
    <n v="4"/>
  </r>
  <r>
    <n v="351"/>
    <d v="2021-09-07T05:59:35"/>
    <d v="2021-09-07T06:07:55"/>
    <s v="87.15.30.222"/>
    <n v="100"/>
    <n v="499"/>
    <n v="1"/>
    <d v="2021-09-07T06:07:56"/>
    <s v="R_3mmExpNYOn8kXHe"/>
    <n v="45.566192626953125"/>
    <n v="12.296295166015625"/>
    <s v="anonymous"/>
    <s v="IT"/>
    <x v="3"/>
    <s v="Solidarietà"/>
    <x v="167"/>
    <s v="Unità famigliare"/>
    <x v="1"/>
    <m/>
    <n v="2"/>
    <n v="1"/>
    <x v="0"/>
    <m/>
    <m/>
    <m/>
    <s v="."/>
    <s v="."/>
    <s v="."/>
    <x v="0"/>
    <m/>
    <m/>
    <m/>
    <x v="0"/>
    <m/>
    <m/>
    <m/>
    <m/>
    <x v="0"/>
    <n v="0"/>
    <x v="1"/>
    <x v="9"/>
    <x v="10"/>
    <x v="6"/>
    <x v="10"/>
    <x v="10"/>
    <x v="20"/>
    <x v="8"/>
    <x v="2"/>
    <x v="1"/>
    <x v="44"/>
    <x v="0"/>
    <x v="0"/>
    <n v="100"/>
    <x v="0"/>
    <x v="0"/>
    <x v="0"/>
    <x v="0"/>
    <s v="Ponzano Veneto"/>
    <x v="7"/>
    <s v="."/>
    <n v="3"/>
    <s v="."/>
    <s v="."/>
    <s v="."/>
    <s v="."/>
    <n v="3"/>
    <x v="1"/>
    <n v="30"/>
    <x v="0"/>
    <x v="0"/>
    <x v="1"/>
    <n v="1"/>
    <n v="2"/>
  </r>
  <r>
    <n v="352"/>
    <d v="2021-09-06T10:46:56"/>
    <d v="2021-09-07T06:08:02"/>
    <s v="91.114.79.246"/>
    <n v="100"/>
    <n v="69665"/>
    <n v="1"/>
    <d v="2021-09-07T06:08:03"/>
    <s v="R_sRpRUOChf4npsYh"/>
    <n v="46.968795776367188"/>
    <n v="11.003402709960938"/>
    <s v="anonymous"/>
    <s v="IT"/>
    <x v="3"/>
    <s v="Tranqullita‘"/>
    <x v="168"/>
    <s v="Ordinare l‘archivio dell‘ hotel"/>
    <x v="1"/>
    <n v="1"/>
    <n v="1"/>
    <m/>
    <x v="1"/>
    <m/>
    <m/>
    <m/>
    <s v="."/>
    <s v="."/>
    <s v="."/>
    <x v="0"/>
    <m/>
    <m/>
    <m/>
    <x v="0"/>
    <m/>
    <m/>
    <m/>
    <m/>
    <x v="0"/>
    <n v="0"/>
    <x v="7"/>
    <x v="8"/>
    <x v="8"/>
    <x v="8"/>
    <x v="8"/>
    <x v="4"/>
    <x v="25"/>
    <x v="2"/>
    <x v="3"/>
    <x v="1"/>
    <x v="28"/>
    <x v="1"/>
    <x v="4"/>
    <s v="."/>
    <x v="1"/>
    <x v="0"/>
    <x v="0"/>
    <x v="0"/>
    <s v="."/>
    <x v="5"/>
    <s v="."/>
    <n v="3"/>
    <s v="."/>
    <s v="."/>
    <s v="."/>
    <s v="."/>
    <n v="2"/>
    <x v="0"/>
    <n v="120"/>
    <x v="0"/>
    <x v="0"/>
    <x v="1"/>
    <n v="0"/>
    <n v="2"/>
  </r>
  <r>
    <n v="364"/>
    <d v="2021-09-07T08:11:00"/>
    <d v="2021-09-07T08:14:02"/>
    <s v="51.182.215.79"/>
    <n v="100"/>
    <n v="182"/>
    <n v="1"/>
    <d v="2021-09-07T08:14:03"/>
    <s v="R_2ztKJ2j7hPMUFHC"/>
    <n v="44.488006591796875"/>
    <n v="11.375198364257813"/>
    <s v="anonymous"/>
    <s v="IT"/>
    <x v="3"/>
    <s v="Regalo di compleanno a mia sorella"/>
    <x v="169"/>
    <s v="Chat con gli amici"/>
    <x v="1"/>
    <m/>
    <m/>
    <n v="1"/>
    <x v="0"/>
    <m/>
    <n v="2"/>
    <m/>
    <s v="."/>
    <s v="."/>
    <s v="."/>
    <x v="0"/>
    <m/>
    <m/>
    <m/>
    <x v="0"/>
    <m/>
    <m/>
    <m/>
    <m/>
    <x v="0"/>
    <n v="0"/>
    <x v="3"/>
    <x v="3"/>
    <x v="1"/>
    <x v="4"/>
    <x v="4"/>
    <x v="2"/>
    <x v="33"/>
    <x v="8"/>
    <x v="0"/>
    <x v="1"/>
    <x v="2"/>
    <x v="0"/>
    <x v="0"/>
    <n v="16"/>
    <x v="0"/>
    <x v="0"/>
    <x v="0"/>
    <x v="0"/>
    <s v="San Giovanni In Persiceto"/>
    <x v="0"/>
    <s v="."/>
    <n v="3"/>
    <n v="15"/>
    <s v="."/>
    <s v="."/>
    <s v="."/>
    <n v="4"/>
    <x v="0"/>
    <n v="60"/>
    <x v="0"/>
    <x v="0"/>
    <x v="1"/>
    <n v="0"/>
    <n v="3"/>
  </r>
  <r>
    <n v="368"/>
    <d v="2021-09-06T09:35:01"/>
    <d v="2021-09-07T08:35:52"/>
    <s v="151.43.232.31"/>
    <n v="100"/>
    <n v="82850"/>
    <n v="1"/>
    <d v="2021-09-07T08:35:52"/>
    <s v="R_1PRAYODszDESh2X"/>
    <n v="43.147903442382813"/>
    <n v="12.109695434570313"/>
    <s v="anonymous"/>
    <s v="IT"/>
    <x v="3"/>
    <s v="Più tempo per me stessa"/>
    <x v="170"/>
    <s v="Più contatti familiari"/>
    <x v="1"/>
    <n v="1"/>
    <m/>
    <m/>
    <x v="1"/>
    <m/>
    <n v="1"/>
    <m/>
    <s v="."/>
    <s v="."/>
    <s v="."/>
    <x v="0"/>
    <m/>
    <m/>
    <m/>
    <x v="0"/>
    <m/>
    <m/>
    <m/>
    <m/>
    <x v="0"/>
    <n v="0"/>
    <x v="8"/>
    <x v="3"/>
    <x v="9"/>
    <x v="5"/>
    <x v="8"/>
    <x v="2"/>
    <x v="42"/>
    <x v="9"/>
    <x v="6"/>
    <x v="1"/>
    <x v="36"/>
    <x v="0"/>
    <x v="0"/>
    <n v="67"/>
    <x v="0"/>
    <x v="0"/>
    <x v="0"/>
    <x v="0"/>
    <s v="Monselice"/>
    <x v="7"/>
    <s v="."/>
    <n v="3"/>
    <s v="."/>
    <s v="."/>
    <s v="."/>
    <s v="."/>
    <n v="2"/>
    <x v="1"/>
    <n v="60"/>
    <x v="0"/>
    <x v="0"/>
    <x v="1"/>
    <n v="1"/>
    <n v="2"/>
  </r>
  <r>
    <n v="374"/>
    <d v="2021-09-07T02:49:08"/>
    <d v="2021-09-07T09:09:39"/>
    <s v="93.34.229.47"/>
    <n v="100"/>
    <n v="22831"/>
    <n v="1"/>
    <d v="2021-09-07T09:09:40"/>
    <s v="R_qzp1v0AJog7CaqZ"/>
    <n v="45.40960693359375"/>
    <n v="11.894699096679688"/>
    <s v="anonymous"/>
    <s v="IT"/>
    <x v="3"/>
    <s v="Silenzio"/>
    <x v="171"/>
    <s v="Dedicare del tempo a se stessi"/>
    <x v="1"/>
    <n v="1"/>
    <n v="1"/>
    <n v="1"/>
    <x v="0"/>
    <m/>
    <m/>
    <m/>
    <s v="."/>
    <s v="."/>
    <s v="."/>
    <x v="0"/>
    <m/>
    <m/>
    <m/>
    <x v="0"/>
    <m/>
    <m/>
    <m/>
    <m/>
    <x v="0"/>
    <n v="0"/>
    <x v="1"/>
    <x v="7"/>
    <x v="4"/>
    <x v="6"/>
    <x v="5"/>
    <x v="5"/>
    <x v="14"/>
    <x v="2"/>
    <x v="3"/>
    <x v="1"/>
    <x v="57"/>
    <x v="0"/>
    <x v="0"/>
    <n v="67"/>
    <x v="0"/>
    <x v="0"/>
    <x v="0"/>
    <x v="0"/>
    <s v="Galzignano terme"/>
    <x v="6"/>
    <s v="."/>
    <n v="3"/>
    <s v="."/>
    <s v="."/>
    <s v="."/>
    <s v="."/>
    <n v="3"/>
    <x v="1"/>
    <n v="120"/>
    <x v="0"/>
    <x v="0"/>
    <x v="1"/>
    <n v="0"/>
    <n v="2"/>
  </r>
  <r>
    <n v="386"/>
    <d v="2021-09-07T10:12:39"/>
    <d v="2021-09-07T10:20:15"/>
    <s v="46.114.92.75"/>
    <n v="100"/>
    <n v="455"/>
    <n v="1"/>
    <d v="2021-09-07T10:20:16"/>
    <s v="R_3phDHCLUvOOw4lD"/>
    <n v="48.166305541992188"/>
    <n v="11.56829833984375"/>
    <s v="anonymous"/>
    <s v="IT"/>
    <x v="3"/>
    <s v="Meno carico di lavoro in certi periodi"/>
    <x v="172"/>
    <s v="Meno vita frenetica"/>
    <x v="1"/>
    <n v="2"/>
    <m/>
    <m/>
    <x v="1"/>
    <m/>
    <m/>
    <m/>
    <s v="."/>
    <s v="."/>
    <s v="."/>
    <x v="0"/>
    <m/>
    <m/>
    <m/>
    <x v="0"/>
    <m/>
    <m/>
    <m/>
    <m/>
    <x v="0"/>
    <n v="0"/>
    <x v="4"/>
    <x v="5"/>
    <x v="3"/>
    <x v="3"/>
    <x v="5"/>
    <x v="4"/>
    <x v="26"/>
    <x v="3"/>
    <x v="1"/>
    <x v="1"/>
    <x v="30"/>
    <x v="1"/>
    <x v="24"/>
    <s v="."/>
    <x v="1"/>
    <x v="0"/>
    <x v="0"/>
    <x v="0"/>
    <s v="."/>
    <x v="6"/>
    <s v="."/>
    <n v="7"/>
    <s v="."/>
    <s v="."/>
    <s v="."/>
    <s v="."/>
    <n v="2"/>
    <x v="1"/>
    <n v="180"/>
    <x v="0"/>
    <x v="0"/>
    <x v="1"/>
    <n v="1"/>
    <n v="2"/>
  </r>
  <r>
    <n v="389"/>
    <d v="2021-09-07T10:39:46"/>
    <d v="2021-09-07T10:50:14"/>
    <s v="95.244.177.119"/>
    <n v="100"/>
    <n v="628"/>
    <n v="1"/>
    <d v="2021-09-07T10:50:15"/>
    <s v="R_2YKTURoubu5Zc4z"/>
    <n v="45.403106689453125"/>
    <n v="11.87469482421875"/>
    <s v="anonymous"/>
    <s v="IT"/>
    <x v="3"/>
    <s v="Ho avuto il tempo di fare ginnastica in giardino"/>
    <x v="173"/>
    <s v="C'era poco traffico (ho quasi sempre lavorato)"/>
    <x v="1"/>
    <n v="1"/>
    <m/>
    <m/>
    <x v="0"/>
    <m/>
    <n v="2"/>
    <m/>
    <s v="."/>
    <s v="."/>
    <s v="."/>
    <x v="0"/>
    <m/>
    <m/>
    <m/>
    <x v="0"/>
    <m/>
    <m/>
    <m/>
    <m/>
    <x v="0"/>
    <n v="0"/>
    <x v="1"/>
    <x v="8"/>
    <x v="4"/>
    <x v="9"/>
    <x v="6"/>
    <x v="6"/>
    <x v="24"/>
    <x v="0"/>
    <x v="7"/>
    <x v="1"/>
    <x v="10"/>
    <x v="0"/>
    <x v="0"/>
    <n v="123"/>
    <x v="0"/>
    <x v="0"/>
    <x v="0"/>
    <x v="0"/>
    <s v="Sarcedo"/>
    <x v="6"/>
    <s v="."/>
    <n v="7"/>
    <s v="."/>
    <s v="."/>
    <s v="."/>
    <s v="."/>
    <n v="4"/>
    <x v="1"/>
    <n v="120"/>
    <x v="1"/>
    <x v="2"/>
    <x v="1"/>
    <n v="1"/>
    <n v="4"/>
  </r>
  <r>
    <n v="397"/>
    <d v="2021-09-07T12:06:48"/>
    <d v="2021-09-07T12:11:03"/>
    <s v="5.179.132.182"/>
    <n v="100"/>
    <n v="254"/>
    <n v="1"/>
    <d v="2021-09-07T12:11:03"/>
    <s v="R_3sjMQ2dMEgUu7ry"/>
    <n v="43.147903442382813"/>
    <n v="12.109695434570313"/>
    <s v="anonymous"/>
    <s v="IT"/>
    <x v="3"/>
    <s v="Lo stare tutti insieme in famiglia"/>
    <x v="174"/>
    <s v="La passeggiata giornaliera"/>
    <x v="1"/>
    <m/>
    <m/>
    <n v="2"/>
    <x v="0"/>
    <m/>
    <n v="1"/>
    <m/>
    <s v="."/>
    <s v="."/>
    <s v="."/>
    <x v="0"/>
    <m/>
    <m/>
    <m/>
    <x v="0"/>
    <m/>
    <m/>
    <m/>
    <m/>
    <x v="0"/>
    <n v="0"/>
    <x v="1"/>
    <x v="3"/>
    <x v="3"/>
    <x v="6"/>
    <x v="8"/>
    <x v="1"/>
    <x v="3"/>
    <x v="3"/>
    <x v="1"/>
    <x v="1"/>
    <x v="17"/>
    <x v="0"/>
    <x v="0"/>
    <n v="67"/>
    <x v="0"/>
    <x v="0"/>
    <x v="0"/>
    <x v="0"/>
    <s v="Sant'Urbano"/>
    <x v="8"/>
    <s v="."/>
    <n v="2"/>
    <s v="."/>
    <s v="."/>
    <s v="."/>
    <s v="."/>
    <n v="4"/>
    <x v="1"/>
    <n v="60"/>
    <x v="0"/>
    <x v="0"/>
    <x v="1"/>
    <n v="1"/>
    <n v="5"/>
  </r>
  <r>
    <n v="398"/>
    <d v="2021-09-07T12:08:05"/>
    <d v="2021-09-07T12:13:23"/>
    <s v="5.91.26.134"/>
    <n v="100"/>
    <n v="318"/>
    <n v="1"/>
    <d v="2021-09-07T12:13:24"/>
    <s v="R_wTLXdYU1nq9CyTT"/>
    <n v="45.845703125"/>
    <n v="12.337005615234375"/>
    <s v="anonymous"/>
    <s v="IT"/>
    <x v="3"/>
    <s v="Aggregazione in posti aperti"/>
    <x v="175"/>
    <s v="Tempo per noi stessi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5"/>
    <x v="8"/>
    <x v="3"/>
    <x v="7"/>
    <x v="1"/>
    <x v="5"/>
    <x v="7"/>
    <x v="1"/>
    <x v="2"/>
    <x v="0"/>
    <x v="8"/>
    <x v="0"/>
    <x v="0"/>
    <n v="102"/>
    <x v="0"/>
    <x v="0"/>
    <x v="0"/>
    <x v="0"/>
    <n v="33030"/>
    <x v="6"/>
    <s v="."/>
    <n v="4"/>
    <n v="7"/>
    <s v="."/>
    <s v="."/>
    <s v="."/>
    <n v="2"/>
    <x v="1"/>
    <n v="60"/>
    <x v="0"/>
    <x v="0"/>
    <x v="1"/>
    <n v="1"/>
    <n v="6"/>
  </r>
  <r>
    <n v="404"/>
    <d v="2021-09-07T13:12:36"/>
    <d v="2021-09-07T13:19:25"/>
    <s v="185.43.165.105"/>
    <n v="100"/>
    <n v="408"/>
    <n v="1"/>
    <d v="2021-09-07T13:19:26"/>
    <s v="R_32OVb5hMEjfEmZZ"/>
    <n v="45.34429931640625"/>
    <n v="11.66729736328125"/>
    <s v="anonymous"/>
    <s v="IT"/>
    <x v="3"/>
    <s v="Maturità di mio figlio"/>
    <x v="176"/>
    <s v="Anniversario genitori"/>
    <x v="1"/>
    <m/>
    <m/>
    <n v="3"/>
    <x v="0"/>
    <m/>
    <m/>
    <m/>
    <s v="."/>
    <s v="."/>
    <s v="."/>
    <x v="0"/>
    <m/>
    <m/>
    <m/>
    <x v="0"/>
    <m/>
    <m/>
    <m/>
    <m/>
    <x v="0"/>
    <n v="0"/>
    <x v="7"/>
    <x v="5"/>
    <x v="1"/>
    <x v="8"/>
    <x v="2"/>
    <x v="3"/>
    <x v="1"/>
    <x v="1"/>
    <x v="2"/>
    <x v="1"/>
    <x v="18"/>
    <x v="0"/>
    <x v="0"/>
    <n v="67"/>
    <x v="0"/>
    <x v="0"/>
    <x v="0"/>
    <x v="0"/>
    <s v="Baone"/>
    <x v="2"/>
    <s v="Casalinga"/>
    <n v="3"/>
    <s v="."/>
    <s v="."/>
    <s v="."/>
    <s v="."/>
    <n v="4"/>
    <x v="1"/>
    <n v="60"/>
    <x v="0"/>
    <x v="0"/>
    <x v="1"/>
    <n v="1"/>
    <n v="3"/>
  </r>
  <r>
    <n v="407"/>
    <d v="2021-09-07T13:27:15"/>
    <d v="2021-09-07T13:31:28"/>
    <s v="80.180.175.188"/>
    <n v="100"/>
    <n v="253"/>
    <n v="1"/>
    <d v="2021-09-07T13:31:29"/>
    <s v="R_tGNAsyiVf4OzhPb"/>
    <n v="45.66180419921875"/>
    <n v="12.2427978515625"/>
    <s v="anonymous"/>
    <s v="IT"/>
    <x v="3"/>
    <s v="Giochi con il cane"/>
    <x v="177"/>
    <s v="Migliore rapporto con il ragazzo"/>
    <x v="1"/>
    <m/>
    <m/>
    <n v="2"/>
    <x v="0"/>
    <m/>
    <n v="1"/>
    <m/>
    <s v="."/>
    <s v="."/>
    <s v="."/>
    <x v="0"/>
    <m/>
    <m/>
    <m/>
    <x v="0"/>
    <m/>
    <m/>
    <m/>
    <m/>
    <x v="0"/>
    <n v="0"/>
    <x v="5"/>
    <x v="1"/>
    <x v="8"/>
    <x v="5"/>
    <x v="8"/>
    <x v="3"/>
    <x v="22"/>
    <x v="1"/>
    <x v="2"/>
    <x v="1"/>
    <x v="41"/>
    <x v="0"/>
    <x v="0"/>
    <n v="100"/>
    <x v="0"/>
    <x v="0"/>
    <x v="0"/>
    <x v="0"/>
    <s v="Treviso"/>
    <x v="6"/>
    <s v="."/>
    <n v="3"/>
    <s v="."/>
    <s v="."/>
    <s v="."/>
    <s v="."/>
    <n v="4"/>
    <x v="1"/>
    <n v="60"/>
    <x v="0"/>
    <x v="0"/>
    <x v="0"/>
    <n v="0"/>
    <n v="3"/>
  </r>
  <r>
    <n v="413"/>
    <d v="2021-09-07T14:10:56"/>
    <d v="2021-09-07T14:16:42"/>
    <s v="93.42.108.53"/>
    <n v="100"/>
    <n v="346"/>
    <n v="1"/>
    <d v="2021-09-07T14:16:43"/>
    <s v="R_vMpwpAtxSLoVd5L"/>
    <n v="41.890396118164063"/>
    <n v="12.512603759765625"/>
    <s v="anonymous"/>
    <s v="IT"/>
    <x v="3"/>
    <s v="Gli aperitivi con mio fratello"/>
    <x v="178"/>
    <s v="Le prime torte"/>
    <x v="1"/>
    <m/>
    <m/>
    <n v="1"/>
    <x v="0"/>
    <m/>
    <n v="2"/>
    <m/>
    <s v="."/>
    <s v="."/>
    <s v="."/>
    <x v="0"/>
    <m/>
    <m/>
    <m/>
    <x v="0"/>
    <m/>
    <m/>
    <m/>
    <m/>
    <x v="0"/>
    <n v="0"/>
    <x v="7"/>
    <x v="3"/>
    <x v="3"/>
    <x v="3"/>
    <x v="7"/>
    <x v="4"/>
    <x v="11"/>
    <x v="0"/>
    <x v="7"/>
    <x v="1"/>
    <x v="43"/>
    <x v="0"/>
    <x v="0"/>
    <n v="86"/>
    <x v="1"/>
    <x v="1"/>
    <x v="0"/>
    <x v="0"/>
    <s v="Roma"/>
    <x v="6"/>
    <s v="."/>
    <n v="7"/>
    <s v="."/>
    <s v="."/>
    <s v="."/>
    <s v="."/>
    <n v="4"/>
    <x v="0"/>
    <n v="60"/>
    <x v="0"/>
    <x v="0"/>
    <x v="1"/>
    <n v="1"/>
    <n v="3"/>
  </r>
  <r>
    <n v="420"/>
    <d v="2021-09-07T14:51:55"/>
    <d v="2021-09-07T15:03:02"/>
    <s v="151.61.147.188"/>
    <n v="100"/>
    <n v="666"/>
    <n v="1"/>
    <d v="2021-09-07T15:03:03"/>
    <s v="R_2ZWHDu6HOgTqP8K"/>
    <n v="44.843994140625"/>
    <n v="11.632705688476563"/>
    <s v="anonymous"/>
    <s v="IT"/>
    <x v="3"/>
    <s v="Vacanza in montagna"/>
    <x v="179"/>
    <s v="Bagno al mare"/>
    <x v="1"/>
    <m/>
    <m/>
    <m/>
    <x v="0"/>
    <m/>
    <n v="3"/>
    <m/>
    <s v="."/>
    <s v="."/>
    <s v="."/>
    <x v="0"/>
    <m/>
    <m/>
    <m/>
    <x v="0"/>
    <m/>
    <m/>
    <m/>
    <m/>
    <x v="0"/>
    <n v="0"/>
    <x v="7"/>
    <x v="5"/>
    <x v="5"/>
    <x v="8"/>
    <x v="2"/>
    <x v="1"/>
    <x v="1"/>
    <x v="0"/>
    <x v="2"/>
    <x v="0"/>
    <x v="52"/>
    <x v="0"/>
    <x v="0"/>
    <n v="67"/>
    <x v="0"/>
    <x v="0"/>
    <x v="0"/>
    <x v="0"/>
    <s v="Monselice"/>
    <x v="8"/>
    <s v="."/>
    <n v="7"/>
    <s v="."/>
    <s v="."/>
    <s v="."/>
    <s v="."/>
    <n v="1"/>
    <x v="1"/>
    <n v="60"/>
    <x v="0"/>
    <x v="0"/>
    <x v="1"/>
    <n v="1"/>
    <n v="2"/>
  </r>
  <r>
    <n v="430"/>
    <d v="2021-09-07T22:47:43"/>
    <d v="2021-09-07T22:56:51"/>
    <s v="151.26.175.177"/>
    <n v="100"/>
    <n v="547"/>
    <n v="1"/>
    <d v="2021-09-07T22:56:52"/>
    <s v="R_3fMy4qyOg7xhvCp"/>
    <n v="42.675506591796875"/>
    <n v="14.020492553710938"/>
    <s v="anonymous"/>
    <s v="IT"/>
    <x v="3"/>
    <s v="Stare a casa"/>
    <x v="180"/>
    <s v="Preghiera"/>
    <x v="1"/>
    <n v="1"/>
    <n v="1"/>
    <m/>
    <x v="0"/>
    <m/>
    <n v="1"/>
    <m/>
    <s v="."/>
    <s v="."/>
    <s v="."/>
    <x v="0"/>
    <m/>
    <m/>
    <m/>
    <x v="0"/>
    <m/>
    <m/>
    <m/>
    <m/>
    <x v="0"/>
    <n v="0"/>
    <x v="1"/>
    <x v="10"/>
    <x v="4"/>
    <x v="7"/>
    <x v="6"/>
    <x v="8"/>
    <x v="35"/>
    <x v="5"/>
    <x v="0"/>
    <x v="1"/>
    <x v="14"/>
    <x v="0"/>
    <x v="0"/>
    <n v="22"/>
    <x v="1"/>
    <x v="0"/>
    <x v="1"/>
    <x v="0"/>
    <s v="Campobasso"/>
    <x v="2"/>
    <s v="Insegnante"/>
    <n v="5"/>
    <n v="14"/>
    <s v="."/>
    <n v="120"/>
    <s v="."/>
    <n v="1"/>
    <x v="1"/>
    <n v="120"/>
    <x v="0"/>
    <x v="0"/>
    <x v="1"/>
    <n v="1"/>
    <n v="2"/>
  </r>
  <r>
    <n v="433"/>
    <d v="2021-09-07T23:43:12"/>
    <d v="2021-09-07T23:48:52"/>
    <s v="84.55.214.44"/>
    <n v="100"/>
    <n v="340"/>
    <n v="1"/>
    <d v="2021-09-07T23:48:53"/>
    <s v="R_3Ptaih9IVmoegjE"/>
    <n v="45.830398559570313"/>
    <n v="9.0211029052734375"/>
    <s v="anonymous"/>
    <s v="IT"/>
    <x v="3"/>
    <s v="Ho smesso di andare in palestra"/>
    <x v="181"/>
    <s v="C’era molta agitazione attorno a me"/>
    <x v="1"/>
    <m/>
    <m/>
    <m/>
    <x v="0"/>
    <m/>
    <m/>
    <m/>
    <s v="."/>
    <s v="."/>
    <s v="."/>
    <x v="0"/>
    <m/>
    <n v="1"/>
    <m/>
    <x v="0"/>
    <m/>
    <n v="2"/>
    <m/>
    <m/>
    <x v="0"/>
    <n v="0"/>
    <x v="3"/>
    <x v="3"/>
    <x v="3"/>
    <x v="6"/>
    <x v="8"/>
    <x v="5"/>
    <x v="3"/>
    <x v="3"/>
    <x v="6"/>
    <x v="1"/>
    <x v="15"/>
    <x v="1"/>
    <x v="3"/>
    <s v="."/>
    <x v="1"/>
    <x v="0"/>
    <x v="0"/>
    <x v="0"/>
    <s v="."/>
    <x v="5"/>
    <s v="."/>
    <n v="4"/>
    <n v="18"/>
    <s v="Illustrazione e animazione"/>
    <s v="."/>
    <s v="."/>
    <n v="4"/>
    <x v="1"/>
    <n v="30"/>
    <x v="0"/>
    <x v="0"/>
    <x v="1"/>
    <n v="1"/>
    <n v="2"/>
  </r>
  <r>
    <n v="439"/>
    <d v="2021-09-08T00:56:36"/>
    <d v="2021-09-08T01:03:45"/>
    <s v="62.18.160.55"/>
    <n v="100"/>
    <n v="428"/>
    <n v="1"/>
    <d v="2021-09-08T01:03:45"/>
    <s v="R_2TS0Cbtjz7p6BoY"/>
    <n v="40.86700439453125"/>
    <n v="14.238494873046875"/>
    <s v="anonymous"/>
    <s v="IT"/>
    <x v="3"/>
    <s v="Passeggiate in giardino"/>
    <x v="182"/>
    <s v="Essere viva e in salute"/>
    <x v="1"/>
    <m/>
    <n v="2"/>
    <m/>
    <x v="0"/>
    <m/>
    <n v="1"/>
    <m/>
    <s v="."/>
    <s v="."/>
    <s v="."/>
    <x v="0"/>
    <m/>
    <m/>
    <m/>
    <x v="0"/>
    <m/>
    <m/>
    <m/>
    <m/>
    <x v="0"/>
    <n v="0"/>
    <x v="5"/>
    <x v="5"/>
    <x v="3"/>
    <x v="5"/>
    <x v="1"/>
    <x v="2"/>
    <x v="19"/>
    <x v="2"/>
    <x v="3"/>
    <x v="1"/>
    <x v="57"/>
    <x v="0"/>
    <x v="0"/>
    <n v="61"/>
    <x v="1"/>
    <x v="0"/>
    <x v="1"/>
    <x v="0"/>
    <s v="Piano di Sorrento"/>
    <x v="5"/>
    <s v="."/>
    <n v="3"/>
    <s v="."/>
    <s v="."/>
    <s v="."/>
    <s v="."/>
    <n v="3"/>
    <x v="0"/>
    <n v="180"/>
    <x v="0"/>
    <x v="0"/>
    <x v="1"/>
    <n v="1"/>
    <n v="3"/>
  </r>
  <r>
    <n v="442"/>
    <d v="2021-09-08T02:32:03"/>
    <d v="2021-09-08T02:38:27"/>
    <s v="80.94.120.28"/>
    <n v="100"/>
    <n v="384"/>
    <n v="1"/>
    <d v="2021-09-08T02:38:28"/>
    <s v="R_2PbxQI4rPqCUFqi"/>
    <n v="45.091400146484375"/>
    <n v="7.6638946533203125"/>
    <s v="anonymous"/>
    <s v="IT"/>
    <x v="3"/>
    <s v="nessuno"/>
    <x v="62"/>
    <s v="nessuno"/>
    <x v="1"/>
    <m/>
    <m/>
    <m/>
    <x v="0"/>
    <m/>
    <m/>
    <m/>
    <s v="."/>
    <s v="."/>
    <s v="."/>
    <x v="0"/>
    <m/>
    <m/>
    <m/>
    <x v="0"/>
    <m/>
    <m/>
    <m/>
    <m/>
    <x v="1"/>
    <n v="1"/>
    <x v="5"/>
    <x v="7"/>
    <x v="3"/>
    <x v="5"/>
    <x v="5"/>
    <x v="4"/>
    <x v="19"/>
    <x v="3"/>
    <x v="2"/>
    <x v="1"/>
    <x v="27"/>
    <x v="0"/>
    <x v="0"/>
    <n v="67"/>
    <x v="0"/>
    <x v="0"/>
    <x v="0"/>
    <x v="0"/>
    <s v="Monselice"/>
    <x v="2"/>
    <s v="insegnante"/>
    <n v="3"/>
    <s v="."/>
    <s v="."/>
    <s v="."/>
    <s v="."/>
    <n v="4"/>
    <x v="0"/>
    <n v="60"/>
    <x v="0"/>
    <x v="0"/>
    <x v="1"/>
    <n v="1"/>
    <n v="2"/>
  </r>
  <r>
    <n v="445"/>
    <d v="2021-09-08T03:15:19"/>
    <d v="2021-09-08T03:20:56"/>
    <s v="79.54.175.133"/>
    <n v="100"/>
    <n v="337"/>
    <n v="1"/>
    <d v="2021-09-08T03:20:57"/>
    <s v="R_12hhFSFJk0lD0YE"/>
    <n v="45.40960693359375"/>
    <n v="11.894699096679688"/>
    <s v="anonymous"/>
    <s v="IT"/>
    <x v="3"/>
    <s v="Uscire di casa per andare al lavoro"/>
    <x v="183"/>
    <s v="Bricolage"/>
    <x v="1"/>
    <m/>
    <m/>
    <m/>
    <x v="1"/>
    <m/>
    <n v="2"/>
    <m/>
    <s v="."/>
    <s v="."/>
    <s v="."/>
    <x v="0"/>
    <m/>
    <m/>
    <m/>
    <x v="0"/>
    <m/>
    <m/>
    <m/>
    <m/>
    <x v="0"/>
    <n v="0"/>
    <x v="1"/>
    <x v="8"/>
    <x v="1"/>
    <x v="7"/>
    <x v="4"/>
    <x v="1"/>
    <x v="33"/>
    <x v="5"/>
    <x v="2"/>
    <x v="0"/>
    <x v="6"/>
    <x v="0"/>
    <x v="0"/>
    <n v="123"/>
    <x v="0"/>
    <x v="0"/>
    <x v="0"/>
    <x v="0"/>
    <s v="Pove del Grappa"/>
    <x v="1"/>
    <s v="."/>
    <n v="5"/>
    <n v="15"/>
    <s v="."/>
    <n v="110"/>
    <s v="."/>
    <n v="1"/>
    <x v="0"/>
    <n v="240"/>
    <x v="0"/>
    <x v="0"/>
    <x v="1"/>
    <n v="0"/>
    <n v="2"/>
  </r>
  <r>
    <n v="450"/>
    <d v="2021-09-08T05:34:39"/>
    <d v="2021-09-08T05:42:31"/>
    <s v="151.46.76.49"/>
    <n v="100"/>
    <n v="471"/>
    <n v="1"/>
    <d v="2021-09-08T05:42:31"/>
    <s v="R_12F7QJItv5TKjRi"/>
    <n v="45.472198486328125"/>
    <n v="9.19219970703125"/>
    <s v="anonymous"/>
    <s v="IT"/>
    <x v="3"/>
    <s v="Fare i puzzle"/>
    <x v="184"/>
    <s v="Passare più tempo a casa"/>
    <x v="1"/>
    <n v="1"/>
    <m/>
    <m/>
    <x v="0"/>
    <m/>
    <n v="2"/>
    <m/>
    <s v="."/>
    <s v="."/>
    <s v="."/>
    <x v="0"/>
    <m/>
    <m/>
    <m/>
    <x v="0"/>
    <m/>
    <m/>
    <m/>
    <m/>
    <x v="0"/>
    <n v="0"/>
    <x v="3"/>
    <x v="9"/>
    <x v="3"/>
    <x v="8"/>
    <x v="7"/>
    <x v="3"/>
    <x v="15"/>
    <x v="5"/>
    <x v="2"/>
    <x v="0"/>
    <x v="1"/>
    <x v="0"/>
    <x v="0"/>
    <n v="67"/>
    <x v="0"/>
    <x v="0"/>
    <x v="0"/>
    <x v="0"/>
    <s v="Monselice"/>
    <x v="0"/>
    <s v="."/>
    <n v="3"/>
    <n v="14"/>
    <s v="."/>
    <s v="."/>
    <s v="."/>
    <n v="4"/>
    <x v="1"/>
    <n v="90"/>
    <x v="0"/>
    <x v="0"/>
    <x v="1"/>
    <n v="0"/>
    <n v="3"/>
  </r>
  <r>
    <n v="464"/>
    <d v="2021-09-08T10:13:50"/>
    <d v="2021-09-08T10:20:10"/>
    <s v="5.171.122.143"/>
    <n v="100"/>
    <n v="379"/>
    <n v="1"/>
    <d v="2021-09-08T10:20:10"/>
    <s v="R_UGYZ63qNYUrUG5z"/>
    <n v="41.890396118164063"/>
    <n v="12.512603759765625"/>
    <s v="anonymous"/>
    <s v="IT"/>
    <x v="3"/>
    <s v="nennuno"/>
    <x v="62"/>
    <s v="nessuno"/>
    <x v="1"/>
    <m/>
    <m/>
    <m/>
    <x v="0"/>
    <m/>
    <m/>
    <m/>
    <s v="."/>
    <s v="."/>
    <s v="."/>
    <x v="0"/>
    <m/>
    <m/>
    <m/>
    <x v="0"/>
    <m/>
    <m/>
    <m/>
    <m/>
    <x v="1"/>
    <n v="1"/>
    <x v="8"/>
    <x v="3"/>
    <x v="9"/>
    <x v="8"/>
    <x v="8"/>
    <x v="2"/>
    <x v="43"/>
    <x v="2"/>
    <x v="3"/>
    <x v="1"/>
    <x v="17"/>
    <x v="0"/>
    <x v="0"/>
    <n v="67"/>
    <x v="0"/>
    <x v="0"/>
    <x v="0"/>
    <x v="0"/>
    <s v="Sant'Urbano"/>
    <x v="1"/>
    <s v="."/>
    <n v="4"/>
    <n v="18"/>
    <s v="Scienze Motorie e Sportive"/>
    <s v="."/>
    <s v="."/>
    <n v="3"/>
    <x v="1"/>
    <n v="120"/>
    <x v="0"/>
    <x v="0"/>
    <x v="1"/>
    <n v="1"/>
    <n v="5"/>
  </r>
  <r>
    <n v="469"/>
    <d v="2021-09-08T10:42:56"/>
    <d v="2021-09-08T11:25:36"/>
    <s v="93.34.114.206"/>
    <n v="100"/>
    <n v="2560"/>
    <n v="1"/>
    <d v="2021-09-08T11:25:37"/>
    <s v="R_enXJ9exrnkpC4WR"/>
    <n v="44.488006591796875"/>
    <n v="11.375198364257813"/>
    <s v="anonymous"/>
    <s v="IT"/>
    <x v="3"/>
    <s v="vivere la terrazza per mangiare, leggere, suonare, cantare, respirare (come e insieme ai condomini vicini)"/>
    <x v="185"/>
    <s v="la solidarieta' sociale"/>
    <x v="1"/>
    <m/>
    <m/>
    <n v="1"/>
    <x v="0"/>
    <m/>
    <n v="2"/>
    <m/>
    <s v="."/>
    <s v="."/>
    <s v="."/>
    <x v="0"/>
    <m/>
    <m/>
    <m/>
    <x v="0"/>
    <m/>
    <m/>
    <m/>
    <m/>
    <x v="0"/>
    <n v="0"/>
    <x v="4"/>
    <x v="5"/>
    <x v="8"/>
    <x v="5"/>
    <x v="5"/>
    <x v="1"/>
    <x v="19"/>
    <x v="2"/>
    <x v="1"/>
    <x v="1"/>
    <x v="26"/>
    <x v="0"/>
    <x v="0"/>
    <n v="87"/>
    <x v="0"/>
    <x v="0"/>
    <x v="0"/>
    <x v="0"/>
    <s v="Rovigo"/>
    <x v="1"/>
    <s v="."/>
    <n v="5"/>
    <n v="11"/>
    <s v="."/>
    <n v="122"/>
    <s v="."/>
    <n v="2"/>
    <x v="0"/>
    <n v="100"/>
    <x v="0"/>
    <x v="0"/>
    <x v="1"/>
    <n v="1"/>
    <n v="3"/>
  </r>
  <r>
    <n v="475"/>
    <d v="2021-09-08T14:30:45"/>
    <d v="2021-09-08T14:35:23"/>
    <s v="176.206.185.75"/>
    <n v="100"/>
    <n v="277"/>
    <n v="1"/>
    <d v="2021-09-08T14:35:25"/>
    <s v="R_3PQZpFvoTZEPelr"/>
    <n v="45.40960693359375"/>
    <n v="11.894699096679688"/>
    <s v="anonymous"/>
    <s v="IT"/>
    <x v="3"/>
    <s v="Nessuno"/>
    <x v="62"/>
    <s v="Nessuno"/>
    <x v="1"/>
    <m/>
    <m/>
    <m/>
    <x v="0"/>
    <m/>
    <m/>
    <m/>
    <s v="."/>
    <s v="."/>
    <s v="."/>
    <x v="0"/>
    <m/>
    <m/>
    <m/>
    <x v="0"/>
    <m/>
    <m/>
    <m/>
    <m/>
    <x v="1"/>
    <n v="1"/>
    <x v="8"/>
    <x v="3"/>
    <x v="9"/>
    <x v="1"/>
    <x v="8"/>
    <x v="2"/>
    <x v="27"/>
    <x v="3"/>
    <x v="1"/>
    <x v="0"/>
    <x v="9"/>
    <x v="0"/>
    <x v="0"/>
    <n v="67"/>
    <x v="0"/>
    <x v="0"/>
    <x v="0"/>
    <x v="0"/>
    <s v="Padova"/>
    <x v="1"/>
    <s v="."/>
    <n v="5"/>
    <n v="16"/>
    <s v="."/>
    <n v="110"/>
    <s v="."/>
    <n v="4"/>
    <x v="0"/>
    <n v="40"/>
    <x v="0"/>
    <x v="0"/>
    <x v="1"/>
    <n v="1"/>
    <n v="6"/>
  </r>
  <r>
    <n v="479"/>
    <d v="2021-09-09T00:53:25"/>
    <d v="2021-09-09T01:10:17"/>
    <s v="2.37.189.150"/>
    <n v="100"/>
    <n v="1012"/>
    <n v="1"/>
    <d v="2021-09-09T01:10:18"/>
    <s v="R_OPdUs5SGsUIa5AR"/>
    <n v="45.88409423828125"/>
    <n v="12.342605590820313"/>
    <s v="anonymous"/>
    <s v="IT"/>
    <x v="3"/>
    <s v="Tempo in famiglia"/>
    <x v="186"/>
    <s v="Passeggiate"/>
    <x v="1"/>
    <m/>
    <m/>
    <n v="1"/>
    <x v="0"/>
    <m/>
    <n v="2"/>
    <m/>
    <s v="."/>
    <s v="."/>
    <s v="."/>
    <x v="0"/>
    <m/>
    <m/>
    <m/>
    <x v="0"/>
    <m/>
    <m/>
    <m/>
    <m/>
    <x v="0"/>
    <n v="0"/>
    <x v="10"/>
    <x v="6"/>
    <x v="8"/>
    <x v="7"/>
    <x v="4"/>
    <x v="2"/>
    <x v="35"/>
    <x v="3"/>
    <x v="2"/>
    <x v="0"/>
    <x v="2"/>
    <x v="0"/>
    <x v="0"/>
    <n v="100"/>
    <x v="0"/>
    <x v="0"/>
    <x v="0"/>
    <x v="0"/>
    <s v="Godega di Sant'Urbano"/>
    <x v="0"/>
    <s v="."/>
    <n v="3"/>
    <n v="16"/>
    <s v="."/>
    <s v="."/>
    <s v="."/>
    <n v="4"/>
    <x v="1"/>
    <n v="100"/>
    <x v="1"/>
    <x v="2"/>
    <x v="0"/>
    <n v="1"/>
    <n v="6"/>
  </r>
  <r>
    <n v="498"/>
    <d v="2021-09-09T11:05:43"/>
    <d v="2021-09-09T11:10:43"/>
    <s v="51.179.102.37"/>
    <n v="100"/>
    <n v="300"/>
    <n v="1"/>
    <d v="2021-09-09T11:10:44"/>
    <s v="R_10GFAuDQ5vSyN4u"/>
    <n v="41.890396118164063"/>
    <n v="12.512603759765625"/>
    <s v="anonymous"/>
    <s v="IT"/>
    <x v="3"/>
    <s v="Il verde"/>
    <x v="187"/>
    <s v="Tramonto"/>
    <x v="1"/>
    <n v="2"/>
    <m/>
    <m/>
    <x v="0"/>
    <m/>
    <n v="1"/>
    <m/>
    <s v="."/>
    <s v="."/>
    <s v="."/>
    <x v="0"/>
    <m/>
    <m/>
    <m/>
    <x v="0"/>
    <m/>
    <m/>
    <m/>
    <m/>
    <x v="0"/>
    <n v="0"/>
    <x v="8"/>
    <x v="6"/>
    <x v="8"/>
    <x v="8"/>
    <x v="3"/>
    <x v="4"/>
    <x v="18"/>
    <x v="1"/>
    <x v="6"/>
    <x v="0"/>
    <x v="50"/>
    <x v="0"/>
    <x v="0"/>
    <n v="86"/>
    <x v="1"/>
    <x v="1"/>
    <x v="0"/>
    <x v="0"/>
    <s v="Roma"/>
    <x v="5"/>
    <s v="."/>
    <n v="7"/>
    <s v="."/>
    <s v="."/>
    <s v="."/>
    <s v="."/>
    <n v="4"/>
    <x v="0"/>
    <n v="30"/>
    <x v="0"/>
    <x v="0"/>
    <x v="1"/>
    <n v="1"/>
    <n v="2"/>
  </r>
  <r>
    <n v="507"/>
    <d v="2021-09-09T16:00:01"/>
    <d v="2021-09-09T16:11:30"/>
    <s v="151.82.74.8"/>
    <n v="100"/>
    <n v="689"/>
    <n v="1"/>
    <d v="2021-09-09T16:11:31"/>
    <s v="R_31aThrFutkSQJdv"/>
    <n v="45.191604614257813"/>
    <n v="11.302398681640625"/>
    <s v="anonymous"/>
    <s v="IT"/>
    <x v="3"/>
    <s v="AVER TRASCORSO TEMPO PREZIOSO CON I MIEI FIGLI, SVOLGENDO GIOCHI E ATTIVITA' INSIEME"/>
    <x v="188"/>
    <s v="AVER GUARDATO PARECCHI FILM"/>
    <x v="1"/>
    <m/>
    <m/>
    <n v="1"/>
    <x v="0"/>
    <m/>
    <n v="2"/>
    <m/>
    <s v="."/>
    <s v="."/>
    <s v="."/>
    <x v="0"/>
    <m/>
    <m/>
    <m/>
    <x v="0"/>
    <m/>
    <m/>
    <m/>
    <m/>
    <x v="0"/>
    <n v="0"/>
    <x v="1"/>
    <x v="3"/>
    <x v="3"/>
    <x v="5"/>
    <x v="8"/>
    <x v="5"/>
    <x v="17"/>
    <x v="3"/>
    <x v="1"/>
    <x v="1"/>
    <x v="8"/>
    <x v="0"/>
    <x v="0"/>
    <n v="67"/>
    <x v="0"/>
    <x v="0"/>
    <x v="0"/>
    <x v="0"/>
    <s v="SOLESINO"/>
    <x v="2"/>
    <s v="INSEGNANTE"/>
    <n v="7"/>
    <s v="."/>
    <s v="."/>
    <s v="."/>
    <s v="."/>
    <n v="4"/>
    <x v="1"/>
    <n v="90"/>
    <x v="0"/>
    <x v="0"/>
    <x v="1"/>
    <n v="1"/>
    <n v="3"/>
  </r>
  <r>
    <n v="509"/>
    <d v="2021-09-09T23:35:27"/>
    <d v="2021-09-09T23:38:32"/>
    <s v="149.13.149.27"/>
    <n v="100"/>
    <n v="185"/>
    <n v="1"/>
    <d v="2021-09-09T23:38:33"/>
    <s v="R_XM4herrMzLvHpYd"/>
    <n v="45.652496337890625"/>
    <n v="11.814102172851563"/>
    <s v="anonymous"/>
    <s v="IT"/>
    <x v="3"/>
    <s v="tempo speso per dedicarmi agli hobby"/>
    <x v="189"/>
    <s v="imparato a fare nuove cose"/>
    <x v="1"/>
    <m/>
    <m/>
    <n v="1"/>
    <x v="0"/>
    <m/>
    <n v="2"/>
    <m/>
    <s v="."/>
    <s v="."/>
    <s v="."/>
    <x v="0"/>
    <m/>
    <m/>
    <m/>
    <x v="0"/>
    <m/>
    <m/>
    <m/>
    <m/>
    <x v="0"/>
    <n v="0"/>
    <x v="5"/>
    <x v="6"/>
    <x v="3"/>
    <x v="6"/>
    <x v="1"/>
    <x v="1"/>
    <x v="25"/>
    <x v="3"/>
    <x v="1"/>
    <x v="1"/>
    <x v="46"/>
    <x v="0"/>
    <x v="0"/>
    <n v="67"/>
    <x v="0"/>
    <x v="0"/>
    <x v="0"/>
    <x v="0"/>
    <s v="Cittadella"/>
    <x v="1"/>
    <s v="."/>
    <n v="7"/>
    <s v="."/>
    <s v="."/>
    <s v="."/>
    <s v="."/>
    <n v="1"/>
    <x v="1"/>
    <n v="120"/>
    <x v="0"/>
    <x v="0"/>
    <x v="1"/>
    <n v="1"/>
    <n v="3"/>
  </r>
  <r>
    <n v="523"/>
    <d v="2021-09-10T09:09:19"/>
    <d v="2021-09-10T09:20:48"/>
    <s v="5.170.228.45"/>
    <n v="100"/>
    <n v="689"/>
    <n v="1"/>
    <d v="2021-09-10T09:20:49"/>
    <s v="R_1LCrjVkbCXLjn0t"/>
    <n v="37.49249267578125"/>
    <n v="15.070098876953125"/>
    <s v="anonymous"/>
    <s v="IT"/>
    <x v="3"/>
    <s v="Un momento in cui io e i miei coinquilini abbiamo messo la musica della nostra adolescenza cantando e ballando insieme"/>
    <x v="190"/>
    <s v="Un pranzo in giardino con i coinquilini in una delle prime giornate calde"/>
    <x v="1"/>
    <n v="1"/>
    <m/>
    <m/>
    <x v="0"/>
    <m/>
    <n v="2"/>
    <m/>
    <s v="."/>
    <s v="."/>
    <s v="."/>
    <x v="0"/>
    <m/>
    <m/>
    <m/>
    <x v="0"/>
    <m/>
    <m/>
    <m/>
    <m/>
    <x v="0"/>
    <n v="0"/>
    <x v="5"/>
    <x v="5"/>
    <x v="1"/>
    <x v="8"/>
    <x v="8"/>
    <x v="1"/>
    <x v="25"/>
    <x v="1"/>
    <x v="2"/>
    <x v="1"/>
    <x v="41"/>
    <x v="0"/>
    <x v="0"/>
    <n v="33"/>
    <x v="1"/>
    <x v="0"/>
    <x v="0"/>
    <x v="1"/>
    <s v="Assoro"/>
    <x v="2"/>
    <s v="Educatrice professionale"/>
    <n v="4"/>
    <n v="18"/>
    <s v="Professionista della riabilitazione, interfacoltà medicina e psicologia"/>
    <s v="."/>
    <s v="."/>
    <n v="5"/>
    <x v="2"/>
    <n v="120"/>
    <x v="1"/>
    <x v="2"/>
    <x v="1"/>
    <n v="1"/>
    <n v="4"/>
  </r>
  <r>
    <n v="531"/>
    <d v="2021-09-10T14:27:54"/>
    <d v="2021-09-10T14:32:16"/>
    <s v="151.46.74.95"/>
    <n v="100"/>
    <n v="261"/>
    <n v="1"/>
    <d v="2021-09-10T14:32:17"/>
    <s v="R_1ohRKvKEpvXAe5Q"/>
    <n v="45.472198486328125"/>
    <n v="9.19219970703125"/>
    <s v="anonymous"/>
    <s v="IT"/>
    <x v="3"/>
    <s v="Il tempo passato in armonia insieme alla famiglia"/>
    <x v="191"/>
    <s v="Rimanere a casa senza dover deludere le aspettative di nessuno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2"/>
    <x v="8"/>
    <x v="6"/>
    <x v="10"/>
    <x v="9"/>
    <x v="3"/>
    <x v="44"/>
    <x v="0"/>
    <x v="1"/>
    <x v="1"/>
    <x v="15"/>
    <x v="0"/>
    <x v="0"/>
    <n v="104"/>
    <x v="0"/>
    <x v="0"/>
    <x v="0"/>
    <x v="0"/>
    <s v="Ceggia"/>
    <x v="0"/>
    <s v="."/>
    <n v="3"/>
    <n v="18"/>
    <s v="Scienze umanistiche"/>
    <s v="."/>
    <s v="."/>
    <n v="4"/>
    <x v="1"/>
    <n v="240"/>
    <x v="1"/>
    <x v="2"/>
    <x v="1"/>
    <n v="1"/>
    <n v="4"/>
  </r>
  <r>
    <n v="541"/>
    <d v="2021-09-10T15:58:05"/>
    <d v="2021-09-10T16:06:42"/>
    <s v="79.21.180.3"/>
    <n v="100"/>
    <n v="517"/>
    <n v="1"/>
    <d v="2021-09-10T16:06:43"/>
    <s v="R_3Ddbsx00fepUXBO"/>
    <n v="45.543106079101563"/>
    <n v="11.54150390625"/>
    <s v="anonymous"/>
    <s v="IT"/>
    <x v="3"/>
    <s v="Aperitivi in famiglia"/>
    <x v="192"/>
    <s v="Sentire la vicinanza di amici e parenti"/>
    <x v="1"/>
    <n v="1"/>
    <m/>
    <n v="2"/>
    <x v="0"/>
    <m/>
    <m/>
    <m/>
    <s v="."/>
    <s v="."/>
    <s v="."/>
    <x v="0"/>
    <m/>
    <m/>
    <m/>
    <x v="0"/>
    <m/>
    <m/>
    <m/>
    <m/>
    <x v="0"/>
    <n v="0"/>
    <x v="7"/>
    <x v="7"/>
    <x v="8"/>
    <x v="6"/>
    <x v="5"/>
    <x v="5"/>
    <x v="3"/>
    <x v="2"/>
    <x v="6"/>
    <x v="1"/>
    <x v="6"/>
    <x v="0"/>
    <x v="0"/>
    <n v="67"/>
    <x v="0"/>
    <x v="0"/>
    <x v="0"/>
    <x v="0"/>
    <s v="Loreggia"/>
    <x v="1"/>
    <s v="."/>
    <n v="7"/>
    <s v="."/>
    <s v="."/>
    <s v="."/>
    <s v="."/>
    <n v="2"/>
    <x v="1"/>
    <n v="40"/>
    <x v="0"/>
    <x v="0"/>
    <x v="0"/>
    <n v="1"/>
    <n v="2"/>
  </r>
  <r>
    <n v="545"/>
    <d v="2021-09-10T23:27:36"/>
    <d v="2021-09-10T23:31:35"/>
    <s v="5.91.16.23"/>
    <n v="100"/>
    <n v="239"/>
    <n v="1"/>
    <d v="2021-09-10T23:31:36"/>
    <s v="R_2ebbjZvHwRcyLAP"/>
    <n v="45.781906127929688"/>
    <n v="12.496994018554688"/>
    <s v="anonymous"/>
    <s v="IT"/>
    <x v="3"/>
    <s v="Messaggiare con chi mi mancava"/>
    <x v="193"/>
    <s v="Leggere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2"/>
    <x v="10"/>
    <x v="2"/>
    <x v="3"/>
    <x v="5"/>
    <x v="5"/>
    <x v="33"/>
    <x v="5"/>
    <x v="2"/>
    <x v="1"/>
    <x v="37"/>
    <x v="0"/>
    <x v="0"/>
    <n v="123"/>
    <x v="0"/>
    <x v="0"/>
    <x v="0"/>
    <x v="0"/>
    <s v="Bassano del Grappa"/>
    <x v="6"/>
    <s v="."/>
    <n v="4"/>
    <n v="18"/>
    <s v="Lingue"/>
    <s v="."/>
    <s v="."/>
    <n v="4"/>
    <x v="2"/>
    <n v="20"/>
    <x v="0"/>
    <x v="0"/>
    <x v="1"/>
    <n v="0"/>
    <n v="2"/>
  </r>
  <r>
    <n v="553"/>
    <d v="2021-09-11T02:06:20"/>
    <d v="2021-09-11T02:15:47"/>
    <s v="151.68.75.26"/>
    <n v="100"/>
    <n v="566"/>
    <n v="1"/>
    <d v="2021-09-11T02:15:48"/>
    <s v="R_3DndybThA7hVdG8"/>
    <n v="45.472198486328125"/>
    <n v="9.19219970703125"/>
    <s v="anonymous"/>
    <s v="IT"/>
    <x v="3"/>
    <s v="Tempo dedicato a me senza sensi di colps"/>
    <x v="194"/>
    <s v="Problemi economici risolri da soli"/>
    <x v="1"/>
    <n v="1"/>
    <m/>
    <m/>
    <x v="0"/>
    <n v="1"/>
    <n v="1"/>
    <m/>
    <s v="."/>
    <s v="."/>
    <s v="."/>
    <x v="0"/>
    <m/>
    <m/>
    <m/>
    <x v="0"/>
    <m/>
    <m/>
    <m/>
    <m/>
    <x v="0"/>
    <n v="0"/>
    <x v="3"/>
    <x v="5"/>
    <x v="6"/>
    <x v="3"/>
    <x v="10"/>
    <x v="7"/>
    <x v="15"/>
    <x v="9"/>
    <x v="6"/>
    <x v="1"/>
    <x v="53"/>
    <x v="0"/>
    <x v="0"/>
    <n v="67"/>
    <x v="0"/>
    <x v="0"/>
    <x v="0"/>
    <x v="0"/>
    <s v="Este"/>
    <x v="7"/>
    <s v="."/>
    <n v="5"/>
    <n v="17"/>
    <s v="."/>
    <n v="126"/>
    <s v="."/>
    <n v="3"/>
    <x v="2"/>
    <n v="180"/>
    <x v="0"/>
    <x v="0"/>
    <x v="1"/>
    <n v="0"/>
    <n v="2"/>
  </r>
  <r>
    <n v="559"/>
    <d v="2021-09-11T02:42:33"/>
    <d v="2021-09-11T02:46:12"/>
    <s v="93.70.102.148"/>
    <n v="100"/>
    <n v="218"/>
    <n v="1"/>
    <d v="2021-09-11T02:46:13"/>
    <s v="R_3qfKetJeOSZN1vc"/>
    <n v="45.40960693359375"/>
    <n v="11.894699096679688"/>
    <s v="anonymous"/>
    <s v="IT"/>
    <x v="3"/>
    <s v="nessuno"/>
    <x v="62"/>
    <s v="nessuno"/>
    <x v="1"/>
    <m/>
    <m/>
    <m/>
    <x v="0"/>
    <m/>
    <m/>
    <m/>
    <s v="."/>
    <s v="."/>
    <s v="."/>
    <x v="0"/>
    <m/>
    <m/>
    <m/>
    <x v="0"/>
    <m/>
    <m/>
    <m/>
    <m/>
    <x v="1"/>
    <n v="1"/>
    <x v="8"/>
    <x v="5"/>
    <x v="2"/>
    <x v="7"/>
    <x v="1"/>
    <x v="1"/>
    <x v="21"/>
    <x v="5"/>
    <x v="3"/>
    <x v="1"/>
    <x v="3"/>
    <x v="0"/>
    <x v="0"/>
    <n v="123"/>
    <x v="0"/>
    <x v="0"/>
    <x v="0"/>
    <x v="0"/>
    <s v="Breganze"/>
    <x v="2"/>
    <s v="neolaudeanda lavoratrice"/>
    <n v="7"/>
    <s v="."/>
    <s v="."/>
    <s v="."/>
    <s v="."/>
    <n v="5"/>
    <x v="1"/>
    <n v="20"/>
    <x v="0"/>
    <x v="0"/>
    <x v="1"/>
    <n v="1"/>
    <n v="2"/>
  </r>
  <r>
    <n v="577"/>
    <d v="2021-09-11T07:24:58"/>
    <d v="2021-09-11T07:28:42"/>
    <s v="37.161.151.182"/>
    <n v="100"/>
    <n v="223"/>
    <n v="1"/>
    <d v="2021-09-11T07:28:43"/>
    <s v="R_3qJQwNN7USgdDQD"/>
    <n v="43.147903442382813"/>
    <n v="12.109695434570313"/>
    <s v="anonymous"/>
    <s v="IT"/>
    <x v="3"/>
    <s v="Casa"/>
    <x v="195"/>
    <s v="Tranquillità"/>
    <x v="1"/>
    <n v="2"/>
    <n v="1"/>
    <m/>
    <x v="0"/>
    <m/>
    <m/>
    <m/>
    <s v="."/>
    <s v="."/>
    <s v="."/>
    <x v="0"/>
    <m/>
    <m/>
    <m/>
    <x v="0"/>
    <m/>
    <m/>
    <m/>
    <m/>
    <x v="0"/>
    <n v="0"/>
    <x v="8"/>
    <x v="4"/>
    <x v="8"/>
    <x v="8"/>
    <x v="10"/>
    <x v="1"/>
    <x v="9"/>
    <x v="5"/>
    <x v="2"/>
    <x v="1"/>
    <x v="0"/>
    <x v="0"/>
    <x v="0"/>
    <n v="67"/>
    <x v="0"/>
    <x v="0"/>
    <x v="0"/>
    <x v="0"/>
    <s v="Padova"/>
    <x v="6"/>
    <s v="."/>
    <n v="4"/>
    <n v="16"/>
    <s v="."/>
    <s v="."/>
    <s v="."/>
    <n v="4"/>
    <x v="0"/>
    <n v="30"/>
    <x v="0"/>
    <x v="0"/>
    <x v="1"/>
    <n v="0"/>
    <n v="2"/>
  </r>
  <r>
    <n v="582"/>
    <d v="2021-09-11T09:45:10"/>
    <d v="2021-09-11T09:52:16"/>
    <s v="37.161.167.48"/>
    <n v="100"/>
    <n v="425"/>
    <n v="1"/>
    <d v="2021-09-11T09:52:17"/>
    <s v="R_1LbtgfuSlefiyjZ"/>
    <n v="43.147903442382813"/>
    <n v="12.109695434570313"/>
    <s v="anonymous"/>
    <s v="IT"/>
    <x v="3"/>
    <s v="Incontro con amici"/>
    <x v="196"/>
    <s v="Xxc"/>
    <x v="1"/>
    <m/>
    <m/>
    <n v="1"/>
    <x v="0"/>
    <m/>
    <n v="1"/>
    <m/>
    <s v="."/>
    <s v="."/>
    <s v="."/>
    <x v="0"/>
    <m/>
    <m/>
    <m/>
    <x v="0"/>
    <m/>
    <m/>
    <m/>
    <m/>
    <x v="0"/>
    <n v="0"/>
    <x v="5"/>
    <x v="3"/>
    <x v="4"/>
    <x v="6"/>
    <x v="6"/>
    <x v="3"/>
    <x v="25"/>
    <x v="3"/>
    <x v="1"/>
    <x v="0"/>
    <x v="27"/>
    <x v="0"/>
    <x v="0"/>
    <n v="67"/>
    <x v="0"/>
    <x v="0"/>
    <x v="0"/>
    <x v="0"/>
    <s v="Monselice"/>
    <x v="1"/>
    <s v="."/>
    <n v="3"/>
    <s v="."/>
    <s v="."/>
    <s v="."/>
    <s v="."/>
    <n v="1"/>
    <x v="1"/>
    <n v="120"/>
    <x v="0"/>
    <x v="0"/>
    <x v="1"/>
    <n v="1"/>
    <n v="2"/>
  </r>
  <r>
    <n v="586"/>
    <d v="2021-09-11T10:25:07"/>
    <d v="2021-09-11T10:28:49"/>
    <s v="93.34.146.125"/>
    <n v="100"/>
    <n v="221"/>
    <n v="1"/>
    <d v="2021-09-11T10:28:50"/>
    <s v="R_2Sqn1V9MteNqbfJ"/>
    <n v="45.493698120117188"/>
    <n v="12.2449951171875"/>
    <s v="anonymous"/>
    <s v="IT"/>
    <x v="3"/>
    <s v="Aperitivo in terrazzo"/>
    <x v="197"/>
    <s v="Scrivere la tesi"/>
    <x v="1"/>
    <m/>
    <m/>
    <m/>
    <x v="1"/>
    <m/>
    <n v="2"/>
    <m/>
    <s v="."/>
    <s v="."/>
    <s v="."/>
    <x v="0"/>
    <m/>
    <m/>
    <m/>
    <x v="0"/>
    <m/>
    <m/>
    <m/>
    <m/>
    <x v="0"/>
    <n v="0"/>
    <x v="5"/>
    <x v="1"/>
    <x v="4"/>
    <x v="2"/>
    <x v="4"/>
    <x v="1"/>
    <x v="15"/>
    <x v="6"/>
    <x v="5"/>
    <x v="1"/>
    <x v="3"/>
    <x v="0"/>
    <x v="0"/>
    <n v="86"/>
    <x v="1"/>
    <x v="1"/>
    <x v="0"/>
    <x v="0"/>
    <s v="Frascati"/>
    <x v="0"/>
    <s v="."/>
    <n v="4"/>
    <n v="13"/>
    <s v="."/>
    <n v="110"/>
    <s v="."/>
    <n v="4"/>
    <x v="1"/>
    <n v="180"/>
    <x v="0"/>
    <x v="0"/>
    <x v="1"/>
    <n v="0"/>
    <n v="2"/>
  </r>
  <r>
    <n v="588"/>
    <d v="2021-09-11T10:52:18"/>
    <d v="2021-09-11T10:57:59"/>
    <s v="79.50.56.186"/>
    <n v="100"/>
    <n v="340"/>
    <n v="1"/>
    <d v="2021-09-11T10:58:00"/>
    <s v="R_1FE2RiIcYsf44RP"/>
    <n v="45.543106079101563"/>
    <n v="11.54150390625"/>
    <s v="anonymous"/>
    <s v="IT"/>
    <x v="3"/>
    <s v="Silenzio"/>
    <x v="198"/>
    <s v="Musica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5"/>
    <x v="6"/>
    <x v="9"/>
    <x v="6"/>
    <x v="1"/>
    <x v="2"/>
    <x v="26"/>
    <x v="3"/>
    <x v="1"/>
    <x v="0"/>
    <x v="53"/>
    <x v="0"/>
    <x v="0"/>
    <n v="67"/>
    <x v="0"/>
    <x v="0"/>
    <x v="0"/>
    <x v="0"/>
    <s v="Monselice"/>
    <x v="7"/>
    <s v="."/>
    <n v="3"/>
    <s v="."/>
    <s v="."/>
    <s v="."/>
    <s v="."/>
    <n v="4"/>
    <x v="1"/>
    <n v="120"/>
    <x v="0"/>
    <x v="0"/>
    <x v="1"/>
    <n v="1"/>
    <n v="2"/>
  </r>
  <r>
    <n v="592"/>
    <d v="2021-09-11T11:06:01"/>
    <d v="2021-09-11T11:11:16"/>
    <s v="217.169.117.33"/>
    <n v="100"/>
    <n v="315"/>
    <n v="1"/>
    <d v="2021-09-11T11:11:17"/>
    <s v="R_1mRGZYjh1tXLUMJ"/>
    <n v="41.890396118164063"/>
    <n v="12.512603759765625"/>
    <s v="anonymous"/>
    <s v="IT"/>
    <x v="3"/>
    <s v="Vicinanza con amici"/>
    <x v="199"/>
    <s v="Nessin ammalato in famiglia"/>
    <x v="1"/>
    <m/>
    <m/>
    <m/>
    <x v="0"/>
    <n v="1"/>
    <n v="1"/>
    <n v="1"/>
    <s v="."/>
    <s v="."/>
    <s v="."/>
    <x v="0"/>
    <m/>
    <m/>
    <m/>
    <x v="0"/>
    <m/>
    <m/>
    <m/>
    <m/>
    <x v="0"/>
    <n v="0"/>
    <x v="1"/>
    <x v="6"/>
    <x v="4"/>
    <x v="3"/>
    <x v="6"/>
    <x v="5"/>
    <x v="25"/>
    <x v="1"/>
    <x v="2"/>
    <x v="0"/>
    <x v="17"/>
    <x v="0"/>
    <x v="0"/>
    <n v="67"/>
    <x v="0"/>
    <x v="0"/>
    <x v="0"/>
    <x v="0"/>
    <s v="Sant'Elena"/>
    <x v="6"/>
    <s v="."/>
    <n v="3"/>
    <s v="."/>
    <s v="."/>
    <s v="."/>
    <s v="."/>
    <n v="3"/>
    <x v="1"/>
    <n v="120"/>
    <x v="0"/>
    <x v="0"/>
    <x v="1"/>
    <n v="0"/>
    <n v="1"/>
  </r>
  <r>
    <n v="601"/>
    <d v="2021-09-11T12:33:17"/>
    <d v="2021-09-11T12:40:01"/>
    <s v="79.17.247.113"/>
    <n v="100"/>
    <n v="404"/>
    <n v="1"/>
    <d v="2021-09-11T12:40:02"/>
    <s v="R_3fwL3P7DHi5i4Eq"/>
    <n v="45.493698120117188"/>
    <n v="12.2449951171875"/>
    <s v="anonymous"/>
    <s v="IT"/>
    <x v="3"/>
    <s v="Giocare a COD coi ragazzi"/>
    <x v="200"/>
    <s v="Vedere gli autobus passare anche se non potevo salirci su"/>
    <x v="1"/>
    <n v="2"/>
    <m/>
    <m/>
    <x v="0"/>
    <m/>
    <n v="1"/>
    <m/>
    <s v="."/>
    <s v="."/>
    <s v="."/>
    <x v="0"/>
    <m/>
    <m/>
    <m/>
    <x v="0"/>
    <m/>
    <m/>
    <m/>
    <m/>
    <x v="0"/>
    <n v="0"/>
    <x v="5"/>
    <x v="7"/>
    <x v="8"/>
    <x v="8"/>
    <x v="4"/>
    <x v="1"/>
    <x v="6"/>
    <x v="1"/>
    <x v="1"/>
    <x v="0"/>
    <x v="5"/>
    <x v="0"/>
    <x v="0"/>
    <n v="100"/>
    <x v="0"/>
    <x v="0"/>
    <x v="0"/>
    <x v="0"/>
    <s v="Farra di Soligo"/>
    <x v="0"/>
    <s v="."/>
    <n v="3"/>
    <n v="16"/>
    <s v="."/>
    <s v="."/>
    <s v="."/>
    <n v="4"/>
    <x v="1"/>
    <n v="400"/>
    <x v="0"/>
    <x v="0"/>
    <x v="1"/>
    <n v="0"/>
    <n v="2"/>
  </r>
  <r>
    <n v="607"/>
    <d v="2021-09-11T14:12:51"/>
    <d v="2021-09-11T14:26:53"/>
    <s v="5.171.201.0"/>
    <n v="100"/>
    <n v="842"/>
    <n v="1"/>
    <d v="2021-09-11T14:26:54"/>
    <s v="R_1gMEfHXaMtONGkX"/>
    <n v="43.147903442382813"/>
    <n v="12.109695434570313"/>
    <s v="anonymous"/>
    <s v="IT"/>
    <x v="3"/>
    <s v="Il mio primo ricordo felice sono stati i pranzi di ogni giorno tra mia sorella, mio padre e me. La forzatura di stare a casa ha permesso una condivisione di momenti che altrimenti sarebbe stata rara (mio padre è spesso assente per lavoro e abbiamo tutti orari diversi in famiglia.)"/>
    <x v="201"/>
    <s v="Personalmente ho imparato a capire quanto importante sia rallentare e ascoltarsi, anche solo sedendo in giardino in silenzio oppure leggere più spesso un libro mi ha reso più consapevole, distesa e felice. Ho preso le distanze dall’essere risucchiata dalla routine di impegni capendo quanto importante sia per la propria serenità rallentare."/>
    <x v="1"/>
    <m/>
    <n v="1"/>
    <n v="2"/>
    <x v="0"/>
    <m/>
    <m/>
    <m/>
    <s v="."/>
    <s v="."/>
    <s v="."/>
    <x v="0"/>
    <m/>
    <m/>
    <m/>
    <x v="0"/>
    <m/>
    <m/>
    <m/>
    <m/>
    <x v="0"/>
    <n v="0"/>
    <x v="1"/>
    <x v="5"/>
    <x v="3"/>
    <x v="6"/>
    <x v="5"/>
    <x v="2"/>
    <x v="3"/>
    <x v="2"/>
    <x v="6"/>
    <x v="1"/>
    <x v="0"/>
    <x v="0"/>
    <x v="0"/>
    <n v="103"/>
    <x v="0"/>
    <x v="0"/>
    <x v="0"/>
    <x v="0"/>
    <s v="Martellago"/>
    <x v="0"/>
    <s v="."/>
    <n v="3"/>
    <n v="16"/>
    <s v="."/>
    <s v="."/>
    <s v="."/>
    <n v="3"/>
    <x v="0"/>
    <n v="20"/>
    <x v="0"/>
    <x v="0"/>
    <x v="1"/>
    <n v="0"/>
    <n v="2"/>
  </r>
  <r>
    <n v="608"/>
    <d v="2021-09-11T14:37:12"/>
    <d v="2021-09-11T14:41:03"/>
    <s v="151.43.20.139"/>
    <n v="100"/>
    <n v="230"/>
    <n v="1"/>
    <d v="2021-09-11T14:41:03"/>
    <s v="R_2CdJaHYVUIIxMog"/>
    <n v="43.147903442382813"/>
    <n v="12.109695434570313"/>
    <s v="anonymous"/>
    <s v="IT"/>
    <x v="3"/>
    <s v="Guardare un film con la mia famiglia"/>
    <x v="202"/>
    <s v="Cucinare"/>
    <x v="1"/>
    <m/>
    <m/>
    <n v="2"/>
    <x v="0"/>
    <m/>
    <n v="1"/>
    <m/>
    <s v="."/>
    <s v="."/>
    <s v="."/>
    <x v="0"/>
    <m/>
    <m/>
    <m/>
    <x v="0"/>
    <m/>
    <m/>
    <m/>
    <m/>
    <x v="0"/>
    <n v="0"/>
    <x v="2"/>
    <x v="7"/>
    <x v="8"/>
    <x v="3"/>
    <x v="5"/>
    <x v="4"/>
    <x v="7"/>
    <x v="2"/>
    <x v="3"/>
    <x v="1"/>
    <x v="19"/>
    <x v="0"/>
    <x v="0"/>
    <n v="57"/>
    <x v="1"/>
    <x v="0"/>
    <x v="0"/>
    <x v="1"/>
    <s v="Messina"/>
    <x v="0"/>
    <s v="."/>
    <n v="4"/>
    <n v="9"/>
    <s v="."/>
    <n v="116"/>
    <s v="Università di Messina"/>
    <n v="4"/>
    <x v="2"/>
    <n v="60"/>
    <x v="0"/>
    <x v="0"/>
    <x v="1"/>
    <n v="1"/>
    <n v="4"/>
  </r>
  <r>
    <n v="622"/>
    <d v="2021-09-12T03:18:08"/>
    <d v="2021-09-12T03:21:19"/>
    <s v="151.95.163.154"/>
    <n v="100"/>
    <n v="190"/>
    <n v="1"/>
    <d v="2021-09-12T03:21:20"/>
    <s v="R_1MSROYDOtONjopf"/>
    <n v="45.648193359375"/>
    <n v="13.774703979492188"/>
    <s v="anonymous"/>
    <s v="IT"/>
    <x v="3"/>
    <s v="Giocare con il mio cane"/>
    <x v="203"/>
    <s v="Giocare online con gli amici"/>
    <x v="1"/>
    <m/>
    <m/>
    <m/>
    <x v="0"/>
    <m/>
    <n v="3"/>
    <m/>
    <s v="."/>
    <s v="."/>
    <s v="."/>
    <x v="0"/>
    <m/>
    <m/>
    <m/>
    <x v="0"/>
    <m/>
    <m/>
    <m/>
    <m/>
    <x v="0"/>
    <n v="0"/>
    <x v="2"/>
    <x v="1"/>
    <x v="10"/>
    <x v="9"/>
    <x v="5"/>
    <x v="4"/>
    <x v="5"/>
    <x v="1"/>
    <x v="3"/>
    <x v="1"/>
    <x v="41"/>
    <x v="0"/>
    <x v="0"/>
    <n v="123"/>
    <x v="0"/>
    <x v="0"/>
    <x v="0"/>
    <x v="0"/>
    <s v="Zanè"/>
    <x v="0"/>
    <s v="."/>
    <n v="4"/>
    <n v="6"/>
    <s v="."/>
    <n v="116"/>
    <s v="Università di Milano-Bicocca"/>
    <n v="4"/>
    <x v="1"/>
    <n v="15"/>
    <x v="0"/>
    <x v="0"/>
    <x v="1"/>
    <n v="0"/>
    <n v="2"/>
  </r>
  <r>
    <n v="630"/>
    <d v="2021-09-12T04:21:06"/>
    <d v="2021-09-12T04:25:38"/>
    <s v="5.90.111.37"/>
    <n v="100"/>
    <n v="272"/>
    <n v="1"/>
    <d v="2021-09-12T04:25:39"/>
    <s v="R_1qUsOY91FJHNwnM"/>
    <n v="43.147903442382813"/>
    <n v="12.109695434570313"/>
    <s v="anonymous"/>
    <s v="IT"/>
    <x v="3"/>
    <s v="Nessuno"/>
    <x v="62"/>
    <s v="Nessuno"/>
    <x v="1"/>
    <m/>
    <m/>
    <m/>
    <x v="0"/>
    <m/>
    <m/>
    <m/>
    <s v="."/>
    <s v="."/>
    <s v="."/>
    <x v="0"/>
    <m/>
    <m/>
    <m/>
    <x v="0"/>
    <m/>
    <m/>
    <m/>
    <m/>
    <x v="1"/>
    <n v="1"/>
    <x v="3"/>
    <x v="8"/>
    <x v="4"/>
    <x v="3"/>
    <x v="2"/>
    <x v="1"/>
    <x v="16"/>
    <x v="3"/>
    <x v="1"/>
    <x v="1"/>
    <x v="8"/>
    <x v="0"/>
    <x v="0"/>
    <n v="26"/>
    <x v="1"/>
    <x v="0"/>
    <x v="1"/>
    <x v="0"/>
    <s v="Catanzaro"/>
    <x v="1"/>
    <s v="."/>
    <n v="4"/>
    <n v="8"/>
    <s v="."/>
    <s v="."/>
    <s v="."/>
    <n v="3"/>
    <x v="2"/>
    <n v="180"/>
    <x v="0"/>
    <x v="0"/>
    <x v="0"/>
    <n v="0"/>
    <n v="6"/>
  </r>
  <r>
    <n v="639"/>
    <d v="2021-09-12T04:51:20"/>
    <d v="2021-09-12T04:57:34"/>
    <s v="151.19.91.26"/>
    <n v="100"/>
    <n v="373"/>
    <n v="1"/>
    <d v="2021-09-12T04:57:35"/>
    <s v="R_24AUwp8NLQIPRXw"/>
    <n v="43.147903442382813"/>
    <n v="12.109695434570313"/>
    <s v="anonymous"/>
    <s v="IT"/>
    <x v="3"/>
    <s v="Chiamata di lavoro vicino casa"/>
    <x v="204"/>
    <s v="Nascita di mio nipote"/>
    <x v="1"/>
    <m/>
    <m/>
    <n v="2"/>
    <x v="1"/>
    <m/>
    <m/>
    <m/>
    <s v="."/>
    <s v="."/>
    <s v="."/>
    <x v="0"/>
    <m/>
    <m/>
    <m/>
    <x v="0"/>
    <m/>
    <m/>
    <m/>
    <m/>
    <x v="0"/>
    <n v="0"/>
    <x v="3"/>
    <x v="5"/>
    <x v="4"/>
    <x v="1"/>
    <x v="9"/>
    <x v="2"/>
    <x v="16"/>
    <x v="1"/>
    <x v="1"/>
    <x v="1"/>
    <x v="40"/>
    <x v="0"/>
    <x v="0"/>
    <n v="47"/>
    <x v="1"/>
    <x v="0"/>
    <x v="1"/>
    <x v="0"/>
    <s v="Tiggiano"/>
    <x v="1"/>
    <s v="."/>
    <n v="4"/>
    <n v="18"/>
    <s v="Area sanitaria"/>
    <s v="."/>
    <s v="."/>
    <n v="3"/>
    <x v="1"/>
    <n v="90"/>
    <x v="0"/>
    <x v="0"/>
    <x v="1"/>
    <n v="0"/>
    <n v="2"/>
  </r>
  <r>
    <n v="642"/>
    <d v="2021-09-12T05:12:24"/>
    <d v="2021-09-12T05:15:28"/>
    <s v="95.233.44.185"/>
    <n v="100"/>
    <n v="184"/>
    <n v="1"/>
    <d v="2021-09-12T05:15:29"/>
    <s v="R_wRijgwv5moXmSQ1"/>
    <n v="46.068206787109375"/>
    <n v="11.113998413085938"/>
    <s v="anonymous"/>
    <s v="IT"/>
    <x v="3"/>
    <s v="Cene in famiglia"/>
    <x v="205"/>
    <s v="Meno spostamenti in auto"/>
    <x v="1"/>
    <n v="1"/>
    <m/>
    <n v="1"/>
    <x v="1"/>
    <m/>
    <m/>
    <m/>
    <s v="."/>
    <s v="."/>
    <s v="."/>
    <x v="0"/>
    <m/>
    <m/>
    <m/>
    <x v="0"/>
    <m/>
    <m/>
    <m/>
    <m/>
    <x v="0"/>
    <n v="0"/>
    <x v="4"/>
    <x v="7"/>
    <x v="8"/>
    <x v="3"/>
    <x v="5"/>
    <x v="5"/>
    <x v="17"/>
    <x v="2"/>
    <x v="3"/>
    <x v="1"/>
    <x v="35"/>
    <x v="0"/>
    <x v="0"/>
    <n v="17"/>
    <x v="0"/>
    <x v="0"/>
    <x v="0"/>
    <x v="0"/>
    <s v="Tesimo"/>
    <x v="3"/>
    <s v="."/>
    <n v="7"/>
    <s v="."/>
    <s v="."/>
    <s v="."/>
    <s v="."/>
    <n v="4"/>
    <x v="0"/>
    <n v="120"/>
    <x v="0"/>
    <x v="0"/>
    <x v="1"/>
    <n v="1"/>
    <n v="6"/>
  </r>
  <r>
    <n v="646"/>
    <d v="2021-09-12T05:25:51"/>
    <d v="2021-09-12T05:29:33"/>
    <s v="195.81.108.29"/>
    <n v="100"/>
    <n v="221"/>
    <n v="1"/>
    <d v="2021-09-12T05:29:33"/>
    <s v="R_2v7b23xjAQd68mY"/>
    <n v="44.031692504882813"/>
    <n v="10.140304565429688"/>
    <s v="anonymous"/>
    <s v="IT"/>
    <x v="3"/>
    <s v="Figli a casa"/>
    <x v="206"/>
    <s v="Condivisione di emozioni con i colleghi"/>
    <x v="1"/>
    <m/>
    <m/>
    <n v="2"/>
    <x v="1"/>
    <m/>
    <m/>
    <m/>
    <s v="."/>
    <s v="."/>
    <s v="."/>
    <x v="0"/>
    <m/>
    <m/>
    <m/>
    <x v="0"/>
    <m/>
    <m/>
    <m/>
    <m/>
    <x v="0"/>
    <n v="0"/>
    <x v="8"/>
    <x v="3"/>
    <x v="9"/>
    <x v="5"/>
    <x v="8"/>
    <x v="2"/>
    <x v="42"/>
    <x v="9"/>
    <x v="6"/>
    <x v="1"/>
    <x v="20"/>
    <x v="2"/>
    <x v="0"/>
    <s v="."/>
    <x v="1"/>
    <x v="0"/>
    <x v="0"/>
    <x v="0"/>
    <s v="."/>
    <x v="2"/>
    <s v="Tecnico di laboratorio"/>
    <n v="7"/>
    <s v="."/>
    <s v="."/>
    <s v="."/>
    <s v="."/>
    <n v="4"/>
    <x v="3"/>
    <n v="30"/>
    <x v="0"/>
    <x v="0"/>
    <x v="1"/>
    <n v="1"/>
    <n v="6"/>
  </r>
  <r>
    <n v="654"/>
    <d v="2021-09-12T05:56:01"/>
    <d v="2021-09-12T06:00:08"/>
    <s v="79.13.124.152"/>
    <n v="100"/>
    <n v="247"/>
    <n v="1"/>
    <d v="2021-09-12T06:00:09"/>
    <s v="R_3FVa7pYFaqq0ryD"/>
    <n v="43.789093017578125"/>
    <n v="11.235595703125"/>
    <s v="anonymous"/>
    <s v="IT"/>
    <x v="3"/>
    <s v="Fare le torte"/>
    <x v="207"/>
    <s v="Pensare ai propri cari"/>
    <x v="1"/>
    <m/>
    <m/>
    <n v="1"/>
    <x v="0"/>
    <m/>
    <n v="2"/>
    <m/>
    <s v="."/>
    <s v="."/>
    <s v="."/>
    <x v="0"/>
    <m/>
    <m/>
    <m/>
    <x v="0"/>
    <m/>
    <m/>
    <m/>
    <m/>
    <x v="0"/>
    <n v="0"/>
    <x v="5"/>
    <x v="6"/>
    <x v="4"/>
    <x v="6"/>
    <x v="5"/>
    <x v="1"/>
    <x v="25"/>
    <x v="3"/>
    <x v="1"/>
    <x v="1"/>
    <x v="7"/>
    <x v="0"/>
    <x v="0"/>
    <n v="36"/>
    <x v="1"/>
    <x v="1"/>
    <x v="0"/>
    <x v="0"/>
    <s v="Firenze"/>
    <x v="1"/>
    <s v="."/>
    <n v="7"/>
    <s v="."/>
    <s v="."/>
    <s v="."/>
    <s v="."/>
    <n v="2"/>
    <x v="1"/>
    <n v="120"/>
    <x v="0"/>
    <x v="0"/>
    <x v="1"/>
    <n v="1"/>
    <n v="2"/>
  </r>
  <r>
    <n v="659"/>
    <d v="2021-09-12T06:11:18"/>
    <d v="2021-09-12T06:15:09"/>
    <s v="77.32.54.125"/>
    <n v="100"/>
    <n v="231"/>
    <n v="1"/>
    <d v="2021-09-12T06:15:10"/>
    <s v="R_QfXQSjGN8tqlVUB"/>
    <n v="43.106903076171875"/>
    <n v="12.790206909179688"/>
    <s v="anonymous"/>
    <s v="IT"/>
    <x v="3"/>
    <s v="Lunghe passeggiate con i miei cani, silenzio e niente auto"/>
    <x v="208"/>
    <s v="Ginnastica in giardino con marito e figlio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8"/>
    <x v="7"/>
    <x v="3"/>
    <x v="6"/>
    <x v="5"/>
    <x v="2"/>
    <x v="17"/>
    <x v="2"/>
    <x v="3"/>
    <x v="1"/>
    <x v="11"/>
    <x v="0"/>
    <x v="0"/>
    <n v="36"/>
    <x v="1"/>
    <x v="1"/>
    <x v="0"/>
    <x v="0"/>
    <s v="Scarperia"/>
    <x v="1"/>
    <s v="."/>
    <n v="4"/>
    <n v="9"/>
    <s v="."/>
    <s v="."/>
    <s v="."/>
    <n v="3"/>
    <x v="0"/>
    <n v="120"/>
    <x v="0"/>
    <x v="0"/>
    <x v="1"/>
    <n v="0"/>
    <n v="2"/>
  </r>
  <r>
    <n v="662"/>
    <d v="2021-09-12T06:22:37"/>
    <d v="2021-09-12T06:26:21"/>
    <s v="151.72.150.189"/>
    <n v="100"/>
    <n v="224"/>
    <n v="1"/>
    <d v="2021-09-12T06:26:21"/>
    <s v="R_1o0DZsB3oEpQYwn"/>
    <n v="41.461593627929688"/>
    <n v="15.556396484375"/>
    <s v="anonymous"/>
    <s v="IT"/>
    <x v="3"/>
    <s v="A casa con mio figlio"/>
    <x v="209"/>
    <s v="Relax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9"/>
    <x v="7"/>
    <x v="7"/>
    <x v="6"/>
    <x v="3"/>
    <x v="5"/>
    <x v="1"/>
    <x v="6"/>
    <x v="5"/>
    <x v="1"/>
    <x v="13"/>
    <x v="0"/>
    <x v="0"/>
    <n v="37"/>
    <x v="1"/>
    <x v="0"/>
    <x v="1"/>
    <x v="0"/>
    <s v="Foggia"/>
    <x v="1"/>
    <s v="."/>
    <n v="4"/>
    <n v="9"/>
    <s v="."/>
    <s v="."/>
    <s v="."/>
    <n v="2"/>
    <x v="1"/>
    <n v="180"/>
    <x v="0"/>
    <x v="0"/>
    <x v="1"/>
    <n v="1"/>
    <n v="2"/>
  </r>
  <r>
    <n v="669"/>
    <d v="2021-09-12T07:15:19"/>
    <d v="2021-09-12T07:18:50"/>
    <s v="87.5.23.190"/>
    <n v="100"/>
    <n v="210"/>
    <n v="1"/>
    <d v="2021-09-12T07:18:51"/>
    <s v="R_1hxPSsgelFsS1tu"/>
    <n v="45.66180419921875"/>
    <n v="12.2427978515625"/>
    <s v="anonymous"/>
    <s v="IT"/>
    <x v="3"/>
    <s v="Mio ragazzo"/>
    <x v="210"/>
    <s v="Inizio nuovo percorso formativo"/>
    <x v="1"/>
    <m/>
    <m/>
    <n v="1"/>
    <x v="2"/>
    <m/>
    <m/>
    <m/>
    <s v="."/>
    <s v="."/>
    <s v="."/>
    <x v="0"/>
    <m/>
    <m/>
    <m/>
    <x v="0"/>
    <m/>
    <m/>
    <m/>
    <m/>
    <x v="0"/>
    <n v="0"/>
    <x v="10"/>
    <x v="8"/>
    <x v="6"/>
    <x v="7"/>
    <x v="1"/>
    <x v="1"/>
    <x v="33"/>
    <x v="0"/>
    <x v="7"/>
    <x v="1"/>
    <x v="22"/>
    <x v="0"/>
    <x v="0"/>
    <n v="100"/>
    <x v="0"/>
    <x v="0"/>
    <x v="0"/>
    <x v="0"/>
    <s v="Treviso"/>
    <x v="8"/>
    <s v="."/>
    <n v="5"/>
    <n v="17"/>
    <s v="."/>
    <n v="111"/>
    <s v="."/>
    <n v="4"/>
    <x v="2"/>
    <n v="240"/>
    <x v="0"/>
    <x v="0"/>
    <x v="0"/>
    <n v="1"/>
    <n v="2"/>
  </r>
  <r>
    <n v="675"/>
    <d v="2021-09-12T08:09:47"/>
    <d v="2021-09-12T08:12:09"/>
    <s v="37.163.12.75"/>
    <n v="100"/>
    <n v="142"/>
    <n v="1"/>
    <d v="2021-09-12T08:12:10"/>
    <s v="R_1kZ96ia5Bvu8Fnm"/>
    <n v="43.147903442382813"/>
    <n v="12.109695434570313"/>
    <s v="anonymous"/>
    <s v="IT"/>
    <x v="3"/>
    <s v="Tempo per me"/>
    <x v="211"/>
    <s v="Tempo per dormire"/>
    <x v="1"/>
    <n v="2"/>
    <m/>
    <n v="1"/>
    <x v="0"/>
    <m/>
    <m/>
    <m/>
    <s v="."/>
    <s v="."/>
    <s v="."/>
    <x v="0"/>
    <m/>
    <m/>
    <m/>
    <x v="0"/>
    <m/>
    <m/>
    <m/>
    <m/>
    <x v="0"/>
    <n v="0"/>
    <x v="7"/>
    <x v="5"/>
    <x v="9"/>
    <x v="8"/>
    <x v="4"/>
    <x v="8"/>
    <x v="24"/>
    <x v="5"/>
    <x v="1"/>
    <x v="1"/>
    <x v="35"/>
    <x v="0"/>
    <x v="0"/>
    <n v="12"/>
    <x v="0"/>
    <x v="0"/>
    <x v="0"/>
    <x v="0"/>
    <s v="Belluno"/>
    <x v="1"/>
    <s v="."/>
    <n v="4"/>
    <n v="9"/>
    <s v="."/>
    <s v="."/>
    <s v="."/>
    <n v="3"/>
    <x v="1"/>
    <n v="180"/>
    <x v="0"/>
    <x v="0"/>
    <x v="1"/>
    <n v="1"/>
    <n v="2"/>
  </r>
  <r>
    <n v="687"/>
    <d v="2021-09-12T10:38:38"/>
    <d v="2021-09-12T10:42:12"/>
    <s v="109.52.70.148"/>
    <n v="100"/>
    <n v="213"/>
    <n v="1"/>
    <d v="2021-09-12T10:42:12"/>
    <s v="R_3EhxY4Hp5ahWKZq"/>
    <n v="41.890396118164063"/>
    <n v="12.512603759765625"/>
    <s v="anonymous"/>
    <s v="IT"/>
    <x v="3"/>
    <s v="Il tempo libero passato in tranquillità"/>
    <x v="212"/>
    <s v="Il sole in giardino"/>
    <x v="1"/>
    <n v="1"/>
    <n v="2"/>
    <m/>
    <x v="0"/>
    <m/>
    <m/>
    <m/>
    <s v="."/>
    <s v="."/>
    <s v="."/>
    <x v="0"/>
    <m/>
    <m/>
    <m/>
    <x v="0"/>
    <m/>
    <m/>
    <m/>
    <m/>
    <x v="0"/>
    <n v="0"/>
    <x v="7"/>
    <x v="8"/>
    <x v="7"/>
    <x v="8"/>
    <x v="8"/>
    <x v="5"/>
    <x v="6"/>
    <x v="1"/>
    <x v="1"/>
    <x v="1"/>
    <x v="3"/>
    <x v="0"/>
    <x v="0"/>
    <n v="123"/>
    <x v="0"/>
    <x v="0"/>
    <x v="0"/>
    <x v="0"/>
    <s v="Vicenza"/>
    <x v="0"/>
    <s v="."/>
    <n v="4"/>
    <n v="13"/>
    <s v="."/>
    <n v="110"/>
    <s v="."/>
    <n v="4"/>
    <x v="0"/>
    <n v="70"/>
    <x v="0"/>
    <x v="0"/>
    <x v="0"/>
    <n v="0"/>
    <n v="1"/>
  </r>
  <r>
    <n v="697"/>
    <d v="2021-09-12T14:19:17"/>
    <d v="2021-09-12T14:21:39"/>
    <s v="93.56.174.146"/>
    <n v="100"/>
    <n v="141"/>
    <n v="1"/>
    <d v="2021-09-12T14:21:40"/>
    <s v="R_1dgeN0JLNGAZopq"/>
    <n v="45.646804809570313"/>
    <n v="9.1313934326171875"/>
    <s v="anonymous"/>
    <s v="IT"/>
    <x v="3"/>
    <s v="Ho smesso di fumare"/>
    <x v="213"/>
    <s v="Ho sopportato tutto da sola"/>
    <x v="1"/>
    <m/>
    <n v="3"/>
    <m/>
    <x v="0"/>
    <m/>
    <m/>
    <m/>
    <s v="."/>
    <s v="."/>
    <s v="."/>
    <x v="0"/>
    <m/>
    <m/>
    <m/>
    <x v="0"/>
    <m/>
    <m/>
    <m/>
    <m/>
    <x v="0"/>
    <n v="0"/>
    <x v="4"/>
    <x v="7"/>
    <x v="8"/>
    <x v="3"/>
    <x v="5"/>
    <x v="4"/>
    <x v="12"/>
    <x v="2"/>
    <x v="6"/>
    <x v="1"/>
    <x v="16"/>
    <x v="0"/>
    <x v="0"/>
    <n v="28"/>
    <x v="0"/>
    <x v="0"/>
    <x v="0"/>
    <x v="0"/>
    <s v="Como"/>
    <x v="6"/>
    <s v="."/>
    <n v="7"/>
    <s v="."/>
    <s v="."/>
    <s v="."/>
    <s v="."/>
    <n v="3"/>
    <x v="1"/>
    <n v="120"/>
    <x v="0"/>
    <x v="0"/>
    <x v="1"/>
    <n v="1"/>
    <n v="1"/>
  </r>
  <r>
    <n v="707"/>
    <d v="2021-09-13T01:05:32"/>
    <d v="2021-09-13T01:11:22"/>
    <s v="109.118.74.232"/>
    <n v="100"/>
    <n v="349"/>
    <n v="1"/>
    <d v="2021-09-13T01:11:22"/>
    <s v="R_24AElVhxVDIZHFn"/>
    <n v="44.4071044921875"/>
    <n v="8.9499969482421875"/>
    <s v="anonymous"/>
    <s v="IT"/>
    <x v="3"/>
    <s v="Arrivo mascherine"/>
    <x v="214"/>
    <s v="Poter vedere la mia famiglia"/>
    <x v="1"/>
    <m/>
    <m/>
    <n v="1"/>
    <x v="0"/>
    <m/>
    <m/>
    <n v="2"/>
    <s v="."/>
    <s v="."/>
    <s v="."/>
    <x v="0"/>
    <m/>
    <m/>
    <m/>
    <x v="0"/>
    <m/>
    <m/>
    <m/>
    <m/>
    <x v="0"/>
    <n v="0"/>
    <x v="4"/>
    <x v="5"/>
    <x v="3"/>
    <x v="8"/>
    <x v="1"/>
    <x v="2"/>
    <x v="3"/>
    <x v="1"/>
    <x v="3"/>
    <x v="1"/>
    <x v="41"/>
    <x v="0"/>
    <x v="0"/>
    <n v="97"/>
    <x v="0"/>
    <x v="0"/>
    <x v="0"/>
    <x v="0"/>
    <s v="Pinerolo"/>
    <x v="6"/>
    <s v="."/>
    <n v="4"/>
    <n v="9"/>
    <s v="."/>
    <s v="."/>
    <s v="."/>
    <n v="4"/>
    <x v="0"/>
    <n v="120"/>
    <x v="0"/>
    <x v="0"/>
    <x v="1"/>
    <n v="1"/>
    <n v="2"/>
  </r>
  <r>
    <n v="713"/>
    <d v="2021-09-13T04:11:25"/>
    <d v="2021-09-13T04:14:48"/>
    <s v="151.41.208.155"/>
    <n v="100"/>
    <n v="202"/>
    <n v="1"/>
    <d v="2021-09-13T04:14:49"/>
    <s v="R_3Jlp2nOx5thc3hb"/>
    <n v="44.488006591796875"/>
    <n v="11.375198364257813"/>
    <s v="anonymous"/>
    <s v="IT"/>
    <x v="3"/>
    <s v="Laurea cognato"/>
    <x v="215"/>
    <s v="Tempo dedicato alla famiglia"/>
    <x v="1"/>
    <m/>
    <m/>
    <n v="3"/>
    <x v="0"/>
    <m/>
    <m/>
    <m/>
    <s v="."/>
    <s v="."/>
    <s v="."/>
    <x v="0"/>
    <m/>
    <m/>
    <m/>
    <x v="0"/>
    <m/>
    <m/>
    <m/>
    <m/>
    <x v="0"/>
    <n v="0"/>
    <x v="1"/>
    <x v="7"/>
    <x v="8"/>
    <x v="6"/>
    <x v="1"/>
    <x v="1"/>
    <x v="22"/>
    <x v="3"/>
    <x v="6"/>
    <x v="1"/>
    <x v="10"/>
    <x v="0"/>
    <x v="0"/>
    <n v="59"/>
    <x v="0"/>
    <x v="0"/>
    <x v="0"/>
    <x v="0"/>
    <s v="Nonantola"/>
    <x v="1"/>
    <s v="."/>
    <n v="4"/>
    <n v="9"/>
    <s v="."/>
    <s v="."/>
    <s v="."/>
    <n v="2"/>
    <x v="1"/>
    <n v="90"/>
    <x v="0"/>
    <x v="0"/>
    <x v="1"/>
    <n v="1"/>
    <n v="2"/>
  </r>
  <r>
    <n v="718"/>
    <d v="2021-09-13T07:58:41"/>
    <d v="2021-09-13T08:08:17"/>
    <s v="5.102.1.23"/>
    <n v="100"/>
    <n v="575"/>
    <n v="1"/>
    <d v="2021-09-13T08:08:17"/>
    <s v="R_ZCURjSdoKCGDKHD"/>
    <n v="45.472198486328125"/>
    <n v="9.19219970703125"/>
    <s v="anonymous"/>
    <s v="IT"/>
    <x v="3"/>
    <s v="ESSERE IN CASA CON I MIEI CARI"/>
    <x v="216"/>
    <s v="TRSCORRERE PIù TEMPO A CASA"/>
    <x v="1"/>
    <n v="1"/>
    <n v="1"/>
    <n v="1"/>
    <x v="0"/>
    <m/>
    <m/>
    <m/>
    <s v="."/>
    <s v="."/>
    <s v="."/>
    <x v="0"/>
    <m/>
    <m/>
    <m/>
    <x v="0"/>
    <m/>
    <m/>
    <m/>
    <m/>
    <x v="0"/>
    <n v="0"/>
    <x v="3"/>
    <x v="3"/>
    <x v="1"/>
    <x v="6"/>
    <x v="8"/>
    <x v="6"/>
    <x v="23"/>
    <x v="5"/>
    <x v="2"/>
    <x v="1"/>
    <x v="18"/>
    <x v="0"/>
    <x v="0"/>
    <n v="67"/>
    <x v="0"/>
    <x v="0"/>
    <x v="0"/>
    <x v="0"/>
    <s v="CURTAROLO"/>
    <x v="2"/>
    <s v="DOCENTE"/>
    <n v="4"/>
    <n v="18"/>
    <s v="SCIENZE MOTORIE"/>
    <s v="."/>
    <s v="."/>
    <n v="4"/>
    <x v="1"/>
    <n v="30"/>
    <x v="0"/>
    <x v="0"/>
    <x v="1"/>
    <n v="1"/>
    <n v="2"/>
  </r>
  <r>
    <n v="722"/>
    <d v="2021-09-13T10:22:14"/>
    <d v="2021-09-13T10:24:33"/>
    <s v="93.42.66.133"/>
    <n v="100"/>
    <n v="139"/>
    <n v="1"/>
    <d v="2021-09-13T10:24:34"/>
    <s v="R_2cCVNKP3DZsL89P"/>
    <n v="41.890396118164063"/>
    <n v="12.512603759765625"/>
    <s v="anonymous"/>
    <s v="IT"/>
    <x v="3"/>
    <s v="Videochiamate"/>
    <x v="96"/>
    <s v="Tempo personale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7"/>
    <x v="1"/>
    <x v="4"/>
    <x v="1"/>
    <x v="7"/>
    <x v="5"/>
    <x v="10"/>
    <x v="0"/>
    <x v="2"/>
    <x v="1"/>
    <x v="22"/>
    <x v="0"/>
    <x v="0"/>
    <n v="86"/>
    <x v="1"/>
    <x v="1"/>
    <x v="0"/>
    <x v="0"/>
    <s v="Roma"/>
    <x v="0"/>
    <s v="."/>
    <n v="4"/>
    <n v="14"/>
    <s v="."/>
    <n v="120"/>
    <s v="."/>
    <n v="3"/>
    <x v="1"/>
    <n v="10"/>
    <x v="0"/>
    <x v="0"/>
    <x v="1"/>
    <n v="1"/>
    <n v="1"/>
  </r>
  <r>
    <n v="727"/>
    <d v="2021-09-13T13:23:04"/>
    <d v="2021-09-13T13:29:31"/>
    <s v="151.21.109.229"/>
    <n v="100"/>
    <n v="387"/>
    <n v="1"/>
    <d v="2021-09-13T13:29:32"/>
    <s v="R_2CKvh11QAGF8Vl4"/>
    <n v="45.472198486328125"/>
    <n v="9.19219970703125"/>
    <s v="anonymous"/>
    <s v="IT"/>
    <x v="3"/>
    <s v="La pizza fatta in casa"/>
    <x v="217"/>
    <s v="Vivere la casa"/>
    <x v="1"/>
    <n v="3"/>
    <m/>
    <m/>
    <x v="0"/>
    <m/>
    <m/>
    <m/>
    <s v="."/>
    <s v="."/>
    <s v="."/>
    <x v="0"/>
    <m/>
    <m/>
    <m/>
    <x v="0"/>
    <m/>
    <m/>
    <m/>
    <m/>
    <x v="0"/>
    <n v="0"/>
    <x v="4"/>
    <x v="3"/>
    <x v="8"/>
    <x v="3"/>
    <x v="1"/>
    <x v="5"/>
    <x v="17"/>
    <x v="2"/>
    <x v="3"/>
    <x v="1"/>
    <x v="58"/>
    <x v="0"/>
    <x v="0"/>
    <n v="58"/>
    <x v="0"/>
    <x v="0"/>
    <x v="0"/>
    <x v="0"/>
    <s v="Cesano Boscone"/>
    <x v="1"/>
    <s v="."/>
    <n v="4"/>
    <n v="18"/>
    <s v="Professione sanitaria"/>
    <s v="."/>
    <s v="."/>
    <n v="2"/>
    <x v="0"/>
    <n v="30"/>
    <x v="0"/>
    <x v="0"/>
    <x v="1"/>
    <n v="1"/>
    <n v="2"/>
  </r>
  <r>
    <n v="730"/>
    <d v="2021-09-14T03:46:05"/>
    <d v="2021-09-14T03:52:23"/>
    <s v="82.56.173.122"/>
    <n v="100"/>
    <n v="377"/>
    <n v="1"/>
    <d v="2021-09-14T03:52:24"/>
    <s v="R_1NhvWgAbWfyVY29"/>
    <n v="46.067398071289063"/>
    <n v="13.236404418945313"/>
    <s v="anonymous"/>
    <s v="IT"/>
    <x v="3"/>
    <s v="La laurea"/>
    <x v="218"/>
    <s v="Incontrarsi alla sera con i vicini di casa ognuno nel proprio giardino"/>
    <x v="1"/>
    <m/>
    <m/>
    <n v="1"/>
    <x v="1"/>
    <m/>
    <n v="1"/>
    <m/>
    <s v="."/>
    <s v="."/>
    <s v="."/>
    <x v="0"/>
    <m/>
    <m/>
    <m/>
    <x v="0"/>
    <m/>
    <m/>
    <m/>
    <m/>
    <x v="0"/>
    <n v="0"/>
    <x v="1"/>
    <x v="3"/>
    <x v="9"/>
    <x v="6"/>
    <x v="8"/>
    <x v="2"/>
    <x v="27"/>
    <x v="3"/>
    <x v="3"/>
    <x v="1"/>
    <x v="3"/>
    <x v="0"/>
    <x v="0"/>
    <n v="77"/>
    <x v="0"/>
    <x v="0"/>
    <x v="0"/>
    <x v="0"/>
    <s v="Spilimbergo"/>
    <x v="0"/>
    <s v="."/>
    <n v="4"/>
    <n v="16"/>
    <s v="."/>
    <n v="110"/>
    <s v="."/>
    <n v="4"/>
    <x v="0"/>
    <n v="60"/>
    <x v="1"/>
    <x v="2"/>
    <x v="1"/>
    <n v="1"/>
    <n v="5"/>
  </r>
  <r>
    <n v="736"/>
    <d v="2021-09-14T06:05:45"/>
    <d v="2021-09-14T06:09:47"/>
    <s v="151.31.221.85"/>
    <n v="100"/>
    <n v="242"/>
    <n v="1"/>
    <d v="2021-09-14T06:09:48"/>
    <s v="R_Z30qWR5pCoD5Oql"/>
    <n v="41.890396118164063"/>
    <n v="12.512603759765625"/>
    <s v="anonymous"/>
    <s v="IT"/>
    <x v="3"/>
    <s v="18esimo"/>
    <x v="219"/>
    <s v="Nuovo Cane"/>
    <x v="1"/>
    <m/>
    <m/>
    <n v="3"/>
    <x v="0"/>
    <m/>
    <m/>
    <m/>
    <s v="."/>
    <s v="."/>
    <s v="."/>
    <x v="0"/>
    <m/>
    <m/>
    <m/>
    <x v="0"/>
    <m/>
    <m/>
    <m/>
    <m/>
    <x v="0"/>
    <n v="0"/>
    <x v="3"/>
    <x v="6"/>
    <x v="7"/>
    <x v="8"/>
    <x v="4"/>
    <x v="2"/>
    <x v="33"/>
    <x v="1"/>
    <x v="3"/>
    <x v="1"/>
    <x v="45"/>
    <x v="0"/>
    <x v="0"/>
    <n v="71"/>
    <x v="1"/>
    <x v="1"/>
    <x v="0"/>
    <x v="0"/>
    <s v="Foligno"/>
    <x v="0"/>
    <s v="."/>
    <n v="3"/>
    <n v="17"/>
    <s v="."/>
    <s v="."/>
    <s v="."/>
    <n v="5"/>
    <x v="1"/>
    <n v="120"/>
    <x v="0"/>
    <x v="0"/>
    <x v="1"/>
    <n v="0"/>
    <n v="2"/>
  </r>
  <r>
    <n v="742"/>
    <d v="2021-09-15T01:08:57"/>
    <d v="2021-09-15T01:13:44"/>
    <s v="176.200.15.223"/>
    <n v="100"/>
    <n v="287"/>
    <n v="1"/>
    <d v="2021-09-15T01:13:45"/>
    <s v="R_tX5JghIXePN5EKB"/>
    <n v="46.067398071289063"/>
    <n v="13.236404418945313"/>
    <s v="anonymous"/>
    <s v="IT"/>
    <x v="3"/>
    <s v="Stare a casa con la famiglia e gli animali domestici"/>
    <x v="220"/>
    <s v="Riposarsi/staccare dalla solita routine"/>
    <x v="1"/>
    <n v="1"/>
    <m/>
    <n v="1"/>
    <x v="0"/>
    <m/>
    <n v="1"/>
    <m/>
    <s v="."/>
    <s v="."/>
    <s v="."/>
    <x v="0"/>
    <m/>
    <m/>
    <m/>
    <x v="0"/>
    <m/>
    <m/>
    <m/>
    <m/>
    <x v="0"/>
    <n v="0"/>
    <x v="5"/>
    <x v="3"/>
    <x v="4"/>
    <x v="3"/>
    <x v="5"/>
    <x v="2"/>
    <x v="12"/>
    <x v="3"/>
    <x v="1"/>
    <x v="1"/>
    <x v="0"/>
    <x v="0"/>
    <x v="0"/>
    <n v="102"/>
    <x v="0"/>
    <x v="0"/>
    <x v="0"/>
    <x v="0"/>
    <s v="Tricesimo"/>
    <x v="0"/>
    <s v="."/>
    <n v="3"/>
    <n v="14"/>
    <s v="."/>
    <s v="."/>
    <s v="."/>
    <n v="4"/>
    <x v="1"/>
    <n v="30"/>
    <x v="0"/>
    <x v="0"/>
    <x v="0"/>
    <n v="0"/>
    <n v="3"/>
  </r>
  <r>
    <n v="745"/>
    <d v="2021-09-15T04:21:39"/>
    <d v="2021-09-15T04:25:53"/>
    <s v="95.233.88.16"/>
    <n v="100"/>
    <n v="253"/>
    <n v="1"/>
    <d v="2021-09-15T04:25:54"/>
    <s v="R_1OPJuyDVrqUCkF4"/>
    <n v="46.067398071289063"/>
    <n v="13.236404418945313"/>
    <s v="anonymous"/>
    <s v="IT"/>
    <x v="3"/>
    <s v="Amicizie vere"/>
    <x v="53"/>
    <s v="Salute"/>
    <x v="1"/>
    <m/>
    <m/>
    <n v="2"/>
    <x v="0"/>
    <m/>
    <m/>
    <n v="1"/>
    <s v="."/>
    <s v="."/>
    <s v="."/>
    <x v="0"/>
    <m/>
    <m/>
    <m/>
    <x v="0"/>
    <m/>
    <m/>
    <m/>
    <m/>
    <x v="0"/>
    <n v="0"/>
    <x v="2"/>
    <x v="5"/>
    <x v="8"/>
    <x v="8"/>
    <x v="8"/>
    <x v="2"/>
    <x v="7"/>
    <x v="1"/>
    <x v="0"/>
    <x v="1"/>
    <x v="10"/>
    <x v="0"/>
    <x v="0"/>
    <n v="41"/>
    <x v="0"/>
    <x v="0"/>
    <x v="0"/>
    <x v="0"/>
    <s v="Gradisca D’Isonzo"/>
    <x v="10"/>
    <n v="4"/>
    <n v="16"/>
    <s v="."/>
    <n v="110"/>
    <s v="."/>
    <m/>
    <n v="4"/>
    <x v="1"/>
    <n v="30"/>
    <x v="0"/>
    <x v="0"/>
    <x v="1"/>
    <n v="1"/>
    <n v="1"/>
  </r>
  <r>
    <n v="18"/>
    <d v="2021-09-06T07:22:24"/>
    <d v="2021-09-06T07:31:21"/>
    <s v="185.74.189.104"/>
    <n v="100"/>
    <n v="536"/>
    <n v="1"/>
    <d v="2021-09-06T07:31:21"/>
    <s v="R_2eUsEhrbCNJ5JOW"/>
    <n v="45.215194702148438"/>
    <n v="11.931396484375"/>
    <s v="anonymous"/>
    <s v="IT"/>
    <x v="4"/>
    <s v="."/>
    <x v="0"/>
    <s v="."/>
    <x v="0"/>
    <m/>
    <m/>
    <m/>
    <x v="0"/>
    <m/>
    <m/>
    <m/>
    <s v="Il silenzio che ci circondava è la calma attorno"/>
    <s v="La vita semplice di casa"/>
    <s v="Giocare con il mio cane"/>
    <x v="1"/>
    <n v="1"/>
    <n v="1"/>
    <m/>
    <x v="0"/>
    <m/>
    <n v="1"/>
    <m/>
    <m/>
    <x v="0"/>
    <n v="0"/>
    <x v="0"/>
    <x v="0"/>
    <x v="0"/>
    <x v="0"/>
    <x v="0"/>
    <x v="0"/>
    <x v="0"/>
    <x v="1"/>
    <x v="1"/>
    <x v="0"/>
    <x v="34"/>
    <x v="0"/>
    <x v="0"/>
    <n v="104"/>
    <x v="0"/>
    <x v="0"/>
    <x v="0"/>
    <x v="0"/>
    <s v="Cavarzere"/>
    <x v="1"/>
    <s v="."/>
    <n v="3"/>
    <s v="."/>
    <s v="."/>
    <s v="."/>
    <s v="."/>
    <n v="2"/>
    <x v="1"/>
    <n v="10"/>
    <x v="1"/>
    <x v="2"/>
    <x v="1"/>
    <n v="0"/>
    <n v="2"/>
  </r>
  <r>
    <n v="23"/>
    <d v="2021-09-06T07:32:56"/>
    <d v="2021-09-06T07:36:33"/>
    <s v="79.41.42.12"/>
    <n v="100"/>
    <n v="217"/>
    <n v="1"/>
    <d v="2021-09-06T07:36:34"/>
    <s v="R_9SLm38i48g35MvD"/>
    <n v="45.319793701171875"/>
    <n v="8.421295166015625"/>
    <s v="anonymous"/>
    <s v="IT"/>
    <x v="4"/>
    <s v="."/>
    <x v="0"/>
    <s v="."/>
    <x v="0"/>
    <m/>
    <m/>
    <m/>
    <x v="0"/>
    <m/>
    <n v="3"/>
    <m/>
    <s v="Giocare alla play con i miei amici"/>
    <s v="Passeggiate nei boschi"/>
    <s v="Videochiamate con i miei amici"/>
    <x v="1"/>
    <m/>
    <m/>
    <n v="1"/>
    <x v="0"/>
    <m/>
    <n v="2"/>
    <m/>
    <m/>
    <x v="0"/>
    <n v="0"/>
    <x v="0"/>
    <x v="0"/>
    <x v="0"/>
    <x v="0"/>
    <x v="0"/>
    <x v="0"/>
    <x v="0"/>
    <x v="5"/>
    <x v="1"/>
    <x v="0"/>
    <x v="2"/>
    <x v="0"/>
    <x v="0"/>
    <n v="62"/>
    <x v="0"/>
    <x v="0"/>
    <x v="0"/>
    <x v="0"/>
    <s v="Suno"/>
    <x v="0"/>
    <s v="."/>
    <n v="3"/>
    <n v="12"/>
    <s v="."/>
    <s v="."/>
    <s v="."/>
    <n v="4"/>
    <x v="0"/>
    <n v="120"/>
    <x v="0"/>
    <x v="0"/>
    <x v="1"/>
    <n v="1"/>
    <n v="1"/>
  </r>
  <r>
    <n v="25"/>
    <d v="2021-09-06T07:36:08"/>
    <d v="2021-09-06T07:39:05"/>
    <s v="130.25.240.98"/>
    <n v="100"/>
    <n v="176"/>
    <n v="1"/>
    <d v="2021-09-06T07:39:06"/>
    <s v="R_3O1GBflewE8aFRh"/>
    <n v="45.550506591796875"/>
    <n v="9.077392578125"/>
    <s v="anonymous"/>
    <s v="IT"/>
    <x v="4"/>
    <s v="."/>
    <x v="0"/>
    <s v="."/>
    <x v="0"/>
    <m/>
    <m/>
    <m/>
    <x v="0"/>
    <m/>
    <m/>
    <m/>
    <s v="città vuote"/>
    <s v="folla impazzita al supermercato"/>
    <s v="bombardamento mediatico"/>
    <x v="1"/>
    <n v="3"/>
    <m/>
    <m/>
    <x v="0"/>
    <m/>
    <m/>
    <m/>
    <m/>
    <x v="0"/>
    <n v="0"/>
    <x v="0"/>
    <x v="0"/>
    <x v="0"/>
    <x v="0"/>
    <x v="0"/>
    <x v="0"/>
    <x v="0"/>
    <x v="3"/>
    <x v="2"/>
    <x v="0"/>
    <x v="28"/>
    <x v="0"/>
    <x v="0"/>
    <n v="103"/>
    <x v="0"/>
    <x v="0"/>
    <x v="0"/>
    <x v="0"/>
    <s v="cardano al campo"/>
    <x v="6"/>
    <s v="."/>
    <n v="3"/>
    <s v="."/>
    <s v="."/>
    <s v="."/>
    <s v="."/>
    <n v="2"/>
    <x v="1"/>
    <n v="60"/>
    <x v="0"/>
    <x v="0"/>
    <x v="1"/>
    <n v="1"/>
    <n v="1"/>
  </r>
  <r>
    <n v="30"/>
    <d v="2021-09-06T07:46:30"/>
    <d v="2021-09-06T07:49:23"/>
    <s v="88.36.205.138"/>
    <n v="100"/>
    <n v="172"/>
    <n v="1"/>
    <d v="2021-09-06T07:49:23"/>
    <s v="R_agS0DXVJZlaQiBj"/>
    <n v="45.66180419921875"/>
    <n v="12.2427978515625"/>
    <s v="anonymous"/>
    <s v="IT"/>
    <x v="4"/>
    <s v="."/>
    <x v="0"/>
    <s v="."/>
    <x v="0"/>
    <m/>
    <m/>
    <m/>
    <x v="0"/>
    <m/>
    <m/>
    <m/>
    <s v="Non essere completamente libero"/>
    <s v="Non poter vedere le persone che ami"/>
    <s v="Solitudine"/>
    <x v="1"/>
    <n v="1"/>
    <n v="1"/>
    <n v="1"/>
    <x v="0"/>
    <m/>
    <m/>
    <m/>
    <m/>
    <x v="0"/>
    <n v="0"/>
    <x v="0"/>
    <x v="0"/>
    <x v="0"/>
    <x v="0"/>
    <x v="0"/>
    <x v="0"/>
    <x v="0"/>
    <x v="1"/>
    <x v="1"/>
    <x v="1"/>
    <x v="22"/>
    <x v="0"/>
    <x v="0"/>
    <n v="67"/>
    <x v="0"/>
    <x v="0"/>
    <x v="0"/>
    <x v="0"/>
    <s v="Piombino Dese"/>
    <x v="6"/>
    <s v="."/>
    <n v="7"/>
    <s v="."/>
    <s v="."/>
    <s v="."/>
    <s v="."/>
    <n v="2"/>
    <x v="1"/>
    <n v="180"/>
    <x v="0"/>
    <x v="0"/>
    <x v="1"/>
    <n v="0"/>
    <n v="2"/>
  </r>
  <r>
    <n v="39"/>
    <d v="2021-09-06T08:07:07"/>
    <d v="2021-09-06T08:11:03"/>
    <s v="79.59.72.8"/>
    <n v="100"/>
    <n v="236"/>
    <n v="1"/>
    <d v="2021-09-06T08:11:04"/>
    <s v="R_2ttlHB5zihEzAQX"/>
    <n v="45.480697631835938"/>
    <n v="9.000396728515625"/>
    <s v="anonymous"/>
    <s v="IT"/>
    <x v="4"/>
    <s v="."/>
    <x v="0"/>
    <s v="."/>
    <x v="0"/>
    <m/>
    <m/>
    <m/>
    <x v="0"/>
    <m/>
    <m/>
    <m/>
    <s v="Non poter vedere i genitori"/>
    <s v="Non poter praticare il mio sport preferito"/>
    <s v="Aver perso un anno di vita sociale"/>
    <x v="1"/>
    <m/>
    <m/>
    <n v="1"/>
    <x v="0"/>
    <m/>
    <n v="2"/>
    <m/>
    <m/>
    <x v="0"/>
    <n v="0"/>
    <x v="0"/>
    <x v="0"/>
    <x v="0"/>
    <x v="0"/>
    <x v="0"/>
    <x v="0"/>
    <x v="0"/>
    <x v="3"/>
    <x v="1"/>
    <x v="0"/>
    <x v="6"/>
    <x v="0"/>
    <x v="0"/>
    <n v="58"/>
    <x v="0"/>
    <x v="0"/>
    <x v="0"/>
    <x v="0"/>
    <s v="Rescaldina"/>
    <x v="6"/>
    <s v="."/>
    <n v="3"/>
    <s v="."/>
    <s v="."/>
    <s v="."/>
    <s v="."/>
    <n v="2"/>
    <x v="1"/>
    <n v="60"/>
    <x v="0"/>
    <x v="0"/>
    <x v="1"/>
    <n v="1"/>
    <n v="3"/>
  </r>
  <r>
    <n v="56"/>
    <d v="2021-09-06T09:04:58"/>
    <d v="2021-09-06T09:08:31"/>
    <s v="87.0.174.22"/>
    <n v="100"/>
    <n v="212"/>
    <n v="1"/>
    <d v="2021-09-06T09:08:31"/>
    <s v="R_2s6WPRCdKirNWJT"/>
    <n v="45.426193237304688"/>
    <n v="11.793701171875"/>
    <s v="anonymous"/>
    <s v="IT"/>
    <x v="4"/>
    <s v="."/>
    <x v="0"/>
    <s v="."/>
    <x v="0"/>
    <m/>
    <m/>
    <m/>
    <x v="0"/>
    <m/>
    <m/>
    <m/>
    <s v="5 persone che conoscevo sono morte in 2 mesi"/>
    <s v="Sono stato isolato dalle persone che conosco e costretto a rimanere tutto il giorno con la mia famiglia"/>
    <s v="La ragazza mi ha lasciato"/>
    <x v="1"/>
    <m/>
    <m/>
    <n v="1"/>
    <x v="0"/>
    <m/>
    <n v="1"/>
    <n v="1"/>
    <m/>
    <x v="0"/>
    <n v="0"/>
    <x v="0"/>
    <x v="0"/>
    <x v="0"/>
    <x v="0"/>
    <x v="0"/>
    <x v="0"/>
    <x v="0"/>
    <x v="0"/>
    <x v="2"/>
    <x v="0"/>
    <x v="16"/>
    <x v="0"/>
    <x v="0"/>
    <n v="67"/>
    <x v="0"/>
    <x v="0"/>
    <x v="0"/>
    <x v="0"/>
    <s v="Segreto"/>
    <x v="6"/>
    <s v="."/>
    <n v="7"/>
    <s v="."/>
    <s v="."/>
    <s v="."/>
    <s v="."/>
    <n v="5"/>
    <x v="1"/>
    <n v="100"/>
    <x v="0"/>
    <x v="0"/>
    <x v="0"/>
    <n v="1"/>
    <n v="3"/>
  </r>
  <r>
    <n v="57"/>
    <d v="2021-09-06T09:05:31"/>
    <d v="2021-09-06T09:08:56"/>
    <s v="130.25.240.98"/>
    <n v="100"/>
    <n v="205"/>
    <n v="1"/>
    <d v="2021-09-06T09:08:57"/>
    <s v="R_u8Lca0Cbw5RFSvL"/>
    <n v="45.574005126953125"/>
    <n v="8.9304962158203125"/>
    <s v="anonymous"/>
    <s v="IT"/>
    <x v="4"/>
    <s v="."/>
    <x v="0"/>
    <s v="."/>
    <x v="0"/>
    <m/>
    <m/>
    <m/>
    <x v="0"/>
    <m/>
    <m/>
    <m/>
    <s v="Solitudine"/>
    <s v="Silenzio"/>
    <s v="Vuoto"/>
    <x v="1"/>
    <n v="1"/>
    <n v="2"/>
    <m/>
    <x v="0"/>
    <m/>
    <m/>
    <m/>
    <m/>
    <x v="0"/>
    <n v="0"/>
    <x v="0"/>
    <x v="0"/>
    <x v="0"/>
    <x v="0"/>
    <x v="0"/>
    <x v="0"/>
    <x v="0"/>
    <x v="3"/>
    <x v="1"/>
    <x v="1"/>
    <x v="18"/>
    <x v="0"/>
    <x v="0"/>
    <n v="103"/>
    <x v="0"/>
    <x v="0"/>
    <x v="0"/>
    <x v="0"/>
    <s v="Cardano al Campo"/>
    <x v="1"/>
    <s v="."/>
    <n v="5"/>
    <n v="18"/>
    <s v="Umanistiche"/>
    <n v="116"/>
    <s v="Universita degli studi Milano"/>
    <n v="2"/>
    <x v="1"/>
    <n v="120"/>
    <x v="0"/>
    <x v="0"/>
    <x v="1"/>
    <n v="1"/>
    <n v="2"/>
  </r>
  <r>
    <n v="64"/>
    <d v="2021-09-06T09:25:49"/>
    <d v="2021-09-06T09:29:26"/>
    <s v="93.34.149.48"/>
    <n v="100"/>
    <n v="216"/>
    <n v="1"/>
    <d v="2021-09-06T09:29:27"/>
    <s v="R_3GBXFPxgwg3VGoB"/>
    <n v="45.091400146484375"/>
    <n v="7.6638946533203125"/>
    <s v="anonymous"/>
    <s v="IT"/>
    <x v="4"/>
    <s v="."/>
    <x v="0"/>
    <s v="."/>
    <x v="0"/>
    <m/>
    <m/>
    <m/>
    <x v="0"/>
    <m/>
    <m/>
    <m/>
    <s v="Morte di mia zia"/>
    <s v="Paura a tornare a bergamo"/>
    <s v="Paura ad uscire"/>
    <x v="1"/>
    <m/>
    <n v="2"/>
    <n v="1"/>
    <x v="0"/>
    <m/>
    <m/>
    <m/>
    <m/>
    <x v="0"/>
    <n v="0"/>
    <x v="0"/>
    <x v="0"/>
    <x v="0"/>
    <x v="0"/>
    <x v="0"/>
    <x v="0"/>
    <x v="0"/>
    <x v="5"/>
    <x v="0"/>
    <x v="1"/>
    <x v="51"/>
    <x v="0"/>
    <x v="0"/>
    <n v="97"/>
    <x v="0"/>
    <x v="0"/>
    <x v="0"/>
    <x v="0"/>
    <s v="Torino"/>
    <x v="2"/>
    <s v="Docente"/>
    <n v="5"/>
    <n v="16"/>
    <s v="."/>
    <n v="116"/>
    <s v="York"/>
    <n v="1"/>
    <x v="0"/>
    <n v="120"/>
    <x v="0"/>
    <x v="0"/>
    <x v="1"/>
    <n v="1"/>
    <n v="3"/>
  </r>
  <r>
    <n v="72"/>
    <d v="2021-09-06T09:39:47"/>
    <d v="2021-09-06T09:44:22"/>
    <s v="37.161.178.71"/>
    <n v="100"/>
    <n v="274"/>
    <n v="1"/>
    <d v="2021-09-06T09:44:23"/>
    <s v="R_ulSZc8xOm0kjOTL"/>
    <n v="43.147903442382813"/>
    <n v="12.109695434570313"/>
    <s v="anonymous"/>
    <s v="IT"/>
    <x v="4"/>
    <s v="."/>
    <x v="0"/>
    <s v="."/>
    <x v="0"/>
    <m/>
    <m/>
    <m/>
    <x v="0"/>
    <m/>
    <m/>
    <m/>
    <s v="Morte di un caro"/>
    <s v="Distanza e distacco dagli amici"/>
    <s v="Impossibilità di far visita al caro defunto di cui sopra"/>
    <x v="1"/>
    <m/>
    <m/>
    <n v="1"/>
    <x v="0"/>
    <m/>
    <m/>
    <n v="2"/>
    <m/>
    <x v="0"/>
    <n v="0"/>
    <x v="0"/>
    <x v="0"/>
    <x v="0"/>
    <x v="0"/>
    <x v="0"/>
    <x v="0"/>
    <x v="0"/>
    <x v="3"/>
    <x v="2"/>
    <x v="1"/>
    <x v="22"/>
    <x v="0"/>
    <x v="0"/>
    <n v="12"/>
    <x v="0"/>
    <x v="0"/>
    <x v="0"/>
    <x v="0"/>
    <s v="Sedico"/>
    <x v="0"/>
    <s v="."/>
    <n v="4"/>
    <n v="16"/>
    <s v="."/>
    <n v="110"/>
    <s v="."/>
    <n v="4"/>
    <x v="0"/>
    <n v="60"/>
    <x v="0"/>
    <x v="0"/>
    <x v="1"/>
    <n v="1"/>
    <n v="6"/>
  </r>
  <r>
    <n v="82"/>
    <d v="2021-09-06T09:54:09"/>
    <d v="2021-09-06T09:58:57"/>
    <s v="151.43.73.237"/>
    <n v="100"/>
    <n v="287"/>
    <n v="1"/>
    <d v="2021-09-06T09:58:57"/>
    <s v="R_0vPStHU1O8imvqV"/>
    <n v="43.147903442382813"/>
    <n v="12.109695434570313"/>
    <s v="anonymous"/>
    <s v="IT"/>
    <x v="4"/>
    <s v="."/>
    <x v="0"/>
    <s v="."/>
    <x v="0"/>
    <m/>
    <m/>
    <m/>
    <x v="0"/>
    <m/>
    <m/>
    <m/>
    <s v="Negozi chiusi"/>
    <s v="Poche uscite"/>
    <s v="Poche attività"/>
    <x v="1"/>
    <n v="1"/>
    <m/>
    <m/>
    <x v="0"/>
    <m/>
    <n v="2"/>
    <m/>
    <m/>
    <x v="0"/>
    <n v="0"/>
    <x v="0"/>
    <x v="0"/>
    <x v="0"/>
    <x v="0"/>
    <x v="0"/>
    <x v="0"/>
    <x v="0"/>
    <x v="3"/>
    <x v="1"/>
    <x v="1"/>
    <x v="10"/>
    <x v="0"/>
    <x v="0"/>
    <n v="86"/>
    <x v="1"/>
    <x v="1"/>
    <x v="0"/>
    <x v="0"/>
    <s v="Roma"/>
    <x v="6"/>
    <s v="."/>
    <n v="7"/>
    <s v="."/>
    <s v="."/>
    <s v="."/>
    <s v="."/>
    <n v="2"/>
    <x v="1"/>
    <n v="15"/>
    <x v="0"/>
    <x v="0"/>
    <x v="1"/>
    <n v="0"/>
    <n v="2"/>
  </r>
  <r>
    <n v="87"/>
    <d v="2021-09-06T10:04:18"/>
    <d v="2021-09-06T10:08:15"/>
    <s v="109.52.60.232"/>
    <n v="100"/>
    <n v="236"/>
    <n v="1"/>
    <d v="2021-09-06T10:08:16"/>
    <s v="R_2rHZsa3w7B2o0ex"/>
    <n v="41.890396118164063"/>
    <n v="12.512603759765625"/>
    <s v="anonymous"/>
    <s v="IT"/>
    <x v="4"/>
    <s v="."/>
    <x v="0"/>
    <s v="."/>
    <x v="0"/>
    <m/>
    <m/>
    <m/>
    <x v="0"/>
    <m/>
    <m/>
    <m/>
    <s v="Il trasporto delle salme con mezzi militari a Bergamo"/>
    <s v="Aver perso una cara persona senza aver avuto modo di salutarla"/>
    <s v="Le conferenze stampa del presidente del consiglio"/>
    <x v="1"/>
    <n v="1"/>
    <m/>
    <m/>
    <x v="0"/>
    <m/>
    <m/>
    <n v="1"/>
    <n v="1"/>
    <x v="0"/>
    <n v="0"/>
    <x v="0"/>
    <x v="0"/>
    <x v="0"/>
    <x v="0"/>
    <x v="0"/>
    <x v="0"/>
    <x v="0"/>
    <x v="5"/>
    <x v="1"/>
    <x v="0"/>
    <x v="29"/>
    <x v="0"/>
    <x v="0"/>
    <n v="100"/>
    <x v="0"/>
    <x v="0"/>
    <x v="0"/>
    <x v="0"/>
    <s v="Giavera del Montello"/>
    <x v="1"/>
    <s v="."/>
    <n v="7"/>
    <s v="."/>
    <s v="."/>
    <s v="."/>
    <s v="."/>
    <n v="3"/>
    <x v="1"/>
    <n v="250"/>
    <x v="0"/>
    <x v="0"/>
    <x v="1"/>
    <n v="1"/>
    <n v="3"/>
  </r>
  <r>
    <n v="98"/>
    <d v="2021-09-06T10:10:12"/>
    <d v="2021-09-06T10:18:08"/>
    <s v="80.180.92.185"/>
    <n v="100"/>
    <n v="476"/>
    <n v="1"/>
    <d v="2021-09-06T10:18:09"/>
    <s v="R_1iqiYemYeU8jAet"/>
    <n v="45.40960693359375"/>
    <n v="11.894699096679688"/>
    <s v="anonymous"/>
    <s v="IT"/>
    <x v="4"/>
    <s v="."/>
    <x v="0"/>
    <s v="."/>
    <x v="0"/>
    <m/>
    <m/>
    <m/>
    <x v="0"/>
    <m/>
    <m/>
    <m/>
    <s v="Incredulità"/>
    <s v="Smarrimento"/>
    <s v="Paura"/>
    <x v="1"/>
    <m/>
    <n v="3"/>
    <m/>
    <x v="0"/>
    <m/>
    <m/>
    <m/>
    <m/>
    <x v="0"/>
    <n v="0"/>
    <x v="0"/>
    <x v="0"/>
    <x v="0"/>
    <x v="0"/>
    <x v="0"/>
    <x v="0"/>
    <x v="0"/>
    <x v="1"/>
    <x v="1"/>
    <x v="0"/>
    <x v="48"/>
    <x v="0"/>
    <x v="0"/>
    <n v="67"/>
    <x v="0"/>
    <x v="0"/>
    <x v="0"/>
    <x v="0"/>
    <s v="Due carrare"/>
    <x v="7"/>
    <s v="."/>
    <n v="2"/>
    <s v="."/>
    <s v="."/>
    <s v="."/>
    <s v="."/>
    <n v="2"/>
    <x v="1"/>
    <n v="40"/>
    <x v="0"/>
    <x v="0"/>
    <x v="1"/>
    <n v="1"/>
    <n v="1"/>
  </r>
  <r>
    <n v="102"/>
    <d v="2021-09-06T10:22:33"/>
    <d v="2021-09-06T10:25:15"/>
    <s v="151.20.225.161"/>
    <n v="100"/>
    <n v="161"/>
    <n v="1"/>
    <d v="2021-09-06T10:25:16"/>
    <s v="R_XR4v0Fm5XQnOXol"/>
    <n v="45.6156005859375"/>
    <n v="8.8936004638671875"/>
    <s v="anonymous"/>
    <s v="IT"/>
    <x v="4"/>
    <s v="."/>
    <x v="0"/>
    <s v="."/>
    <x v="0"/>
    <m/>
    <m/>
    <m/>
    <x v="0"/>
    <m/>
    <m/>
    <m/>
    <s v="Non poter vedere il mio ragazzo"/>
    <s v="Non poter vedere i miei parenti"/>
    <s v="Non poter fare gite"/>
    <x v="1"/>
    <m/>
    <m/>
    <n v="2"/>
    <x v="0"/>
    <m/>
    <n v="1"/>
    <m/>
    <m/>
    <x v="0"/>
    <n v="0"/>
    <x v="0"/>
    <x v="0"/>
    <x v="0"/>
    <x v="0"/>
    <x v="0"/>
    <x v="0"/>
    <x v="0"/>
    <x v="5"/>
    <x v="0"/>
    <x v="1"/>
    <x v="1"/>
    <x v="0"/>
    <x v="0"/>
    <n v="103"/>
    <x v="0"/>
    <x v="0"/>
    <x v="0"/>
    <x v="0"/>
    <s v="Varese"/>
    <x v="0"/>
    <s v="."/>
    <n v="3"/>
    <n v="16"/>
    <s v="."/>
    <s v="."/>
    <s v="."/>
    <n v="4"/>
    <x v="1"/>
    <n v="120"/>
    <x v="0"/>
    <x v="0"/>
    <x v="1"/>
    <n v="0"/>
    <n v="2"/>
  </r>
  <r>
    <n v="110"/>
    <d v="2021-09-06T10:30:19"/>
    <d v="2021-09-06T10:33:29"/>
    <s v="194.0.168.235"/>
    <n v="100"/>
    <n v="190"/>
    <n v="1"/>
    <d v="2021-09-06T10:33:30"/>
    <s v="R_12AqzjQGKIHcR1U"/>
    <n v="45.534896850585938"/>
    <n v="9.2295074462890625"/>
    <s v="anonymous"/>
    <s v="IT"/>
    <x v="4"/>
    <s v="."/>
    <x v="0"/>
    <s v="."/>
    <x v="0"/>
    <m/>
    <m/>
    <m/>
    <x v="0"/>
    <m/>
    <m/>
    <m/>
    <s v="La morte dei miei zii"/>
    <s v="L'incidente della mamma della mia amica"/>
    <s v="La morte del mio gatto"/>
    <x v="1"/>
    <m/>
    <m/>
    <n v="2"/>
    <x v="0"/>
    <m/>
    <m/>
    <n v="1"/>
    <m/>
    <x v="0"/>
    <n v="0"/>
    <x v="0"/>
    <x v="0"/>
    <x v="0"/>
    <x v="0"/>
    <x v="0"/>
    <x v="0"/>
    <x v="0"/>
    <x v="8"/>
    <x v="4"/>
    <x v="1"/>
    <x v="59"/>
    <x v="0"/>
    <x v="0"/>
    <n v="18"/>
    <x v="0"/>
    <x v="0"/>
    <x v="0"/>
    <x v="0"/>
    <s v="Bovezzo"/>
    <x v="0"/>
    <s v="."/>
    <n v="3"/>
    <n v="18"/>
    <s v="Estetica"/>
    <s v="."/>
    <s v="."/>
    <n v="3"/>
    <x v="1"/>
    <n v="60"/>
    <x v="0"/>
    <x v="0"/>
    <x v="1"/>
    <n v="1"/>
    <n v="2"/>
  </r>
  <r>
    <n v="111"/>
    <d v="2021-09-06T09:57:58"/>
    <d v="2021-09-06T10:36:46"/>
    <s v="80.180.92.185"/>
    <n v="100"/>
    <n v="2327"/>
    <n v="1"/>
    <d v="2021-09-06T10:36:47"/>
    <s v="R_2dAqYSykLwpfpbE"/>
    <n v="45.40960693359375"/>
    <n v="11.894699096679688"/>
    <s v="anonymous"/>
    <s v="IT"/>
    <x v="4"/>
    <s v="."/>
    <x v="0"/>
    <s v="."/>
    <x v="0"/>
    <m/>
    <m/>
    <m/>
    <x v="0"/>
    <m/>
    <m/>
    <m/>
    <s v="Solitudine"/>
    <s v="Paura"/>
    <s v="Tristezza"/>
    <x v="1"/>
    <m/>
    <n v="3"/>
    <m/>
    <x v="0"/>
    <m/>
    <m/>
    <m/>
    <m/>
    <x v="0"/>
    <n v="0"/>
    <x v="0"/>
    <x v="0"/>
    <x v="0"/>
    <x v="0"/>
    <x v="0"/>
    <x v="0"/>
    <x v="0"/>
    <x v="4"/>
    <x v="0"/>
    <x v="1"/>
    <x v="27"/>
    <x v="0"/>
    <x v="0"/>
    <n v="67"/>
    <x v="0"/>
    <x v="0"/>
    <x v="0"/>
    <x v="0"/>
    <s v="Due Carrare"/>
    <x v="8"/>
    <s v="."/>
    <n v="2"/>
    <s v="."/>
    <s v="."/>
    <s v="."/>
    <s v="."/>
    <n v="2"/>
    <x v="1"/>
    <n v="10"/>
    <x v="0"/>
    <x v="0"/>
    <x v="1"/>
    <n v="0"/>
    <n v="2"/>
  </r>
  <r>
    <n v="133"/>
    <d v="2021-09-06T11:14:32"/>
    <d v="2021-09-06T11:20:03"/>
    <s v="151.46.10.195"/>
    <n v="100"/>
    <n v="330"/>
    <n v="1"/>
    <d v="2021-09-06T11:20:04"/>
    <s v="R_ZxGpEUy9bPnhPfX"/>
    <n v="45.472198486328125"/>
    <n v="9.19219970703125"/>
    <s v="anonymous"/>
    <s v="IT"/>
    <x v="4"/>
    <s v="."/>
    <x v="0"/>
    <s v="."/>
    <x v="0"/>
    <m/>
    <m/>
    <m/>
    <x v="0"/>
    <m/>
    <m/>
    <m/>
    <s v="attacco di panico dovuto alla quarantena"/>
    <s v="perdita di un'amicizia per il mancato contatto con la persona in questione"/>
    <s v="momento di rassegnazione per la triste conclusione dell'anno scolastico"/>
    <x v="1"/>
    <m/>
    <n v="2"/>
    <m/>
    <x v="0"/>
    <m/>
    <m/>
    <n v="1"/>
    <m/>
    <x v="0"/>
    <n v="0"/>
    <x v="0"/>
    <x v="0"/>
    <x v="0"/>
    <x v="0"/>
    <x v="0"/>
    <x v="0"/>
    <x v="0"/>
    <x v="6"/>
    <x v="7"/>
    <x v="1"/>
    <x v="45"/>
    <x v="0"/>
    <x v="0"/>
    <n v="67"/>
    <x v="0"/>
    <x v="0"/>
    <x v="0"/>
    <x v="0"/>
    <s v="Padova"/>
    <x v="0"/>
    <s v="."/>
    <n v="2"/>
    <s v="."/>
    <s v="."/>
    <s v="."/>
    <s v="."/>
    <n v="4"/>
    <x v="1"/>
    <n v="150"/>
    <x v="0"/>
    <x v="0"/>
    <x v="1"/>
    <n v="1"/>
    <n v="3"/>
  </r>
  <r>
    <n v="139"/>
    <d v="2021-09-06T11:24:14"/>
    <d v="2021-09-06T11:27:14"/>
    <s v="46.142.197.182"/>
    <n v="100"/>
    <n v="180"/>
    <n v="1"/>
    <d v="2021-09-06T11:27:15"/>
    <s v="R_1KdLNidpDS3KqAG"/>
    <n v="51.299301147460938"/>
    <n v="9.490997314453125"/>
    <s v="anonymous"/>
    <s v="IT"/>
    <x v="4"/>
    <s v="."/>
    <x v="0"/>
    <s v="."/>
    <x v="0"/>
    <m/>
    <m/>
    <m/>
    <x v="0"/>
    <m/>
    <m/>
    <m/>
    <s v="Solitudine"/>
    <s v="claustrofobia"/>
    <s v="debolezza"/>
    <x v="1"/>
    <m/>
    <n v="3"/>
    <m/>
    <x v="0"/>
    <m/>
    <m/>
    <m/>
    <m/>
    <x v="0"/>
    <n v="0"/>
    <x v="0"/>
    <x v="0"/>
    <x v="0"/>
    <x v="0"/>
    <x v="0"/>
    <x v="0"/>
    <x v="0"/>
    <x v="6"/>
    <x v="6"/>
    <x v="1"/>
    <x v="3"/>
    <x v="0"/>
    <x v="0"/>
    <n v="86"/>
    <x v="1"/>
    <x v="1"/>
    <x v="0"/>
    <x v="0"/>
    <s v="Roma"/>
    <x v="8"/>
    <s v="."/>
    <n v="7"/>
    <s v="."/>
    <s v="."/>
    <s v="."/>
    <s v="."/>
    <n v="4"/>
    <x v="0"/>
    <n v="40"/>
    <x v="1"/>
    <x v="2"/>
    <x v="0"/>
    <n v="1"/>
    <n v="6"/>
  </r>
  <r>
    <n v="147"/>
    <d v="2021-09-06T11:32:52"/>
    <d v="2021-09-06T11:37:52"/>
    <s v="79.17.150.247"/>
    <n v="100"/>
    <n v="300"/>
    <n v="1"/>
    <d v="2021-09-06T11:37:53"/>
    <s v="R_3F2mFfeDkVmsmou"/>
    <n v="45.472198486328125"/>
    <n v="9.19219970703125"/>
    <s v="anonymous"/>
    <s v="IT"/>
    <x v="4"/>
    <s v="."/>
    <x v="0"/>
    <s v="."/>
    <x v="0"/>
    <m/>
    <m/>
    <m/>
    <x v="0"/>
    <m/>
    <m/>
    <m/>
    <s v="Lieve depressione causata dalla solitudine nel secondo lockdown"/>
    <s v="quantità di morti"/>
    <s v="Attività sportive sospese"/>
    <x v="1"/>
    <m/>
    <n v="1"/>
    <m/>
    <x v="0"/>
    <m/>
    <n v="1"/>
    <m/>
    <n v="1"/>
    <x v="0"/>
    <n v="0"/>
    <x v="0"/>
    <x v="0"/>
    <x v="0"/>
    <x v="0"/>
    <x v="0"/>
    <x v="0"/>
    <x v="0"/>
    <x v="1"/>
    <x v="1"/>
    <x v="0"/>
    <x v="2"/>
    <x v="0"/>
    <x v="0"/>
    <n v="103"/>
    <x v="0"/>
    <x v="0"/>
    <x v="0"/>
    <x v="0"/>
    <s v="Comabbio"/>
    <x v="0"/>
    <s v="."/>
    <n v="3"/>
    <n v="16"/>
    <s v="."/>
    <s v="."/>
    <s v="."/>
    <n v="4"/>
    <x v="0"/>
    <n v="240"/>
    <x v="0"/>
    <x v="0"/>
    <x v="1"/>
    <n v="1"/>
    <n v="4"/>
  </r>
  <r>
    <n v="153"/>
    <d v="2021-09-06T11:45:52"/>
    <d v="2021-09-06T11:48:32"/>
    <s v="151.44.35.229"/>
    <n v="100"/>
    <n v="160"/>
    <n v="1"/>
    <d v="2021-09-06T11:48:33"/>
    <s v="R_22tskPQzAxAKbmj"/>
    <n v="45.472198486328125"/>
    <n v="9.19219970703125"/>
    <s v="anonymous"/>
    <s v="IT"/>
    <x v="4"/>
    <s v="."/>
    <x v="0"/>
    <s v="."/>
    <x v="0"/>
    <m/>
    <m/>
    <m/>
    <x v="0"/>
    <m/>
    <m/>
    <m/>
    <s v="La morte del nonno"/>
    <s v="L'impossibilità di vedere i miei cari"/>
    <s v="La mancanza di socialità"/>
    <x v="1"/>
    <m/>
    <m/>
    <n v="2"/>
    <x v="0"/>
    <m/>
    <n v="1"/>
    <m/>
    <m/>
    <x v="0"/>
    <n v="0"/>
    <x v="0"/>
    <x v="0"/>
    <x v="0"/>
    <x v="0"/>
    <x v="0"/>
    <x v="0"/>
    <x v="0"/>
    <x v="2"/>
    <x v="3"/>
    <x v="0"/>
    <x v="15"/>
    <x v="0"/>
    <x v="0"/>
    <n v="67"/>
    <x v="0"/>
    <x v="0"/>
    <x v="0"/>
    <x v="0"/>
    <s v="Tribano"/>
    <x v="6"/>
    <s v="."/>
    <n v="7"/>
    <s v="."/>
    <s v="."/>
    <s v="."/>
    <s v="."/>
    <n v="4"/>
    <x v="1"/>
    <n v="2"/>
    <x v="0"/>
    <x v="0"/>
    <x v="1"/>
    <n v="0"/>
    <n v="2"/>
  </r>
  <r>
    <n v="166"/>
    <d v="2021-09-06T12:02:14"/>
    <d v="2021-09-06T12:07:48"/>
    <s v="37.162.42.1"/>
    <n v="100"/>
    <n v="334"/>
    <n v="1"/>
    <d v="2021-09-06T12:07:49"/>
    <s v="R_2vc9YeXhaUCmLj8"/>
    <n v="43.147903442382813"/>
    <n v="12.109695434570313"/>
    <s v="anonymous"/>
    <s v="IT"/>
    <x v="4"/>
    <s v="."/>
    <x v="0"/>
    <s v="."/>
    <x v="0"/>
    <m/>
    <m/>
    <m/>
    <x v="0"/>
    <m/>
    <m/>
    <m/>
    <s v="Non vedere i miei figli"/>
    <s v="Non poter fare le mie camminate"/>
    <s v="Vivere in casa da sola"/>
    <x v="1"/>
    <n v="1"/>
    <m/>
    <n v="1"/>
    <x v="0"/>
    <m/>
    <n v="1"/>
    <m/>
    <m/>
    <x v="0"/>
    <n v="0"/>
    <x v="0"/>
    <x v="0"/>
    <x v="0"/>
    <x v="0"/>
    <x v="0"/>
    <x v="0"/>
    <x v="0"/>
    <x v="5"/>
    <x v="3"/>
    <x v="1"/>
    <x v="27"/>
    <x v="0"/>
    <x v="0"/>
    <n v="67"/>
    <x v="0"/>
    <x v="0"/>
    <x v="0"/>
    <x v="0"/>
    <s v="Ponso"/>
    <x v="7"/>
    <s v="."/>
    <n v="3"/>
    <s v="."/>
    <s v="."/>
    <s v="."/>
    <s v="."/>
    <n v="1"/>
    <x v="2"/>
    <n v="60"/>
    <x v="0"/>
    <x v="0"/>
    <x v="1"/>
    <n v="1"/>
    <n v="2"/>
  </r>
  <r>
    <n v="173"/>
    <d v="2021-09-06T12:16:13"/>
    <d v="2021-09-06T12:21:16"/>
    <s v="79.22.180.186"/>
    <n v="100"/>
    <n v="302"/>
    <n v="1"/>
    <d v="2021-09-06T12:21:16"/>
    <s v="R_33p8WvHGEH5Uc2O"/>
    <n v="45.7666015625"/>
    <n v="11.73089599609375"/>
    <s v="anonymous"/>
    <s v="IT"/>
    <x v="4"/>
    <s v="."/>
    <x v="0"/>
    <s v="."/>
    <x v="0"/>
    <m/>
    <m/>
    <m/>
    <x v="0"/>
    <m/>
    <m/>
    <m/>
    <s v="Chiusura in casa"/>
    <s v="Stare tutto il tempo con la mia famiglia"/>
    <s v="dad"/>
    <x v="1"/>
    <n v="1"/>
    <m/>
    <n v="1"/>
    <x v="1"/>
    <m/>
    <m/>
    <m/>
    <m/>
    <x v="0"/>
    <n v="0"/>
    <x v="0"/>
    <x v="0"/>
    <x v="0"/>
    <x v="0"/>
    <x v="0"/>
    <x v="0"/>
    <x v="0"/>
    <x v="0"/>
    <x v="2"/>
    <x v="1"/>
    <x v="13"/>
    <x v="0"/>
    <x v="0"/>
    <n v="67"/>
    <x v="0"/>
    <x v="0"/>
    <x v="0"/>
    <x v="0"/>
    <s v="Conselve"/>
    <x v="1"/>
    <s v="."/>
    <n v="3"/>
    <s v="."/>
    <s v="."/>
    <s v="."/>
    <s v="."/>
    <n v="3"/>
    <x v="1"/>
    <n v="120"/>
    <x v="0"/>
    <x v="0"/>
    <x v="1"/>
    <n v="0"/>
    <n v="1"/>
  </r>
  <r>
    <n v="177"/>
    <d v="2021-09-06T12:28:53"/>
    <d v="2021-09-06T12:31:50"/>
    <s v="5.90.74.81"/>
    <n v="100"/>
    <n v="176"/>
    <n v="1"/>
    <d v="2021-09-06T12:31:50"/>
    <s v="R_27qSZC7pdXVOUSt"/>
    <n v="43.147903442382813"/>
    <n v="12.109695434570313"/>
    <s v="anonymous"/>
    <s v="IT"/>
    <x v="4"/>
    <s v="."/>
    <x v="0"/>
    <s v="."/>
    <x v="0"/>
    <m/>
    <m/>
    <m/>
    <x v="0"/>
    <m/>
    <m/>
    <m/>
    <s v="Chiusura"/>
    <s v="Ansia"/>
    <s v="Solitudine"/>
    <x v="1"/>
    <n v="1"/>
    <n v="2"/>
    <m/>
    <x v="0"/>
    <m/>
    <m/>
    <m/>
    <m/>
    <x v="0"/>
    <n v="0"/>
    <x v="0"/>
    <x v="0"/>
    <x v="0"/>
    <x v="0"/>
    <x v="0"/>
    <x v="0"/>
    <x v="0"/>
    <x v="1"/>
    <x v="1"/>
    <x v="0"/>
    <x v="34"/>
    <x v="0"/>
    <x v="0"/>
    <n v="67"/>
    <x v="0"/>
    <x v="0"/>
    <x v="0"/>
    <x v="0"/>
    <s v="Ponte San Nicolò"/>
    <x v="6"/>
    <s v="."/>
    <n v="3"/>
    <s v="."/>
    <s v="."/>
    <s v="."/>
    <s v="."/>
    <n v="1"/>
    <x v="1"/>
    <n v="180"/>
    <x v="0"/>
    <x v="0"/>
    <x v="1"/>
    <n v="1"/>
    <n v="3"/>
  </r>
  <r>
    <n v="190"/>
    <d v="2021-09-06T12:49:57"/>
    <d v="2021-09-06T12:55:33"/>
    <s v="109.118.115.234"/>
    <n v="100"/>
    <n v="336"/>
    <n v="1"/>
    <d v="2021-09-06T12:55:34"/>
    <s v="R_307P82OoQIZBpGs"/>
    <n v="45.356704711914063"/>
    <n v="10.7362060546875"/>
    <s v="anonymous"/>
    <s v="IT"/>
    <x v="4"/>
    <s v="."/>
    <x v="0"/>
    <s v="."/>
    <x v="0"/>
    <m/>
    <m/>
    <m/>
    <x v="0"/>
    <m/>
    <m/>
    <m/>
    <s v="I contatti con gli amici solo via webcame"/>
    <s v="La mancanza di un abbraccio"/>
    <s v="Sentirsi impotenti"/>
    <x v="1"/>
    <m/>
    <n v="1"/>
    <n v="2"/>
    <x v="0"/>
    <m/>
    <m/>
    <m/>
    <m/>
    <x v="0"/>
    <n v="0"/>
    <x v="0"/>
    <x v="0"/>
    <x v="0"/>
    <x v="0"/>
    <x v="0"/>
    <x v="0"/>
    <x v="0"/>
    <x v="3"/>
    <x v="3"/>
    <x v="1"/>
    <x v="15"/>
    <x v="0"/>
    <x v="0"/>
    <n v="67"/>
    <x v="0"/>
    <x v="0"/>
    <x v="0"/>
    <x v="0"/>
    <s v="Monselice"/>
    <x v="6"/>
    <s v="."/>
    <n v="7"/>
    <s v="."/>
    <s v="."/>
    <s v="."/>
    <s v="."/>
    <n v="4"/>
    <x v="0"/>
    <n v="40"/>
    <x v="0"/>
    <x v="0"/>
    <x v="1"/>
    <n v="1"/>
    <n v="4"/>
  </r>
  <r>
    <n v="197"/>
    <d v="2021-09-06T12:58:37"/>
    <d v="2021-09-06T13:01:42"/>
    <s v="79.56.142.223"/>
    <n v="100"/>
    <n v="185"/>
    <n v="1"/>
    <d v="2021-09-06T13:01:43"/>
    <s v="R_2cqEuvTgFVPPwin"/>
    <n v="40.86700439453125"/>
    <n v="14.238494873046875"/>
    <s v="anonymous"/>
    <s v="IT"/>
    <x v="4"/>
    <s v="."/>
    <x v="0"/>
    <s v="."/>
    <x v="0"/>
    <m/>
    <m/>
    <m/>
    <x v="0"/>
    <m/>
    <m/>
    <m/>
    <s v="Essere un pericolo per i miei cari"/>
    <s v="Mancanza di libertà"/>
    <s v="Ansia"/>
    <x v="1"/>
    <m/>
    <m/>
    <m/>
    <x v="0"/>
    <m/>
    <m/>
    <m/>
    <m/>
    <x v="0"/>
    <n v="0"/>
    <x v="0"/>
    <x v="0"/>
    <x v="0"/>
    <x v="0"/>
    <x v="0"/>
    <x v="0"/>
    <x v="0"/>
    <x v="8"/>
    <x v="7"/>
    <x v="0"/>
    <x v="21"/>
    <x v="0"/>
    <x v="0"/>
    <n v="46"/>
    <x v="1"/>
    <x v="1"/>
    <x v="0"/>
    <x v="0"/>
    <s v="Formia"/>
    <x v="6"/>
    <s v="."/>
    <n v="3"/>
    <s v="."/>
    <s v="."/>
    <s v="."/>
    <s v="."/>
    <n v="2"/>
    <x v="1"/>
    <n v="30"/>
    <x v="0"/>
    <x v="0"/>
    <x v="0"/>
    <n v="0"/>
    <n v="2"/>
  </r>
  <r>
    <n v="205"/>
    <d v="2021-09-06T13:07:23"/>
    <d v="2021-09-06T13:11:01"/>
    <s v="109.118.109.43"/>
    <n v="100"/>
    <n v="217"/>
    <n v="1"/>
    <d v="2021-09-06T13:11:01"/>
    <s v="R_2c57z3kQCEOTeCc"/>
    <n v="45.43170166015625"/>
    <n v="10.98590087890625"/>
    <s v="anonymous"/>
    <s v="IT"/>
    <x v="4"/>
    <s v="."/>
    <x v="0"/>
    <s v="."/>
    <x v="0"/>
    <m/>
    <m/>
    <m/>
    <x v="0"/>
    <m/>
    <m/>
    <m/>
    <s v="La tristezza di non fare niente"/>
    <s v="Non avere più uno stipendio"/>
    <s v="La solitudine perché mio marito lavorava"/>
    <x v="1"/>
    <m/>
    <n v="2"/>
    <m/>
    <x v="0"/>
    <n v="1"/>
    <m/>
    <m/>
    <m/>
    <x v="0"/>
    <n v="0"/>
    <x v="0"/>
    <x v="0"/>
    <x v="0"/>
    <x v="0"/>
    <x v="0"/>
    <x v="0"/>
    <x v="0"/>
    <x v="1"/>
    <x v="1"/>
    <x v="1"/>
    <x v="19"/>
    <x v="0"/>
    <x v="0"/>
    <n v="67"/>
    <x v="0"/>
    <x v="0"/>
    <x v="0"/>
    <x v="0"/>
    <s v="Bagnoli di Sopra"/>
    <x v="2"/>
    <s v="Estetista"/>
    <n v="3"/>
    <s v="."/>
    <s v="."/>
    <s v="."/>
    <s v="."/>
    <n v="3"/>
    <x v="1"/>
    <n v="60"/>
    <x v="0"/>
    <x v="0"/>
    <x v="1"/>
    <n v="1"/>
    <n v="1"/>
  </r>
  <r>
    <n v="213"/>
    <d v="2021-09-06T13:16:51"/>
    <d v="2021-09-06T13:27:21"/>
    <s v="78.14.21.244"/>
    <n v="100"/>
    <n v="630"/>
    <n v="1"/>
    <d v="2021-09-06T13:27:22"/>
    <s v="R_W9hluoSOpP2eHdf"/>
    <n v="45.572097778320313"/>
    <n v="9.0780029296875"/>
    <s v="anonymous"/>
    <s v="IT"/>
    <x v="4"/>
    <s v="."/>
    <x v="0"/>
    <s v="."/>
    <x v="0"/>
    <m/>
    <m/>
    <m/>
    <x v="0"/>
    <m/>
    <m/>
    <m/>
    <s v="La morte di persone care"/>
    <s v="Difficoltà di accesso alle cure mediche"/>
    <s v="L'isolamento sociale"/>
    <x v="1"/>
    <m/>
    <n v="1"/>
    <m/>
    <x v="0"/>
    <m/>
    <m/>
    <n v="1"/>
    <n v="1"/>
    <x v="0"/>
    <n v="0"/>
    <x v="0"/>
    <x v="0"/>
    <x v="0"/>
    <x v="0"/>
    <x v="0"/>
    <x v="0"/>
    <x v="0"/>
    <x v="1"/>
    <x v="2"/>
    <x v="1"/>
    <x v="27"/>
    <x v="0"/>
    <x v="0"/>
    <n v="67"/>
    <x v="0"/>
    <x v="0"/>
    <x v="0"/>
    <x v="0"/>
    <s v="Monselice"/>
    <x v="1"/>
    <s v="."/>
    <n v="7"/>
    <s v="."/>
    <s v="."/>
    <s v="."/>
    <s v="."/>
    <n v="4"/>
    <x v="1"/>
    <n v="120"/>
    <x v="0"/>
    <x v="0"/>
    <x v="1"/>
    <n v="1"/>
    <n v="2"/>
  </r>
  <r>
    <n v="214"/>
    <d v="2021-09-06T13:27:30"/>
    <d v="2021-09-06T13:32:48"/>
    <s v="151.42.95.115"/>
    <n v="100"/>
    <n v="317"/>
    <n v="1"/>
    <d v="2021-09-06T13:32:49"/>
    <s v="R_3eaIe6UqX9WivSN"/>
    <n v="44.488006591796875"/>
    <n v="11.375198364257813"/>
    <s v="anonymous"/>
    <s v="IT"/>
    <x v="4"/>
    <s v="."/>
    <x v="0"/>
    <s v="."/>
    <x v="0"/>
    <m/>
    <m/>
    <m/>
    <x v="0"/>
    <m/>
    <m/>
    <m/>
    <s v="Stare lontano dai cari"/>
    <s v="non poter uscire di casa"/>
    <s v="Difficoltà per accedere ai servizi pubblici e privati"/>
    <x v="1"/>
    <n v="2"/>
    <m/>
    <n v="1"/>
    <x v="0"/>
    <m/>
    <m/>
    <m/>
    <m/>
    <x v="0"/>
    <n v="0"/>
    <x v="0"/>
    <x v="0"/>
    <x v="0"/>
    <x v="0"/>
    <x v="0"/>
    <x v="0"/>
    <x v="0"/>
    <x v="5"/>
    <x v="1"/>
    <x v="0"/>
    <x v="24"/>
    <x v="0"/>
    <x v="0"/>
    <n v="67"/>
    <x v="0"/>
    <x v="0"/>
    <x v="0"/>
    <x v="0"/>
    <s v="monselice"/>
    <x v="7"/>
    <s v="."/>
    <n v="3"/>
    <s v="."/>
    <s v="."/>
    <s v="."/>
    <s v="."/>
    <n v="2"/>
    <x v="1"/>
    <n v="4"/>
    <x v="0"/>
    <x v="0"/>
    <x v="1"/>
    <n v="1"/>
    <n v="1"/>
  </r>
  <r>
    <n v="225"/>
    <d v="2021-09-06T13:54:58"/>
    <d v="2021-09-06T14:00:23"/>
    <s v="5.168.50.197"/>
    <n v="100"/>
    <n v="325"/>
    <n v="1"/>
    <d v="2021-09-06T14:00:24"/>
    <s v="R_WkZEZ40KElhxQdj"/>
    <n v="41.890396118164063"/>
    <n v="12.512603759765625"/>
    <s v="anonymous"/>
    <s v="IT"/>
    <x v="4"/>
    <s v="."/>
    <x v="0"/>
    <s v="."/>
    <x v="0"/>
    <m/>
    <m/>
    <m/>
    <x v="0"/>
    <m/>
    <m/>
    <m/>
    <s v="Notizie tg"/>
    <s v="Stare chiuso in casa"/>
    <s v="Lontananza"/>
    <x v="1"/>
    <n v="1"/>
    <n v="1"/>
    <m/>
    <x v="0"/>
    <m/>
    <m/>
    <m/>
    <n v="1"/>
    <x v="0"/>
    <n v="0"/>
    <x v="0"/>
    <x v="0"/>
    <x v="0"/>
    <x v="0"/>
    <x v="0"/>
    <x v="0"/>
    <x v="0"/>
    <x v="2"/>
    <x v="6"/>
    <x v="1"/>
    <x v="35"/>
    <x v="0"/>
    <x v="0"/>
    <n v="103"/>
    <x v="0"/>
    <x v="0"/>
    <x v="0"/>
    <x v="0"/>
    <s v="Varese"/>
    <x v="1"/>
    <s v="."/>
    <n v="7"/>
    <s v="."/>
    <s v="."/>
    <s v="."/>
    <s v="."/>
    <n v="1"/>
    <x v="0"/>
    <n v="60"/>
    <x v="0"/>
    <x v="0"/>
    <x v="1"/>
    <n v="0"/>
    <n v="3"/>
  </r>
  <r>
    <n v="230"/>
    <d v="2021-09-06T14:05:49"/>
    <d v="2021-09-06T14:09:05"/>
    <s v="151.34.72.44"/>
    <n v="100"/>
    <n v="195"/>
    <n v="1"/>
    <d v="2021-09-06T14:09:06"/>
    <s v="R_2zAVLr7UpEswRt2"/>
    <n v="44.70269775390625"/>
    <n v="10.630294799804688"/>
    <s v="anonymous"/>
    <s v="IT"/>
    <x v="4"/>
    <s v="."/>
    <x v="0"/>
    <s v="."/>
    <x v="0"/>
    <m/>
    <m/>
    <m/>
    <x v="0"/>
    <m/>
    <m/>
    <m/>
    <s v="Morti di molte persone"/>
    <s v="Solitudine delle persone anziane"/>
    <s v="Perdite economiche"/>
    <x v="1"/>
    <m/>
    <n v="1"/>
    <m/>
    <x v="0"/>
    <n v="1"/>
    <m/>
    <n v="1"/>
    <m/>
    <x v="0"/>
    <n v="0"/>
    <x v="0"/>
    <x v="0"/>
    <x v="0"/>
    <x v="0"/>
    <x v="0"/>
    <x v="0"/>
    <x v="0"/>
    <x v="1"/>
    <x v="1"/>
    <x v="1"/>
    <x v="43"/>
    <x v="0"/>
    <x v="0"/>
    <n v="100"/>
    <x v="0"/>
    <x v="0"/>
    <x v="0"/>
    <x v="0"/>
    <s v="Treviso"/>
    <x v="6"/>
    <s v="."/>
    <n v="7"/>
    <s v="."/>
    <s v="."/>
    <s v="."/>
    <s v="."/>
    <n v="1"/>
    <x v="0"/>
    <n v="60"/>
    <x v="0"/>
    <x v="0"/>
    <x v="1"/>
    <n v="1"/>
    <n v="5"/>
  </r>
  <r>
    <n v="253"/>
    <d v="2021-09-06T14:55:06"/>
    <d v="2021-09-06T15:00:17"/>
    <s v="213.187.26.2"/>
    <n v="100"/>
    <n v="310"/>
    <n v="1"/>
    <d v="2021-09-06T15:00:18"/>
    <s v="R_2R8GNdYzxruhbeV"/>
    <n v="45.173904418945313"/>
    <n v="11.957305908203125"/>
    <s v="anonymous"/>
    <s v="IT"/>
    <x v="4"/>
    <s v="."/>
    <x v="0"/>
    <s v="."/>
    <x v="0"/>
    <m/>
    <m/>
    <m/>
    <x v="0"/>
    <m/>
    <m/>
    <m/>
    <s v="Isolamento"/>
    <s v="Mancanza di relazione"/>
    <s v="Usare troppo strumenti tecnologici a discapito del confronto con colleghi"/>
    <x v="1"/>
    <m/>
    <n v="1"/>
    <m/>
    <x v="1"/>
    <m/>
    <n v="1"/>
    <m/>
    <m/>
    <x v="0"/>
    <n v="0"/>
    <x v="0"/>
    <x v="0"/>
    <x v="0"/>
    <x v="0"/>
    <x v="0"/>
    <x v="0"/>
    <x v="0"/>
    <x v="1"/>
    <x v="2"/>
    <x v="1"/>
    <x v="31"/>
    <x v="0"/>
    <x v="0"/>
    <n v="67"/>
    <x v="0"/>
    <x v="0"/>
    <x v="0"/>
    <x v="0"/>
    <s v="Pernumia"/>
    <x v="2"/>
    <s v="."/>
    <n v="7"/>
    <s v="."/>
    <s v="."/>
    <s v="."/>
    <s v="."/>
    <n v="4"/>
    <x v="2"/>
    <n v="0"/>
    <x v="1"/>
    <x v="2"/>
    <x v="0"/>
    <n v="1"/>
    <n v="6"/>
  </r>
  <r>
    <n v="261"/>
    <d v="2021-09-06T15:23:29"/>
    <d v="2021-09-06T15:29:28"/>
    <s v="93.146.58.182"/>
    <n v="100"/>
    <n v="358"/>
    <n v="1"/>
    <d v="2021-09-06T15:29:29"/>
    <s v="R_2QuCz4BQ9D7pMGG"/>
    <n v="38.130203247070313"/>
    <n v="13.328994750976563"/>
    <s v="anonymous"/>
    <s v="IT"/>
    <x v="4"/>
    <s v="."/>
    <x v="0"/>
    <s v="."/>
    <x v="0"/>
    <m/>
    <m/>
    <m/>
    <x v="0"/>
    <m/>
    <m/>
    <m/>
    <s v="Le bare di bergamo"/>
    <s v="Morti di amici"/>
    <s v="I sanitari senza più vita"/>
    <x v="1"/>
    <m/>
    <m/>
    <m/>
    <x v="0"/>
    <m/>
    <m/>
    <n v="1"/>
    <n v="2"/>
    <x v="0"/>
    <n v="0"/>
    <x v="0"/>
    <x v="0"/>
    <x v="0"/>
    <x v="0"/>
    <x v="0"/>
    <x v="0"/>
    <x v="0"/>
    <x v="2"/>
    <x v="6"/>
    <x v="0"/>
    <x v="38"/>
    <x v="0"/>
    <x v="0"/>
    <n v="68"/>
    <x v="1"/>
    <x v="0"/>
    <x v="0"/>
    <x v="1"/>
    <s v="Pa"/>
    <x v="1"/>
    <s v="."/>
    <n v="5"/>
    <n v="16"/>
    <s v="."/>
    <n v="116"/>
    <s v="Università politecnica delle marche"/>
    <n v="2"/>
    <x v="0"/>
    <n v="200"/>
    <x v="0"/>
    <x v="0"/>
    <x v="1"/>
    <n v="1"/>
    <n v="6"/>
  </r>
  <r>
    <n v="267"/>
    <d v="2021-09-06T15:43:17"/>
    <d v="2021-09-06T15:48:16"/>
    <s v="5.90.243.40"/>
    <n v="100"/>
    <n v="299"/>
    <n v="1"/>
    <d v="2021-09-06T15:48:17"/>
    <s v="R_6u6h4q3tJL1tgd3"/>
    <n v="41.134902954101563"/>
    <n v="16.85400390625"/>
    <s v="anonymous"/>
    <s v="IT"/>
    <x v="4"/>
    <s v="."/>
    <x v="0"/>
    <s v="."/>
    <x v="0"/>
    <m/>
    <m/>
    <m/>
    <x v="0"/>
    <m/>
    <m/>
    <m/>
    <s v="Dovevo fare finalmente il primo vero concerto intero con il mio gruppo vocale ma l'avvento del Covid ha impedito che avvenisse e poi una ha lasciato il trio per cambiare lavoro."/>
    <s v="La vista della bare dei morti di Bergamo"/>
    <s v="La paura del contagio, della terapia intensiva, della morte... Per me e soprattutto per i miei cari della terza età"/>
    <x v="1"/>
    <m/>
    <m/>
    <m/>
    <x v="0"/>
    <m/>
    <n v="1"/>
    <m/>
    <n v="2"/>
    <x v="0"/>
    <n v="0"/>
    <x v="0"/>
    <x v="0"/>
    <x v="0"/>
    <x v="0"/>
    <x v="0"/>
    <x v="0"/>
    <x v="0"/>
    <x v="3"/>
    <x v="3"/>
    <x v="0"/>
    <x v="8"/>
    <x v="0"/>
    <x v="0"/>
    <n v="67"/>
    <x v="0"/>
    <x v="0"/>
    <x v="0"/>
    <x v="0"/>
    <s v="Este"/>
    <x v="6"/>
    <s v="."/>
    <n v="7"/>
    <s v="."/>
    <s v="."/>
    <s v="."/>
    <s v="."/>
    <n v="2"/>
    <x v="1"/>
    <n v="90"/>
    <x v="0"/>
    <x v="0"/>
    <x v="1"/>
    <n v="1"/>
    <n v="3"/>
  </r>
  <r>
    <n v="273"/>
    <d v="2021-09-06T16:00:19"/>
    <d v="2021-09-06T16:03:25"/>
    <s v="93.147.242.176"/>
    <n v="100"/>
    <n v="185"/>
    <n v="1"/>
    <d v="2021-09-06T16:03:25"/>
    <s v="R_3PNuQu7YGzEcT7D"/>
    <n v="38.130203247070313"/>
    <n v="13.328994750976563"/>
    <s v="anonymous"/>
    <s v="IT"/>
    <x v="4"/>
    <s v="."/>
    <x v="0"/>
    <s v="."/>
    <x v="0"/>
    <m/>
    <m/>
    <m/>
    <x v="0"/>
    <m/>
    <m/>
    <m/>
    <s v="Le conferenze stampa di Conte"/>
    <s v="Il primo caso covid a Palermo"/>
    <s v="Le telefonate strazianti con mia Nonna"/>
    <x v="1"/>
    <n v="1"/>
    <m/>
    <n v="1"/>
    <x v="0"/>
    <m/>
    <m/>
    <m/>
    <n v="1"/>
    <x v="0"/>
    <n v="0"/>
    <x v="0"/>
    <x v="0"/>
    <x v="0"/>
    <x v="0"/>
    <x v="0"/>
    <x v="0"/>
    <x v="0"/>
    <x v="1"/>
    <x v="2"/>
    <x v="1"/>
    <x v="21"/>
    <x v="0"/>
    <x v="0"/>
    <n v="68"/>
    <x v="1"/>
    <x v="0"/>
    <x v="0"/>
    <x v="1"/>
    <s v="Palermo"/>
    <x v="2"/>
    <s v="Dipendente dello Spettacolo"/>
    <n v="3"/>
    <s v="."/>
    <s v="."/>
    <s v="."/>
    <s v="."/>
    <n v="3"/>
    <x v="1"/>
    <n v="400"/>
    <x v="0"/>
    <x v="0"/>
    <x v="1"/>
    <n v="1"/>
    <n v="4"/>
  </r>
  <r>
    <n v="283"/>
    <d v="2021-09-06T17:10:06"/>
    <d v="2021-09-06T17:13:44"/>
    <s v="37.161.154.218"/>
    <n v="100"/>
    <n v="217"/>
    <n v="1"/>
    <d v="2021-09-06T17:13:45"/>
    <s v="R_2QW2ejYnWqiXVIv"/>
    <n v="43.147903442382813"/>
    <n v="12.109695434570313"/>
    <s v="anonymous"/>
    <s v="IT"/>
    <x v="4"/>
    <s v="."/>
    <x v="0"/>
    <s v="."/>
    <x v="0"/>
    <m/>
    <m/>
    <m/>
    <x v="0"/>
    <m/>
    <m/>
    <m/>
    <s v="Non poter vedere i miei cari"/>
    <s v="Stare chiusa in casa"/>
    <s v="Assenza di libertà"/>
    <x v="1"/>
    <n v="1"/>
    <n v="1"/>
    <n v="1"/>
    <x v="0"/>
    <m/>
    <m/>
    <m/>
    <m/>
    <x v="0"/>
    <n v="0"/>
    <x v="0"/>
    <x v="0"/>
    <x v="0"/>
    <x v="0"/>
    <x v="0"/>
    <x v="0"/>
    <x v="0"/>
    <x v="5"/>
    <x v="0"/>
    <x v="1"/>
    <x v="43"/>
    <x v="0"/>
    <x v="0"/>
    <n v="58"/>
    <x v="0"/>
    <x v="0"/>
    <x v="0"/>
    <x v="0"/>
    <s v="Milano"/>
    <x v="5"/>
    <s v="."/>
    <n v="5"/>
    <n v="11"/>
    <s v="."/>
    <n v="116"/>
    <s v="Palermo"/>
    <n v="4"/>
    <x v="0"/>
    <n v="120"/>
    <x v="0"/>
    <x v="0"/>
    <x v="1"/>
    <n v="0"/>
    <n v="2"/>
  </r>
  <r>
    <n v="288"/>
    <d v="2021-09-06T18:46:25"/>
    <d v="2021-09-06T18:49:40"/>
    <s v="119.98.111.121"/>
    <n v="100"/>
    <n v="194"/>
    <n v="1"/>
    <d v="2021-09-06T18:49:40"/>
    <s v="R_3iOvEWGkxPBlUNz"/>
    <n v="30.585098266601563"/>
    <n v="114.26620483398438"/>
    <s v="anonymous"/>
    <s v="EN-GB"/>
    <x v="4"/>
    <s v="."/>
    <x v="0"/>
    <s v="."/>
    <x v="0"/>
    <m/>
    <m/>
    <m/>
    <x v="0"/>
    <m/>
    <m/>
    <m/>
    <s v="First lockdown"/>
    <s v="Freeze of travel"/>
    <s v="Understanding that this situation will take long"/>
    <x v="1"/>
    <n v="1"/>
    <n v="1"/>
    <m/>
    <x v="0"/>
    <m/>
    <n v="1"/>
    <m/>
    <m/>
    <x v="0"/>
    <n v="0"/>
    <x v="0"/>
    <x v="0"/>
    <x v="0"/>
    <x v="0"/>
    <x v="0"/>
    <x v="0"/>
    <x v="0"/>
    <x v="3"/>
    <x v="1"/>
    <x v="0"/>
    <x v="40"/>
    <x v="1"/>
    <x v="25"/>
    <s v="."/>
    <x v="1"/>
    <x v="0"/>
    <x v="0"/>
    <x v="0"/>
    <s v="."/>
    <x v="1"/>
    <s v="."/>
    <n v="5"/>
    <n v="16"/>
    <s v="."/>
    <n v="110"/>
    <s v="."/>
    <n v="3"/>
    <x v="0"/>
    <n v="40"/>
    <x v="0"/>
    <x v="0"/>
    <x v="0"/>
    <n v="1"/>
    <n v="2"/>
  </r>
  <r>
    <n v="290"/>
    <d v="2021-09-06T20:40:21"/>
    <d v="2021-09-06T20:47:04"/>
    <s v="110.147.172.74"/>
    <n v="100"/>
    <n v="402"/>
    <n v="1"/>
    <d v="2021-09-06T20:47:05"/>
    <s v="R_28UOJ9pF4iisH6j"/>
    <n v="-37.790695190429688"/>
    <n v="145.08389282226563"/>
    <s v="anonymous"/>
    <s v="EN-GB"/>
    <x v="4"/>
    <s v="."/>
    <x v="0"/>
    <s v="."/>
    <x v="0"/>
    <m/>
    <m/>
    <m/>
    <x v="0"/>
    <m/>
    <m/>
    <m/>
    <s v="Not seeing the children and Grandchildren."/>
    <s v="Not going out with friends"/>
    <s v="Not been Free."/>
    <x v="1"/>
    <m/>
    <n v="1"/>
    <n v="2"/>
    <x v="0"/>
    <m/>
    <m/>
    <m/>
    <m/>
    <x v="0"/>
    <n v="0"/>
    <x v="0"/>
    <x v="0"/>
    <x v="0"/>
    <x v="0"/>
    <x v="0"/>
    <x v="0"/>
    <x v="0"/>
    <x v="4"/>
    <x v="1"/>
    <x v="0"/>
    <x v="60"/>
    <x v="1"/>
    <x v="26"/>
    <s v="."/>
    <x v="1"/>
    <x v="0"/>
    <x v="0"/>
    <x v="0"/>
    <s v="."/>
    <x v="2"/>
    <s v="Retired"/>
    <n v="6"/>
    <s v="."/>
    <s v="."/>
    <s v="."/>
    <s v="."/>
    <n v="2"/>
    <x v="1"/>
    <n v="200"/>
    <x v="0"/>
    <x v="0"/>
    <x v="1"/>
    <n v="0"/>
    <n v="1"/>
  </r>
  <r>
    <n v="298"/>
    <d v="2021-09-06T23:15:18"/>
    <d v="2021-09-06T23:19:25"/>
    <s v="5.168.35.246"/>
    <n v="100"/>
    <n v="247"/>
    <n v="1"/>
    <d v="2021-09-06T23:19:26"/>
    <s v="R_8c8uhYCGEy0ZWjn"/>
    <n v="41.890396118164063"/>
    <n v="12.512603759765625"/>
    <s v="anonymous"/>
    <s v="IT"/>
    <x v="4"/>
    <s v="."/>
    <x v="0"/>
    <s v="."/>
    <x v="0"/>
    <m/>
    <m/>
    <m/>
    <x v="0"/>
    <m/>
    <m/>
    <m/>
    <s v="Uso mascherine"/>
    <s v="Nessuna vacanza"/>
    <s v="None"/>
    <x v="1"/>
    <n v="1"/>
    <m/>
    <m/>
    <x v="0"/>
    <m/>
    <n v="1"/>
    <m/>
    <m/>
    <x v="0"/>
    <n v="0"/>
    <x v="0"/>
    <x v="0"/>
    <x v="0"/>
    <x v="0"/>
    <x v="0"/>
    <x v="0"/>
    <x v="0"/>
    <x v="1"/>
    <x v="7"/>
    <x v="0"/>
    <x v="1"/>
    <x v="0"/>
    <x v="0"/>
    <n v="6"/>
    <x v="1"/>
    <x v="1"/>
    <x v="0"/>
    <x v="0"/>
    <s v="Arezzo"/>
    <x v="0"/>
    <s v="."/>
    <n v="3"/>
    <n v="16"/>
    <s v="."/>
    <s v="."/>
    <s v="."/>
    <n v="4"/>
    <x v="1"/>
    <n v="90"/>
    <x v="0"/>
    <x v="0"/>
    <x v="1"/>
    <n v="0"/>
    <n v="2"/>
  </r>
  <r>
    <n v="301"/>
    <d v="2021-09-06T23:19:51"/>
    <d v="2021-09-06T23:26:15"/>
    <s v="93.33.119.233"/>
    <n v="100"/>
    <n v="383"/>
    <n v="1"/>
    <d v="2021-09-06T23:26:16"/>
    <s v="R_2VJxN48scHxhH60"/>
    <n v="43.147903442382813"/>
    <n v="12.109695434570313"/>
    <s v="anonymous"/>
    <s v="IT"/>
    <x v="4"/>
    <s v="."/>
    <x v="0"/>
    <s v="."/>
    <x v="0"/>
    <m/>
    <m/>
    <m/>
    <x v="0"/>
    <m/>
    <m/>
    <m/>
    <s v="La mancanza del contatto umano."/>
    <s v="L'impossibilità a vivere una vita normale."/>
    <s v="La paura perenne."/>
    <x v="1"/>
    <m/>
    <n v="2"/>
    <m/>
    <x v="0"/>
    <m/>
    <n v="1"/>
    <m/>
    <m/>
    <x v="0"/>
    <n v="0"/>
    <x v="0"/>
    <x v="0"/>
    <x v="0"/>
    <x v="0"/>
    <x v="0"/>
    <x v="0"/>
    <x v="0"/>
    <x v="3"/>
    <x v="3"/>
    <x v="1"/>
    <x v="34"/>
    <x v="0"/>
    <x v="0"/>
    <n v="37"/>
    <x v="1"/>
    <x v="0"/>
    <x v="1"/>
    <x v="0"/>
    <s v="San Severo"/>
    <x v="1"/>
    <s v="."/>
    <n v="3"/>
    <s v="."/>
    <s v="."/>
    <s v="."/>
    <s v="."/>
    <n v="3"/>
    <x v="1"/>
    <n v="60"/>
    <x v="0"/>
    <x v="0"/>
    <x v="1"/>
    <n v="1"/>
    <n v="2"/>
  </r>
  <r>
    <n v="305"/>
    <d v="2021-09-07T00:00:55"/>
    <d v="2021-09-07T00:12:35"/>
    <s v="37.161.60.122"/>
    <n v="100"/>
    <n v="700"/>
    <n v="1"/>
    <d v="2021-09-07T00:12:36"/>
    <s v="R_1lt0wQc08AgC4GL"/>
    <n v="43.147903442382813"/>
    <n v="12.109695434570313"/>
    <s v="anonymous"/>
    <s v="IT"/>
    <x v="4"/>
    <s v="."/>
    <x v="0"/>
    <s v="."/>
    <x v="0"/>
    <m/>
    <m/>
    <m/>
    <x v="0"/>
    <m/>
    <m/>
    <m/>
    <s v="Tutte le vittime"/>
    <s v="Il disagio sociale ha praticamente distrutto milioni di famiglie"/>
    <s v="Lo Stato Italiano ha gestito il tutto in totale incapacità tagliando letteralmente la Libertà alla popolazione"/>
    <x v="1"/>
    <n v="1"/>
    <n v="1"/>
    <m/>
    <x v="0"/>
    <m/>
    <m/>
    <m/>
    <n v="1"/>
    <x v="0"/>
    <n v="0"/>
    <x v="0"/>
    <x v="0"/>
    <x v="0"/>
    <x v="0"/>
    <x v="0"/>
    <x v="0"/>
    <x v="0"/>
    <x v="0"/>
    <x v="7"/>
    <x v="0"/>
    <x v="18"/>
    <x v="0"/>
    <x v="0"/>
    <n v="68"/>
    <x v="1"/>
    <x v="0"/>
    <x v="0"/>
    <x v="1"/>
    <s v="Carini"/>
    <x v="6"/>
    <s v="."/>
    <n v="3"/>
    <s v="."/>
    <s v="."/>
    <s v="."/>
    <s v="."/>
    <n v="5"/>
    <x v="1"/>
    <n v="60"/>
    <x v="0"/>
    <x v="0"/>
    <x v="1"/>
    <n v="0"/>
    <n v="2"/>
  </r>
  <r>
    <n v="310"/>
    <d v="2021-09-07T00:38:33"/>
    <d v="2021-09-07T00:40:44"/>
    <s v="5.169.120.134"/>
    <n v="100"/>
    <n v="131"/>
    <n v="1"/>
    <d v="2021-09-07T00:40:45"/>
    <s v="R_2dFNcqcEynT0YG3"/>
    <n v="39.211105346679688"/>
    <n v="9.1110992431640625"/>
    <s v="anonymous"/>
    <s v="IT"/>
    <x v="4"/>
    <s v="."/>
    <x v="0"/>
    <s v="."/>
    <x v="0"/>
    <m/>
    <m/>
    <m/>
    <x v="0"/>
    <m/>
    <m/>
    <m/>
    <s v="Nessun abbraccio"/>
    <s v="Morte"/>
    <s v="Solitudine"/>
    <x v="1"/>
    <m/>
    <n v="2"/>
    <m/>
    <x v="0"/>
    <m/>
    <m/>
    <m/>
    <n v="1"/>
    <x v="0"/>
    <n v="0"/>
    <x v="0"/>
    <x v="0"/>
    <x v="0"/>
    <x v="0"/>
    <x v="0"/>
    <x v="0"/>
    <x v="0"/>
    <x v="3"/>
    <x v="3"/>
    <x v="1"/>
    <x v="23"/>
    <x v="0"/>
    <x v="0"/>
    <n v="68"/>
    <x v="1"/>
    <x v="0"/>
    <x v="0"/>
    <x v="1"/>
    <s v="Palermo"/>
    <x v="6"/>
    <s v="."/>
    <n v="3"/>
    <s v="."/>
    <s v="."/>
    <s v="."/>
    <s v="."/>
    <n v="2"/>
    <x v="0"/>
    <n v="60"/>
    <x v="0"/>
    <x v="0"/>
    <x v="1"/>
    <n v="1"/>
    <n v="3"/>
  </r>
  <r>
    <n v="324"/>
    <d v="2021-09-07T02:21:26"/>
    <d v="2021-09-07T02:24:58"/>
    <s v="2.34.234.33"/>
    <n v="100"/>
    <n v="212"/>
    <n v="1"/>
    <d v="2021-09-07T02:24:59"/>
    <s v="R_2qDzgy2o6bsOgO7"/>
    <n v="45.40960693359375"/>
    <n v="11.894699096679688"/>
    <s v="anonymous"/>
    <s v="IT"/>
    <x v="4"/>
    <s v="."/>
    <x v="0"/>
    <s v="."/>
    <x v="0"/>
    <m/>
    <m/>
    <m/>
    <x v="0"/>
    <m/>
    <m/>
    <m/>
    <s v="Svegliata da asia"/>
    <s v="Oppressione"/>
    <s v="Rabbia nei confronti di chi non rispettava le regole"/>
    <x v="1"/>
    <m/>
    <n v="2"/>
    <m/>
    <x v="0"/>
    <m/>
    <m/>
    <m/>
    <m/>
    <x v="0"/>
    <n v="0"/>
    <x v="0"/>
    <x v="0"/>
    <x v="0"/>
    <x v="0"/>
    <x v="0"/>
    <x v="0"/>
    <x v="0"/>
    <x v="3"/>
    <x v="3"/>
    <x v="1"/>
    <x v="16"/>
    <x v="0"/>
    <x v="0"/>
    <n v="67"/>
    <x v="0"/>
    <x v="0"/>
    <x v="0"/>
    <x v="0"/>
    <s v="PD"/>
    <x v="6"/>
    <s v="."/>
    <n v="4"/>
    <n v="16"/>
    <s v="."/>
    <s v="."/>
    <s v="."/>
    <n v="3"/>
    <x v="1"/>
    <n v="90"/>
    <x v="0"/>
    <x v="0"/>
    <x v="1"/>
    <n v="1"/>
    <n v="3"/>
  </r>
  <r>
    <n v="328"/>
    <d v="2021-09-07T00:57:42"/>
    <d v="2021-09-07T02:35:48"/>
    <s v="151.36.82.112"/>
    <n v="100"/>
    <n v="5885"/>
    <n v="1"/>
    <d v="2021-09-07T02:35:48"/>
    <s v="R_1plCq8WksXWXgle"/>
    <n v="45.472198486328125"/>
    <n v="9.19219970703125"/>
    <s v="anonymous"/>
    <s v="IT"/>
    <x v="4"/>
    <s v="."/>
    <x v="0"/>
    <s v="."/>
    <x v="0"/>
    <m/>
    <m/>
    <m/>
    <x v="0"/>
    <m/>
    <m/>
    <m/>
    <s v="Mancanza di libertà"/>
    <s v="mancanza di socialità"/>
    <s v="mancanza di attività  all'aperto"/>
    <x v="1"/>
    <m/>
    <m/>
    <n v="1"/>
    <x v="0"/>
    <m/>
    <n v="2"/>
    <m/>
    <m/>
    <x v="0"/>
    <n v="0"/>
    <x v="0"/>
    <x v="0"/>
    <x v="0"/>
    <x v="0"/>
    <x v="0"/>
    <x v="0"/>
    <x v="0"/>
    <x v="5"/>
    <x v="2"/>
    <x v="1"/>
    <x v="49"/>
    <x v="0"/>
    <x v="0"/>
    <n v="104"/>
    <x v="0"/>
    <x v="0"/>
    <x v="0"/>
    <x v="0"/>
    <s v="San Michele al Tagliamento"/>
    <x v="2"/>
    <s v="casalinga"/>
    <n v="3"/>
    <s v="."/>
    <s v="."/>
    <s v="."/>
    <s v="."/>
    <n v="4"/>
    <x v="1"/>
    <n v="30"/>
    <x v="0"/>
    <x v="0"/>
    <x v="0"/>
    <n v="1"/>
    <n v="3"/>
  </r>
  <r>
    <n v="330"/>
    <d v="2021-09-07T02:35:38"/>
    <d v="2021-09-07T02:38:59"/>
    <s v="193.207.133.100"/>
    <n v="100"/>
    <n v="201"/>
    <n v="1"/>
    <d v="2021-09-07T02:39:00"/>
    <s v="R_WwFBUrcADTgG7El"/>
    <n v="44.716400146484375"/>
    <n v="11.148300170898438"/>
    <s v="anonymous"/>
    <s v="IT"/>
    <x v="4"/>
    <s v="."/>
    <x v="0"/>
    <s v="."/>
    <x v="0"/>
    <m/>
    <m/>
    <m/>
    <x v="0"/>
    <m/>
    <m/>
    <m/>
    <s v="Non vedere i miei genitori"/>
    <s v="Non vedere gli amici"/>
    <s v="Paura di star male"/>
    <x v="1"/>
    <m/>
    <n v="1"/>
    <n v="2"/>
    <x v="0"/>
    <m/>
    <m/>
    <m/>
    <m/>
    <x v="0"/>
    <n v="0"/>
    <x v="0"/>
    <x v="0"/>
    <x v="0"/>
    <x v="0"/>
    <x v="0"/>
    <x v="0"/>
    <x v="0"/>
    <x v="2"/>
    <x v="3"/>
    <x v="1"/>
    <x v="37"/>
    <x v="0"/>
    <x v="0"/>
    <n v="123"/>
    <x v="0"/>
    <x v="0"/>
    <x v="0"/>
    <x v="0"/>
    <s v="Bassano del grappa"/>
    <x v="6"/>
    <s v="."/>
    <n v="3"/>
    <s v="."/>
    <s v="."/>
    <s v="."/>
    <s v="."/>
    <n v="3"/>
    <x v="1"/>
    <n v="60"/>
    <x v="0"/>
    <x v="0"/>
    <x v="1"/>
    <n v="1"/>
    <n v="4"/>
  </r>
  <r>
    <n v="334"/>
    <d v="2021-09-07T03:01:47"/>
    <d v="2021-09-07T03:04:41"/>
    <s v="109.118.125.173"/>
    <n v="100"/>
    <n v="173"/>
    <n v="1"/>
    <d v="2021-09-07T03:04:42"/>
    <s v="R_1flMQG2Pq9PuV7m"/>
    <n v="45.320098876953125"/>
    <n v="11.274505615234375"/>
    <s v="anonymous"/>
    <s v="IT"/>
    <x v="4"/>
    <s v="."/>
    <x v="0"/>
    <s v="."/>
    <x v="0"/>
    <m/>
    <m/>
    <m/>
    <x v="0"/>
    <m/>
    <m/>
    <m/>
    <s v="Solitudine"/>
    <s v="Paura"/>
    <s v="Paura e solitudine"/>
    <x v="1"/>
    <m/>
    <m/>
    <m/>
    <x v="0"/>
    <m/>
    <m/>
    <m/>
    <m/>
    <x v="0"/>
    <n v="0"/>
    <x v="0"/>
    <x v="0"/>
    <x v="0"/>
    <x v="0"/>
    <x v="0"/>
    <x v="0"/>
    <x v="0"/>
    <x v="8"/>
    <x v="4"/>
    <x v="1"/>
    <x v="13"/>
    <x v="0"/>
    <x v="0"/>
    <n v="67"/>
    <x v="0"/>
    <x v="0"/>
    <x v="0"/>
    <x v="0"/>
    <s v="Stanghella"/>
    <x v="2"/>
    <s v="Insegnante"/>
    <n v="3"/>
    <s v="."/>
    <s v="."/>
    <s v="."/>
    <s v="."/>
    <n v="1"/>
    <x v="4"/>
    <n v="30"/>
    <x v="0"/>
    <x v="0"/>
    <x v="1"/>
    <n v="1"/>
    <n v="1"/>
  </r>
  <r>
    <n v="337"/>
    <d v="2021-09-07T03:31:39"/>
    <d v="2021-09-07T03:37:45"/>
    <s v="151.42.223.115"/>
    <n v="100"/>
    <n v="366"/>
    <n v="1"/>
    <d v="2021-09-07T03:37:46"/>
    <s v="R_3Pk3zXsM2SYi64L"/>
    <n v="44.05450439453125"/>
    <n v="12.568603515625"/>
    <s v="anonymous"/>
    <s v="IT"/>
    <x v="4"/>
    <s v="."/>
    <x v="0"/>
    <s v="."/>
    <x v="0"/>
    <m/>
    <m/>
    <m/>
    <x v="0"/>
    <m/>
    <m/>
    <m/>
    <s v="I miei 2 figli chiusi ciascuno in case piccolissime senza spazi all aperto"/>
    <s v="Due zie anziane decedute"/>
    <s v="Mia figlia da sola a casa sua col covid"/>
    <x v="1"/>
    <m/>
    <m/>
    <n v="3"/>
    <x v="0"/>
    <m/>
    <m/>
    <m/>
    <m/>
    <x v="0"/>
    <n v="0"/>
    <x v="0"/>
    <x v="0"/>
    <x v="0"/>
    <x v="0"/>
    <x v="0"/>
    <x v="0"/>
    <x v="0"/>
    <x v="3"/>
    <x v="6"/>
    <x v="1"/>
    <x v="56"/>
    <x v="0"/>
    <x v="0"/>
    <n v="67"/>
    <x v="0"/>
    <x v="0"/>
    <x v="0"/>
    <x v="0"/>
    <s v="Monselice"/>
    <x v="7"/>
    <s v="."/>
    <n v="7"/>
    <s v="."/>
    <s v="."/>
    <s v="."/>
    <s v="."/>
    <n v="2"/>
    <x v="1"/>
    <n v="100"/>
    <x v="0"/>
    <x v="0"/>
    <x v="1"/>
    <n v="1"/>
    <n v="3"/>
  </r>
  <r>
    <n v="354"/>
    <d v="2021-09-07T06:58:42"/>
    <d v="2021-09-07T07:01:07"/>
    <s v="5.91.13.175"/>
    <n v="100"/>
    <n v="144"/>
    <n v="1"/>
    <d v="2021-09-07T07:01:08"/>
    <s v="R_2dYjLCWWNxB5ThL"/>
    <n v="45.732894897460938"/>
    <n v="12.066192626953125"/>
    <s v="anonymous"/>
    <s v="IT"/>
    <x v="4"/>
    <s v="."/>
    <x v="0"/>
    <s v="."/>
    <x v="0"/>
    <m/>
    <m/>
    <m/>
    <x v="0"/>
    <m/>
    <m/>
    <m/>
    <s v="Limitazione in casa"/>
    <s v="Impotenza di fronte alla distruzione dello stato di diritto"/>
    <s v="Rabbia per l’ignoranza e la cattiveria delle persone"/>
    <x v="1"/>
    <m/>
    <n v="3"/>
    <m/>
    <x v="0"/>
    <m/>
    <m/>
    <m/>
    <m/>
    <x v="0"/>
    <n v="0"/>
    <x v="0"/>
    <x v="0"/>
    <x v="0"/>
    <x v="0"/>
    <x v="0"/>
    <x v="0"/>
    <x v="0"/>
    <x v="5"/>
    <x v="0"/>
    <x v="1"/>
    <x v="31"/>
    <x v="0"/>
    <x v="0"/>
    <n v="67"/>
    <x v="0"/>
    <x v="0"/>
    <x v="0"/>
    <x v="0"/>
    <s v="Monselice"/>
    <x v="5"/>
    <s v="."/>
    <n v="5"/>
    <n v="15"/>
    <s v="."/>
    <n v="111"/>
    <s v="."/>
    <n v="2"/>
    <x v="1"/>
    <n v="60"/>
    <x v="0"/>
    <x v="0"/>
    <x v="1"/>
    <n v="1"/>
    <n v="2"/>
  </r>
  <r>
    <n v="357"/>
    <d v="2021-09-06T11:22:43"/>
    <d v="2021-09-07T07:30:43"/>
    <s v="176.201.135.50"/>
    <n v="100"/>
    <n v="72479"/>
    <n v="1"/>
    <d v="2021-09-07T07:30:43"/>
    <s v="R_2Sli96HoumGbFNV"/>
    <n v="41.890396118164063"/>
    <n v="12.512603759765625"/>
    <s v="anonymous"/>
    <s v="IT"/>
    <x v="4"/>
    <s v="."/>
    <x v="0"/>
    <s v="."/>
    <x v="0"/>
    <m/>
    <m/>
    <m/>
    <x v="0"/>
    <m/>
    <m/>
    <m/>
    <s v="Impossibilità a continuare il lavoro"/>
    <s v="Mancanza di alternative professionali in linea con il mio cv"/>
    <s v="Mancanza di una relazione intima affettiva"/>
    <x v="1"/>
    <m/>
    <m/>
    <n v="1"/>
    <x v="2"/>
    <m/>
    <m/>
    <m/>
    <m/>
    <x v="0"/>
    <n v="0"/>
    <x v="0"/>
    <x v="0"/>
    <x v="0"/>
    <x v="0"/>
    <x v="0"/>
    <x v="0"/>
    <x v="0"/>
    <x v="4"/>
    <x v="0"/>
    <x v="0"/>
    <x v="10"/>
    <x v="0"/>
    <x v="0"/>
    <n v="67"/>
    <x v="0"/>
    <x v="0"/>
    <x v="0"/>
    <x v="0"/>
    <s v="Monselice"/>
    <x v="1"/>
    <s v="."/>
    <n v="7"/>
    <s v="."/>
    <s v="."/>
    <s v="."/>
    <s v="."/>
    <n v="4"/>
    <x v="1"/>
    <n v="45"/>
    <x v="0"/>
    <x v="0"/>
    <x v="1"/>
    <n v="1"/>
    <n v="2"/>
  </r>
  <r>
    <n v="358"/>
    <d v="2021-09-07T07:28:33"/>
    <d v="2021-09-07T07:32:29"/>
    <s v="62.19.70.54"/>
    <n v="100"/>
    <n v="235"/>
    <n v="1"/>
    <d v="2021-09-07T07:32:30"/>
    <s v="R_uac7o8Q5YXCdecV"/>
    <n v="45.472198486328125"/>
    <n v="9.19219970703125"/>
    <s v="anonymous"/>
    <s v="IT"/>
    <x v="4"/>
    <s v="."/>
    <x v="0"/>
    <s v="."/>
    <x v="0"/>
    <m/>
    <m/>
    <m/>
    <x v="0"/>
    <m/>
    <m/>
    <m/>
    <s v="L’obbligo della mascherina anche dove non necessario"/>
    <s v="Divieto di alcuni sport anche con distanziamento"/>
    <s v="Chiusura bar e ristoranti"/>
    <x v="1"/>
    <n v="1"/>
    <m/>
    <m/>
    <x v="0"/>
    <m/>
    <n v="2"/>
    <m/>
    <m/>
    <x v="0"/>
    <n v="0"/>
    <x v="0"/>
    <x v="0"/>
    <x v="0"/>
    <x v="0"/>
    <x v="0"/>
    <x v="0"/>
    <x v="0"/>
    <x v="9"/>
    <x v="6"/>
    <x v="0"/>
    <x v="7"/>
    <x v="0"/>
    <x v="0"/>
    <n v="67"/>
    <x v="0"/>
    <x v="0"/>
    <x v="0"/>
    <x v="0"/>
    <s v="Este"/>
    <x v="5"/>
    <s v="."/>
    <n v="5"/>
    <n v="9"/>
    <s v="."/>
    <n v="111"/>
    <s v="."/>
    <n v="4"/>
    <x v="0"/>
    <n v="30"/>
    <x v="0"/>
    <x v="0"/>
    <x v="1"/>
    <n v="1"/>
    <n v="2"/>
  </r>
  <r>
    <n v="363"/>
    <d v="2021-09-07T08:06:31"/>
    <d v="2021-09-07T08:13:40"/>
    <s v="79.56.225.4"/>
    <n v="100"/>
    <n v="429"/>
    <n v="1"/>
    <d v="2021-09-07T08:13:40"/>
    <s v="R_2aIBNiHHNshQvr5"/>
    <n v="41.890396118164063"/>
    <n v="12.512603759765625"/>
    <s v="anonymous"/>
    <s v="IT"/>
    <x v="4"/>
    <s v="."/>
    <x v="0"/>
    <s v="."/>
    <x v="0"/>
    <m/>
    <m/>
    <m/>
    <x v="0"/>
    <m/>
    <m/>
    <m/>
    <s v="La consapevolezza di vivere la mia prima pandemia mondiale"/>
    <s v="Il dover svolgere le normali routine quotidiane attendendo una cura efficace: sapendo che non sarebbe arrivata prestissimo. Angosciante!"/>
    <s v="Il pensiero che alcuni giovani trovavano escamotage per uscire, non curanti che mettevano a rischio le vite dei loro cari al ritorno dai vari festini privati clandestini"/>
    <x v="1"/>
    <m/>
    <m/>
    <n v="2"/>
    <x v="0"/>
    <m/>
    <m/>
    <m/>
    <n v="1"/>
    <x v="0"/>
    <n v="0"/>
    <x v="0"/>
    <x v="0"/>
    <x v="0"/>
    <x v="0"/>
    <x v="0"/>
    <x v="0"/>
    <x v="0"/>
    <x v="1"/>
    <x v="2"/>
    <x v="0"/>
    <x v="30"/>
    <x v="0"/>
    <x v="0"/>
    <n v="86"/>
    <x v="1"/>
    <x v="1"/>
    <x v="0"/>
    <x v="0"/>
    <s v="Roma"/>
    <x v="5"/>
    <s v="."/>
    <n v="3"/>
    <s v="."/>
    <s v="."/>
    <s v="."/>
    <s v="."/>
    <n v="3"/>
    <x v="1"/>
    <n v="15"/>
    <x v="0"/>
    <x v="0"/>
    <x v="1"/>
    <n v="1"/>
    <n v="1"/>
  </r>
  <r>
    <n v="371"/>
    <d v="2021-09-07T08:51:16"/>
    <d v="2021-09-07T08:53:40"/>
    <s v="93.34.226.96"/>
    <n v="100"/>
    <n v="144"/>
    <n v="1"/>
    <d v="2021-09-07T08:53:41"/>
    <s v="R_cSF6kcCw1Onwyit"/>
    <n v="45.40960693359375"/>
    <n v="11.894699096679688"/>
    <s v="anonymous"/>
    <s v="IT"/>
    <x v="4"/>
    <s v="."/>
    <x v="0"/>
    <s v="."/>
    <x v="0"/>
    <m/>
    <m/>
    <m/>
    <x v="0"/>
    <m/>
    <m/>
    <m/>
    <s v="Ritorno al lavoro"/>
    <s v="Clausura"/>
    <s v="Paura"/>
    <x v="1"/>
    <n v="1"/>
    <n v="1"/>
    <m/>
    <x v="1"/>
    <m/>
    <m/>
    <m/>
    <m/>
    <x v="0"/>
    <n v="0"/>
    <x v="0"/>
    <x v="0"/>
    <x v="0"/>
    <x v="0"/>
    <x v="0"/>
    <x v="0"/>
    <x v="0"/>
    <x v="3"/>
    <x v="3"/>
    <x v="0"/>
    <x v="29"/>
    <x v="0"/>
    <x v="0"/>
    <n v="67"/>
    <x v="0"/>
    <x v="0"/>
    <x v="0"/>
    <x v="0"/>
    <s v="Torreglia"/>
    <x v="2"/>
    <s v="Area manager settore privato"/>
    <n v="7"/>
    <s v="."/>
    <s v="."/>
    <s v="."/>
    <s v="."/>
    <n v="1"/>
    <x v="1"/>
    <n v="100"/>
    <x v="0"/>
    <x v="0"/>
    <x v="1"/>
    <n v="1"/>
    <n v="3"/>
  </r>
  <r>
    <n v="376"/>
    <d v="2021-09-07T09:17:25"/>
    <d v="2021-09-07T09:21:10"/>
    <s v="79.16.107.85"/>
    <n v="100"/>
    <n v="225"/>
    <n v="1"/>
    <d v="2021-09-07T09:21:11"/>
    <s v="R_d5u1mWGaoiEUivD"/>
    <n v="44.05450439453125"/>
    <n v="12.568603515625"/>
    <s v="anonymous"/>
    <s v="IT"/>
    <x v="4"/>
    <s v="."/>
    <x v="0"/>
    <s v="."/>
    <x v="0"/>
    <m/>
    <m/>
    <m/>
    <x v="0"/>
    <m/>
    <m/>
    <m/>
    <s v="Essere limitato negli spostamenti"/>
    <s v="Non poter vedere le persone care"/>
    <s v="Ansia perenne per la paura di prendere/trasmettere il virus"/>
    <x v="1"/>
    <n v="1"/>
    <m/>
    <n v="1"/>
    <x v="0"/>
    <m/>
    <m/>
    <m/>
    <n v="1"/>
    <x v="0"/>
    <n v="0"/>
    <x v="0"/>
    <x v="0"/>
    <x v="0"/>
    <x v="0"/>
    <x v="0"/>
    <x v="0"/>
    <x v="0"/>
    <x v="1"/>
    <x v="1"/>
    <x v="0"/>
    <x v="16"/>
    <x v="0"/>
    <x v="0"/>
    <n v="38"/>
    <x v="0"/>
    <x v="0"/>
    <x v="0"/>
    <x v="0"/>
    <s v="San Mauro Pascoli"/>
    <x v="8"/>
    <s v="."/>
    <n v="7"/>
    <s v="."/>
    <s v="."/>
    <s v="."/>
    <s v="."/>
    <n v="5"/>
    <x v="1"/>
    <n v="120"/>
    <x v="0"/>
    <x v="0"/>
    <x v="1"/>
    <n v="1"/>
    <n v="3"/>
  </r>
  <r>
    <n v="380"/>
    <d v="2021-09-07T09:56:08"/>
    <d v="2021-09-07T10:01:25"/>
    <s v="62.18.48.25"/>
    <n v="100"/>
    <n v="317"/>
    <n v="1"/>
    <d v="2021-09-07T10:01:26"/>
    <s v="R_AM6A5ZOoPNDlzHj"/>
    <n v="41.890396118164063"/>
    <n v="12.512603759765625"/>
    <s v="anonymous"/>
    <s v="IT"/>
    <x v="4"/>
    <s v="."/>
    <x v="0"/>
    <s v="."/>
    <x v="0"/>
    <m/>
    <m/>
    <m/>
    <x v="0"/>
    <m/>
    <m/>
    <m/>
    <s v="Mancanza di socializzazione"/>
    <s v="Forzato distacco da parenti ed amici"/>
    <s v="Paesaggi spettrali, nessuno in giro"/>
    <x v="1"/>
    <m/>
    <n v="1"/>
    <n v="2"/>
    <x v="0"/>
    <m/>
    <n v="1"/>
    <m/>
    <m/>
    <x v="0"/>
    <n v="0"/>
    <x v="0"/>
    <x v="0"/>
    <x v="0"/>
    <x v="0"/>
    <x v="0"/>
    <x v="0"/>
    <x v="0"/>
    <x v="2"/>
    <x v="3"/>
    <x v="1"/>
    <x v="52"/>
    <x v="0"/>
    <x v="0"/>
    <n v="123"/>
    <x v="0"/>
    <x v="0"/>
    <x v="0"/>
    <x v="0"/>
    <s v="Vicenza"/>
    <x v="2"/>
    <s v="Casalinga"/>
    <n v="2"/>
    <s v="."/>
    <s v="."/>
    <s v="."/>
    <s v="."/>
    <n v="2"/>
    <x v="1"/>
    <n v="120"/>
    <x v="0"/>
    <x v="0"/>
    <x v="1"/>
    <n v="1"/>
    <n v="2"/>
  </r>
  <r>
    <n v="388"/>
    <d v="2021-09-07T10:35:39"/>
    <d v="2021-09-07T10:38:24"/>
    <s v="188.219.67.34"/>
    <n v="100"/>
    <n v="165"/>
    <n v="1"/>
    <d v="2021-09-07T10:38:25"/>
    <s v="R_1dGnswPUT9wLs0z"/>
    <n v="44.653396606445313"/>
    <n v="10.923095703125"/>
    <s v="anonymous"/>
    <s v="IT"/>
    <x v="4"/>
    <s v="."/>
    <x v="0"/>
    <s v="."/>
    <x v="0"/>
    <m/>
    <m/>
    <m/>
    <x v="0"/>
    <m/>
    <m/>
    <m/>
    <s v="niente amici"/>
    <s v="niente donne"/>
    <s v="ore interminabili sul divano"/>
    <x v="1"/>
    <n v="1"/>
    <m/>
    <n v="1"/>
    <x v="0"/>
    <m/>
    <n v="1"/>
    <m/>
    <m/>
    <x v="0"/>
    <n v="0"/>
    <x v="0"/>
    <x v="0"/>
    <x v="0"/>
    <x v="0"/>
    <x v="0"/>
    <x v="0"/>
    <x v="0"/>
    <x v="1"/>
    <x v="1"/>
    <x v="0"/>
    <x v="46"/>
    <x v="0"/>
    <x v="0"/>
    <n v="67"/>
    <x v="0"/>
    <x v="0"/>
    <x v="0"/>
    <x v="0"/>
    <s v="padova"/>
    <x v="5"/>
    <s v="."/>
    <n v="7"/>
    <s v="."/>
    <s v="."/>
    <s v="."/>
    <s v="."/>
    <n v="1"/>
    <x v="0"/>
    <n v="60"/>
    <x v="1"/>
    <x v="2"/>
    <x v="1"/>
    <n v="1"/>
    <n v="4"/>
  </r>
  <r>
    <n v="402"/>
    <d v="2021-09-07T13:12:04"/>
    <d v="2021-09-07T13:16:16"/>
    <s v="5.90.220.174"/>
    <n v="100"/>
    <n v="252"/>
    <n v="1"/>
    <d v="2021-09-07T13:16:17"/>
    <s v="R_er4WrvsFHIw30nT"/>
    <n v="43.147903442382813"/>
    <n v="12.109695434570313"/>
    <s v="anonymous"/>
    <s v="IT"/>
    <x v="4"/>
    <s v="."/>
    <x v="0"/>
    <s v="."/>
    <x v="0"/>
    <m/>
    <m/>
    <m/>
    <x v="0"/>
    <m/>
    <m/>
    <m/>
    <s v="Separazione"/>
    <s v="Lontananza"/>
    <s v="Solitudine"/>
    <x v="1"/>
    <n v="1"/>
    <n v="2"/>
    <m/>
    <x v="0"/>
    <m/>
    <m/>
    <m/>
    <m/>
    <x v="0"/>
    <n v="0"/>
    <x v="0"/>
    <x v="0"/>
    <x v="0"/>
    <x v="0"/>
    <x v="0"/>
    <x v="0"/>
    <x v="0"/>
    <x v="0"/>
    <x v="7"/>
    <x v="0"/>
    <x v="7"/>
    <x v="0"/>
    <x v="0"/>
    <n v="98"/>
    <x v="1"/>
    <x v="0"/>
    <x v="0"/>
    <x v="1"/>
    <s v="."/>
    <x v="6"/>
    <s v="."/>
    <n v="3"/>
    <s v="."/>
    <s v="."/>
    <s v="."/>
    <s v="."/>
    <n v="1"/>
    <x v="2"/>
    <n v="120"/>
    <x v="0"/>
    <x v="0"/>
    <x v="1"/>
    <n v="0"/>
    <n v="2"/>
  </r>
  <r>
    <n v="403"/>
    <d v="2021-09-07T13:09:38"/>
    <d v="2021-09-07T13:18:03"/>
    <s v="151.41.150.85"/>
    <n v="100"/>
    <n v="504"/>
    <n v="1"/>
    <d v="2021-09-07T13:18:04"/>
    <s v="R_2QghOWLmWeLjQro"/>
    <n v="44.137893676757813"/>
    <n v="12.234695434570313"/>
    <s v="anonymous"/>
    <s v="IT"/>
    <x v="4"/>
    <s v="."/>
    <x v="0"/>
    <s v="."/>
    <x v="0"/>
    <m/>
    <m/>
    <m/>
    <x v="0"/>
    <m/>
    <m/>
    <m/>
    <s v="i camion militari che di notte trasportavano i feretri"/>
    <s v="uscire solo per andare al supermercato"/>
    <s v="i parchi vuoti di bambini"/>
    <x v="1"/>
    <n v="2"/>
    <m/>
    <m/>
    <x v="0"/>
    <m/>
    <m/>
    <m/>
    <n v="1"/>
    <x v="0"/>
    <n v="0"/>
    <x v="0"/>
    <x v="0"/>
    <x v="0"/>
    <x v="0"/>
    <x v="0"/>
    <x v="0"/>
    <x v="0"/>
    <x v="4"/>
    <x v="7"/>
    <x v="1"/>
    <x v="49"/>
    <x v="0"/>
    <x v="0"/>
    <n v="67"/>
    <x v="0"/>
    <x v="0"/>
    <x v="0"/>
    <x v="0"/>
    <s v="baone"/>
    <x v="1"/>
    <s v="."/>
    <n v="3"/>
    <s v="."/>
    <s v="."/>
    <s v="."/>
    <s v="."/>
    <n v="1"/>
    <x v="1"/>
    <n v="50"/>
    <x v="0"/>
    <x v="0"/>
    <x v="1"/>
    <n v="1"/>
    <n v="1"/>
  </r>
  <r>
    <n v="415"/>
    <d v="2021-09-07T14:20:50"/>
    <d v="2021-09-07T14:25:26"/>
    <s v="151.43.206.207"/>
    <n v="100"/>
    <n v="275"/>
    <n v="1"/>
    <d v="2021-09-07T14:25:26"/>
    <s v="R_3LdUr3Is8FqBokH"/>
    <n v="41.890396118164063"/>
    <n v="12.512603759765625"/>
    <s v="anonymous"/>
    <s v="IT"/>
    <x v="4"/>
    <s v="."/>
    <x v="0"/>
    <s v="."/>
    <x v="0"/>
    <m/>
    <m/>
    <m/>
    <x v="0"/>
    <m/>
    <m/>
    <m/>
    <s v="non c'erano i bar aperti per prendere qualcosa"/>
    <s v="le persone gironzolavano per le strade"/>
    <s v="non fare la spesa tranquillamente o un giro nei negozi per svago"/>
    <x v="1"/>
    <n v="1"/>
    <m/>
    <m/>
    <x v="0"/>
    <m/>
    <n v="2"/>
    <m/>
    <m/>
    <x v="0"/>
    <n v="0"/>
    <x v="0"/>
    <x v="0"/>
    <x v="0"/>
    <x v="0"/>
    <x v="0"/>
    <x v="0"/>
    <x v="0"/>
    <x v="2"/>
    <x v="6"/>
    <x v="0"/>
    <x v="2"/>
    <x v="0"/>
    <x v="0"/>
    <n v="61"/>
    <x v="1"/>
    <x v="0"/>
    <x v="1"/>
    <x v="0"/>
    <s v="napolu"/>
    <x v="0"/>
    <s v="."/>
    <n v="3"/>
    <n v="14"/>
    <s v="."/>
    <s v="."/>
    <s v="."/>
    <n v="3"/>
    <x v="3"/>
    <n v="240"/>
    <x v="0"/>
    <x v="0"/>
    <x v="0"/>
    <n v="0"/>
    <n v="1"/>
  </r>
  <r>
    <n v="418"/>
    <d v="2021-09-07T14:36:39"/>
    <d v="2021-09-07T14:41:04"/>
    <s v="93.37.211.32"/>
    <n v="100"/>
    <n v="264"/>
    <n v="1"/>
    <d v="2021-09-07T14:41:04"/>
    <s v="R_2Wx3pZAvrKi4NqP"/>
    <n v="45.493698120117188"/>
    <n v="12.2449951171875"/>
    <s v="anonymous"/>
    <s v="IT"/>
    <x v="4"/>
    <s v="."/>
    <x v="0"/>
    <s v="."/>
    <x v="0"/>
    <m/>
    <m/>
    <m/>
    <x v="0"/>
    <m/>
    <m/>
    <m/>
    <s v="Impossibilità di andare a trovare la mia amica che aveva appena partorito"/>
    <s v="Difficoltà di andare a casa di mia mamma"/>
    <s v="Sensazione di smarrimento al lavoro"/>
    <x v="1"/>
    <m/>
    <m/>
    <n v="2"/>
    <x v="1"/>
    <m/>
    <m/>
    <m/>
    <m/>
    <x v="0"/>
    <n v="0"/>
    <x v="0"/>
    <x v="0"/>
    <x v="0"/>
    <x v="0"/>
    <x v="0"/>
    <x v="0"/>
    <x v="0"/>
    <x v="3"/>
    <x v="6"/>
    <x v="1"/>
    <x v="41"/>
    <x v="0"/>
    <x v="0"/>
    <n v="100"/>
    <x v="0"/>
    <x v="0"/>
    <x v="0"/>
    <x v="0"/>
    <s v="Preganziol"/>
    <x v="6"/>
    <s v="."/>
    <n v="7"/>
    <s v="."/>
    <s v="."/>
    <s v="."/>
    <s v="."/>
    <n v="2"/>
    <x v="0"/>
    <n v="120"/>
    <x v="0"/>
    <x v="0"/>
    <x v="0"/>
    <n v="0"/>
    <n v="3"/>
  </r>
  <r>
    <n v="419"/>
    <d v="2021-09-07T14:57:16"/>
    <d v="2021-09-07T15:02:19"/>
    <s v="151.34.205.124"/>
    <n v="100"/>
    <n v="303"/>
    <n v="1"/>
    <d v="2021-09-07T15:02:20"/>
    <s v="R_3NzaD500GHgZX4j"/>
    <n v="45.472198486328125"/>
    <n v="9.19219970703125"/>
    <s v="anonymous"/>
    <s v="IT"/>
    <x v="4"/>
    <s v="."/>
    <x v="0"/>
    <s v="."/>
    <x v="0"/>
    <m/>
    <m/>
    <m/>
    <x v="0"/>
    <m/>
    <m/>
    <m/>
    <s v="Obbligo di stare chiusi"/>
    <s v="Non poter vivere i propri cari"/>
    <s v="Mancanza di denaro"/>
    <x v="1"/>
    <n v="1"/>
    <m/>
    <n v="1"/>
    <x v="0"/>
    <n v="1"/>
    <m/>
    <m/>
    <m/>
    <x v="0"/>
    <n v="0"/>
    <x v="0"/>
    <x v="0"/>
    <x v="0"/>
    <x v="0"/>
    <x v="0"/>
    <x v="0"/>
    <x v="0"/>
    <x v="3"/>
    <x v="3"/>
    <x v="1"/>
    <x v="21"/>
    <x v="0"/>
    <x v="0"/>
    <n v="104"/>
    <x v="0"/>
    <x v="0"/>
    <x v="0"/>
    <x v="0"/>
    <s v="Venezia"/>
    <x v="2"/>
    <s v="Barista"/>
    <n v="3"/>
    <s v="."/>
    <s v="."/>
    <s v="."/>
    <s v="."/>
    <n v="5"/>
    <x v="1"/>
    <n v="0"/>
    <x v="0"/>
    <x v="0"/>
    <x v="1"/>
    <n v="1"/>
    <n v="3"/>
  </r>
  <r>
    <n v="424"/>
    <d v="2021-09-06T16:11:30"/>
    <d v="2021-09-07T16:09:47"/>
    <s v="82.84.66.172"/>
    <n v="100"/>
    <n v="86296"/>
    <n v="1"/>
    <d v="2021-09-07T16:09:48"/>
    <s v="R_tQwN7pheVQRXEiZ"/>
    <n v="45.47430419921875"/>
    <n v="9.2006988525390625"/>
    <s v="anonymous"/>
    <s v="IT"/>
    <x v="4"/>
    <s v="."/>
    <x v="0"/>
    <s v="."/>
    <x v="0"/>
    <m/>
    <m/>
    <m/>
    <x v="0"/>
    <m/>
    <m/>
    <m/>
    <s v="Covid"/>
    <s v="Mal di testa"/>
    <s v="Febbre"/>
    <x v="1"/>
    <m/>
    <m/>
    <m/>
    <x v="0"/>
    <m/>
    <m/>
    <m/>
    <n v="3"/>
    <x v="0"/>
    <n v="0"/>
    <x v="0"/>
    <x v="0"/>
    <x v="0"/>
    <x v="0"/>
    <x v="0"/>
    <x v="0"/>
    <x v="0"/>
    <x v="3"/>
    <x v="1"/>
    <x v="0"/>
    <x v="23"/>
    <x v="0"/>
    <x v="0"/>
    <n v="58"/>
    <x v="0"/>
    <x v="0"/>
    <x v="0"/>
    <x v="0"/>
    <s v="Milano"/>
    <x v="3"/>
    <s v="."/>
    <n v="7"/>
    <s v="."/>
    <s v="."/>
    <s v="."/>
    <s v="."/>
    <n v="4"/>
    <x v="0"/>
    <n v="45"/>
    <x v="1"/>
    <x v="2"/>
    <x v="1"/>
    <n v="1"/>
    <n v="2"/>
  </r>
  <r>
    <n v="425"/>
    <d v="2021-09-07T16:19:49"/>
    <d v="2021-09-07T16:26:51"/>
    <s v="151.42.111.192"/>
    <n v="100"/>
    <n v="421"/>
    <n v="1"/>
    <d v="2021-09-07T16:26:51"/>
    <s v="R_10plp7t3SVAyW3h"/>
    <n v="44.507797241210938"/>
    <n v="11.471099853515625"/>
    <s v="anonymous"/>
    <s v="IT"/>
    <x v="4"/>
    <s v="."/>
    <x v="0"/>
    <s v="."/>
    <x v="0"/>
    <m/>
    <m/>
    <m/>
    <x v="0"/>
    <m/>
    <m/>
    <m/>
    <s v="Ad ogni colpo di tosse eri considerata malata covid"/>
    <s v="Impossibilità di dire addio a delle persone care, nemmeno al funerale"/>
    <s v="La sensazione di essere rinchiusa"/>
    <x v="1"/>
    <m/>
    <n v="2"/>
    <m/>
    <x v="0"/>
    <m/>
    <m/>
    <n v="1"/>
    <m/>
    <x v="0"/>
    <n v="0"/>
    <x v="0"/>
    <x v="0"/>
    <x v="0"/>
    <x v="0"/>
    <x v="0"/>
    <x v="0"/>
    <x v="0"/>
    <x v="1"/>
    <x v="1"/>
    <x v="1"/>
    <x v="19"/>
    <x v="1"/>
    <x v="24"/>
    <s v="."/>
    <x v="1"/>
    <x v="0"/>
    <x v="0"/>
    <x v="0"/>
    <s v="."/>
    <x v="6"/>
    <s v="."/>
    <n v="3"/>
    <s v="."/>
    <s v="."/>
    <s v="."/>
    <s v="."/>
    <n v="4"/>
    <x v="1"/>
    <n v="180"/>
    <x v="0"/>
    <x v="0"/>
    <x v="1"/>
    <n v="0"/>
    <n v="3"/>
  </r>
  <r>
    <n v="432"/>
    <d v="2021-09-07T23:19:57"/>
    <d v="2021-09-07T23:25:38"/>
    <s v="5.88.42.173"/>
    <n v="100"/>
    <n v="340"/>
    <n v="1"/>
    <d v="2021-09-07T23:25:39"/>
    <s v="R_1nPz39RlaPWjFo2"/>
    <n v="45.403106689453125"/>
    <n v="11.87469482421875"/>
    <s v="anonymous"/>
    <s v="IT"/>
    <x v="4"/>
    <s v="."/>
    <x v="0"/>
    <s v="."/>
    <x v="0"/>
    <m/>
    <m/>
    <m/>
    <x v="0"/>
    <m/>
    <m/>
    <m/>
    <s v="Solitudine"/>
    <s v="Diffidenza"/>
    <s v="Distanziamento"/>
    <x v="1"/>
    <m/>
    <n v="2"/>
    <m/>
    <x v="0"/>
    <m/>
    <m/>
    <m/>
    <m/>
    <x v="0"/>
    <n v="0"/>
    <x v="0"/>
    <x v="0"/>
    <x v="0"/>
    <x v="0"/>
    <x v="0"/>
    <x v="0"/>
    <x v="0"/>
    <x v="9"/>
    <x v="6"/>
    <x v="0"/>
    <x v="25"/>
    <x v="0"/>
    <x v="0"/>
    <n v="67"/>
    <x v="0"/>
    <x v="0"/>
    <x v="0"/>
    <x v="0"/>
    <s v="Vighizzolo d'Este"/>
    <x v="5"/>
    <s v="."/>
    <n v="3"/>
    <s v="."/>
    <s v="."/>
    <s v="."/>
    <s v="."/>
    <n v="2"/>
    <x v="1"/>
    <n v="120"/>
    <x v="0"/>
    <x v="0"/>
    <x v="1"/>
    <n v="0"/>
    <n v="4"/>
  </r>
  <r>
    <n v="443"/>
    <d v="2021-09-08T02:32:54"/>
    <d v="2021-09-08T02:38:34"/>
    <s v="109.118.117.99"/>
    <n v="100"/>
    <n v="340"/>
    <n v="1"/>
    <d v="2021-09-08T02:38:35"/>
    <s v="R_2cuc5hMPdZQi3Bi"/>
    <n v="45.43170166015625"/>
    <n v="10.98590087890625"/>
    <s v="anonymous"/>
    <s v="IT"/>
    <x v="4"/>
    <s v="."/>
    <x v="0"/>
    <s v="."/>
    <x v="0"/>
    <m/>
    <m/>
    <m/>
    <x v="0"/>
    <m/>
    <m/>
    <m/>
    <s v="Impossibilità di muoversi"/>
    <s v="Paura di ammalarsi"/>
    <s v="Ansia per i famigliari"/>
    <x v="1"/>
    <n v="1"/>
    <m/>
    <n v="1"/>
    <x v="0"/>
    <m/>
    <m/>
    <m/>
    <n v="1"/>
    <x v="0"/>
    <n v="0"/>
    <x v="0"/>
    <x v="0"/>
    <x v="0"/>
    <x v="0"/>
    <x v="0"/>
    <x v="0"/>
    <x v="0"/>
    <x v="3"/>
    <x v="1"/>
    <x v="1"/>
    <x v="25"/>
    <x v="0"/>
    <x v="0"/>
    <n v="67"/>
    <x v="0"/>
    <x v="0"/>
    <x v="0"/>
    <x v="0"/>
    <s v="Tribano"/>
    <x v="1"/>
    <s v="."/>
    <n v="7"/>
    <s v="."/>
    <s v="."/>
    <s v="."/>
    <s v="."/>
    <n v="1"/>
    <x v="1"/>
    <n v="120"/>
    <x v="0"/>
    <x v="0"/>
    <x v="1"/>
    <n v="0"/>
    <n v="2"/>
  </r>
  <r>
    <n v="447"/>
    <d v="2021-09-08T03:45:03"/>
    <d v="2021-09-08T03:50:14"/>
    <s v="151.95.37.64"/>
    <n v="100"/>
    <n v="310"/>
    <n v="1"/>
    <d v="2021-09-08T03:50:15"/>
    <s v="R_DqrF7Eih2YsXJ1n"/>
    <n v="45.493698120117188"/>
    <n v="12.2449951171875"/>
    <s v="anonymous"/>
    <s v="IT"/>
    <x v="4"/>
    <s v="."/>
    <x v="0"/>
    <s v="."/>
    <x v="0"/>
    <m/>
    <m/>
    <m/>
    <x v="0"/>
    <m/>
    <m/>
    <m/>
    <s v="Non poter abbracciare"/>
    <s v="Non poter uscire"/>
    <s v="Non poter vedere i propri cari"/>
    <x v="1"/>
    <n v="1"/>
    <m/>
    <n v="2"/>
    <x v="0"/>
    <m/>
    <m/>
    <m/>
    <m/>
    <x v="0"/>
    <n v="0"/>
    <x v="0"/>
    <x v="0"/>
    <x v="0"/>
    <x v="0"/>
    <x v="0"/>
    <x v="0"/>
    <x v="0"/>
    <x v="2"/>
    <x v="1"/>
    <x v="1"/>
    <x v="47"/>
    <x v="0"/>
    <x v="0"/>
    <n v="67"/>
    <x v="0"/>
    <x v="0"/>
    <x v="0"/>
    <x v="0"/>
    <s v="Padova"/>
    <x v="7"/>
    <s v="."/>
    <n v="3"/>
    <s v="."/>
    <s v="."/>
    <s v="."/>
    <s v="."/>
    <n v="2"/>
    <x v="1"/>
    <n v="35"/>
    <x v="0"/>
    <x v="0"/>
    <x v="1"/>
    <n v="0"/>
    <n v="1"/>
  </r>
  <r>
    <n v="453"/>
    <d v="2021-09-08T06:35:27"/>
    <d v="2021-09-08T06:41:12"/>
    <s v="62.18.64.52"/>
    <n v="100"/>
    <n v="344"/>
    <n v="1"/>
    <d v="2021-09-08T06:41:13"/>
    <s v="R_1K9XPeZcCK2TmeG"/>
    <n v="41.890396118164063"/>
    <n v="12.512603759765625"/>
    <s v="anonymous"/>
    <s v="IT"/>
    <x v="4"/>
    <s v="."/>
    <x v="0"/>
    <s v="."/>
    <x v="0"/>
    <m/>
    <m/>
    <m/>
    <x v="0"/>
    <m/>
    <m/>
    <m/>
    <s v="Impossibilita di uscire di casa"/>
    <s v="Nessuna vacanza"/>
    <s v="Notiziari prolissi e focalizzati solo ulla pandemia"/>
    <x v="1"/>
    <n v="1"/>
    <m/>
    <m/>
    <x v="0"/>
    <m/>
    <n v="1"/>
    <m/>
    <n v="1"/>
    <x v="0"/>
    <n v="0"/>
    <x v="0"/>
    <x v="0"/>
    <x v="0"/>
    <x v="0"/>
    <x v="0"/>
    <x v="0"/>
    <x v="0"/>
    <x v="3"/>
    <x v="1"/>
    <x v="0"/>
    <x v="50"/>
    <x v="0"/>
    <x v="0"/>
    <n v="42"/>
    <x v="1"/>
    <x v="1"/>
    <x v="0"/>
    <x v="0"/>
    <s v="Grosseto"/>
    <x v="1"/>
    <s v="."/>
    <n v="5"/>
    <n v="17"/>
    <s v="."/>
    <n v="116"/>
    <s v="Firenze"/>
    <n v="2"/>
    <x v="0"/>
    <n v="60"/>
    <x v="0"/>
    <x v="0"/>
    <x v="1"/>
    <n v="0"/>
    <n v="3"/>
  </r>
  <r>
    <n v="459"/>
    <d v="2021-09-08T09:11:56"/>
    <d v="2021-09-08T09:16:36"/>
    <s v="62.11.5.76"/>
    <n v="100"/>
    <n v="279"/>
    <n v="1"/>
    <d v="2021-09-08T09:16:36"/>
    <s v="R_0JkA7XdIphqnSmZ"/>
    <n v="45.070404052734375"/>
    <n v="11.903701782226563"/>
    <s v="anonymous"/>
    <s v="IT"/>
    <x v="4"/>
    <s v="."/>
    <x v="0"/>
    <s v="."/>
    <x v="0"/>
    <m/>
    <m/>
    <m/>
    <x v="0"/>
    <m/>
    <m/>
    <m/>
    <s v="Chiusura delle scuole e dell’università"/>
    <s v="Non poter vedere le persone care"/>
    <s v="Non poter svolgere attività di svago fuori casa (andare a cena, andare al cinema, fare sport, uscire con gli amici…)"/>
    <x v="1"/>
    <m/>
    <m/>
    <n v="1"/>
    <x v="1"/>
    <m/>
    <n v="1"/>
    <m/>
    <m/>
    <x v="0"/>
    <n v="0"/>
    <x v="0"/>
    <x v="0"/>
    <x v="0"/>
    <x v="0"/>
    <x v="0"/>
    <x v="0"/>
    <x v="0"/>
    <x v="5"/>
    <x v="0"/>
    <x v="1"/>
    <x v="15"/>
    <x v="0"/>
    <x v="0"/>
    <n v="67"/>
    <x v="0"/>
    <x v="0"/>
    <x v="0"/>
    <x v="0"/>
    <s v="Stanghella"/>
    <x v="1"/>
    <s v="."/>
    <n v="7"/>
    <s v="."/>
    <s v="."/>
    <s v="."/>
    <s v="."/>
    <n v="3"/>
    <x v="0"/>
    <n v="20"/>
    <x v="0"/>
    <x v="0"/>
    <x v="1"/>
    <n v="1"/>
    <n v="2"/>
  </r>
  <r>
    <n v="471"/>
    <d v="2021-09-08T12:14:10"/>
    <d v="2021-09-08T12:19:42"/>
    <s v="79.16.181.73"/>
    <n v="100"/>
    <n v="331"/>
    <n v="1"/>
    <d v="2021-09-08T12:19:42"/>
    <s v="R_3nvY3wlMc936OYM"/>
    <n v="45.403106689453125"/>
    <n v="11.87469482421875"/>
    <s v="anonymous"/>
    <s v="IT"/>
    <x v="4"/>
    <s v="."/>
    <x v="0"/>
    <s v="."/>
    <x v="0"/>
    <m/>
    <m/>
    <m/>
    <x v="0"/>
    <m/>
    <m/>
    <m/>
    <s v="Ansia"/>
    <s v="Paura"/>
    <s v="Disorientamento"/>
    <x v="1"/>
    <m/>
    <n v="3"/>
    <m/>
    <x v="0"/>
    <m/>
    <m/>
    <m/>
    <m/>
    <x v="0"/>
    <n v="0"/>
    <x v="0"/>
    <x v="0"/>
    <x v="0"/>
    <x v="0"/>
    <x v="0"/>
    <x v="0"/>
    <x v="0"/>
    <x v="0"/>
    <x v="1"/>
    <x v="1"/>
    <x v="4"/>
    <x v="0"/>
    <x v="0"/>
    <n v="67"/>
    <x v="0"/>
    <x v="0"/>
    <x v="0"/>
    <x v="0"/>
    <s v="Stanghella"/>
    <x v="2"/>
    <s v="Docente"/>
    <n v="3"/>
    <s v="."/>
    <s v="."/>
    <s v="."/>
    <s v="."/>
    <n v="3"/>
    <x v="1"/>
    <n v="180"/>
    <x v="0"/>
    <x v="0"/>
    <x v="1"/>
    <n v="1"/>
    <n v="3"/>
  </r>
  <r>
    <n v="483"/>
    <d v="2021-09-09T01:57:13"/>
    <d v="2021-09-09T02:01:20"/>
    <s v="95.248.199.211"/>
    <n v="100"/>
    <n v="246"/>
    <n v="1"/>
    <d v="2021-09-09T02:01:21"/>
    <s v="R_2Va2zYrSmiemazt"/>
    <n v="45.472198486328125"/>
    <n v="9.19219970703125"/>
    <s v="anonymous"/>
    <s v="IT"/>
    <x v="4"/>
    <s v="."/>
    <x v="0"/>
    <s v="."/>
    <x v="0"/>
    <m/>
    <m/>
    <m/>
    <x v="0"/>
    <m/>
    <m/>
    <m/>
    <s v="essere rinchiusi in casa senza poter uscire"/>
    <s v="morte di mio nonno"/>
    <s v="non poter visitare parenti/amici e andare in università"/>
    <x v="1"/>
    <m/>
    <n v="1"/>
    <n v="2"/>
    <x v="0"/>
    <m/>
    <m/>
    <m/>
    <m/>
    <x v="0"/>
    <n v="0"/>
    <x v="0"/>
    <x v="0"/>
    <x v="0"/>
    <x v="0"/>
    <x v="0"/>
    <x v="0"/>
    <x v="0"/>
    <x v="1"/>
    <x v="2"/>
    <x v="1"/>
    <x v="1"/>
    <x v="0"/>
    <x v="0"/>
    <n v="58"/>
    <x v="0"/>
    <x v="0"/>
    <x v="0"/>
    <x v="0"/>
    <s v="villa cortese"/>
    <x v="0"/>
    <s v="."/>
    <n v="3"/>
    <n v="18"/>
    <s v="studi scientifici"/>
    <s v="."/>
    <s v="."/>
    <n v="4"/>
    <x v="1"/>
    <n v="180"/>
    <x v="0"/>
    <x v="0"/>
    <x v="1"/>
    <n v="1"/>
    <n v="2"/>
  </r>
  <r>
    <n v="487"/>
    <d v="2021-09-09T03:21:46"/>
    <d v="2021-09-09T03:28:17"/>
    <s v="82.213.32.139"/>
    <n v="100"/>
    <n v="391"/>
    <n v="1"/>
    <d v="2021-09-09T03:28:18"/>
    <s v="R_22XHZVIeCZrtRJE"/>
    <n v="31.901397705078125"/>
    <n v="35.199905395507813"/>
    <s v="anonymous"/>
    <s v="IT"/>
    <x v="4"/>
    <s v="."/>
    <x v="0"/>
    <s v="."/>
    <x v="0"/>
    <m/>
    <m/>
    <m/>
    <x v="0"/>
    <m/>
    <m/>
    <m/>
    <s v="Il dolore fisico per l'impossibilita' di uscire e muovermi"/>
    <s v="La sensazione di non poter fare progetti"/>
    <s v="La paura di aver contratto la makattia mentre ero sola a Roma"/>
    <x v="1"/>
    <m/>
    <n v="1"/>
    <m/>
    <x v="1"/>
    <m/>
    <m/>
    <m/>
    <n v="1"/>
    <x v="0"/>
    <n v="0"/>
    <x v="0"/>
    <x v="0"/>
    <x v="0"/>
    <x v="0"/>
    <x v="0"/>
    <x v="0"/>
    <x v="0"/>
    <x v="1"/>
    <x v="2"/>
    <x v="1"/>
    <x v="28"/>
    <x v="1"/>
    <x v="27"/>
    <s v="."/>
    <x v="1"/>
    <x v="0"/>
    <x v="0"/>
    <x v="0"/>
    <s v="."/>
    <x v="2"/>
    <s v="Cooperazione internazionale"/>
    <n v="7"/>
    <s v="."/>
    <s v="."/>
    <s v="."/>
    <s v="."/>
    <n v="1"/>
    <x v="1"/>
    <n v="60"/>
    <x v="0"/>
    <x v="0"/>
    <x v="1"/>
    <n v="0"/>
    <n v="3"/>
  </r>
  <r>
    <n v="490"/>
    <d v="2021-09-09T06:11:27"/>
    <d v="2021-09-09T06:17:10"/>
    <s v="5.91.101.41"/>
    <n v="100"/>
    <n v="343"/>
    <n v="1"/>
    <d v="2021-09-09T06:17:10"/>
    <s v="R_2cocYRNY5Tw5jjx"/>
    <n v="43.147903442382813"/>
    <n v="12.109695434570313"/>
    <s v="anonymous"/>
    <s v="IT"/>
    <x v="4"/>
    <s v="."/>
    <x v="0"/>
    <s v="."/>
    <x v="0"/>
    <m/>
    <m/>
    <m/>
    <x v="0"/>
    <m/>
    <m/>
    <m/>
    <s v="Uscire per la spesa"/>
    <s v="Incontrare i parenti"/>
    <s v="Restare segregati in casa"/>
    <x v="1"/>
    <n v="2"/>
    <m/>
    <n v="1"/>
    <x v="0"/>
    <m/>
    <m/>
    <m/>
    <m/>
    <x v="0"/>
    <n v="0"/>
    <x v="0"/>
    <x v="0"/>
    <x v="0"/>
    <x v="0"/>
    <x v="0"/>
    <x v="0"/>
    <x v="0"/>
    <x v="3"/>
    <x v="1"/>
    <x v="0"/>
    <x v="56"/>
    <x v="0"/>
    <x v="0"/>
    <n v="103"/>
    <x v="0"/>
    <x v="0"/>
    <x v="0"/>
    <x v="0"/>
    <s v="Malnate"/>
    <x v="7"/>
    <s v="."/>
    <n v="3"/>
    <s v="."/>
    <s v="."/>
    <s v="."/>
    <s v="."/>
    <n v="2"/>
    <x v="1"/>
    <n v="240"/>
    <x v="0"/>
    <x v="0"/>
    <x v="1"/>
    <n v="1"/>
    <n v="3"/>
  </r>
  <r>
    <n v="493"/>
    <d v="2021-09-09T07:31:26"/>
    <d v="2021-09-09T07:35:02"/>
    <s v="46.229.95.89"/>
    <n v="100"/>
    <n v="215"/>
    <n v="1"/>
    <d v="2021-09-09T07:35:02"/>
    <s v="R_2uKfiRMRDYmfffJ"/>
    <n v="45.668106079101563"/>
    <n v="11.6759033203125"/>
    <s v="anonymous"/>
    <s v="IT"/>
    <x v="4"/>
    <s v="."/>
    <x v="0"/>
    <s v="."/>
    <x v="0"/>
    <m/>
    <m/>
    <m/>
    <x v="0"/>
    <m/>
    <m/>
    <m/>
    <s v="In realtà nessuno"/>
    <s v="Mi sforzo ma non mi viene in mente nulla di infelice"/>
    <s v="Nessuno"/>
    <x v="1"/>
    <m/>
    <m/>
    <m/>
    <x v="0"/>
    <m/>
    <m/>
    <m/>
    <m/>
    <x v="0"/>
    <n v="0"/>
    <x v="0"/>
    <x v="0"/>
    <x v="0"/>
    <x v="0"/>
    <x v="0"/>
    <x v="0"/>
    <x v="0"/>
    <x v="3"/>
    <x v="1"/>
    <x v="0"/>
    <x v="16"/>
    <x v="0"/>
    <x v="0"/>
    <n v="67"/>
    <x v="0"/>
    <x v="0"/>
    <x v="0"/>
    <x v="0"/>
    <s v="Monselice"/>
    <x v="5"/>
    <s v="."/>
    <n v="5"/>
    <n v="16"/>
    <s v="."/>
    <n v="126"/>
    <s v="."/>
    <n v="2"/>
    <x v="1"/>
    <n v="100"/>
    <x v="0"/>
    <x v="0"/>
    <x v="1"/>
    <n v="1"/>
    <n v="2"/>
  </r>
  <r>
    <n v="499"/>
    <d v="2021-09-09T11:12:31"/>
    <d v="2021-09-09T11:18:38"/>
    <s v="79.45.48.62"/>
    <n v="100"/>
    <n v="366"/>
    <n v="1"/>
    <d v="2021-09-09T11:18:39"/>
    <s v="R_sFq0LdEPnycVLnH"/>
    <n v="45.4342041015625"/>
    <n v="11.7572021484375"/>
    <s v="anonymous"/>
    <s v="IT"/>
    <x v="4"/>
    <s v="."/>
    <x v="0"/>
    <s v="."/>
    <x v="0"/>
    <m/>
    <m/>
    <m/>
    <x v="0"/>
    <m/>
    <m/>
    <m/>
    <s v="Già pochi giorni dopo il primo periodo di lockdown mia sorella si è ammalata di Covid-19"/>
    <s v="Non poter più incontrare amici e parenti"/>
    <s v="Le immagini scioccanti trasmesse dai mass media"/>
    <x v="1"/>
    <m/>
    <m/>
    <n v="2"/>
    <x v="0"/>
    <m/>
    <m/>
    <m/>
    <n v="1"/>
    <x v="0"/>
    <n v="0"/>
    <x v="0"/>
    <x v="0"/>
    <x v="0"/>
    <x v="0"/>
    <x v="0"/>
    <x v="0"/>
    <x v="0"/>
    <x v="1"/>
    <x v="2"/>
    <x v="1"/>
    <x v="34"/>
    <x v="0"/>
    <x v="0"/>
    <n v="67"/>
    <x v="0"/>
    <x v="0"/>
    <x v="0"/>
    <x v="0"/>
    <s v="Stanghella"/>
    <x v="2"/>
    <s v="Docente"/>
    <n v="7"/>
    <s v="."/>
    <s v="."/>
    <s v="."/>
    <s v="."/>
    <n v="3"/>
    <x v="1"/>
    <n v="90"/>
    <x v="0"/>
    <x v="0"/>
    <x v="1"/>
    <n v="1"/>
    <n v="2"/>
  </r>
  <r>
    <n v="512"/>
    <d v="2021-09-10T00:31:57"/>
    <d v="2021-09-10T00:34:09"/>
    <s v="5.90.39.224"/>
    <n v="100"/>
    <n v="131"/>
    <n v="1"/>
    <d v="2021-09-10T00:34:09"/>
    <s v="R_3lrgzM659SMwPCe"/>
    <n v="43.147903442382813"/>
    <n v="12.109695434570313"/>
    <s v="anonymous"/>
    <s v="IT"/>
    <x v="4"/>
    <s v="."/>
    <x v="0"/>
    <s v="."/>
    <x v="0"/>
    <m/>
    <m/>
    <m/>
    <x v="0"/>
    <m/>
    <m/>
    <m/>
    <s v="Non finirà mai"/>
    <s v="Tempo che nessuno mi potrà mai restituire"/>
    <s v="Solitudine"/>
    <x v="1"/>
    <n v="1"/>
    <n v="2"/>
    <m/>
    <x v="0"/>
    <m/>
    <m/>
    <m/>
    <m/>
    <x v="0"/>
    <n v="0"/>
    <x v="0"/>
    <x v="0"/>
    <x v="0"/>
    <x v="0"/>
    <x v="0"/>
    <x v="0"/>
    <x v="0"/>
    <x v="5"/>
    <x v="0"/>
    <x v="1"/>
    <x v="15"/>
    <x v="0"/>
    <x v="0"/>
    <n v="67"/>
    <x v="0"/>
    <x v="0"/>
    <x v="0"/>
    <x v="0"/>
    <s v="Monselice"/>
    <x v="0"/>
    <s v="."/>
    <n v="7"/>
    <s v="."/>
    <s v="."/>
    <s v="."/>
    <s v="."/>
    <n v="3"/>
    <x v="2"/>
    <n v="180"/>
    <x v="0"/>
    <x v="0"/>
    <x v="1"/>
    <n v="1"/>
    <n v="2"/>
  </r>
  <r>
    <n v="516"/>
    <d v="2021-09-10T03:30:33"/>
    <d v="2021-09-10T03:39:03"/>
    <s v="37.160.13.42"/>
    <n v="100"/>
    <n v="509"/>
    <n v="1"/>
    <d v="2021-09-10T03:39:03"/>
    <s v="R_aWRCpk8k9Q6fKp3"/>
    <n v="43.147903442382813"/>
    <n v="12.109695434570313"/>
    <s v="anonymous"/>
    <s v="IT"/>
    <x v="4"/>
    <s v="."/>
    <x v="0"/>
    <s v="."/>
    <x v="0"/>
    <m/>
    <m/>
    <m/>
    <x v="0"/>
    <m/>
    <m/>
    <m/>
    <s v="Impossibilità di vedere i familiari"/>
    <s v="Mancate cure mediche per familiari non affetti da Covid-19"/>
    <s v="Non socializzazione"/>
    <x v="1"/>
    <m/>
    <m/>
    <n v="1"/>
    <x v="0"/>
    <m/>
    <n v="1"/>
    <m/>
    <n v="1"/>
    <x v="0"/>
    <n v="0"/>
    <x v="0"/>
    <x v="0"/>
    <x v="0"/>
    <x v="0"/>
    <x v="0"/>
    <x v="0"/>
    <x v="0"/>
    <x v="1"/>
    <x v="2"/>
    <x v="0"/>
    <x v="40"/>
    <x v="0"/>
    <x v="0"/>
    <n v="100"/>
    <x v="0"/>
    <x v="0"/>
    <x v="0"/>
    <x v="0"/>
    <s v="Breda di Piave"/>
    <x v="6"/>
    <s v="."/>
    <n v="4"/>
    <n v="12"/>
    <s v="."/>
    <s v="."/>
    <s v="."/>
    <n v="2"/>
    <x v="1"/>
    <n v="60"/>
    <x v="0"/>
    <x v="0"/>
    <x v="1"/>
    <n v="1"/>
    <n v="3"/>
  </r>
  <r>
    <n v="519"/>
    <d v="2021-09-10T04:39:50"/>
    <d v="2021-09-10T04:41:55"/>
    <s v="151.68.124.135"/>
    <n v="100"/>
    <n v="124"/>
    <n v="1"/>
    <d v="2021-09-10T04:41:56"/>
    <s v="R_30hN882w2gCFEUZ"/>
    <n v="45.472198486328125"/>
    <n v="9.19219970703125"/>
    <s v="anonymous"/>
    <s v="IT"/>
    <x v="4"/>
    <s v="."/>
    <x v="0"/>
    <s v="."/>
    <x v="0"/>
    <m/>
    <m/>
    <m/>
    <x v="0"/>
    <m/>
    <m/>
    <m/>
    <s v="Orto"/>
    <s v="Lavori in famiglia"/>
    <s v="Video telegiornale"/>
    <x v="1"/>
    <n v="1"/>
    <m/>
    <n v="1"/>
    <x v="0"/>
    <m/>
    <n v="1"/>
    <m/>
    <m/>
    <x v="0"/>
    <n v="0"/>
    <x v="0"/>
    <x v="0"/>
    <x v="0"/>
    <x v="0"/>
    <x v="0"/>
    <x v="0"/>
    <x v="0"/>
    <x v="0"/>
    <x v="2"/>
    <x v="0"/>
    <x v="19"/>
    <x v="0"/>
    <x v="0"/>
    <n v="100"/>
    <x v="0"/>
    <x v="0"/>
    <x v="0"/>
    <x v="0"/>
    <s v="Treviso"/>
    <x v="6"/>
    <s v="."/>
    <n v="7"/>
    <s v="."/>
    <s v="."/>
    <s v="."/>
    <s v="."/>
    <n v="4"/>
    <x v="1"/>
    <n v="120"/>
    <x v="1"/>
    <x v="2"/>
    <x v="1"/>
    <n v="1"/>
    <n v="3"/>
  </r>
  <r>
    <n v="524"/>
    <d v="2021-09-10T10:22:38"/>
    <d v="2021-09-10T10:28:56"/>
    <s v="79.25.187.232"/>
    <n v="100"/>
    <n v="378"/>
    <n v="1"/>
    <d v="2021-09-10T10:28:57"/>
    <s v="R_263kOy91GmOyF3C"/>
    <n v="45.437393188476563"/>
    <n v="11.933502197265625"/>
    <s v="anonymous"/>
    <s v="IT"/>
    <x v="4"/>
    <s v="."/>
    <x v="0"/>
    <s v="."/>
    <x v="0"/>
    <m/>
    <m/>
    <m/>
    <x v="0"/>
    <m/>
    <m/>
    <m/>
    <s v="isolamento da persone care"/>
    <s v="ore continuative di lavoro al computer , a distanza"/>
    <s v="informazione confusionaria"/>
    <x v="1"/>
    <m/>
    <m/>
    <n v="1"/>
    <x v="2"/>
    <m/>
    <m/>
    <m/>
    <m/>
    <x v="0"/>
    <n v="0"/>
    <x v="0"/>
    <x v="0"/>
    <x v="0"/>
    <x v="0"/>
    <x v="0"/>
    <x v="0"/>
    <x v="0"/>
    <x v="0"/>
    <x v="0"/>
    <x v="1"/>
    <x v="42"/>
    <x v="0"/>
    <x v="0"/>
    <n v="67"/>
    <x v="0"/>
    <x v="0"/>
    <x v="0"/>
    <x v="0"/>
    <s v="Solesino"/>
    <x v="2"/>
    <s v="Docente"/>
    <n v="5"/>
    <n v="18"/>
    <s v="lingue straniere"/>
    <n v="110"/>
    <s v="."/>
    <n v="3"/>
    <x v="0"/>
    <n v="60"/>
    <x v="0"/>
    <x v="0"/>
    <x v="1"/>
    <n v="1"/>
    <n v="2"/>
  </r>
  <r>
    <n v="530"/>
    <d v="2021-09-10T14:21:18"/>
    <d v="2021-09-10T14:26:15"/>
    <s v="37.160.38.222"/>
    <n v="100"/>
    <n v="296"/>
    <n v="1"/>
    <d v="2021-09-10T14:26:15"/>
    <s v="R_3I4rMyVEg3hyZJw"/>
    <n v="43.147903442382813"/>
    <n v="12.109695434570313"/>
    <s v="anonymous"/>
    <s v="IT"/>
    <x v="4"/>
    <s v="."/>
    <x v="0"/>
    <s v="."/>
    <x v="0"/>
    <m/>
    <m/>
    <m/>
    <x v="0"/>
    <m/>
    <m/>
    <m/>
    <s v="Mio marito ha dovuto rimandare il suo arrivo in italia di cinque mesi"/>
    <s v="Dopo una lite pesante volevo solo andare a fare due passi ma non si poteva"/>
    <s v="L'università a distanza"/>
    <x v="1"/>
    <m/>
    <n v="1"/>
    <n v="1"/>
    <x v="1"/>
    <m/>
    <m/>
    <m/>
    <m/>
    <x v="0"/>
    <n v="0"/>
    <x v="0"/>
    <x v="0"/>
    <x v="0"/>
    <x v="0"/>
    <x v="0"/>
    <x v="0"/>
    <x v="0"/>
    <x v="1"/>
    <x v="1"/>
    <x v="1"/>
    <x v="22"/>
    <x v="0"/>
    <x v="0"/>
    <n v="123"/>
    <x v="0"/>
    <x v="0"/>
    <x v="0"/>
    <x v="0"/>
    <s v="Arcugnano"/>
    <x v="0"/>
    <s v="."/>
    <n v="4"/>
    <n v="18"/>
    <s v="Lingue e culture dell'Asia e dell'Africa mediterranea"/>
    <n v="110"/>
    <s v="."/>
    <n v="5"/>
    <x v="1"/>
    <n v="120"/>
    <x v="0"/>
    <x v="0"/>
    <x v="0"/>
    <n v="0"/>
    <n v="2"/>
  </r>
  <r>
    <n v="534"/>
    <d v="2021-09-10T14:48:55"/>
    <d v="2021-09-10T14:52:41"/>
    <s v="87.6.47.202"/>
    <n v="100"/>
    <n v="225"/>
    <n v="1"/>
    <d v="2021-09-10T14:52:42"/>
    <s v="R_7PcNwocs0Sp6gzn"/>
    <n v="44.70269775390625"/>
    <n v="10.630294799804688"/>
    <s v="anonymous"/>
    <s v="IT"/>
    <x v="4"/>
    <s v="."/>
    <x v="0"/>
    <s v="."/>
    <x v="0"/>
    <m/>
    <m/>
    <m/>
    <x v="0"/>
    <m/>
    <m/>
    <m/>
    <s v="Chiusura completa"/>
    <s v="Impossibilità di vedere amici"/>
    <s v="Non poter vedere il partner anche nella fase 2"/>
    <x v="1"/>
    <n v="1"/>
    <m/>
    <n v="2"/>
    <x v="0"/>
    <m/>
    <m/>
    <m/>
    <m/>
    <x v="0"/>
    <n v="0"/>
    <x v="0"/>
    <x v="0"/>
    <x v="0"/>
    <x v="0"/>
    <x v="0"/>
    <x v="0"/>
    <x v="0"/>
    <x v="5"/>
    <x v="2"/>
    <x v="1"/>
    <x v="15"/>
    <x v="0"/>
    <x v="0"/>
    <n v="59"/>
    <x v="0"/>
    <x v="0"/>
    <x v="0"/>
    <x v="0"/>
    <s v="Modena"/>
    <x v="8"/>
    <s v="."/>
    <n v="4"/>
    <n v="18"/>
    <s v="Lingue orientali"/>
    <s v="."/>
    <s v="."/>
    <n v="4"/>
    <x v="1"/>
    <n v="120"/>
    <x v="0"/>
    <x v="0"/>
    <x v="1"/>
    <n v="1"/>
    <n v="2"/>
  </r>
  <r>
    <n v="542"/>
    <d v="2021-09-10T16:19:18"/>
    <d v="2021-09-10T16:22:43"/>
    <s v="37.182.58.167"/>
    <n v="100"/>
    <n v="205"/>
    <n v="1"/>
    <d v="2021-09-10T16:22:44"/>
    <s v="R_2SDD8gU7vxIoPcg"/>
    <n v="45.648193359375"/>
    <n v="13.774703979492188"/>
    <s v="anonymous"/>
    <s v="IT"/>
    <x v="4"/>
    <s v="."/>
    <x v="0"/>
    <s v="."/>
    <x v="0"/>
    <m/>
    <m/>
    <m/>
    <x v="0"/>
    <m/>
    <m/>
    <m/>
    <s v="Stare al PC tutto il giorno"/>
    <s v="Monotonia della vita"/>
    <s v="Litigi"/>
    <x v="1"/>
    <m/>
    <n v="2"/>
    <m/>
    <x v="1"/>
    <m/>
    <m/>
    <m/>
    <m/>
    <x v="0"/>
    <n v="0"/>
    <x v="0"/>
    <x v="0"/>
    <x v="0"/>
    <x v="0"/>
    <x v="0"/>
    <x v="0"/>
    <x v="0"/>
    <x v="8"/>
    <x v="9"/>
    <x v="1"/>
    <x v="22"/>
    <x v="0"/>
    <x v="0"/>
    <n v="104"/>
    <x v="0"/>
    <x v="0"/>
    <x v="0"/>
    <x v="0"/>
    <s v="Dolo"/>
    <x v="0"/>
    <s v="."/>
    <n v="4"/>
    <n v="17"/>
    <s v="."/>
    <n v="110"/>
    <s v="."/>
    <n v="5"/>
    <x v="4"/>
    <n v="120"/>
    <x v="0"/>
    <x v="0"/>
    <x v="1"/>
    <n v="0"/>
    <n v="2"/>
  </r>
  <r>
    <n v="552"/>
    <d v="2021-09-11T02:09:29"/>
    <d v="2021-09-11T02:11:59"/>
    <s v="146.241.157.203"/>
    <n v="100"/>
    <n v="149"/>
    <n v="1"/>
    <d v="2021-09-11T02:12:00"/>
    <s v="R_UtqpLWt1WUChRrX"/>
    <n v="45.5447998046875"/>
    <n v="10.553604125976563"/>
    <s v="anonymous"/>
    <s v="IT"/>
    <x v="4"/>
    <s v="."/>
    <x v="0"/>
    <s v="."/>
    <x v="0"/>
    <m/>
    <m/>
    <m/>
    <x v="0"/>
    <m/>
    <m/>
    <m/>
    <s v="essere felice di allenarmi e vedere i risultati"/>
    <s v="uscire a cena per il mio compleanno, a luglio quindi ancora in piena emergenza"/>
    <s v="tornare a venezia dopo 8 mesi"/>
    <x v="1"/>
    <m/>
    <m/>
    <m/>
    <x v="0"/>
    <m/>
    <n v="3"/>
    <m/>
    <m/>
    <x v="0"/>
    <n v="0"/>
    <x v="0"/>
    <x v="0"/>
    <x v="0"/>
    <x v="0"/>
    <x v="0"/>
    <x v="0"/>
    <x v="0"/>
    <x v="3"/>
    <x v="1"/>
    <x v="1"/>
    <x v="3"/>
    <x v="0"/>
    <x v="0"/>
    <n v="103"/>
    <x v="0"/>
    <x v="0"/>
    <x v="0"/>
    <x v="0"/>
    <s v="Lavena Ponte Tresa"/>
    <x v="0"/>
    <s v="."/>
    <n v="4"/>
    <n v="13"/>
    <s v="."/>
    <n v="110"/>
    <s v="."/>
    <n v="3"/>
    <x v="2"/>
    <n v="75"/>
    <x v="0"/>
    <x v="0"/>
    <x v="1"/>
    <n v="0"/>
    <n v="1"/>
  </r>
  <r>
    <n v="554"/>
    <d v="2021-09-11T02:15:04"/>
    <d v="2021-09-11T02:17:51"/>
    <s v="151.82.50.153"/>
    <n v="100"/>
    <n v="166"/>
    <n v="1"/>
    <d v="2021-09-11T02:17:52"/>
    <s v="R_1laF6BZPx1HUPS9"/>
    <n v="45.472198486328125"/>
    <n v="9.19219970703125"/>
    <s v="anonymous"/>
    <s v="IT"/>
    <x v="4"/>
    <s v="."/>
    <x v="0"/>
    <s v="."/>
    <x v="0"/>
    <m/>
    <m/>
    <m/>
    <x v="0"/>
    <m/>
    <m/>
    <m/>
    <s v="Paura costante"/>
    <s v="Bare sui carri armati"/>
    <s v="Lontananza"/>
    <x v="1"/>
    <m/>
    <n v="1"/>
    <m/>
    <x v="0"/>
    <m/>
    <m/>
    <m/>
    <n v="1"/>
    <x v="0"/>
    <n v="0"/>
    <x v="0"/>
    <x v="0"/>
    <x v="0"/>
    <x v="0"/>
    <x v="0"/>
    <x v="0"/>
    <x v="0"/>
    <x v="1"/>
    <x v="3"/>
    <x v="1"/>
    <x v="3"/>
    <x v="0"/>
    <x v="0"/>
    <n v="100"/>
    <x v="0"/>
    <x v="0"/>
    <x v="0"/>
    <x v="0"/>
    <s v="Treviso"/>
    <x v="0"/>
    <s v="."/>
    <n v="4"/>
    <n v="13"/>
    <s v="."/>
    <n v="110"/>
    <s v="."/>
    <n v="4"/>
    <x v="1"/>
    <n v="60"/>
    <x v="0"/>
    <x v="0"/>
    <x v="1"/>
    <n v="0"/>
    <n v="3"/>
  </r>
  <r>
    <n v="557"/>
    <d v="2021-09-11T02:30:26"/>
    <d v="2021-09-11T02:35:30"/>
    <s v="5.179.177.171"/>
    <n v="100"/>
    <n v="304"/>
    <n v="1"/>
    <d v="2021-09-11T02:35:31"/>
    <s v="R_3EvdRZpgIWv0QAE"/>
    <n v="43.147903442382813"/>
    <n v="12.109695434570313"/>
    <s v="anonymous"/>
    <s v="IT"/>
    <x v="4"/>
    <s v="."/>
    <x v="0"/>
    <s v="."/>
    <x v="0"/>
    <m/>
    <m/>
    <m/>
    <x v="0"/>
    <m/>
    <m/>
    <m/>
    <s v="Chiusura dell’Università"/>
    <s v="Solitudine"/>
    <s v="Mancanza dello sport come valvola di sfogo"/>
    <x v="1"/>
    <m/>
    <n v="1"/>
    <m/>
    <x v="1"/>
    <m/>
    <n v="1"/>
    <m/>
    <m/>
    <x v="0"/>
    <n v="0"/>
    <x v="0"/>
    <x v="0"/>
    <x v="0"/>
    <x v="0"/>
    <x v="0"/>
    <x v="0"/>
    <x v="0"/>
    <x v="9"/>
    <x v="6"/>
    <x v="1"/>
    <x v="15"/>
    <x v="0"/>
    <x v="0"/>
    <n v="123"/>
    <x v="0"/>
    <x v="0"/>
    <x v="0"/>
    <x v="0"/>
    <s v="Barbarano-Mossano"/>
    <x v="0"/>
    <s v="."/>
    <n v="7"/>
    <s v="."/>
    <s v="."/>
    <s v="."/>
    <s v="."/>
    <n v="4"/>
    <x v="1"/>
    <n v="60"/>
    <x v="0"/>
    <x v="0"/>
    <x v="1"/>
    <n v="1"/>
    <n v="2"/>
  </r>
  <r>
    <n v="562"/>
    <d v="2021-09-11T03:17:26"/>
    <d v="2021-09-11T03:25:30"/>
    <s v="176.200.48.36"/>
    <n v="100"/>
    <n v="483"/>
    <n v="1"/>
    <d v="2021-09-11T03:25:31"/>
    <s v="R_PS8iYn7GBkCo5Nv"/>
    <n v="45.43170166015625"/>
    <n v="10.98590087890625"/>
    <s v="anonymous"/>
    <s v="IT"/>
    <x v="4"/>
    <s v="."/>
    <x v="0"/>
    <s v="."/>
    <x v="0"/>
    <m/>
    <m/>
    <m/>
    <x v="0"/>
    <m/>
    <m/>
    <m/>
    <s v="Doversi muovere in uno spazio limitato"/>
    <s v="Non potersi incontrare con le persone care"/>
    <s v="Monotonia delle giornate"/>
    <x v="1"/>
    <n v="1"/>
    <n v="1"/>
    <n v="1"/>
    <x v="0"/>
    <m/>
    <m/>
    <m/>
    <m/>
    <x v="0"/>
    <n v="0"/>
    <x v="0"/>
    <x v="0"/>
    <x v="0"/>
    <x v="0"/>
    <x v="0"/>
    <x v="0"/>
    <x v="0"/>
    <x v="1"/>
    <x v="1"/>
    <x v="1"/>
    <x v="3"/>
    <x v="0"/>
    <x v="0"/>
    <n v="101"/>
    <x v="0"/>
    <x v="0"/>
    <x v="0"/>
    <x v="0"/>
    <s v="Trieste"/>
    <x v="0"/>
    <s v="."/>
    <n v="4"/>
    <n v="17"/>
    <s v="."/>
    <n v="110"/>
    <s v="."/>
    <n v="5"/>
    <x v="2"/>
    <n v="60"/>
    <x v="0"/>
    <x v="0"/>
    <x v="0"/>
    <n v="0"/>
    <n v="1"/>
  </r>
  <r>
    <n v="564"/>
    <d v="2021-09-11T04:23:38"/>
    <d v="2021-09-11T04:26:30"/>
    <s v="37.160.225.152"/>
    <n v="100"/>
    <n v="171"/>
    <n v="1"/>
    <d v="2021-09-11T04:26:31"/>
    <s v="R_3oYlgKuyYBpwONJ"/>
    <n v="43.147903442382813"/>
    <n v="12.109695434570313"/>
    <s v="anonymous"/>
    <s v="IT"/>
    <x v="4"/>
    <s v="."/>
    <x v="0"/>
    <s v="."/>
    <x v="0"/>
    <m/>
    <m/>
    <m/>
    <x v="0"/>
    <m/>
    <m/>
    <m/>
    <s v="Non avere la propria libertà"/>
    <s v="Dover parlare con le persone attraverso un dispositivo"/>
    <s v="Non vedere i propri cari"/>
    <x v="1"/>
    <n v="1"/>
    <n v="1"/>
    <n v="1"/>
    <x v="0"/>
    <m/>
    <m/>
    <m/>
    <m/>
    <x v="0"/>
    <n v="0"/>
    <x v="0"/>
    <x v="0"/>
    <x v="0"/>
    <x v="0"/>
    <x v="0"/>
    <x v="0"/>
    <x v="0"/>
    <x v="1"/>
    <x v="1"/>
    <x v="1"/>
    <x v="16"/>
    <x v="0"/>
    <x v="0"/>
    <n v="123"/>
    <x v="0"/>
    <x v="0"/>
    <x v="0"/>
    <x v="0"/>
    <s v="Nove"/>
    <x v="6"/>
    <s v="."/>
    <n v="7"/>
    <s v="."/>
    <s v="."/>
    <s v="."/>
    <s v="."/>
    <n v="4"/>
    <x v="1"/>
    <n v="2"/>
    <x v="0"/>
    <x v="0"/>
    <x v="1"/>
    <n v="1"/>
    <n v="2"/>
  </r>
  <r>
    <n v="570"/>
    <d v="2021-09-11T05:26:02"/>
    <d v="2021-09-11T05:31:54"/>
    <s v="37.159.4.74"/>
    <n v="100"/>
    <n v="351"/>
    <n v="1"/>
    <d v="2021-09-11T05:31:55"/>
    <s v="R_10NkbJho8qFNtW0"/>
    <n v="45.472198486328125"/>
    <n v="9.19219970703125"/>
    <s v="anonymous"/>
    <s v="IT"/>
    <x v="4"/>
    <s v="."/>
    <x v="0"/>
    <s v="."/>
    <x v="0"/>
    <m/>
    <m/>
    <m/>
    <x v="0"/>
    <m/>
    <m/>
    <m/>
    <s v="Mio padre ricoverato in terapia intensiva"/>
    <s v="Cancellazione Overseas"/>
    <s v="Sospensione delle lezioni in presenza"/>
    <x v="1"/>
    <m/>
    <m/>
    <n v="1"/>
    <x v="2"/>
    <m/>
    <m/>
    <m/>
    <m/>
    <x v="0"/>
    <n v="0"/>
    <x v="0"/>
    <x v="0"/>
    <x v="0"/>
    <x v="0"/>
    <x v="0"/>
    <x v="0"/>
    <x v="0"/>
    <x v="5"/>
    <x v="0"/>
    <x v="0"/>
    <x v="0"/>
    <x v="0"/>
    <x v="0"/>
    <n v="100"/>
    <x v="0"/>
    <x v="0"/>
    <x v="0"/>
    <x v="0"/>
    <s v="Tarzo"/>
    <x v="0"/>
    <s v="."/>
    <n v="4"/>
    <n v="18"/>
    <s v="Lingue e culture comparate"/>
    <n v="110"/>
    <s v="."/>
    <n v="2"/>
    <x v="1"/>
    <n v="100"/>
    <x v="0"/>
    <x v="0"/>
    <x v="1"/>
    <n v="1"/>
    <n v="2"/>
  </r>
  <r>
    <n v="587"/>
    <d v="2021-09-11T10:44:54"/>
    <d v="2021-09-11T10:51:18"/>
    <s v="194.53.177.1"/>
    <n v="100"/>
    <n v="383"/>
    <n v="1"/>
    <d v="2021-09-11T10:51:19"/>
    <s v="R_1QASX35cB6Rroxz"/>
    <n v="37.561904907226563"/>
    <n v="15.083602905273438"/>
    <s v="anonymous"/>
    <s v="IT"/>
    <x v="4"/>
    <s v="."/>
    <x v="0"/>
    <s v="."/>
    <x v="0"/>
    <m/>
    <m/>
    <m/>
    <x v="0"/>
    <m/>
    <m/>
    <m/>
    <s v="Stare a casa forzatamente"/>
    <s v="Non poter vedere le famiglie lontane"/>
    <s v="Cattiva organizzazione scolastica"/>
    <x v="1"/>
    <n v="1"/>
    <m/>
    <n v="1"/>
    <x v="1"/>
    <m/>
    <m/>
    <m/>
    <m/>
    <x v="0"/>
    <n v="0"/>
    <x v="0"/>
    <x v="0"/>
    <x v="0"/>
    <x v="0"/>
    <x v="0"/>
    <x v="0"/>
    <x v="0"/>
    <x v="8"/>
    <x v="4"/>
    <x v="1"/>
    <x v="8"/>
    <x v="0"/>
    <x v="0"/>
    <n v="25"/>
    <x v="1"/>
    <x v="0"/>
    <x v="0"/>
    <x v="1"/>
    <s v="Catania"/>
    <x v="4"/>
    <s v="."/>
    <n v="3"/>
    <s v="."/>
    <s v="."/>
    <s v="."/>
    <s v="."/>
    <n v="5"/>
    <x v="2"/>
    <n v="60"/>
    <x v="0"/>
    <x v="0"/>
    <x v="0"/>
    <n v="0"/>
    <n v="1"/>
  </r>
  <r>
    <n v="591"/>
    <d v="2021-09-11T11:02:29"/>
    <d v="2021-09-11T11:06:58"/>
    <s v="87.21.42.148"/>
    <n v="100"/>
    <n v="268"/>
    <n v="1"/>
    <d v="2021-09-11T11:06:59"/>
    <s v="R_2s7NO6BYot9zpvT"/>
    <n v="44.70269775390625"/>
    <n v="10.630294799804688"/>
    <s v="anonymous"/>
    <s v="IT"/>
    <x v="4"/>
    <s v="."/>
    <x v="0"/>
    <s v="."/>
    <x v="0"/>
    <m/>
    <m/>
    <m/>
    <x v="0"/>
    <m/>
    <m/>
    <m/>
    <s v="Impossibilità di vedere gli amici"/>
    <s v="Vita sentimentale ridotta"/>
    <s v="Bollettino quotidiano dei morti"/>
    <x v="1"/>
    <m/>
    <m/>
    <n v="2"/>
    <x v="0"/>
    <m/>
    <m/>
    <m/>
    <n v="1"/>
    <x v="0"/>
    <n v="0"/>
    <x v="0"/>
    <x v="0"/>
    <x v="0"/>
    <x v="0"/>
    <x v="0"/>
    <x v="0"/>
    <x v="0"/>
    <x v="5"/>
    <x v="2"/>
    <x v="0"/>
    <x v="23"/>
    <x v="0"/>
    <x v="0"/>
    <n v="59"/>
    <x v="0"/>
    <x v="0"/>
    <x v="0"/>
    <x v="0"/>
    <s v="Modena"/>
    <x v="6"/>
    <s v="."/>
    <n v="7"/>
    <s v="."/>
    <s v="."/>
    <s v="."/>
    <s v="."/>
    <n v="1"/>
    <x v="0"/>
    <n v="30"/>
    <x v="0"/>
    <x v="0"/>
    <x v="1"/>
    <n v="1"/>
    <n v="2"/>
  </r>
  <r>
    <n v="596"/>
    <d v="2021-09-11T11:36:43"/>
    <d v="2021-09-11T11:39:43"/>
    <s v="2.198.78.25"/>
    <n v="100"/>
    <n v="180"/>
    <n v="1"/>
    <d v="2021-09-11T11:39:44"/>
    <s v="R_31KnqMf8pjLTzcL"/>
    <n v="43.147903442382813"/>
    <n v="12.109695434570313"/>
    <s v="anonymous"/>
    <s v="IT"/>
    <x v="4"/>
    <s v="."/>
    <x v="0"/>
    <s v="."/>
    <x v="0"/>
    <m/>
    <m/>
    <m/>
    <x v="0"/>
    <m/>
    <m/>
    <m/>
    <s v="solitudine"/>
    <s v="monotonia"/>
    <s v="prendere chili per il poco movimento"/>
    <x v="1"/>
    <m/>
    <m/>
    <n v="2"/>
    <x v="0"/>
    <m/>
    <n v="1"/>
    <m/>
    <m/>
    <x v="0"/>
    <n v="0"/>
    <x v="0"/>
    <x v="0"/>
    <x v="0"/>
    <x v="0"/>
    <x v="0"/>
    <x v="0"/>
    <x v="0"/>
    <x v="4"/>
    <x v="0"/>
    <x v="1"/>
    <x v="2"/>
    <x v="0"/>
    <x v="0"/>
    <n v="123"/>
    <x v="0"/>
    <x v="0"/>
    <x v="0"/>
    <x v="0"/>
    <s v="Marostica"/>
    <x v="0"/>
    <s v="."/>
    <n v="3"/>
    <n v="16"/>
    <s v="."/>
    <s v="."/>
    <s v="."/>
    <n v="3"/>
    <x v="0"/>
    <n v="60"/>
    <x v="0"/>
    <x v="0"/>
    <x v="1"/>
    <n v="1"/>
    <n v="5"/>
  </r>
  <r>
    <n v="598"/>
    <d v="2021-09-11T12:07:07"/>
    <d v="2021-09-11T12:09:41"/>
    <s v="108.238.154.199"/>
    <n v="100"/>
    <n v="153"/>
    <n v="1"/>
    <d v="2021-09-11T12:09:42"/>
    <s v="R_2S1qGkvS5ydpuG7"/>
    <n v="35.008102416992188"/>
    <n v="-90.776802062988281"/>
    <s v="anonymous"/>
    <s v="IT"/>
    <x v="4"/>
    <s v="."/>
    <x v="0"/>
    <s v="."/>
    <x v="0"/>
    <m/>
    <m/>
    <m/>
    <x v="0"/>
    <m/>
    <m/>
    <m/>
    <s v="Bergamo"/>
    <s v="Nessuna possibilità di uscire di casa"/>
    <s v="Niente più motocross"/>
    <x v="1"/>
    <m/>
    <m/>
    <m/>
    <x v="0"/>
    <m/>
    <n v="2"/>
    <m/>
    <n v="1"/>
    <x v="0"/>
    <n v="0"/>
    <x v="0"/>
    <x v="0"/>
    <x v="0"/>
    <x v="0"/>
    <x v="0"/>
    <x v="0"/>
    <x v="0"/>
    <x v="2"/>
    <x v="3"/>
    <x v="0"/>
    <x v="19"/>
    <x v="0"/>
    <x v="0"/>
    <n v="103"/>
    <x v="0"/>
    <x v="0"/>
    <x v="0"/>
    <x v="0"/>
    <s v="Varese"/>
    <x v="6"/>
    <s v="."/>
    <n v="7"/>
    <s v="."/>
    <s v="."/>
    <s v="."/>
    <s v="."/>
    <n v="4"/>
    <x v="1"/>
    <n v="60"/>
    <x v="0"/>
    <x v="0"/>
    <x v="1"/>
    <n v="0"/>
    <n v="2"/>
  </r>
  <r>
    <n v="602"/>
    <d v="2021-09-11T12:40:36"/>
    <d v="2021-09-11T12:43:31"/>
    <s v="31.190.92.59"/>
    <n v="100"/>
    <n v="174"/>
    <n v="1"/>
    <d v="2021-09-11T12:43:32"/>
    <s v="R_sZPNNmx11dNj4Ah"/>
    <n v="45.472198486328125"/>
    <n v="9.19219970703125"/>
    <s v="anonymous"/>
    <s v="IT"/>
    <x v="4"/>
    <s v="."/>
    <x v="0"/>
    <s v="."/>
    <x v="0"/>
    <m/>
    <m/>
    <m/>
    <x v="0"/>
    <m/>
    <m/>
    <m/>
    <s v="La solitudine prolungata"/>
    <s v="L'insorgere di paure e insicurezze"/>
    <s v="La paura di non riuscite nei progetti"/>
    <x v="1"/>
    <m/>
    <n v="3"/>
    <m/>
    <x v="0"/>
    <m/>
    <m/>
    <m/>
    <m/>
    <x v="0"/>
    <n v="0"/>
    <x v="0"/>
    <x v="0"/>
    <x v="0"/>
    <x v="0"/>
    <x v="0"/>
    <x v="0"/>
    <x v="0"/>
    <x v="0"/>
    <x v="2"/>
    <x v="1"/>
    <x v="3"/>
    <x v="0"/>
    <x v="0"/>
    <n v="58"/>
    <x v="0"/>
    <x v="0"/>
    <x v="0"/>
    <x v="0"/>
    <s v="Milano"/>
    <x v="0"/>
    <s v="."/>
    <n v="4"/>
    <n v="17"/>
    <s v="."/>
    <n v="116"/>
    <s v="Università degli studi di Genova"/>
    <n v="2"/>
    <x v="1"/>
    <n v="120"/>
    <x v="1"/>
    <x v="2"/>
    <x v="1"/>
    <n v="1"/>
    <n v="3"/>
  </r>
  <r>
    <n v="615"/>
    <d v="2021-09-11T23:34:50"/>
    <d v="2021-09-11T23:38:06"/>
    <s v="158.148.112.92"/>
    <n v="100"/>
    <n v="196"/>
    <n v="1"/>
    <d v="2021-09-11T23:38:07"/>
    <s v="R_1eIYjWGTs87dJwG"/>
    <n v="45.68780517578125"/>
    <n v="12.022994995117188"/>
    <s v="anonymous"/>
    <s v="IT"/>
    <x v="4"/>
    <s v="."/>
    <x v="0"/>
    <s v="."/>
    <x v="0"/>
    <m/>
    <m/>
    <m/>
    <x v="0"/>
    <m/>
    <m/>
    <m/>
    <s v="Covid marito"/>
    <s v="Paura della solitudine"/>
    <s v="Non poter continuare la propria attività fisica essenziale alla salute"/>
    <x v="1"/>
    <m/>
    <n v="1"/>
    <n v="1"/>
    <x v="0"/>
    <m/>
    <n v="1"/>
    <m/>
    <m/>
    <x v="0"/>
    <n v="0"/>
    <x v="0"/>
    <x v="0"/>
    <x v="0"/>
    <x v="0"/>
    <x v="0"/>
    <x v="0"/>
    <x v="0"/>
    <x v="0"/>
    <x v="0"/>
    <x v="1"/>
    <x v="46"/>
    <x v="0"/>
    <x v="0"/>
    <n v="67"/>
    <x v="0"/>
    <x v="0"/>
    <x v="0"/>
    <x v="0"/>
    <s v="Due Carrare"/>
    <x v="0"/>
    <s v="."/>
    <n v="4"/>
    <n v="13"/>
    <s v="."/>
    <n v="116"/>
    <s v="Università degli studi di Firenze"/>
    <n v="2"/>
    <x v="2"/>
    <n v="60"/>
    <x v="0"/>
    <x v="0"/>
    <x v="1"/>
    <n v="1"/>
    <n v="2"/>
  </r>
  <r>
    <n v="626"/>
    <d v="2021-09-12T03:39:34"/>
    <d v="2021-09-12T03:44:11"/>
    <s v="151.38.67.182"/>
    <n v="100"/>
    <n v="277"/>
    <n v="1"/>
    <d v="2021-09-12T03:44:12"/>
    <s v="R_yQ1gcW0A1g7jOeJ"/>
    <n v="43.147903442382813"/>
    <n v="12.109695434570313"/>
    <s v="anonymous"/>
    <s v="IT"/>
    <x v="4"/>
    <s v="."/>
    <x v="0"/>
    <s v="."/>
    <x v="0"/>
    <m/>
    <m/>
    <m/>
    <x v="0"/>
    <m/>
    <m/>
    <m/>
    <s v="Sensazione di disagio nel non poter fare niente"/>
    <s v="Mia figlia ha dovuto smettere danza"/>
    <s v="La sensazione di precarietà"/>
    <x v="1"/>
    <m/>
    <n v="2"/>
    <n v="1"/>
    <x v="0"/>
    <m/>
    <m/>
    <m/>
    <m/>
    <x v="0"/>
    <n v="0"/>
    <x v="0"/>
    <x v="0"/>
    <x v="0"/>
    <x v="0"/>
    <x v="0"/>
    <x v="0"/>
    <x v="0"/>
    <x v="3"/>
    <x v="3"/>
    <x v="0"/>
    <x v="6"/>
    <x v="0"/>
    <x v="0"/>
    <n v="104"/>
    <x v="0"/>
    <x v="0"/>
    <x v="0"/>
    <x v="0"/>
    <s v="Spinea"/>
    <x v="1"/>
    <s v="."/>
    <n v="5"/>
    <n v="17"/>
    <s v="."/>
    <n v="111"/>
    <s v="."/>
    <n v="4"/>
    <x v="0"/>
    <n v="180"/>
    <x v="0"/>
    <x v="0"/>
    <x v="1"/>
    <n v="1"/>
    <n v="2"/>
  </r>
  <r>
    <n v="636"/>
    <d v="2021-09-12T04:47:22"/>
    <d v="2021-09-12T04:50:18"/>
    <s v="151.73.11.211"/>
    <n v="100"/>
    <n v="175"/>
    <n v="1"/>
    <d v="2021-09-12T04:50:18"/>
    <s v="R_2q3q7uVl5VbbpXC"/>
    <n v="40.86700439453125"/>
    <n v="14.238494873046875"/>
    <s v="anonymous"/>
    <s v="IT"/>
    <x v="4"/>
    <s v="."/>
    <x v="0"/>
    <s v="."/>
    <x v="0"/>
    <m/>
    <m/>
    <m/>
    <x v="0"/>
    <m/>
    <m/>
    <m/>
    <s v="Pasquetta a lavoro per un tampone urgente post mortem"/>
    <s v="Carri armati a Bergamo"/>
    <s v="Nervi tesi e litigi a lavoro per colpa della paura"/>
    <x v="1"/>
    <m/>
    <m/>
    <m/>
    <x v="2"/>
    <m/>
    <m/>
    <m/>
    <n v="1"/>
    <x v="0"/>
    <n v="0"/>
    <x v="0"/>
    <x v="0"/>
    <x v="0"/>
    <x v="0"/>
    <x v="0"/>
    <x v="0"/>
    <x v="0"/>
    <x v="0"/>
    <x v="0"/>
    <x v="1"/>
    <x v="16"/>
    <x v="0"/>
    <x v="0"/>
    <n v="61"/>
    <x v="1"/>
    <x v="0"/>
    <x v="1"/>
    <x v="0"/>
    <s v="Pozzuoli"/>
    <x v="1"/>
    <s v="."/>
    <n v="4"/>
    <n v="9"/>
    <s v="."/>
    <s v="."/>
    <s v="."/>
    <n v="3"/>
    <x v="1"/>
    <n v="360"/>
    <x v="1"/>
    <x v="2"/>
    <x v="1"/>
    <n v="0"/>
    <n v="3"/>
  </r>
  <r>
    <n v="643"/>
    <d v="2021-09-12T05:14:11"/>
    <d v="2021-09-12T05:17:10"/>
    <s v="62.18.122.109"/>
    <n v="100"/>
    <n v="179"/>
    <n v="1"/>
    <d v="2021-09-12T05:17:11"/>
    <s v="R_3no3PIyVm0FmAvQ"/>
    <n v="43.147903442382813"/>
    <n v="12.109695434570313"/>
    <s v="anonymous"/>
    <s v="IT"/>
    <x v="4"/>
    <s v="."/>
    <x v="0"/>
    <s v="."/>
    <x v="0"/>
    <m/>
    <m/>
    <m/>
    <x v="0"/>
    <m/>
    <m/>
    <m/>
    <s v="Lontananza forzata da una persona con cui mi ero appena riappacificato"/>
    <s v="I primi giorni con la mascherina"/>
    <s v="I notiziari"/>
    <x v="1"/>
    <n v="1"/>
    <m/>
    <n v="1"/>
    <x v="0"/>
    <m/>
    <m/>
    <m/>
    <n v="1"/>
    <x v="0"/>
    <n v="0"/>
    <x v="0"/>
    <x v="0"/>
    <x v="0"/>
    <x v="0"/>
    <x v="0"/>
    <x v="0"/>
    <x v="0"/>
    <x v="1"/>
    <x v="1"/>
    <x v="0"/>
    <x v="3"/>
    <x v="0"/>
    <x v="0"/>
    <n v="95"/>
    <x v="1"/>
    <x v="0"/>
    <x v="1"/>
    <x v="0"/>
    <s v="Martinsicuro"/>
    <x v="0"/>
    <s v="."/>
    <n v="3"/>
    <n v="18"/>
    <s v="Lingue orientali"/>
    <s v="."/>
    <s v="."/>
    <n v="4"/>
    <x v="1"/>
    <n v="100"/>
    <x v="0"/>
    <x v="0"/>
    <x v="1"/>
    <n v="1"/>
    <n v="2"/>
  </r>
  <r>
    <n v="655"/>
    <d v="2021-09-12T05:56:47"/>
    <d v="2021-09-12T06:01:51"/>
    <s v="79.17.165.184"/>
    <n v="100"/>
    <n v="303"/>
    <n v="1"/>
    <d v="2021-09-12T06:01:51"/>
    <s v="R_1mxCzr3B1E8QYkW"/>
    <n v="45.472198486328125"/>
    <n v="9.19219970703125"/>
    <s v="anonymous"/>
    <s v="IT"/>
    <x v="4"/>
    <s v="."/>
    <x v="0"/>
    <s v="."/>
    <x v="0"/>
    <m/>
    <m/>
    <m/>
    <x v="0"/>
    <m/>
    <m/>
    <m/>
    <s v="Solo io in giro in macchina"/>
    <s v="La notizia che un amico è in rianimazione"/>
    <s v="La morte di una persona cara pet Covid"/>
    <x v="1"/>
    <n v="1"/>
    <m/>
    <m/>
    <x v="0"/>
    <m/>
    <m/>
    <n v="1"/>
    <n v="1"/>
    <x v="0"/>
    <n v="0"/>
    <x v="0"/>
    <x v="0"/>
    <x v="0"/>
    <x v="0"/>
    <x v="0"/>
    <x v="0"/>
    <x v="0"/>
    <x v="2"/>
    <x v="1"/>
    <x v="1"/>
    <x v="49"/>
    <x v="0"/>
    <x v="0"/>
    <n v="103"/>
    <x v="0"/>
    <x v="0"/>
    <x v="0"/>
    <x v="0"/>
    <s v="Mornago"/>
    <x v="7"/>
    <s v="."/>
    <n v="3"/>
    <s v="."/>
    <s v="."/>
    <s v="."/>
    <s v="."/>
    <n v="2"/>
    <x v="1"/>
    <n v="60"/>
    <x v="0"/>
    <x v="0"/>
    <x v="1"/>
    <n v="1"/>
    <n v="3"/>
  </r>
  <r>
    <n v="661"/>
    <d v="2021-09-12T06:22:00"/>
    <d v="2021-09-12T06:24:52"/>
    <s v="62.18.62.47"/>
    <n v="100"/>
    <n v="171"/>
    <n v="1"/>
    <d v="2021-09-12T06:24:53"/>
    <s v="R_UFoTItOpricN3Oh"/>
    <n v="41.890396118164063"/>
    <n v="12.512603759765625"/>
    <s v="anonymous"/>
    <s v="IT"/>
    <x v="4"/>
    <s v="."/>
    <x v="0"/>
    <s v="."/>
    <x v="0"/>
    <m/>
    <m/>
    <m/>
    <x v="0"/>
    <m/>
    <m/>
    <m/>
    <s v="Disorganizzazione"/>
    <s v="Famiglia lontana"/>
    <s v="Preoccupata"/>
    <x v="1"/>
    <m/>
    <n v="1"/>
    <n v="1"/>
    <x v="1"/>
    <m/>
    <m/>
    <m/>
    <m/>
    <x v="0"/>
    <n v="0"/>
    <x v="0"/>
    <x v="0"/>
    <x v="0"/>
    <x v="0"/>
    <x v="0"/>
    <x v="0"/>
    <x v="0"/>
    <x v="5"/>
    <x v="0"/>
    <x v="1"/>
    <x v="11"/>
    <x v="0"/>
    <x v="0"/>
    <n v="86"/>
    <x v="1"/>
    <x v="1"/>
    <x v="0"/>
    <x v="0"/>
    <s v="Roma"/>
    <x v="1"/>
    <s v="."/>
    <n v="7"/>
    <s v="."/>
    <s v="."/>
    <s v="."/>
    <s v="."/>
    <n v="2"/>
    <x v="1"/>
    <n v="65"/>
    <x v="0"/>
    <x v="0"/>
    <x v="1"/>
    <n v="1"/>
    <n v="2"/>
  </r>
  <r>
    <n v="668"/>
    <d v="2021-09-12T07:15:15"/>
    <d v="2021-09-12T07:17:51"/>
    <s v="37.159.54.81"/>
    <n v="100"/>
    <n v="155"/>
    <n v="1"/>
    <d v="2021-09-12T07:17:51"/>
    <s v="R_PAOih6qq8WgRJ6N"/>
    <n v="41.890396118164063"/>
    <n v="12.512603759765625"/>
    <s v="anonymous"/>
    <s v="IT"/>
    <x v="4"/>
    <s v="."/>
    <x v="0"/>
    <s v="."/>
    <x v="0"/>
    <m/>
    <m/>
    <m/>
    <x v="0"/>
    <m/>
    <m/>
    <m/>
    <s v="Andare cmq a lavorare"/>
    <s v="Non andare in palestra"/>
    <s v="Fila al supermercato"/>
    <x v="1"/>
    <m/>
    <m/>
    <m/>
    <x v="0"/>
    <m/>
    <m/>
    <m/>
    <m/>
    <x v="0"/>
    <n v="0"/>
    <x v="0"/>
    <x v="0"/>
    <x v="0"/>
    <x v="0"/>
    <x v="0"/>
    <x v="0"/>
    <x v="0"/>
    <x v="1"/>
    <x v="2"/>
    <x v="1"/>
    <x v="38"/>
    <x v="0"/>
    <x v="0"/>
    <n v="86"/>
    <x v="1"/>
    <x v="1"/>
    <x v="0"/>
    <x v="0"/>
    <s v="Roma"/>
    <x v="1"/>
    <s v="."/>
    <n v="4"/>
    <n v="8"/>
    <s v="."/>
    <s v="."/>
    <s v="."/>
    <n v="3"/>
    <x v="2"/>
    <n v="60"/>
    <x v="0"/>
    <x v="0"/>
    <x v="1"/>
    <n v="0"/>
    <n v="1"/>
  </r>
  <r>
    <n v="671"/>
    <d v="2021-09-12T07:16:31"/>
    <d v="2021-09-12T07:23:17"/>
    <s v="93.33.4.230"/>
    <n v="100"/>
    <n v="405"/>
    <n v="1"/>
    <d v="2021-09-12T07:23:18"/>
    <s v="R_3dHaf2v2zuqEGIA"/>
    <n v="45.474197387695313"/>
    <n v="9.19940185546875"/>
    <s v="anonymous"/>
    <s v="IT"/>
    <x v="4"/>
    <s v="."/>
    <x v="0"/>
    <s v="."/>
    <x v="0"/>
    <m/>
    <m/>
    <m/>
    <x v="0"/>
    <m/>
    <m/>
    <m/>
    <s v="Le immagini dei tg"/>
    <s v="Il non poter stare coi propri cari"/>
    <s v="I tanti deceduti"/>
    <x v="1"/>
    <n v="1"/>
    <m/>
    <n v="1"/>
    <x v="0"/>
    <m/>
    <m/>
    <m/>
    <n v="1"/>
    <x v="0"/>
    <n v="0"/>
    <x v="0"/>
    <x v="0"/>
    <x v="0"/>
    <x v="0"/>
    <x v="0"/>
    <x v="0"/>
    <x v="0"/>
    <x v="9"/>
    <x v="6"/>
    <x v="1"/>
    <x v="23"/>
    <x v="0"/>
    <x v="0"/>
    <n v="58"/>
    <x v="0"/>
    <x v="0"/>
    <x v="0"/>
    <x v="0"/>
    <s v="Inveruno"/>
    <x v="1"/>
    <s v="."/>
    <n v="4"/>
    <n v="9"/>
    <s v="."/>
    <s v="."/>
    <s v="."/>
    <n v="4"/>
    <x v="1"/>
    <n v="30"/>
    <x v="0"/>
    <x v="0"/>
    <x v="1"/>
    <n v="1"/>
    <n v="3"/>
  </r>
  <r>
    <n v="673"/>
    <d v="2021-09-12T07:30:50"/>
    <d v="2021-09-12T07:35:32"/>
    <s v="37.119.43.23"/>
    <n v="100"/>
    <n v="281"/>
    <n v="1"/>
    <d v="2021-09-12T07:35:32"/>
    <s v="R_1jdFGrpRq0ZMhfq"/>
    <n v="45.38409423828125"/>
    <n v="11.048599243164063"/>
    <s v="anonymous"/>
    <s v="IT"/>
    <x v="4"/>
    <s v="."/>
    <x v="0"/>
    <s v="."/>
    <x v="0"/>
    <m/>
    <m/>
    <m/>
    <x v="0"/>
    <m/>
    <m/>
    <m/>
    <s v="Ansia al lavoro per le troppe ore e le continue richieste e aspettative"/>
    <s v="Non poter vedere la famiglia"/>
    <s v="Sapere che la pandemia sarebbe durata anni"/>
    <x v="1"/>
    <m/>
    <n v="1"/>
    <n v="1"/>
    <x v="1"/>
    <m/>
    <m/>
    <m/>
    <m/>
    <x v="0"/>
    <n v="0"/>
    <x v="0"/>
    <x v="0"/>
    <x v="0"/>
    <x v="0"/>
    <x v="0"/>
    <x v="0"/>
    <x v="0"/>
    <x v="5"/>
    <x v="2"/>
    <x v="1"/>
    <x v="35"/>
    <x v="0"/>
    <x v="0"/>
    <n v="107"/>
    <x v="0"/>
    <x v="0"/>
    <x v="0"/>
    <x v="0"/>
    <s v="Verona"/>
    <x v="1"/>
    <s v="."/>
    <n v="4"/>
    <n v="9"/>
    <s v="."/>
    <s v="."/>
    <s v="."/>
    <n v="1"/>
    <x v="1"/>
    <n v="60"/>
    <x v="0"/>
    <x v="0"/>
    <x v="1"/>
    <n v="1"/>
    <n v="4"/>
  </r>
  <r>
    <n v="681"/>
    <d v="2021-09-12T09:23:38"/>
    <d v="2021-09-12T09:28:04"/>
    <s v="79.30.125.90"/>
    <n v="100"/>
    <n v="265"/>
    <n v="1"/>
    <d v="2021-09-12T09:28:05"/>
    <s v="R_2dxRcQEe97yoECD"/>
    <n v="41.112197875976563"/>
    <n v="16.854705810546875"/>
    <s v="anonymous"/>
    <s v="IT"/>
    <x v="4"/>
    <s v="."/>
    <x v="0"/>
    <s v="."/>
    <x v="0"/>
    <m/>
    <m/>
    <m/>
    <x v="0"/>
    <m/>
    <m/>
    <m/>
    <s v="Bergamo"/>
    <s v="lavorare con i guanti contati"/>
    <s v="nessuno per strada"/>
    <x v="1"/>
    <n v="1"/>
    <m/>
    <m/>
    <x v="1"/>
    <m/>
    <m/>
    <m/>
    <n v="1"/>
    <x v="0"/>
    <n v="0"/>
    <x v="0"/>
    <x v="0"/>
    <x v="0"/>
    <x v="0"/>
    <x v="0"/>
    <x v="0"/>
    <x v="0"/>
    <x v="5"/>
    <x v="0"/>
    <x v="0"/>
    <x v="9"/>
    <x v="0"/>
    <x v="0"/>
    <n v="10"/>
    <x v="1"/>
    <x v="0"/>
    <x v="1"/>
    <x v="0"/>
    <s v="Bari"/>
    <x v="1"/>
    <s v="."/>
    <n v="7"/>
    <s v="."/>
    <s v="."/>
    <s v="."/>
    <s v="."/>
    <n v="3"/>
    <x v="1"/>
    <n v="185"/>
    <x v="0"/>
    <x v="0"/>
    <x v="1"/>
    <n v="1"/>
    <n v="6"/>
  </r>
  <r>
    <n v="688"/>
    <d v="2021-09-12T11:15:50"/>
    <d v="2021-09-12T11:18:55"/>
    <s v="2.229.203.54"/>
    <n v="100"/>
    <n v="185"/>
    <n v="1"/>
    <d v="2021-09-12T11:18:56"/>
    <s v="R_2UYNUh2CLk9W7yW"/>
    <n v="45.70489501953125"/>
    <n v="9.6697998046875"/>
    <s v="anonymous"/>
    <s v="IT"/>
    <x v="4"/>
    <s v="."/>
    <x v="0"/>
    <s v="."/>
    <x v="0"/>
    <m/>
    <m/>
    <m/>
    <x v="0"/>
    <m/>
    <m/>
    <m/>
    <s v="Solitudine"/>
    <s v="Lacrime"/>
    <s v="Silenzio"/>
    <x v="1"/>
    <n v="1"/>
    <n v="2"/>
    <m/>
    <x v="0"/>
    <m/>
    <m/>
    <m/>
    <m/>
    <x v="0"/>
    <n v="0"/>
    <x v="0"/>
    <x v="0"/>
    <x v="0"/>
    <x v="0"/>
    <x v="0"/>
    <x v="0"/>
    <x v="0"/>
    <x v="9"/>
    <x v="3"/>
    <x v="1"/>
    <x v="42"/>
    <x v="0"/>
    <x v="0"/>
    <n v="30"/>
    <x v="0"/>
    <x v="0"/>
    <x v="0"/>
    <x v="0"/>
    <s v="Pianengo"/>
    <x v="2"/>
    <s v="Tecnico di laboratorio"/>
    <n v="4"/>
    <n v="9"/>
    <s v="."/>
    <s v="."/>
    <s v="."/>
    <n v="4"/>
    <x v="1"/>
    <n v="120"/>
    <x v="0"/>
    <x v="0"/>
    <x v="1"/>
    <n v="1"/>
    <n v="2"/>
  </r>
  <r>
    <n v="693"/>
    <d v="2021-09-12T12:38:01"/>
    <d v="2021-09-12T12:42:46"/>
    <s v="5.90.61.95"/>
    <n v="100"/>
    <n v="285"/>
    <n v="1"/>
    <d v="2021-09-12T12:42:47"/>
    <s v="R_2Cqsitf6LqC0o7Q"/>
    <n v="45.472198486328125"/>
    <n v="9.19219970703125"/>
    <s v="anonymous"/>
    <s v="IT"/>
    <x v="4"/>
    <s v="."/>
    <x v="0"/>
    <s v="."/>
    <x v="0"/>
    <m/>
    <m/>
    <m/>
    <x v="0"/>
    <m/>
    <m/>
    <m/>
    <s v="Non poter uscire"/>
    <s v="L'ansia di fare tutto"/>
    <s v="I carri di Bergamo"/>
    <x v="1"/>
    <n v="1"/>
    <n v="1"/>
    <m/>
    <x v="0"/>
    <m/>
    <m/>
    <m/>
    <n v="1"/>
    <x v="0"/>
    <n v="0"/>
    <x v="0"/>
    <x v="0"/>
    <x v="0"/>
    <x v="0"/>
    <x v="0"/>
    <x v="0"/>
    <x v="0"/>
    <x v="5"/>
    <x v="0"/>
    <x v="1"/>
    <x v="15"/>
    <x v="0"/>
    <x v="0"/>
    <n v="104"/>
    <x v="0"/>
    <x v="0"/>
    <x v="0"/>
    <x v="0"/>
    <s v="Mestre"/>
    <x v="1"/>
    <s v="."/>
    <n v="4"/>
    <n v="18"/>
    <s v="Professioni sanitarie"/>
    <s v="."/>
    <s v="."/>
    <n v="5"/>
    <x v="1"/>
    <n v="60"/>
    <x v="0"/>
    <x v="0"/>
    <x v="1"/>
    <n v="1"/>
    <n v="3"/>
  </r>
  <r>
    <n v="696"/>
    <d v="2021-09-12T13:29:04"/>
    <d v="2021-09-12T13:33:01"/>
    <s v="87.7.145.131"/>
    <n v="100"/>
    <n v="236"/>
    <n v="1"/>
    <d v="2021-09-12T13:33:01"/>
    <s v="R_3m7WfNZNkOFRFDy"/>
    <n v="40.86700439453125"/>
    <n v="14.238494873046875"/>
    <s v="anonymous"/>
    <s v="IT"/>
    <x v="4"/>
    <s v="."/>
    <x v="0"/>
    <s v="."/>
    <x v="0"/>
    <m/>
    <m/>
    <m/>
    <x v="0"/>
    <m/>
    <m/>
    <m/>
    <s v="Rinchiusa in casa"/>
    <s v="Gravidanza"/>
    <s v="Depressione"/>
    <x v="1"/>
    <n v="1"/>
    <n v="1"/>
    <n v="1"/>
    <x v="0"/>
    <m/>
    <m/>
    <m/>
    <m/>
    <x v="0"/>
    <n v="0"/>
    <x v="0"/>
    <x v="0"/>
    <x v="0"/>
    <x v="0"/>
    <x v="0"/>
    <x v="0"/>
    <x v="0"/>
    <x v="1"/>
    <x v="1"/>
    <x v="1"/>
    <x v="43"/>
    <x v="0"/>
    <x v="0"/>
    <n v="61"/>
    <x v="1"/>
    <x v="0"/>
    <x v="1"/>
    <x v="0"/>
    <s v="Magnano di napoli"/>
    <x v="6"/>
    <s v="."/>
    <n v="4"/>
    <n v="8"/>
    <s v="."/>
    <s v="."/>
    <s v="."/>
    <n v="3"/>
    <x v="1"/>
    <n v="120"/>
    <x v="1"/>
    <x v="2"/>
    <x v="1"/>
    <n v="0"/>
    <n v="2"/>
  </r>
  <r>
    <n v="710"/>
    <d v="2021-09-13T02:00:56"/>
    <d v="2021-09-13T02:48:33"/>
    <s v="2.37.207.201"/>
    <n v="100"/>
    <n v="2857"/>
    <n v="1"/>
    <d v="2021-09-13T02:48:34"/>
    <s v="R_1PedVX9uSIk1U26"/>
    <n v="44.488006591796875"/>
    <n v="11.375198364257813"/>
    <s v="anonymous"/>
    <s v="IT"/>
    <x v="4"/>
    <s v="."/>
    <x v="0"/>
    <s v="."/>
    <x v="0"/>
    <m/>
    <m/>
    <m/>
    <x v="0"/>
    <m/>
    <m/>
    <m/>
    <s v="Non poter uscire di casa"/>
    <s v="Vedere gli amici solo tramite videochiamate"/>
    <s v="Non poter andare all'università"/>
    <x v="1"/>
    <n v="1"/>
    <m/>
    <n v="2"/>
    <x v="0"/>
    <m/>
    <m/>
    <m/>
    <m/>
    <x v="0"/>
    <n v="0"/>
    <x v="0"/>
    <x v="0"/>
    <x v="0"/>
    <x v="0"/>
    <x v="0"/>
    <x v="0"/>
    <x v="0"/>
    <x v="3"/>
    <x v="3"/>
    <x v="1"/>
    <x v="19"/>
    <x v="0"/>
    <x v="0"/>
    <n v="69"/>
    <x v="0"/>
    <x v="0"/>
    <x v="0"/>
    <x v="0"/>
    <s v="Sorbolo Mezzani"/>
    <x v="0"/>
    <s v="."/>
    <n v="4"/>
    <n v="18"/>
    <s v="Economia"/>
    <n v="116"/>
    <s v="Università Cattolica"/>
    <n v="4"/>
    <x v="1"/>
    <n v="180"/>
    <x v="0"/>
    <x v="0"/>
    <x v="1"/>
    <n v="1"/>
    <n v="3"/>
  </r>
  <r>
    <n v="714"/>
    <d v="2021-09-13T04:24:39"/>
    <d v="2021-09-13T04:33:50"/>
    <s v="93.148.98.33"/>
    <n v="100"/>
    <n v="551"/>
    <n v="1"/>
    <d v="2021-09-13T04:33:51"/>
    <s v="R_2zU4LVxSIwpC8Se"/>
    <n v="40.86700439453125"/>
    <n v="14.238494873046875"/>
    <s v="anonymous"/>
    <s v="IT"/>
    <x v="4"/>
    <s v="."/>
    <x v="0"/>
    <s v="."/>
    <x v="0"/>
    <m/>
    <m/>
    <m/>
    <x v="0"/>
    <m/>
    <m/>
    <m/>
    <s v="Iniziale spavento"/>
    <s v="Le notizie sui defunti"/>
    <s v="Le bare di Bergamo"/>
    <x v="1"/>
    <m/>
    <n v="1"/>
    <m/>
    <x v="0"/>
    <m/>
    <m/>
    <m/>
    <n v="2"/>
    <x v="0"/>
    <n v="0"/>
    <x v="0"/>
    <x v="0"/>
    <x v="0"/>
    <x v="0"/>
    <x v="0"/>
    <x v="0"/>
    <x v="0"/>
    <x v="2"/>
    <x v="3"/>
    <x v="1"/>
    <x v="42"/>
    <x v="0"/>
    <x v="0"/>
    <n v="37"/>
    <x v="1"/>
    <x v="0"/>
    <x v="1"/>
    <x v="0"/>
    <s v="San severo"/>
    <x v="8"/>
    <s v="."/>
    <n v="4"/>
    <n v="8"/>
    <s v="."/>
    <s v="."/>
    <s v="."/>
    <n v="3"/>
    <x v="1"/>
    <n v="10"/>
    <x v="0"/>
    <x v="0"/>
    <x v="1"/>
    <n v="1"/>
    <n v="2"/>
  </r>
  <r>
    <n v="729"/>
    <d v="2021-09-14T02:01:03"/>
    <d v="2021-09-14T02:04:22"/>
    <s v="102.32.112.164"/>
    <n v="100"/>
    <n v="198"/>
    <n v="1"/>
    <d v="2021-09-14T02:04:23"/>
    <s v="R_20S4NV0vBAk2mhM"/>
    <n v="-25.87750244140625"/>
    <n v="28.167999267578125"/>
    <s v="anonymous"/>
    <s v="EN-GB"/>
    <x v="4"/>
    <s v="."/>
    <x v="0"/>
    <s v="."/>
    <x v="0"/>
    <m/>
    <m/>
    <m/>
    <x v="0"/>
    <m/>
    <m/>
    <m/>
    <s v="The fear of not going outside"/>
    <s v="Not having  to contact or engage with my family due to lockdown"/>
    <s v="The fear of getting Covid-19"/>
    <x v="1"/>
    <m/>
    <n v="1"/>
    <n v="1"/>
    <x v="0"/>
    <m/>
    <m/>
    <m/>
    <n v="1"/>
    <x v="0"/>
    <n v="0"/>
    <x v="0"/>
    <x v="0"/>
    <x v="0"/>
    <x v="0"/>
    <x v="0"/>
    <x v="0"/>
    <x v="0"/>
    <x v="5"/>
    <x v="5"/>
    <x v="1"/>
    <x v="50"/>
    <x v="1"/>
    <x v="28"/>
    <s v="."/>
    <x v="2"/>
    <x v="2"/>
    <x v="2"/>
    <x v="2"/>
    <s v="."/>
    <x v="6"/>
    <s v="."/>
    <n v="7"/>
    <s v="."/>
    <s v="."/>
    <s v="."/>
    <s v="."/>
    <n v="2"/>
    <x v="1"/>
    <n v="120"/>
    <x v="0"/>
    <x v="0"/>
    <x v="0"/>
    <n v="0"/>
    <n v="2"/>
  </r>
  <r>
    <n v="738"/>
    <d v="2021-09-14T07:33:02"/>
    <d v="2021-09-14T07:38:25"/>
    <s v="158.148.95.36"/>
    <n v="100"/>
    <n v="322"/>
    <n v="1"/>
    <d v="2021-09-14T07:38:26"/>
    <s v="R_2PtalcBzZN0pY3g"/>
    <n v="44.570098876953125"/>
    <n v="10.850601196289063"/>
    <s v="anonymous"/>
    <s v="IT"/>
    <x v="4"/>
    <s v="."/>
    <x v="0"/>
    <s v="."/>
    <x v="0"/>
    <m/>
    <m/>
    <m/>
    <x v="0"/>
    <m/>
    <m/>
    <m/>
    <s v="Non sono potuto andare a trovare i miei cari"/>
    <s v="Clima di tensione anche solo a fare la spesa"/>
    <s v="Vita sociale azzerata"/>
    <x v="1"/>
    <n v="1"/>
    <m/>
    <n v="1"/>
    <x v="0"/>
    <m/>
    <n v="1"/>
    <m/>
    <m/>
    <x v="0"/>
    <n v="0"/>
    <x v="0"/>
    <x v="0"/>
    <x v="0"/>
    <x v="0"/>
    <x v="0"/>
    <x v="0"/>
    <x v="0"/>
    <x v="3"/>
    <x v="3"/>
    <x v="0"/>
    <x v="46"/>
    <x v="0"/>
    <x v="0"/>
    <n v="74"/>
    <x v="0"/>
    <x v="0"/>
    <x v="0"/>
    <x v="0"/>
    <s v="Podenzano"/>
    <x v="6"/>
    <s v="."/>
    <n v="3"/>
    <s v="."/>
    <s v="."/>
    <s v="."/>
    <s v="."/>
    <n v="1"/>
    <x v="1"/>
    <n v="30"/>
    <x v="1"/>
    <x v="2"/>
    <x v="1"/>
    <n v="0"/>
    <n v="3"/>
  </r>
  <r>
    <n v="741"/>
    <d v="2021-09-14T12:56:44"/>
    <d v="2021-09-14T12:59:57"/>
    <s v="87.15.26.164"/>
    <n v="100"/>
    <n v="192"/>
    <n v="1"/>
    <d v="2021-09-14T12:59:57"/>
    <s v="R_3IVPw2DjWaPbYzJ"/>
    <n v="45.529205322265625"/>
    <n v="9.4062042236328125"/>
    <s v="anonymous"/>
    <s v="IT"/>
    <x v="4"/>
    <s v="."/>
    <x v="0"/>
    <s v="."/>
    <x v="0"/>
    <m/>
    <m/>
    <m/>
    <x v="0"/>
    <m/>
    <m/>
    <m/>
    <s v="Chiusura"/>
    <s v="Lontananza da parenti e amici"/>
    <s v="Marito assente ai follow up della gravidanza"/>
    <x v="1"/>
    <n v="1"/>
    <m/>
    <n v="2"/>
    <x v="0"/>
    <m/>
    <m/>
    <m/>
    <m/>
    <x v="0"/>
    <n v="0"/>
    <x v="0"/>
    <x v="0"/>
    <x v="0"/>
    <x v="0"/>
    <x v="0"/>
    <x v="0"/>
    <x v="0"/>
    <x v="2"/>
    <x v="3"/>
    <x v="1"/>
    <x v="40"/>
    <x v="0"/>
    <x v="0"/>
    <n v="103"/>
    <x v="0"/>
    <x v="0"/>
    <x v="0"/>
    <x v="0"/>
    <s v="Induno Olona"/>
    <x v="1"/>
    <s v="."/>
    <n v="4"/>
    <n v="9"/>
    <s v="."/>
    <s v="."/>
    <s v="."/>
    <n v="3"/>
    <x v="1"/>
    <n v="45"/>
    <x v="0"/>
    <x v="0"/>
    <x v="1"/>
    <n v="1"/>
    <n v="2"/>
  </r>
  <r>
    <n v="4"/>
    <d v="2021-08-14T08:56:12"/>
    <d v="2021-08-14T09:03:04"/>
    <s v="79.46.246.135"/>
    <n v="100"/>
    <n v="412"/>
    <n v="1"/>
    <d v="2021-08-14T09:03:05"/>
    <s v="R_12axcGJkr24AS4y"/>
    <n v="45.40960693359375"/>
    <n v="11.894699096679688"/>
    <s v="anonymous"/>
    <s v="IT"/>
    <x v="5"/>
    <s v="."/>
    <x v="0"/>
    <s v="."/>
    <x v="0"/>
    <m/>
    <m/>
    <m/>
    <x v="0"/>
    <m/>
    <m/>
    <m/>
    <s v="Solitudine"/>
    <s v="Incertezza"/>
    <s v="Isolamento"/>
    <x v="1"/>
    <n v="1"/>
    <n v="2"/>
    <m/>
    <x v="0"/>
    <m/>
    <m/>
    <m/>
    <m/>
    <x v="0"/>
    <n v="0"/>
    <x v="5"/>
    <x v="6"/>
    <x v="9"/>
    <x v="8"/>
    <x v="3"/>
    <x v="4"/>
    <x v="25"/>
    <x v="1"/>
    <x v="2"/>
    <x v="0"/>
    <x v="53"/>
    <x v="0"/>
    <x v="0"/>
    <n v="67"/>
    <x v="0"/>
    <x v="0"/>
    <x v="0"/>
    <x v="0"/>
    <s v="Monselice"/>
    <x v="7"/>
    <s v="."/>
    <n v="3"/>
    <s v="."/>
    <s v="."/>
    <s v="."/>
    <s v="."/>
    <n v="4"/>
    <x v="1"/>
    <n v="60"/>
    <x v="0"/>
    <x v="0"/>
    <x v="1"/>
    <n v="1"/>
    <n v="2"/>
  </r>
  <r>
    <n v="9"/>
    <d v="2021-09-06T07:24:41"/>
    <d v="2021-09-06T07:27:21"/>
    <s v="37.119.10.76"/>
    <n v="100"/>
    <n v="159"/>
    <n v="1"/>
    <d v="2021-09-06T07:27:22"/>
    <s v="R_3O9yjK1wMT1R4R3"/>
    <n v="45.598098754882813"/>
    <n v="9.11749267578125"/>
    <s v="anonymous"/>
    <s v="IT"/>
    <x v="5"/>
    <s v="."/>
    <x v="0"/>
    <s v="."/>
    <x v="0"/>
    <m/>
    <m/>
    <m/>
    <x v="0"/>
    <m/>
    <m/>
    <m/>
    <s v="La paura di prenderlo e attaccarlo ai parenti"/>
    <s v="L’obbligo di stare in casa"/>
    <s v="La scomodità della mascherina"/>
    <x v="1"/>
    <n v="2"/>
    <m/>
    <m/>
    <x v="0"/>
    <m/>
    <m/>
    <m/>
    <n v="1"/>
    <x v="0"/>
    <n v="0"/>
    <x v="1"/>
    <x v="1"/>
    <x v="1"/>
    <x v="8"/>
    <x v="2"/>
    <x v="1"/>
    <x v="9"/>
    <x v="1"/>
    <x v="2"/>
    <x v="0"/>
    <x v="1"/>
    <x v="0"/>
    <x v="0"/>
    <n v="103"/>
    <x v="0"/>
    <x v="0"/>
    <x v="0"/>
    <x v="0"/>
    <s v="Busto Arsizio"/>
    <x v="0"/>
    <s v="."/>
    <n v="3"/>
    <n v="16"/>
    <s v="."/>
    <s v="."/>
    <s v="."/>
    <n v="4"/>
    <x v="0"/>
    <n v="180"/>
    <x v="0"/>
    <x v="0"/>
    <x v="1"/>
    <n v="1"/>
    <n v="4"/>
  </r>
  <r>
    <n v="13"/>
    <d v="2021-09-06T07:24:36"/>
    <d v="2021-09-06T07:28:43"/>
    <s v="151.20.63.177"/>
    <n v="100"/>
    <n v="247"/>
    <n v="1"/>
    <d v="2021-09-06T07:28:44"/>
    <s v="R_3m4s4BjiY2bBKQY"/>
    <n v="45.472198486328125"/>
    <n v="9.19219970703125"/>
    <s v="anonymous"/>
    <s v="IT"/>
    <x v="5"/>
    <s v="."/>
    <x v="0"/>
    <s v="."/>
    <x v="0"/>
    <m/>
    <m/>
    <m/>
    <x v="0"/>
    <m/>
    <m/>
    <m/>
    <s v="Solitudine"/>
    <s v="Ansia"/>
    <s v="Frustrazione per le notizie confuse e devastanti"/>
    <x v="1"/>
    <m/>
    <n v="2"/>
    <m/>
    <x v="0"/>
    <m/>
    <m/>
    <m/>
    <n v="1"/>
    <x v="0"/>
    <n v="0"/>
    <x v="4"/>
    <x v="6"/>
    <x v="4"/>
    <x v="6"/>
    <x v="8"/>
    <x v="5"/>
    <x v="3"/>
    <x v="3"/>
    <x v="1"/>
    <x v="1"/>
    <x v="2"/>
    <x v="0"/>
    <x v="0"/>
    <n v="103"/>
    <x v="0"/>
    <x v="0"/>
    <x v="0"/>
    <x v="0"/>
    <s v="Busto Arsizio"/>
    <x v="0"/>
    <s v="."/>
    <n v="3"/>
    <n v="16"/>
    <s v="."/>
    <s v="."/>
    <s v="."/>
    <n v="4"/>
    <x v="1"/>
    <n v="250"/>
    <x v="0"/>
    <x v="0"/>
    <x v="1"/>
    <n v="1"/>
    <n v="3"/>
  </r>
  <r>
    <n v="17"/>
    <d v="2021-09-06T07:27:25"/>
    <d v="2021-09-06T07:31:14"/>
    <s v="87.0.236.228"/>
    <n v="100"/>
    <n v="228"/>
    <n v="1"/>
    <d v="2021-09-06T07:31:15"/>
    <s v="R_1oz5mXd7scJV6N7"/>
    <n v="46.061904907226563"/>
    <n v="13.242202758789063"/>
    <s v="anonymous"/>
    <s v="IT"/>
    <x v="5"/>
    <s v="."/>
    <x v="0"/>
    <s v="."/>
    <x v="0"/>
    <m/>
    <m/>
    <m/>
    <x v="0"/>
    <m/>
    <m/>
    <m/>
    <s v="Angoscia"/>
    <s v="Dispiacere"/>
    <s v="Rassegnazione"/>
    <x v="1"/>
    <m/>
    <n v="3"/>
    <m/>
    <x v="0"/>
    <m/>
    <m/>
    <m/>
    <m/>
    <x v="0"/>
    <n v="0"/>
    <x v="3"/>
    <x v="8"/>
    <x v="1"/>
    <x v="8"/>
    <x v="4"/>
    <x v="5"/>
    <x v="10"/>
    <x v="0"/>
    <x v="7"/>
    <x v="0"/>
    <x v="16"/>
    <x v="0"/>
    <x v="0"/>
    <n v="77"/>
    <x v="0"/>
    <x v="0"/>
    <x v="0"/>
    <x v="0"/>
    <s v="San Vito al Tagliamento"/>
    <x v="0"/>
    <s v="."/>
    <n v="7"/>
    <s v="."/>
    <s v="."/>
    <s v="."/>
    <s v="."/>
    <n v="4"/>
    <x v="0"/>
    <n v="90"/>
    <x v="0"/>
    <x v="0"/>
    <x v="1"/>
    <n v="1"/>
    <n v="3"/>
  </r>
  <r>
    <n v="22"/>
    <d v="2021-09-06T07:29:47"/>
    <d v="2021-09-06T07:34:31"/>
    <s v="151.18.60.89"/>
    <n v="100"/>
    <n v="283"/>
    <n v="1"/>
    <d v="2021-09-06T07:34:31"/>
    <s v="R_2dFNl6uw9Utkyxw"/>
    <n v="45.472198486328125"/>
    <n v="9.19219970703125"/>
    <s v="anonymous"/>
    <s v="IT"/>
    <x v="5"/>
    <s v="."/>
    <x v="0"/>
    <s v="."/>
    <x v="0"/>
    <m/>
    <m/>
    <m/>
    <x v="0"/>
    <m/>
    <m/>
    <m/>
    <s v="Preoccupazione verso i miei cari"/>
    <s v="Disorientamento"/>
    <s v="Isolamento"/>
    <x v="1"/>
    <n v="1"/>
    <n v="2"/>
    <m/>
    <x v="0"/>
    <m/>
    <m/>
    <m/>
    <m/>
    <x v="0"/>
    <n v="0"/>
    <x v="5"/>
    <x v="5"/>
    <x v="4"/>
    <x v="5"/>
    <x v="8"/>
    <x v="1"/>
    <x v="3"/>
    <x v="2"/>
    <x v="3"/>
    <x v="0"/>
    <x v="22"/>
    <x v="0"/>
    <x v="0"/>
    <n v="103"/>
    <x v="0"/>
    <x v="0"/>
    <x v="0"/>
    <x v="0"/>
    <s v="Castellanza"/>
    <x v="0"/>
    <s v="."/>
    <n v="4"/>
    <n v="16"/>
    <s v="."/>
    <n v="116"/>
    <s v="Liuc"/>
    <n v="5"/>
    <x v="0"/>
    <n v="40"/>
    <x v="0"/>
    <x v="0"/>
    <x v="1"/>
    <n v="1"/>
    <n v="3"/>
  </r>
  <r>
    <n v="32"/>
    <d v="2021-09-06T07:47:58"/>
    <d v="2021-09-06T07:53:16"/>
    <s v="95.237.41.202"/>
    <n v="100"/>
    <n v="317"/>
    <n v="1"/>
    <d v="2021-09-06T07:53:16"/>
    <s v="R_1mtwySyFbEytZdg"/>
    <n v="45.40960693359375"/>
    <n v="11.894699096679688"/>
    <s v="anonymous"/>
    <s v="IT"/>
    <x v="5"/>
    <s v="."/>
    <x v="0"/>
    <s v="."/>
    <x v="0"/>
    <m/>
    <m/>
    <m/>
    <x v="0"/>
    <m/>
    <m/>
    <m/>
    <s v="Non poter fare sport all'aperto"/>
    <s v="Usare le mascherine"/>
    <s v="Spendere soldi in igenizzanti"/>
    <x v="1"/>
    <n v="1"/>
    <m/>
    <m/>
    <x v="0"/>
    <n v="1"/>
    <n v="1"/>
    <m/>
    <m/>
    <x v="0"/>
    <n v="0"/>
    <x v="6"/>
    <x v="5"/>
    <x v="7"/>
    <x v="7"/>
    <x v="7"/>
    <x v="8"/>
    <x v="29"/>
    <x v="7"/>
    <x v="5"/>
    <x v="0"/>
    <x v="22"/>
    <x v="0"/>
    <x v="0"/>
    <n v="67"/>
    <x v="0"/>
    <x v="0"/>
    <x v="0"/>
    <x v="0"/>
    <s v="Selvazzano"/>
    <x v="0"/>
    <s v="."/>
    <n v="4"/>
    <n v="16"/>
    <s v="."/>
    <n v="110"/>
    <s v="."/>
    <n v="4"/>
    <x v="1"/>
    <n v="20"/>
    <x v="0"/>
    <x v="0"/>
    <x v="1"/>
    <n v="0"/>
    <n v="3"/>
  </r>
  <r>
    <n v="35"/>
    <d v="2021-09-06T07:54:04"/>
    <d v="2021-09-06T07:57:38"/>
    <s v="93.66.67.150"/>
    <n v="100"/>
    <n v="214"/>
    <n v="1"/>
    <d v="2021-09-06T07:57:39"/>
    <s v="R_3Puk46OWCZx1L9r"/>
    <n v="45.581893920898438"/>
    <n v="9.2682952880859375"/>
    <s v="anonymous"/>
    <s v="IT"/>
    <x v="5"/>
    <s v="."/>
    <x v="0"/>
    <s v="."/>
    <x v="0"/>
    <m/>
    <m/>
    <m/>
    <x v="0"/>
    <m/>
    <m/>
    <m/>
    <s v="Il primo periodo in cui non si sapeva ancora bene cosa fosse"/>
    <s v="Capodanno a casa"/>
    <s v="Non poter viaggiare"/>
    <x v="1"/>
    <n v="1"/>
    <m/>
    <m/>
    <x v="0"/>
    <m/>
    <n v="2"/>
    <m/>
    <m/>
    <x v="0"/>
    <n v="0"/>
    <x v="8"/>
    <x v="5"/>
    <x v="3"/>
    <x v="8"/>
    <x v="3"/>
    <x v="5"/>
    <x v="22"/>
    <x v="3"/>
    <x v="3"/>
    <x v="0"/>
    <x v="2"/>
    <x v="0"/>
    <x v="0"/>
    <n v="58"/>
    <x v="0"/>
    <x v="0"/>
    <x v="0"/>
    <x v="0"/>
    <s v="Legnano"/>
    <x v="0"/>
    <s v="."/>
    <n v="3"/>
    <n v="16"/>
    <s v="."/>
    <s v="."/>
    <s v="."/>
    <n v="4"/>
    <x v="0"/>
    <n v="180"/>
    <x v="0"/>
    <x v="0"/>
    <x v="1"/>
    <n v="1"/>
    <n v="5"/>
  </r>
  <r>
    <n v="44"/>
    <d v="2021-09-06T08:20:29"/>
    <d v="2021-09-06T08:25:09"/>
    <s v="62.110.79.229"/>
    <n v="100"/>
    <n v="280"/>
    <n v="1"/>
    <d v="2021-09-06T08:25:10"/>
    <s v="R_12eZRXndHr8DHdI"/>
    <n v="45.40960693359375"/>
    <n v="11.894699096679688"/>
    <s v="anonymous"/>
    <s v="IT"/>
    <x v="5"/>
    <s v="."/>
    <x v="0"/>
    <s v="."/>
    <x v="0"/>
    <m/>
    <m/>
    <m/>
    <x v="0"/>
    <m/>
    <m/>
    <m/>
    <s v="morte di un amico"/>
    <s v="giorno di pasqua"/>
    <s v="compleanno di familiare"/>
    <x v="1"/>
    <m/>
    <m/>
    <n v="1"/>
    <x v="0"/>
    <m/>
    <n v="1"/>
    <n v="1"/>
    <m/>
    <x v="0"/>
    <n v="0"/>
    <x v="1"/>
    <x v="5"/>
    <x v="3"/>
    <x v="8"/>
    <x v="3"/>
    <x v="2"/>
    <x v="25"/>
    <x v="1"/>
    <x v="1"/>
    <x v="0"/>
    <x v="6"/>
    <x v="0"/>
    <x v="0"/>
    <n v="67"/>
    <x v="0"/>
    <x v="0"/>
    <x v="0"/>
    <x v="0"/>
    <s v="padova"/>
    <x v="5"/>
    <s v="."/>
    <n v="5"/>
    <n v="15"/>
    <s v="."/>
    <n v="111"/>
    <s v="."/>
    <n v="5"/>
    <x v="0"/>
    <n v="60"/>
    <x v="1"/>
    <x v="2"/>
    <x v="1"/>
    <n v="1"/>
    <n v="2"/>
  </r>
  <r>
    <n v="47"/>
    <d v="2021-09-06T08:33:02"/>
    <d v="2021-09-06T08:35:23"/>
    <s v="176.201.137.5"/>
    <n v="100"/>
    <n v="140"/>
    <n v="1"/>
    <d v="2021-09-06T08:35:23"/>
    <s v="R_ezymDIK7iRMRbmV"/>
    <n v="41.890396118164063"/>
    <n v="12.512603759765625"/>
    <s v="anonymous"/>
    <s v="IT"/>
    <x v="5"/>
    <s v="."/>
    <x v="0"/>
    <s v="."/>
    <x v="0"/>
    <m/>
    <m/>
    <m/>
    <x v="0"/>
    <m/>
    <m/>
    <m/>
    <s v="nessuno"/>
    <s v="nessuno"/>
    <s v="nessuno"/>
    <x v="1"/>
    <m/>
    <m/>
    <m/>
    <x v="0"/>
    <m/>
    <m/>
    <m/>
    <m/>
    <x v="1"/>
    <n v="1"/>
    <x v="1"/>
    <x v="5"/>
    <x v="4"/>
    <x v="8"/>
    <x v="3"/>
    <x v="4"/>
    <x v="11"/>
    <x v="1"/>
    <x v="2"/>
    <x v="0"/>
    <x v="57"/>
    <x v="0"/>
    <x v="0"/>
    <n v="12"/>
    <x v="0"/>
    <x v="0"/>
    <x v="0"/>
    <x v="0"/>
    <s v="belluno"/>
    <x v="6"/>
    <s v="."/>
    <n v="7"/>
    <s v="."/>
    <s v="."/>
    <s v="."/>
    <s v="."/>
    <n v="1"/>
    <x v="1"/>
    <n v="30"/>
    <x v="0"/>
    <x v="0"/>
    <x v="1"/>
    <n v="1"/>
    <n v="1"/>
  </r>
  <r>
    <n v="49"/>
    <d v="2021-09-06T08:42:11"/>
    <d v="2021-09-06T08:45:19"/>
    <s v="37.163.26.2"/>
    <n v="100"/>
    <n v="188"/>
    <n v="1"/>
    <d v="2021-09-06T08:45:20"/>
    <s v="R_1OOCNwUhCpTKk9j"/>
    <n v="43.147903442382813"/>
    <n v="12.109695434570313"/>
    <s v="anonymous"/>
    <s v="IT"/>
    <x v="5"/>
    <s v="."/>
    <x v="0"/>
    <s v="."/>
    <x v="0"/>
    <m/>
    <m/>
    <m/>
    <x v="0"/>
    <m/>
    <m/>
    <m/>
    <s v="Rivedere gli amici"/>
    <s v="Stare in famiglia"/>
    <s v="Cibo"/>
    <x v="1"/>
    <m/>
    <m/>
    <n v="1"/>
    <x v="0"/>
    <m/>
    <n v="2"/>
    <m/>
    <m/>
    <x v="0"/>
    <n v="0"/>
    <x v="5"/>
    <x v="6"/>
    <x v="4"/>
    <x v="6"/>
    <x v="10"/>
    <x v="5"/>
    <x v="8"/>
    <x v="1"/>
    <x v="2"/>
    <x v="0"/>
    <x v="1"/>
    <x v="0"/>
    <x v="0"/>
    <n v="58"/>
    <x v="0"/>
    <x v="0"/>
    <x v="0"/>
    <x v="0"/>
    <s v="Legnano"/>
    <x v="0"/>
    <s v="."/>
    <n v="3"/>
    <n v="12"/>
    <s v="."/>
    <s v="."/>
    <s v="."/>
    <n v="4"/>
    <x v="0"/>
    <n v="60"/>
    <x v="0"/>
    <x v="0"/>
    <x v="1"/>
    <n v="1"/>
    <n v="2"/>
  </r>
  <r>
    <n v="58"/>
    <d v="2021-09-06T09:04:09"/>
    <d v="2021-09-06T09:09:28"/>
    <s v="151.65.174.181"/>
    <n v="100"/>
    <n v="318"/>
    <n v="1"/>
    <d v="2021-09-06T09:09:29"/>
    <s v="R_3lSKY91i5rRALSS"/>
    <n v="45.538604736328125"/>
    <n v="10.210601806640625"/>
    <s v="anonymous"/>
    <s v="IT"/>
    <x v="5"/>
    <s v="."/>
    <x v="0"/>
    <s v="."/>
    <x v="0"/>
    <m/>
    <m/>
    <m/>
    <x v="0"/>
    <m/>
    <m/>
    <m/>
    <s v="Vietato uscire"/>
    <s v="Vietato toccarsi"/>
    <s v="Vietato avvicinarsi"/>
    <x v="1"/>
    <n v="3"/>
    <m/>
    <m/>
    <x v="0"/>
    <m/>
    <m/>
    <m/>
    <m/>
    <x v="0"/>
    <n v="0"/>
    <x v="5"/>
    <x v="8"/>
    <x v="7"/>
    <x v="6"/>
    <x v="2"/>
    <x v="6"/>
    <x v="35"/>
    <x v="1"/>
    <x v="1"/>
    <x v="1"/>
    <x v="20"/>
    <x v="0"/>
    <x v="0"/>
    <n v="50"/>
    <x v="0"/>
    <x v="0"/>
    <x v="0"/>
    <x v="0"/>
    <s v="Lodi"/>
    <x v="4"/>
    <s v="."/>
    <n v="5"/>
    <n v="15"/>
    <s v="."/>
    <n v="116"/>
    <s v="Teramo"/>
    <n v="3"/>
    <x v="1"/>
    <n v="60"/>
    <x v="0"/>
    <x v="0"/>
    <x v="1"/>
    <n v="1"/>
    <n v="2"/>
  </r>
  <r>
    <n v="73"/>
    <d v="2021-09-06T09:37:33"/>
    <d v="2021-09-06T09:45:17"/>
    <s v="87.5.187.21"/>
    <n v="100"/>
    <n v="464"/>
    <n v="1"/>
    <d v="2021-09-06T09:45:18"/>
    <s v="R_2uCmMOFSkXX1Pxt"/>
    <n v="45.436904907226563"/>
    <n v="11.747695922851563"/>
    <s v="anonymous"/>
    <s v="IT"/>
    <x v="5"/>
    <s v="."/>
    <x v="0"/>
    <s v="."/>
    <x v="0"/>
    <m/>
    <m/>
    <m/>
    <x v="0"/>
    <m/>
    <m/>
    <m/>
    <s v="Non vedere i propri cari e amici"/>
    <s v="Non potete essere liberi della propria vita  è stato difficile"/>
    <s v="Paura di ammalarsi"/>
    <x v="1"/>
    <m/>
    <n v="1"/>
    <n v="1"/>
    <x v="0"/>
    <m/>
    <m/>
    <m/>
    <n v="1"/>
    <x v="0"/>
    <n v="0"/>
    <x v="7"/>
    <x v="7"/>
    <x v="1"/>
    <x v="8"/>
    <x v="5"/>
    <x v="3"/>
    <x v="11"/>
    <x v="5"/>
    <x v="0"/>
    <x v="1"/>
    <x v="7"/>
    <x v="0"/>
    <x v="0"/>
    <n v="67"/>
    <x v="0"/>
    <x v="0"/>
    <x v="0"/>
    <x v="0"/>
    <s v="Monselice"/>
    <x v="4"/>
    <s v="."/>
    <n v="2"/>
    <s v="."/>
    <s v="."/>
    <s v="."/>
    <s v="."/>
    <n v="4"/>
    <x v="2"/>
    <n v="60"/>
    <x v="0"/>
    <x v="0"/>
    <x v="1"/>
    <n v="1"/>
    <n v="3"/>
  </r>
  <r>
    <n v="79"/>
    <d v="2021-09-06T09:48:48"/>
    <d v="2021-09-06T09:56:38"/>
    <s v="151.71.137.2"/>
    <n v="100"/>
    <n v="470"/>
    <n v="1"/>
    <d v="2021-09-06T09:56:39"/>
    <s v="R_1CymvFEvsxpUSGI"/>
    <n v="45.66180419921875"/>
    <n v="12.2427978515625"/>
    <s v="anonymous"/>
    <s v="IT"/>
    <x v="5"/>
    <s v="."/>
    <x v="0"/>
    <s v="."/>
    <x v="0"/>
    <m/>
    <m/>
    <m/>
    <x v="0"/>
    <m/>
    <m/>
    <m/>
    <s v="Mancanza di libertà"/>
    <s v="Solitudine"/>
    <s v="Notizie sulla pandemia"/>
    <x v="1"/>
    <n v="1"/>
    <n v="1"/>
    <m/>
    <x v="0"/>
    <m/>
    <m/>
    <m/>
    <n v="1"/>
    <x v="0"/>
    <n v="0"/>
    <x v="3"/>
    <x v="5"/>
    <x v="6"/>
    <x v="3"/>
    <x v="6"/>
    <x v="5"/>
    <x v="8"/>
    <x v="3"/>
    <x v="1"/>
    <x v="1"/>
    <x v="42"/>
    <x v="0"/>
    <x v="0"/>
    <n v="67"/>
    <x v="0"/>
    <x v="0"/>
    <x v="0"/>
    <x v="0"/>
    <s v="Abano Terme"/>
    <x v="6"/>
    <s v="."/>
    <n v="3"/>
    <s v="."/>
    <s v="."/>
    <s v="."/>
    <s v="."/>
    <n v="1"/>
    <x v="1"/>
    <n v="90"/>
    <x v="0"/>
    <x v="0"/>
    <x v="1"/>
    <n v="0"/>
    <n v="1"/>
  </r>
  <r>
    <n v="85"/>
    <d v="2021-09-06T09:59:24"/>
    <d v="2021-09-06T10:03:16"/>
    <s v="2.233.33.152"/>
    <n v="100"/>
    <n v="231"/>
    <n v="1"/>
    <d v="2021-09-06T10:03:17"/>
    <s v="R_2QmLl5Kl6zrwjZE"/>
    <n v="45.472198486328125"/>
    <n v="9.19219970703125"/>
    <s v="anonymous"/>
    <s v="IT"/>
    <x v="5"/>
    <s v="."/>
    <x v="0"/>
    <s v="."/>
    <x v="0"/>
    <m/>
    <m/>
    <m/>
    <x v="0"/>
    <m/>
    <m/>
    <m/>
    <s v="La chiusura delle scuole"/>
    <s v="La sospensione delle attività sportive dei bambini"/>
    <s v="Non ho altri ricordi infelici"/>
    <x v="1"/>
    <n v="2"/>
    <m/>
    <m/>
    <x v="0"/>
    <m/>
    <m/>
    <m/>
    <m/>
    <x v="0"/>
    <n v="0"/>
    <x v="7"/>
    <x v="10"/>
    <x v="4"/>
    <x v="9"/>
    <x v="10"/>
    <x v="3"/>
    <x v="30"/>
    <x v="5"/>
    <x v="0"/>
    <x v="0"/>
    <x v="35"/>
    <x v="0"/>
    <x v="0"/>
    <n v="58"/>
    <x v="0"/>
    <x v="0"/>
    <x v="0"/>
    <x v="0"/>
    <s v="Milano"/>
    <x v="1"/>
    <s v="."/>
    <n v="5"/>
    <n v="16"/>
    <s v="."/>
    <n v="112"/>
    <s v="."/>
    <n v="3"/>
    <x v="1"/>
    <n v="60"/>
    <x v="0"/>
    <x v="0"/>
    <x v="1"/>
    <n v="1"/>
    <n v="6"/>
  </r>
  <r>
    <n v="86"/>
    <d v="2021-09-06T09:52:57"/>
    <d v="2021-09-06T10:04:07"/>
    <s v="87.0.188.242"/>
    <n v="100"/>
    <n v="669"/>
    <n v="1"/>
    <d v="2021-09-06T10:04:08"/>
    <s v="R_2upQFDCnZoKGtJp"/>
    <n v="45.40960693359375"/>
    <n v="11.894699096679688"/>
    <s v="anonymous"/>
    <s v="IT"/>
    <x v="5"/>
    <s v="."/>
    <x v="0"/>
    <s v="."/>
    <x v="0"/>
    <m/>
    <m/>
    <m/>
    <x v="0"/>
    <m/>
    <m/>
    <m/>
    <s v="Ansia"/>
    <s v="Chiuso in casa"/>
    <s v="Non vedere i figli"/>
    <x v="1"/>
    <n v="1"/>
    <n v="1"/>
    <n v="1"/>
    <x v="0"/>
    <m/>
    <m/>
    <m/>
    <m/>
    <x v="0"/>
    <n v="0"/>
    <x v="1"/>
    <x v="1"/>
    <x v="1"/>
    <x v="7"/>
    <x v="6"/>
    <x v="1"/>
    <x v="1"/>
    <x v="5"/>
    <x v="0"/>
    <x v="0"/>
    <x v="56"/>
    <x v="0"/>
    <x v="0"/>
    <n v="53"/>
    <x v="0"/>
    <x v="0"/>
    <x v="0"/>
    <x v="0"/>
    <s v="Mantova"/>
    <x v="7"/>
    <s v="."/>
    <n v="3"/>
    <s v="."/>
    <s v="."/>
    <s v="."/>
    <s v="."/>
    <n v="2"/>
    <x v="1"/>
    <n v="100"/>
    <x v="0"/>
    <x v="0"/>
    <x v="1"/>
    <n v="0"/>
    <n v="2"/>
  </r>
  <r>
    <n v="90"/>
    <d v="2021-09-06T10:02:16"/>
    <d v="2021-09-06T10:10:18"/>
    <s v="193.207.177.198"/>
    <n v="100"/>
    <n v="482"/>
    <n v="1"/>
    <d v="2021-09-06T10:10:19"/>
    <s v="R_2v69TQlmYd8iZ57"/>
    <n v="44.488006591796875"/>
    <n v="11.375198364257813"/>
    <s v="anonymous"/>
    <s v="IT"/>
    <x v="5"/>
    <s v="."/>
    <x v="0"/>
    <s v="."/>
    <x v="0"/>
    <m/>
    <m/>
    <m/>
    <x v="0"/>
    <m/>
    <m/>
    <m/>
    <s v="Paura"/>
    <s v="Impossibilità di uscire di casa"/>
    <s v="Poca gente per strada mi dava tristezza"/>
    <x v="1"/>
    <n v="1"/>
    <n v="1"/>
    <m/>
    <x v="0"/>
    <m/>
    <n v="1"/>
    <m/>
    <m/>
    <x v="0"/>
    <n v="0"/>
    <x v="8"/>
    <x v="3"/>
    <x v="9"/>
    <x v="3"/>
    <x v="8"/>
    <x v="4"/>
    <x v="43"/>
    <x v="2"/>
    <x v="3"/>
    <x v="1"/>
    <x v="27"/>
    <x v="0"/>
    <x v="0"/>
    <n v="87"/>
    <x v="0"/>
    <x v="0"/>
    <x v="0"/>
    <x v="0"/>
    <s v="Rovigo"/>
    <x v="6"/>
    <s v="."/>
    <n v="4"/>
    <n v="17"/>
    <s v="."/>
    <s v="."/>
    <s v="."/>
    <n v="2"/>
    <x v="1"/>
    <n v="45"/>
    <x v="0"/>
    <x v="0"/>
    <x v="1"/>
    <n v="1"/>
    <n v="2"/>
  </r>
  <r>
    <n v="91"/>
    <d v="2021-09-06T10:09:01"/>
    <d v="2021-09-06T10:12:17"/>
    <s v="151.45.245.247"/>
    <n v="100"/>
    <n v="195"/>
    <n v="1"/>
    <d v="2021-09-06T10:12:18"/>
    <s v="R_22JEPRptFSAqkWN"/>
    <n v="40.639297485351563"/>
    <n v="17.5166015625"/>
    <s v="anonymous"/>
    <s v="IT"/>
    <x v="5"/>
    <s v="."/>
    <x v="0"/>
    <s v="."/>
    <x v="0"/>
    <m/>
    <m/>
    <m/>
    <x v="0"/>
    <m/>
    <m/>
    <m/>
    <s v="Mancanza degli affetti"/>
    <s v="Silenzio"/>
    <s v="Paura"/>
    <x v="1"/>
    <m/>
    <n v="2"/>
    <n v="1"/>
    <x v="0"/>
    <m/>
    <m/>
    <m/>
    <m/>
    <x v="0"/>
    <n v="0"/>
    <x v="5"/>
    <x v="7"/>
    <x v="9"/>
    <x v="6"/>
    <x v="3"/>
    <x v="2"/>
    <x v="26"/>
    <x v="3"/>
    <x v="3"/>
    <x v="0"/>
    <x v="1"/>
    <x v="0"/>
    <x v="0"/>
    <n v="19"/>
    <x v="1"/>
    <x v="0"/>
    <x v="1"/>
    <x v="0"/>
    <s v="San Vito dei Normanni"/>
    <x v="0"/>
    <s v="."/>
    <n v="3"/>
    <n v="12"/>
    <s v="."/>
    <s v="."/>
    <s v="."/>
    <n v="4"/>
    <x v="0"/>
    <n v="75"/>
    <x v="0"/>
    <x v="0"/>
    <x v="1"/>
    <n v="1"/>
    <n v="2"/>
  </r>
  <r>
    <n v="107"/>
    <d v="2021-09-06T10:26:15"/>
    <d v="2021-09-06T10:30:17"/>
    <s v="93.34.231.27"/>
    <n v="100"/>
    <n v="242"/>
    <n v="1"/>
    <d v="2021-09-06T10:30:18"/>
    <s v="R_eya9gVas782ebEB"/>
    <n v="45.403106689453125"/>
    <n v="11.87469482421875"/>
    <s v="anonymous"/>
    <s v="IT"/>
    <x v="5"/>
    <s v="."/>
    <x v="0"/>
    <s v="."/>
    <x v="0"/>
    <m/>
    <m/>
    <m/>
    <x v="0"/>
    <m/>
    <m/>
    <m/>
    <s v="Senza lavoro"/>
    <s v="Senza contatti umani"/>
    <s v="Sentirsi in gabbia"/>
    <x v="1"/>
    <m/>
    <n v="1"/>
    <m/>
    <x v="1"/>
    <m/>
    <n v="1"/>
    <m/>
    <m/>
    <x v="0"/>
    <n v="0"/>
    <x v="6"/>
    <x v="1"/>
    <x v="10"/>
    <x v="1"/>
    <x v="1"/>
    <x v="5"/>
    <x v="33"/>
    <x v="0"/>
    <x v="0"/>
    <x v="1"/>
    <x v="1"/>
    <x v="0"/>
    <x v="0"/>
    <n v="67"/>
    <x v="0"/>
    <x v="0"/>
    <x v="0"/>
    <x v="0"/>
    <s v="Monselice"/>
    <x v="6"/>
    <s v="."/>
    <n v="3"/>
    <s v="."/>
    <s v="."/>
    <s v="."/>
    <s v="."/>
    <n v="4"/>
    <x v="2"/>
    <n v="120"/>
    <x v="0"/>
    <x v="0"/>
    <x v="1"/>
    <n v="1"/>
    <n v="4"/>
  </r>
  <r>
    <n v="114"/>
    <d v="2021-09-06T10:32:58"/>
    <d v="2021-09-06T10:38:05"/>
    <s v="5.91.16.19"/>
    <n v="100"/>
    <n v="306"/>
    <n v="1"/>
    <d v="2021-09-06T10:38:05"/>
    <s v="R_2qfPH734Afp8VYx"/>
    <n v="45.978103637695313"/>
    <n v="12.305496215820313"/>
    <s v="anonymous"/>
    <s v="IT"/>
    <x v="5"/>
    <s v="."/>
    <x v="0"/>
    <s v="."/>
    <x v="0"/>
    <m/>
    <m/>
    <m/>
    <x v="0"/>
    <m/>
    <m/>
    <m/>
    <s v="Solitudine"/>
    <s v="Mancanza di svago"/>
    <s v="Monotonia"/>
    <x v="1"/>
    <m/>
    <n v="2"/>
    <m/>
    <x v="0"/>
    <m/>
    <n v="1"/>
    <m/>
    <m/>
    <x v="0"/>
    <n v="0"/>
    <x v="1"/>
    <x v="7"/>
    <x v="6"/>
    <x v="1"/>
    <x v="5"/>
    <x v="2"/>
    <x v="23"/>
    <x v="1"/>
    <x v="3"/>
    <x v="1"/>
    <x v="22"/>
    <x v="0"/>
    <x v="0"/>
    <n v="69"/>
    <x v="0"/>
    <x v="0"/>
    <x v="0"/>
    <x v="0"/>
    <s v="Collecchio"/>
    <x v="6"/>
    <s v="."/>
    <n v="3"/>
    <s v="."/>
    <s v="."/>
    <s v="."/>
    <s v="."/>
    <n v="2"/>
    <x v="1"/>
    <n v="60"/>
    <x v="0"/>
    <x v="0"/>
    <x v="1"/>
    <n v="0"/>
    <n v="2"/>
  </r>
  <r>
    <n v="120"/>
    <d v="2021-09-06T10:43:14"/>
    <d v="2021-09-06T10:50:33"/>
    <s v="93.70.76.160"/>
    <n v="100"/>
    <n v="438"/>
    <n v="1"/>
    <d v="2021-09-06T10:50:34"/>
    <s v="R_1mxvJ2qpuuLnlZN"/>
    <n v="45.403106689453125"/>
    <n v="11.87469482421875"/>
    <s v="anonymous"/>
    <s v="IT"/>
    <x v="5"/>
    <s v="."/>
    <x v="0"/>
    <s v="."/>
    <x v="0"/>
    <m/>
    <m/>
    <m/>
    <x v="0"/>
    <m/>
    <m/>
    <m/>
    <s v="Noia"/>
    <s v="Niente lavoro"/>
    <s v="Danno economico devastante"/>
    <x v="1"/>
    <n v="1"/>
    <m/>
    <m/>
    <x v="1"/>
    <n v="1"/>
    <m/>
    <m/>
    <m/>
    <x v="0"/>
    <n v="0"/>
    <x v="10"/>
    <x v="7"/>
    <x v="1"/>
    <x v="8"/>
    <x v="7"/>
    <x v="5"/>
    <x v="35"/>
    <x v="1"/>
    <x v="1"/>
    <x v="0"/>
    <x v="20"/>
    <x v="0"/>
    <x v="0"/>
    <n v="67"/>
    <x v="0"/>
    <x v="0"/>
    <x v="0"/>
    <x v="0"/>
    <s v="Baone"/>
    <x v="5"/>
    <s v="."/>
    <n v="3"/>
    <s v="."/>
    <s v="."/>
    <s v="."/>
    <s v="."/>
    <n v="3"/>
    <x v="1"/>
    <n v="100"/>
    <x v="0"/>
    <x v="0"/>
    <x v="1"/>
    <n v="1"/>
    <n v="3"/>
  </r>
  <r>
    <n v="123"/>
    <d v="2021-09-06T10:49:24"/>
    <d v="2021-09-06T10:52:52"/>
    <s v="5.90.158.216"/>
    <n v="100"/>
    <n v="207"/>
    <n v="1"/>
    <d v="2021-09-06T10:52:53"/>
    <s v="R_6JwFagxQTI1zFiV"/>
    <n v="43.147903442382813"/>
    <n v="12.109695434570313"/>
    <s v="anonymous"/>
    <s v="IT"/>
    <x v="5"/>
    <s v="."/>
    <x v="0"/>
    <s v="."/>
    <x v="0"/>
    <m/>
    <m/>
    <m/>
    <x v="0"/>
    <m/>
    <m/>
    <m/>
    <s v="L’impossibilità di vedere i parenti"/>
    <s v="L’impossibilità di vedere gli amici"/>
    <s v="L’impossibilità di andare in discoteca"/>
    <x v="1"/>
    <m/>
    <m/>
    <n v="2"/>
    <x v="0"/>
    <m/>
    <n v="1"/>
    <m/>
    <m/>
    <x v="0"/>
    <n v="0"/>
    <x v="1"/>
    <x v="7"/>
    <x v="3"/>
    <x v="5"/>
    <x v="5"/>
    <x v="4"/>
    <x v="26"/>
    <x v="2"/>
    <x v="2"/>
    <x v="0"/>
    <x v="15"/>
    <x v="0"/>
    <x v="0"/>
    <n v="67"/>
    <x v="0"/>
    <x v="0"/>
    <x v="0"/>
    <x v="0"/>
    <s v="Monselice"/>
    <x v="2"/>
    <s v="Studente lavoratore"/>
    <n v="4"/>
    <n v="17"/>
    <s v="."/>
    <s v="."/>
    <s v="."/>
    <n v="2"/>
    <x v="0"/>
    <n v="240"/>
    <x v="0"/>
    <x v="0"/>
    <x v="1"/>
    <n v="0"/>
    <n v="2"/>
  </r>
  <r>
    <n v="129"/>
    <d v="2021-09-06T11:02:48"/>
    <d v="2021-09-06T11:08:04"/>
    <s v="93.70.103.147"/>
    <n v="100"/>
    <n v="316"/>
    <n v="1"/>
    <d v="2021-09-06T11:08:05"/>
    <s v="R_wMqOiUS9TqXwNkB"/>
    <n v="45.40960693359375"/>
    <n v="11.894699096679688"/>
    <s v="anonymous"/>
    <s v="IT"/>
    <x v="5"/>
    <s v="."/>
    <x v="0"/>
    <s v="."/>
    <x v="0"/>
    <m/>
    <m/>
    <m/>
    <x v="0"/>
    <m/>
    <m/>
    <m/>
    <s v="Monotonia"/>
    <s v="Noia"/>
    <s v="Solitudine"/>
    <x v="1"/>
    <m/>
    <n v="3"/>
    <m/>
    <x v="0"/>
    <m/>
    <m/>
    <m/>
    <m/>
    <x v="0"/>
    <n v="0"/>
    <x v="4"/>
    <x v="3"/>
    <x v="3"/>
    <x v="5"/>
    <x v="1"/>
    <x v="2"/>
    <x v="27"/>
    <x v="1"/>
    <x v="2"/>
    <x v="0"/>
    <x v="1"/>
    <x v="0"/>
    <x v="0"/>
    <n v="67"/>
    <x v="0"/>
    <x v="0"/>
    <x v="0"/>
    <x v="0"/>
    <s v="Este"/>
    <x v="0"/>
    <s v="."/>
    <n v="3"/>
    <n v="8"/>
    <s v="."/>
    <s v="."/>
    <s v="."/>
    <n v="3"/>
    <x v="0"/>
    <n v="90"/>
    <x v="0"/>
    <x v="0"/>
    <x v="1"/>
    <n v="0"/>
    <n v="2"/>
  </r>
  <r>
    <n v="136"/>
    <d v="2021-09-06T11:15:53"/>
    <d v="2021-09-06T11:21:03"/>
    <s v="174.88.177.174"/>
    <n v="100"/>
    <n v="309"/>
    <n v="1"/>
    <d v="2021-09-06T11:21:03"/>
    <s v="R_3st8YEiNvsB3Dst"/>
    <n v="45.434799194335938"/>
    <n v="-73.862899780273438"/>
    <s v="anonymous"/>
    <s v="EN-GB"/>
    <x v="5"/>
    <s v="."/>
    <x v="0"/>
    <s v="."/>
    <x v="0"/>
    <m/>
    <m/>
    <m/>
    <x v="0"/>
    <m/>
    <m/>
    <m/>
    <s v="No vacation"/>
    <s v="Limited in people we can see"/>
    <s v="Cost of living"/>
    <x v="1"/>
    <m/>
    <m/>
    <m/>
    <x v="0"/>
    <n v="1"/>
    <n v="2"/>
    <m/>
    <m/>
    <x v="0"/>
    <n v="0"/>
    <x v="7"/>
    <x v="7"/>
    <x v="8"/>
    <x v="7"/>
    <x v="5"/>
    <x v="2"/>
    <x v="14"/>
    <x v="2"/>
    <x v="2"/>
    <x v="0"/>
    <x v="57"/>
    <x v="1"/>
    <x v="29"/>
    <s v="."/>
    <x v="1"/>
    <x v="0"/>
    <x v="0"/>
    <x v="0"/>
    <s v="."/>
    <x v="3"/>
    <s v="."/>
    <n v="4"/>
    <n v="18"/>
    <s v="Commerce"/>
    <s v="."/>
    <s v="."/>
    <n v="2"/>
    <x v="0"/>
    <n v="2"/>
    <x v="0"/>
    <x v="0"/>
    <x v="1"/>
    <n v="1"/>
    <n v="3"/>
  </r>
  <r>
    <n v="143"/>
    <d v="2021-09-06T11:22:51"/>
    <d v="2021-09-06T11:29:59"/>
    <s v="37.163.11.183"/>
    <n v="100"/>
    <n v="427"/>
    <n v="1"/>
    <d v="2021-09-06T11:29:59"/>
    <s v="R_3Pw76Uuo4H4Pk5m"/>
    <n v="43.147903442382813"/>
    <n v="12.109695434570313"/>
    <s v="anonymous"/>
    <s v="IT"/>
    <x v="5"/>
    <s v="."/>
    <x v="0"/>
    <s v="."/>
    <x v="0"/>
    <m/>
    <m/>
    <m/>
    <x v="0"/>
    <m/>
    <m/>
    <m/>
    <s v="Lontananza da amici"/>
    <s v="Ristrettezze nello spostamento"/>
    <s v="Allontanamento dalle colleghe di lavoro"/>
    <x v="1"/>
    <n v="1"/>
    <m/>
    <n v="1"/>
    <x v="0"/>
    <m/>
    <n v="1"/>
    <m/>
    <m/>
    <x v="0"/>
    <n v="0"/>
    <x v="1"/>
    <x v="5"/>
    <x v="3"/>
    <x v="8"/>
    <x v="3"/>
    <x v="4"/>
    <x v="23"/>
    <x v="1"/>
    <x v="2"/>
    <x v="1"/>
    <x v="27"/>
    <x v="0"/>
    <x v="0"/>
    <n v="67"/>
    <x v="0"/>
    <x v="0"/>
    <x v="0"/>
    <x v="0"/>
    <s v="Lozzo Attestino"/>
    <x v="1"/>
    <s v="."/>
    <n v="3"/>
    <s v="."/>
    <s v="."/>
    <s v="."/>
    <s v="."/>
    <n v="2"/>
    <x v="1"/>
    <n v="60"/>
    <x v="0"/>
    <x v="0"/>
    <x v="1"/>
    <n v="1"/>
    <n v="3"/>
  </r>
  <r>
    <n v="152"/>
    <d v="2021-09-06T11:39:06"/>
    <d v="2021-09-06T11:48:10"/>
    <s v="151.82.101.198"/>
    <n v="100"/>
    <n v="543"/>
    <n v="1"/>
    <d v="2021-09-06T11:48:11"/>
    <s v="R_0TlrrrWdVshga1X"/>
    <n v="45.472198486328125"/>
    <n v="9.19219970703125"/>
    <s v="anonymous"/>
    <s v="IT"/>
    <x v="5"/>
    <s v="."/>
    <x v="0"/>
    <s v="."/>
    <x v="0"/>
    <m/>
    <m/>
    <m/>
    <x v="0"/>
    <m/>
    <m/>
    <m/>
    <s v="Le immagini televisive dei camion militari che trasportavano le  salme"/>
    <s v="Le strade dove circolavano pochissime auto"/>
    <s v="La chiusura dell'ospedale"/>
    <x v="1"/>
    <n v="1"/>
    <m/>
    <m/>
    <x v="0"/>
    <m/>
    <m/>
    <m/>
    <n v="2"/>
    <x v="0"/>
    <n v="0"/>
    <x v="1"/>
    <x v="6"/>
    <x v="4"/>
    <x v="8"/>
    <x v="1"/>
    <x v="1"/>
    <x v="11"/>
    <x v="1"/>
    <x v="2"/>
    <x v="1"/>
    <x v="4"/>
    <x v="0"/>
    <x v="0"/>
    <n v="123"/>
    <x v="0"/>
    <x v="0"/>
    <x v="0"/>
    <x v="0"/>
    <s v="Agugliaro"/>
    <x v="2"/>
    <s v="Operatore sanitario"/>
    <n v="3"/>
    <s v="."/>
    <s v="."/>
    <s v="."/>
    <s v="."/>
    <n v="2"/>
    <x v="1"/>
    <n v="90"/>
    <x v="0"/>
    <x v="0"/>
    <x v="1"/>
    <n v="1"/>
    <n v="2"/>
  </r>
  <r>
    <n v="158"/>
    <d v="2021-09-06T11:42:10"/>
    <d v="2021-09-06T11:57:25"/>
    <s v="5.170.128.243"/>
    <n v="100"/>
    <n v="914"/>
    <n v="1"/>
    <d v="2021-09-06T11:57:26"/>
    <s v="R_BQTYJA5FHkhF8MF"/>
    <n v="39.211105346679688"/>
    <n v="9.1110992431640625"/>
    <s v="anonymous"/>
    <s v="IT"/>
    <x v="5"/>
    <s v="."/>
    <x v="0"/>
    <s v="."/>
    <x v="0"/>
    <m/>
    <m/>
    <m/>
    <x v="0"/>
    <m/>
    <m/>
    <m/>
    <s v="diminuito contatto famigliari (compleanno nipote non festeggiato)"/>
    <s v="notizie tv persone decedute ( immagine persone decedute trasportate camion)"/>
    <s v="impossibilità acquisti necessari ."/>
    <x v="1"/>
    <n v="1"/>
    <m/>
    <n v="1"/>
    <x v="0"/>
    <m/>
    <m/>
    <m/>
    <n v="1"/>
    <x v="0"/>
    <n v="0"/>
    <x v="7"/>
    <x v="5"/>
    <x v="3"/>
    <x v="1"/>
    <x v="6"/>
    <x v="4"/>
    <x v="8"/>
    <x v="1"/>
    <x v="2"/>
    <x v="1"/>
    <x v="12"/>
    <x v="0"/>
    <x v="0"/>
    <n v="67"/>
    <x v="0"/>
    <x v="0"/>
    <x v="0"/>
    <x v="0"/>
    <s v="Monselice"/>
    <x v="7"/>
    <s v="."/>
    <n v="5"/>
    <n v="14"/>
    <s v="."/>
    <n v="111"/>
    <s v="."/>
    <n v="3"/>
    <x v="1"/>
    <n v="180"/>
    <x v="0"/>
    <x v="0"/>
    <x v="1"/>
    <n v="0"/>
    <n v="2"/>
  </r>
  <r>
    <n v="160"/>
    <d v="2021-09-06T11:55:40"/>
    <d v="2021-09-06T11:58:58"/>
    <s v="176.206.72.19"/>
    <n v="100"/>
    <n v="197"/>
    <n v="1"/>
    <d v="2021-09-06T11:59:00"/>
    <s v="R_0vVC9r0k84xS2TT"/>
    <n v="45.49920654296875"/>
    <n v="12.105392456054688"/>
    <s v="anonymous"/>
    <s v="IT"/>
    <x v="5"/>
    <s v="."/>
    <x v="0"/>
    <s v="."/>
    <x v="0"/>
    <m/>
    <m/>
    <m/>
    <x v="0"/>
    <m/>
    <m/>
    <m/>
    <s v="Esami online"/>
    <s v="I notiziari che riportavano le cifre dei morti"/>
    <s v="Impossibilità di vedere le mie nonne"/>
    <x v="1"/>
    <m/>
    <m/>
    <n v="1"/>
    <x v="1"/>
    <m/>
    <m/>
    <m/>
    <n v="1"/>
    <x v="0"/>
    <n v="0"/>
    <x v="8"/>
    <x v="8"/>
    <x v="7"/>
    <x v="7"/>
    <x v="4"/>
    <x v="1"/>
    <x v="33"/>
    <x v="0"/>
    <x v="1"/>
    <x v="0"/>
    <x v="22"/>
    <x v="0"/>
    <x v="0"/>
    <n v="100"/>
    <x v="0"/>
    <x v="0"/>
    <x v="0"/>
    <x v="0"/>
    <s v="Preganziol"/>
    <x v="0"/>
    <s v="."/>
    <n v="7"/>
    <s v="."/>
    <s v="."/>
    <s v="."/>
    <s v="."/>
    <n v="4"/>
    <x v="0"/>
    <n v="90"/>
    <x v="0"/>
    <x v="0"/>
    <x v="1"/>
    <n v="1"/>
    <n v="2"/>
  </r>
  <r>
    <n v="168"/>
    <d v="2021-09-06T12:11:26"/>
    <d v="2021-09-06T12:15:36"/>
    <s v="78.12.106.119"/>
    <n v="100"/>
    <n v="250"/>
    <n v="1"/>
    <d v="2021-09-06T12:15:37"/>
    <s v="R_31yKNJebzV1E68d"/>
    <n v="45.70489501953125"/>
    <n v="9.6697998046875"/>
    <s v="anonymous"/>
    <s v="IT"/>
    <x v="5"/>
    <s v="."/>
    <x v="0"/>
    <s v="."/>
    <x v="0"/>
    <m/>
    <m/>
    <m/>
    <x v="0"/>
    <m/>
    <m/>
    <m/>
    <s v="Chiusura il casa"/>
    <s v="Impossibilità di vedere i propri amici e parentu"/>
    <s v="Impossibilità di uscire per fare la spesa"/>
    <x v="1"/>
    <n v="2"/>
    <m/>
    <n v="1"/>
    <x v="0"/>
    <m/>
    <m/>
    <m/>
    <m/>
    <x v="0"/>
    <n v="0"/>
    <x v="4"/>
    <x v="7"/>
    <x v="8"/>
    <x v="3"/>
    <x v="8"/>
    <x v="1"/>
    <x v="12"/>
    <x v="2"/>
    <x v="3"/>
    <x v="0"/>
    <x v="36"/>
    <x v="0"/>
    <x v="0"/>
    <n v="14"/>
    <x v="0"/>
    <x v="0"/>
    <x v="0"/>
    <x v="0"/>
    <s v="Mozzo"/>
    <x v="2"/>
    <s v="Imprenditore"/>
    <n v="3"/>
    <s v="."/>
    <s v="."/>
    <s v="."/>
    <s v="."/>
    <n v="2"/>
    <x v="0"/>
    <n v="240"/>
    <x v="0"/>
    <x v="0"/>
    <x v="1"/>
    <n v="1"/>
    <n v="2"/>
  </r>
  <r>
    <n v="172"/>
    <d v="2021-09-06T12:11:48"/>
    <d v="2021-09-06T12:20:29"/>
    <s v="82.54.106.217"/>
    <n v="100"/>
    <n v="520"/>
    <n v="1"/>
    <d v="2021-09-06T12:20:30"/>
    <s v="R_BWhU0yt1aZnrux3"/>
    <n v="45.403106689453125"/>
    <n v="11.87469482421875"/>
    <s v="anonymous"/>
    <s v="IT"/>
    <x v="5"/>
    <s v="."/>
    <x v="0"/>
    <s v="."/>
    <x v="0"/>
    <m/>
    <m/>
    <m/>
    <x v="0"/>
    <m/>
    <m/>
    <m/>
    <s v="Paura"/>
    <s v="Solitudine"/>
    <s v="Incertezza"/>
    <x v="1"/>
    <m/>
    <n v="3"/>
    <m/>
    <x v="0"/>
    <m/>
    <m/>
    <m/>
    <m/>
    <x v="0"/>
    <n v="0"/>
    <x v="8"/>
    <x v="3"/>
    <x v="9"/>
    <x v="3"/>
    <x v="5"/>
    <x v="2"/>
    <x v="31"/>
    <x v="3"/>
    <x v="6"/>
    <x v="1"/>
    <x v="51"/>
    <x v="0"/>
    <x v="0"/>
    <n v="67"/>
    <x v="0"/>
    <x v="0"/>
    <x v="0"/>
    <x v="0"/>
    <s v="Monselice"/>
    <x v="7"/>
    <s v="."/>
    <n v="3"/>
    <s v="."/>
    <s v="."/>
    <s v="."/>
    <s v="."/>
    <n v="3"/>
    <x v="0"/>
    <n v="60"/>
    <x v="0"/>
    <x v="0"/>
    <x v="1"/>
    <n v="0"/>
    <n v="3"/>
  </r>
  <r>
    <n v="175"/>
    <d v="2021-09-06T12:22:55"/>
    <d v="2021-09-06T12:28:48"/>
    <s v="79.17.180.58"/>
    <n v="100"/>
    <n v="352"/>
    <n v="1"/>
    <d v="2021-09-06T12:28:48"/>
    <s v="R_2rup0bHXEWJ5eh1"/>
    <n v="45.40960693359375"/>
    <n v="11.894699096679688"/>
    <s v="anonymous"/>
    <s v="IT"/>
    <x v="5"/>
    <s v="."/>
    <x v="0"/>
    <s v="."/>
    <x v="0"/>
    <m/>
    <m/>
    <m/>
    <x v="0"/>
    <m/>
    <m/>
    <m/>
    <s v="Non potevo lavorare in presenza."/>
    <s v="Mi sentivo sola."/>
    <s v="Non potevo andare in un'altra regione a trovare la mia famiglia."/>
    <x v="1"/>
    <m/>
    <n v="1"/>
    <n v="1"/>
    <x v="1"/>
    <m/>
    <m/>
    <m/>
    <m/>
    <x v="0"/>
    <n v="0"/>
    <x v="7"/>
    <x v="6"/>
    <x v="1"/>
    <x v="6"/>
    <x v="5"/>
    <x v="1"/>
    <x v="11"/>
    <x v="1"/>
    <x v="2"/>
    <x v="1"/>
    <x v="7"/>
    <x v="0"/>
    <x v="0"/>
    <n v="67"/>
    <x v="0"/>
    <x v="0"/>
    <x v="0"/>
    <x v="0"/>
    <s v="Due Carrare"/>
    <x v="1"/>
    <s v="."/>
    <n v="3"/>
    <s v="."/>
    <s v="."/>
    <s v="."/>
    <s v="."/>
    <n v="3"/>
    <x v="1"/>
    <n v="50"/>
    <x v="0"/>
    <x v="0"/>
    <x v="1"/>
    <n v="1"/>
    <n v="2"/>
  </r>
  <r>
    <n v="178"/>
    <d v="2021-09-06T12:29:45"/>
    <d v="2021-09-06T12:37:55"/>
    <s v="151.72.86.1"/>
    <n v="100"/>
    <n v="490"/>
    <n v="1"/>
    <d v="2021-09-06T12:37:56"/>
    <s v="R_21695whcn41isqm"/>
    <n v="41.461593627929688"/>
    <n v="15.556396484375"/>
    <s v="anonymous"/>
    <s v="IT"/>
    <x v="5"/>
    <s v="."/>
    <x v="0"/>
    <s v="."/>
    <x v="0"/>
    <m/>
    <m/>
    <m/>
    <x v="0"/>
    <m/>
    <m/>
    <m/>
    <s v="Notizia della pandemia"/>
    <s v="Chiusura delle scuole"/>
    <s v="Convivenza forzata"/>
    <x v="1"/>
    <m/>
    <m/>
    <n v="1"/>
    <x v="1"/>
    <m/>
    <m/>
    <m/>
    <n v="1"/>
    <x v="0"/>
    <n v="0"/>
    <x v="5"/>
    <x v="7"/>
    <x v="3"/>
    <x v="3"/>
    <x v="1"/>
    <x v="5"/>
    <x v="26"/>
    <x v="3"/>
    <x v="2"/>
    <x v="1"/>
    <x v="13"/>
    <x v=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="0"/>
    <x v="0"/>
    <x v="1"/>
    <n v="0"/>
    <n v="2"/>
  </r>
  <r>
    <n v="188"/>
    <d v="2021-09-06T12:42:18"/>
    <d v="2021-09-06T12:51:18"/>
    <s v="134.0.7.214"/>
    <n v="100"/>
    <n v="540"/>
    <n v="1"/>
    <d v="2021-09-06T12:51:19"/>
    <s v="R_2ZDi6RYaC0shkZe"/>
    <n v="43.147903442382813"/>
    <n v="12.109695434570313"/>
    <s v="anonymous"/>
    <s v="IT"/>
    <x v="5"/>
    <s v="."/>
    <x v="0"/>
    <s v="."/>
    <x v="0"/>
    <m/>
    <m/>
    <m/>
    <x v="0"/>
    <m/>
    <m/>
    <m/>
    <s v="Paura di ammalarsi"/>
    <s v="Precarietà lavoro del figlio"/>
    <s v="Difficoltà nuove tecnologie di comunicazione"/>
    <x v="1"/>
    <m/>
    <m/>
    <m/>
    <x v="2"/>
    <m/>
    <m/>
    <m/>
    <n v="1"/>
    <x v="0"/>
    <n v="0"/>
    <x v="1"/>
    <x v="6"/>
    <x v="6"/>
    <x v="7"/>
    <x v="1"/>
    <x v="8"/>
    <x v="24"/>
    <x v="0"/>
    <x v="2"/>
    <x v="1"/>
    <x v="44"/>
    <x v="0"/>
    <x v="0"/>
    <n v="67"/>
    <x v="0"/>
    <x v="0"/>
    <x v="0"/>
    <x v="0"/>
    <s v="Monselice"/>
    <x v="1"/>
    <s v="."/>
    <n v="3"/>
    <s v="."/>
    <s v="."/>
    <s v="."/>
    <s v="."/>
    <n v="3"/>
    <x v="1"/>
    <n v="150"/>
    <x v="0"/>
    <x v="0"/>
    <x v="1"/>
    <n v="1"/>
    <n v="2"/>
  </r>
  <r>
    <n v="189"/>
    <d v="2021-09-06T12:49:08"/>
    <d v="2021-09-06T12:55:09"/>
    <s v="93.34.225.49"/>
    <n v="100"/>
    <n v="360"/>
    <n v="1"/>
    <d v="2021-09-06T12:55:09"/>
    <s v="R_DcUOJmYVhMoF9dL"/>
    <n v="45.40960693359375"/>
    <n v="11.894699096679688"/>
    <s v="anonymous"/>
    <s v="IT"/>
    <x v="5"/>
    <s v="."/>
    <x v="0"/>
    <s v="."/>
    <x v="0"/>
    <m/>
    <m/>
    <m/>
    <x v="0"/>
    <m/>
    <m/>
    <m/>
    <s v="Non giocare a tennis"/>
    <s v="Mancanza di amici"/>
    <s v="Poco stimolante lo smart working"/>
    <x v="1"/>
    <m/>
    <m/>
    <n v="1"/>
    <x v="1"/>
    <m/>
    <n v="1"/>
    <m/>
    <m/>
    <x v="0"/>
    <n v="0"/>
    <x v="7"/>
    <x v="3"/>
    <x v="5"/>
    <x v="10"/>
    <x v="8"/>
    <x v="3"/>
    <x v="16"/>
    <x v="1"/>
    <x v="2"/>
    <x v="0"/>
    <x v="25"/>
    <x v="0"/>
    <x v="0"/>
    <n v="67"/>
    <x v="0"/>
    <x v="0"/>
    <x v="0"/>
    <x v="0"/>
    <s v="Monselice"/>
    <x v="6"/>
    <s v="."/>
    <n v="3"/>
    <s v="."/>
    <s v="."/>
    <s v="."/>
    <s v="."/>
    <n v="4"/>
    <x v="1"/>
    <n v="60"/>
    <x v="0"/>
    <x v="0"/>
    <x v="1"/>
    <n v="1"/>
    <n v="2"/>
  </r>
  <r>
    <n v="196"/>
    <d v="2021-09-06T12:55:46"/>
    <d v="2021-09-06T13:01:34"/>
    <s v="37.163.155.119"/>
    <n v="100"/>
    <n v="347"/>
    <n v="1"/>
    <d v="2021-09-06T13:01:35"/>
    <s v="R_3h6f35XPOJmuWl6"/>
    <n v="43.147903442382813"/>
    <n v="12.109695434570313"/>
    <s v="anonymous"/>
    <s v="IT"/>
    <x v="5"/>
    <s v="."/>
    <x v="0"/>
    <s v="."/>
    <x v="0"/>
    <m/>
    <m/>
    <m/>
    <x v="0"/>
    <m/>
    <m/>
    <m/>
    <s v="La primavera che sbocciava e non poter uscire a viverla"/>
    <s v="Aver paura di perdere un parente"/>
    <s v="Aver paura di essere positivo ed infettare persone più fragili"/>
    <x v="1"/>
    <n v="1"/>
    <m/>
    <n v="1"/>
    <x v="0"/>
    <m/>
    <m/>
    <m/>
    <n v="1"/>
    <x v="0"/>
    <n v="0"/>
    <x v="5"/>
    <x v="6"/>
    <x v="9"/>
    <x v="3"/>
    <x v="1"/>
    <x v="2"/>
    <x v="19"/>
    <x v="2"/>
    <x v="1"/>
    <x v="1"/>
    <x v="45"/>
    <x v="0"/>
    <x v="0"/>
    <n v="67"/>
    <x v="0"/>
    <x v="0"/>
    <x v="0"/>
    <x v="0"/>
    <s v="Monselice"/>
    <x v="0"/>
    <s v="."/>
    <n v="2"/>
    <s v="."/>
    <s v="."/>
    <s v="."/>
    <s v="."/>
    <n v="4"/>
    <x v="1"/>
    <n v="90"/>
    <x v="0"/>
    <x v="0"/>
    <x v="1"/>
    <n v="0"/>
    <n v="4"/>
  </r>
  <r>
    <n v="202"/>
    <d v="2021-09-06T13:05:10"/>
    <d v="2021-09-06T13:08:38"/>
    <s v="91.181.0.12"/>
    <n v="100"/>
    <n v="207"/>
    <n v="1"/>
    <d v="2021-09-06T13:08:38"/>
    <s v="R_1o6abZjhzYbB9zE"/>
    <n v="51.061904907226563"/>
    <n v="5.092193603515625"/>
    <s v="anonymous"/>
    <s v="EN-GB"/>
    <x v="5"/>
    <s v="."/>
    <x v="0"/>
    <s v="."/>
    <x v="0"/>
    <m/>
    <m/>
    <m/>
    <x v="0"/>
    <m/>
    <m/>
    <m/>
    <s v="Feeling alone, with no one contacting because every one closed up"/>
    <s v="Not having any purpose, because classes were all recorded without faces, uploaded without a fixed schedule, without any possibilities for questions or interactions. As if the professors could not care"/>
    <s v="Generally feeling down and depressive, also because some of the rules were just inexplicably stupid, and I am living with a GP who went crazy."/>
    <x v="1"/>
    <m/>
    <n v="3"/>
    <m/>
    <x v="0"/>
    <m/>
    <m/>
    <m/>
    <m/>
    <x v="0"/>
    <n v="0"/>
    <x v="6"/>
    <x v="2"/>
    <x v="7"/>
    <x v="9"/>
    <x v="9"/>
    <x v="1"/>
    <x v="38"/>
    <x v="5"/>
    <x v="1"/>
    <x v="0"/>
    <x v="1"/>
    <x v="1"/>
    <x v="9"/>
    <s v="."/>
    <x v="1"/>
    <x v="0"/>
    <x v="0"/>
    <x v="0"/>
    <s v="."/>
    <x v="0"/>
    <s v="."/>
    <n v="4"/>
    <n v="16"/>
    <s v="."/>
    <n v="116"/>
    <s v="KU LEuven"/>
    <n v="3"/>
    <x v="3"/>
    <n v="90"/>
    <x v="0"/>
    <x v="0"/>
    <x v="1"/>
    <n v="0"/>
    <n v="2"/>
  </r>
  <r>
    <n v="206"/>
    <d v="2021-09-06T13:06:34"/>
    <d v="2021-09-06T13:11:33"/>
    <s v="151.43.234.80"/>
    <n v="100"/>
    <n v="299"/>
    <n v="1"/>
    <d v="2021-09-06T13:11:34"/>
    <s v="R_ufXFPpl0rF2uI3T"/>
    <n v="43.147903442382813"/>
    <n v="12.109695434570313"/>
    <s v="anonymous"/>
    <s v="IT"/>
    <x v="5"/>
    <s v="."/>
    <x v="0"/>
    <s v="."/>
    <x v="0"/>
    <m/>
    <m/>
    <m/>
    <x v="0"/>
    <m/>
    <m/>
    <m/>
    <s v="Giochi da tavolo con figlie"/>
    <s v="Le videochiamare"/>
    <s v="I pomeriggi sul balcone vista parco"/>
    <x v="1"/>
    <n v="1"/>
    <m/>
    <n v="1"/>
    <x v="0"/>
    <m/>
    <n v="1"/>
    <m/>
    <m/>
    <x v="0"/>
    <n v="0"/>
    <x v="7"/>
    <x v="5"/>
    <x v="1"/>
    <x v="6"/>
    <x v="1"/>
    <x v="4"/>
    <x v="23"/>
    <x v="3"/>
    <x v="3"/>
    <x v="1"/>
    <x v="38"/>
    <x v="0"/>
    <x v="0"/>
    <n v="3"/>
    <x v="1"/>
    <x v="1"/>
    <x v="0"/>
    <x v="0"/>
    <n v="60019"/>
    <x v="6"/>
    <s v="."/>
    <n v="3"/>
    <s v="."/>
    <s v="."/>
    <s v="."/>
    <s v="."/>
    <n v="4"/>
    <x v="0"/>
    <n v="60"/>
    <x v="0"/>
    <x v="0"/>
    <x v="1"/>
    <n v="1"/>
    <n v="6"/>
  </r>
  <r>
    <n v="219"/>
    <d v="2021-09-06T13:28:32"/>
    <d v="2021-09-06T13:37:32"/>
    <s v="78.14.21.244"/>
    <n v="100"/>
    <n v="539"/>
    <n v="1"/>
    <d v="2021-09-06T13:37:32"/>
    <s v="R_BE5bMfCAXRMBjd7"/>
    <n v="45.572097778320313"/>
    <n v="9.0780029296875"/>
    <s v="anonymous"/>
    <s v="IT"/>
    <x v="5"/>
    <s v="."/>
    <x v="0"/>
    <s v="."/>
    <x v="0"/>
    <m/>
    <m/>
    <m/>
    <x v="0"/>
    <m/>
    <m/>
    <m/>
    <s v="Non poter conoscere nuove persone"/>
    <s v="Poter uscire solo per il lavoro"/>
    <s v="Non poter vedere i miei amici"/>
    <x v="1"/>
    <n v="1"/>
    <m/>
    <n v="1"/>
    <x v="0"/>
    <m/>
    <n v="1"/>
    <m/>
    <m/>
    <x v="0"/>
    <n v="0"/>
    <x v="5"/>
    <x v="3"/>
    <x v="3"/>
    <x v="6"/>
    <x v="9"/>
    <x v="2"/>
    <x v="22"/>
    <x v="3"/>
    <x v="3"/>
    <x v="1"/>
    <x v="37"/>
    <x v="0"/>
    <x v="0"/>
    <n v="67"/>
    <x v="0"/>
    <x v="0"/>
    <x v="0"/>
    <x v="0"/>
    <s v="Monselice"/>
    <x v="1"/>
    <s v="."/>
    <n v="7"/>
    <s v="."/>
    <s v="."/>
    <s v="."/>
    <s v="."/>
    <n v="3"/>
    <x v="1"/>
    <n v="120"/>
    <x v="0"/>
    <x v="0"/>
    <x v="1"/>
    <n v="0"/>
    <n v="2"/>
  </r>
  <r>
    <n v="222"/>
    <d v="2021-09-06T13:37:17"/>
    <d v="2021-09-06T13:45:01"/>
    <s v="158.148.145.171"/>
    <n v="100"/>
    <n v="464"/>
    <n v="1"/>
    <d v="2021-09-06T13:45:02"/>
    <s v="R_4HH8SVhh9sPpBSx"/>
    <n v="41.890396118164063"/>
    <n v="12.512603759765625"/>
    <s v="anonymous"/>
    <s v="IT"/>
    <x v="5"/>
    <s v="."/>
    <x v="0"/>
    <s v="."/>
    <x v="0"/>
    <m/>
    <m/>
    <m/>
    <x v="0"/>
    <m/>
    <m/>
    <m/>
    <s v="Sgomento per la notizia"/>
    <s v="Scuole chiuse"/>
    <s v="Isolamento"/>
    <x v="1"/>
    <n v="1"/>
    <n v="1"/>
    <m/>
    <x v="0"/>
    <m/>
    <m/>
    <m/>
    <n v="1"/>
    <x v="0"/>
    <n v="0"/>
    <x v="8"/>
    <x v="3"/>
    <x v="1"/>
    <x v="8"/>
    <x v="1"/>
    <x v="5"/>
    <x v="3"/>
    <x v="5"/>
    <x v="2"/>
    <x v="1"/>
    <x v="44"/>
    <x v="0"/>
    <x v="0"/>
    <n v="67"/>
    <x v="0"/>
    <x v="0"/>
    <x v="0"/>
    <x v="0"/>
    <s v="Monselice"/>
    <x v="1"/>
    <s v="."/>
    <n v="3"/>
    <s v="."/>
    <s v="."/>
    <s v="."/>
    <s v="."/>
    <n v="5"/>
    <x v="1"/>
    <n v="60"/>
    <x v="0"/>
    <x v="0"/>
    <x v="1"/>
    <n v="1"/>
    <n v="2"/>
  </r>
  <r>
    <n v="234"/>
    <d v="2021-09-06T14:04:53"/>
    <d v="2021-09-06T14:10:52"/>
    <s v="79.21.180.116"/>
    <n v="100"/>
    <n v="359"/>
    <n v="1"/>
    <d v="2021-09-06T14:10:53"/>
    <s v="R_3J2ijT1RQfWZrTg"/>
    <n v="45.543106079101563"/>
    <n v="11.54150390625"/>
    <s v="anonymous"/>
    <s v="IT"/>
    <x v="5"/>
    <s v="."/>
    <x v="0"/>
    <s v="."/>
    <x v="0"/>
    <m/>
    <m/>
    <m/>
    <x v="0"/>
    <m/>
    <m/>
    <m/>
    <s v="Rimanere sempre chiusi dentro"/>
    <s v="Paura di ammalarsi"/>
    <s v="La malattia di un parente"/>
    <x v="1"/>
    <n v="1"/>
    <n v="1"/>
    <m/>
    <x v="0"/>
    <m/>
    <m/>
    <m/>
    <n v="1"/>
    <x v="0"/>
    <n v="0"/>
    <x v="7"/>
    <x v="6"/>
    <x v="8"/>
    <x v="6"/>
    <x v="8"/>
    <x v="4"/>
    <x v="22"/>
    <x v="3"/>
    <x v="1"/>
    <x v="1"/>
    <x v="28"/>
    <x v="0"/>
    <x v="0"/>
    <n v="67"/>
    <x v="0"/>
    <x v="0"/>
    <x v="0"/>
    <x v="0"/>
    <s v="Monselice"/>
    <x v="1"/>
    <s v="."/>
    <n v="3"/>
    <s v="."/>
    <s v="."/>
    <s v="."/>
    <s v="."/>
    <n v="3"/>
    <x v="1"/>
    <n v="150"/>
    <x v="0"/>
    <x v="0"/>
    <x v="1"/>
    <n v="1"/>
    <n v="2"/>
  </r>
  <r>
    <n v="239"/>
    <d v="2021-09-06T14:13:40"/>
    <d v="2021-09-06T14:18:22"/>
    <s v="2.41.162.105"/>
    <n v="100"/>
    <n v="282"/>
    <n v="1"/>
    <d v="2021-09-06T14:18:23"/>
    <s v="R_pMmMP8MhVEgybeN"/>
    <n v="44.488006591796875"/>
    <n v="11.375198364257813"/>
    <s v="anonymous"/>
    <s v="IT"/>
    <x v="5"/>
    <s v="."/>
    <x v="0"/>
    <s v="."/>
    <x v="0"/>
    <m/>
    <m/>
    <m/>
    <x v="0"/>
    <m/>
    <m/>
    <m/>
    <s v="Mancanza dei genitori"/>
    <s v="Mancanza vita sociale"/>
    <s v="Xx"/>
    <x v="1"/>
    <m/>
    <m/>
    <n v="1"/>
    <x v="0"/>
    <m/>
    <n v="1"/>
    <m/>
    <m/>
    <x v="0"/>
    <n v="0"/>
    <x v="3"/>
    <x v="7"/>
    <x v="5"/>
    <x v="4"/>
    <x v="4"/>
    <x v="9"/>
    <x v="2"/>
    <x v="0"/>
    <x v="3"/>
    <x v="1"/>
    <x v="20"/>
    <x v="0"/>
    <x v="0"/>
    <n v="67"/>
    <x v="0"/>
    <x v="0"/>
    <x v="0"/>
    <x v="0"/>
    <s v="Solesino"/>
    <x v="5"/>
    <s v="."/>
    <n v="3"/>
    <s v="."/>
    <s v="."/>
    <s v="."/>
    <s v="."/>
    <n v="3"/>
    <x v="1"/>
    <n v="60"/>
    <x v="0"/>
    <x v="0"/>
    <x v="1"/>
    <n v="0"/>
    <n v="1"/>
  </r>
  <r>
    <n v="243"/>
    <d v="2021-09-06T14:25:35"/>
    <d v="2021-09-06T14:33:09"/>
    <s v="87.16.42.68"/>
    <n v="100"/>
    <n v="453"/>
    <n v="1"/>
    <d v="2021-09-06T14:33:09"/>
    <s v="R_3qe4eNK8KALnNLr"/>
    <n v="44.653396606445313"/>
    <n v="10.923095703125"/>
    <s v="anonymous"/>
    <s v="IT"/>
    <x v="5"/>
    <s v="."/>
    <x v="0"/>
    <s v="."/>
    <x v="0"/>
    <m/>
    <m/>
    <m/>
    <x v="0"/>
    <m/>
    <m/>
    <m/>
    <s v="aver passato mio compleanno senza gli amici più cari"/>
    <s v="aver dovuto lasciare il cane al canile per aempre"/>
    <s v="non aver visyo una cara persona per tanto tempo"/>
    <x v="1"/>
    <m/>
    <m/>
    <n v="3"/>
    <x v="0"/>
    <m/>
    <m/>
    <m/>
    <m/>
    <x v="0"/>
    <n v="0"/>
    <x v="5"/>
    <x v="6"/>
    <x v="3"/>
    <x v="8"/>
    <x v="1"/>
    <x v="5"/>
    <x v="18"/>
    <x v="3"/>
    <x v="2"/>
    <x v="0"/>
    <x v="38"/>
    <x v="0"/>
    <x v="0"/>
    <n v="59"/>
    <x v="0"/>
    <x v="0"/>
    <x v="0"/>
    <x v="0"/>
    <s v="modena"/>
    <x v="6"/>
    <s v="."/>
    <n v="7"/>
    <s v="."/>
    <s v="."/>
    <s v="."/>
    <s v="."/>
    <n v="5"/>
    <x v="0"/>
    <n v="90"/>
    <x v="0"/>
    <x v="0"/>
    <x v="1"/>
    <n v="0"/>
    <n v="2"/>
  </r>
  <r>
    <n v="252"/>
    <d v="2021-09-06T14:47:13"/>
    <d v="2021-09-06T14:52:53"/>
    <s v="87.50.130.11"/>
    <n v="100"/>
    <n v="339"/>
    <n v="1"/>
    <d v="2021-09-06T14:52:53"/>
    <s v="R_2uIqwBdFM9XWEcJ"/>
    <n v="55.656005859375"/>
    <n v="12.523895263671875"/>
    <s v="anonymous"/>
    <s v="IT"/>
    <x v="5"/>
    <s v="."/>
    <x v="0"/>
    <s v="."/>
    <x v="0"/>
    <m/>
    <m/>
    <m/>
    <x v="0"/>
    <m/>
    <m/>
    <m/>
    <s v="Essere appena arrivato all'estero per il nuovo lavoro e non poter fare vita sociale"/>
    <s v="Nonno col covid per 40 giorni (fortunatamente in forma leggera)"/>
    <s v="La morte per covid di figure storiche del mio paesino"/>
    <x v="1"/>
    <m/>
    <m/>
    <n v="1"/>
    <x v="0"/>
    <m/>
    <n v="1"/>
    <m/>
    <n v="1"/>
    <x v="0"/>
    <n v="0"/>
    <x v="4"/>
    <x v="7"/>
    <x v="8"/>
    <x v="8"/>
    <x v="8"/>
    <x v="1"/>
    <x v="26"/>
    <x v="3"/>
    <x v="1"/>
    <x v="0"/>
    <x v="10"/>
    <x v="1"/>
    <x v="2"/>
    <s v="."/>
    <x v="1"/>
    <x v="0"/>
    <x v="0"/>
    <x v="0"/>
    <s v="."/>
    <x v="1"/>
    <s v="."/>
    <n v="7"/>
    <s v="."/>
    <s v="."/>
    <s v="."/>
    <s v="."/>
    <n v="4"/>
    <x v="1"/>
    <n v="100"/>
    <x v="1"/>
    <x v="2"/>
    <x v="1"/>
    <n v="1"/>
    <n v="4"/>
  </r>
  <r>
    <n v="258"/>
    <d v="2021-09-06T15:19:52"/>
    <d v="2021-09-06T15:26:07"/>
    <s v="120.18.238.173"/>
    <n v="100"/>
    <n v="375"/>
    <n v="1"/>
    <d v="2021-09-06T15:26:08"/>
    <s v="R_25Kn8642CwYYQXw"/>
    <n v="-33.859100341796875"/>
    <n v="151.2001953125"/>
    <s v="anonymous"/>
    <s v="EN-GB"/>
    <x v="5"/>
    <s v="."/>
    <x v="0"/>
    <s v="."/>
    <x v="0"/>
    <m/>
    <m/>
    <m/>
    <x v="0"/>
    <m/>
    <m/>
    <m/>
    <s v="Not being able to have an engagement party"/>
    <s v="Missing friends"/>
    <s v="Missing birthdays and celebrations"/>
    <x v="1"/>
    <m/>
    <m/>
    <n v="1"/>
    <x v="0"/>
    <m/>
    <n v="2"/>
    <m/>
    <m/>
    <x v="0"/>
    <n v="0"/>
    <x v="5"/>
    <x v="7"/>
    <x v="4"/>
    <x v="6"/>
    <x v="1"/>
    <x v="2"/>
    <x v="3"/>
    <x v="1"/>
    <x v="2"/>
    <x v="1"/>
    <x v="16"/>
    <x v="1"/>
    <x v="26"/>
    <s v="."/>
    <x v="1"/>
    <x v="0"/>
    <x v="0"/>
    <x v="0"/>
    <s v="."/>
    <x v="6"/>
    <s v="."/>
    <n v="7"/>
    <s v="."/>
    <s v="."/>
    <s v="."/>
    <s v="."/>
    <n v="1"/>
    <x v="0"/>
    <n v="10"/>
    <x v="0"/>
    <x v="0"/>
    <x v="1"/>
    <n v="0"/>
    <n v="1"/>
  </r>
  <r>
    <n v="262"/>
    <d v="2021-09-06T15:07:53"/>
    <d v="2021-09-06T15:30:24"/>
    <s v="93.34.228.28"/>
    <n v="100"/>
    <n v="1350"/>
    <n v="1"/>
    <d v="2021-09-06T15:30:24"/>
    <s v="R_3L750x7P7KmUoNI"/>
    <n v="45.40960693359375"/>
    <n v="11.894699096679688"/>
    <s v="anonymous"/>
    <s v="IT"/>
    <x v="5"/>
    <s v="."/>
    <x v="0"/>
    <s v="."/>
    <x v="0"/>
    <m/>
    <m/>
    <m/>
    <x v="0"/>
    <m/>
    <m/>
    <m/>
    <s v="una stretta di mano negata"/>
    <s v="la dad"/>
    <s v="la noia"/>
    <x v="1"/>
    <m/>
    <n v="2"/>
    <m/>
    <x v="1"/>
    <m/>
    <m/>
    <m/>
    <m/>
    <x v="0"/>
    <n v="0"/>
    <x v="5"/>
    <x v="7"/>
    <x v="3"/>
    <x v="8"/>
    <x v="5"/>
    <x v="5"/>
    <x v="3"/>
    <x v="2"/>
    <x v="3"/>
    <x v="0"/>
    <x v="32"/>
    <x v="0"/>
    <x v="0"/>
    <n v="67"/>
    <x v="0"/>
    <x v="0"/>
    <x v="0"/>
    <x v="0"/>
    <s v="monselice"/>
    <x v="1"/>
    <s v="."/>
    <n v="5"/>
    <n v="17"/>
    <s v="."/>
    <n v="111"/>
    <s v="."/>
    <n v="4"/>
    <x v="1"/>
    <n v="15"/>
    <x v="0"/>
    <x v="0"/>
    <x v="1"/>
    <n v="1"/>
    <n v="5"/>
  </r>
  <r>
    <n v="266"/>
    <d v="2021-09-06T15:42:26"/>
    <d v="2021-09-06T15:45:14"/>
    <s v="95.238.38.174"/>
    <n v="100"/>
    <n v="168"/>
    <n v="1"/>
    <d v="2021-09-06T15:45:15"/>
    <s v="R_PTyGuU46eAYkULf"/>
    <n v="44.798995971679688"/>
    <n v="10.323394775390625"/>
    <s v="anonymous"/>
    <s v="IT"/>
    <x v="5"/>
    <s v="."/>
    <x v="0"/>
    <s v="."/>
    <x v="0"/>
    <m/>
    <m/>
    <m/>
    <x v="0"/>
    <m/>
    <m/>
    <m/>
    <s v="Solitudine"/>
    <s v="Prigionia"/>
    <s v="Noia"/>
    <x v="1"/>
    <m/>
    <n v="3"/>
    <m/>
    <x v="0"/>
    <m/>
    <m/>
    <m/>
    <m/>
    <x v="0"/>
    <n v="0"/>
    <x v="5"/>
    <x v="5"/>
    <x v="3"/>
    <x v="8"/>
    <x v="3"/>
    <x v="4"/>
    <x v="7"/>
    <x v="1"/>
    <x v="1"/>
    <x v="0"/>
    <x v="19"/>
    <x v="0"/>
    <x v="0"/>
    <n v="90"/>
    <x v="0"/>
    <x v="0"/>
    <x v="0"/>
    <x v="0"/>
    <s v="Albenga"/>
    <x v="6"/>
    <s v="."/>
    <n v="7"/>
    <s v="."/>
    <s v="."/>
    <s v="."/>
    <s v="."/>
    <n v="5"/>
    <x v="1"/>
    <n v="120"/>
    <x v="0"/>
    <x v="0"/>
    <x v="1"/>
    <n v="1"/>
    <n v="2"/>
  </r>
  <r>
    <n v="276"/>
    <d v="2021-09-06T15:51:54"/>
    <d v="2021-09-06T16:18:49"/>
    <s v="93.44.80.168"/>
    <n v="100"/>
    <n v="1615"/>
    <n v="1"/>
    <d v="2021-09-06T16:18:50"/>
    <s v="R_2YyLXEcts3s2Tpi"/>
    <n v="44.488006591796875"/>
    <n v="11.375198364257813"/>
    <s v="anonymous"/>
    <s v="IT"/>
    <x v="5"/>
    <s v="."/>
    <x v="0"/>
    <s v="."/>
    <x v="0"/>
    <m/>
    <m/>
    <m/>
    <x v="0"/>
    <m/>
    <m/>
    <m/>
    <s v="Il non poter vedere i miei amici, soprattutto nei periodi di zona rossa"/>
    <s v="Il non poter svolgere attività nella natura (inteso come boschi, montagne, ecc.)"/>
    <s v="Il senso di oppressione di passare le giornate solamente a casa o al lavoro"/>
    <x v="1"/>
    <m/>
    <m/>
    <n v="1"/>
    <x v="0"/>
    <m/>
    <n v="1"/>
    <m/>
    <m/>
    <x v="0"/>
    <n v="0"/>
    <x v="7"/>
    <x v="7"/>
    <x v="4"/>
    <x v="3"/>
    <x v="9"/>
    <x v="5"/>
    <x v="23"/>
    <x v="3"/>
    <x v="3"/>
    <x v="0"/>
    <x v="41"/>
    <x v="0"/>
    <x v="0"/>
    <n v="85"/>
    <x v="0"/>
    <x v="0"/>
    <x v="0"/>
    <x v="0"/>
    <s v="Rimini"/>
    <x v="2"/>
    <s v="Assegnista di ricerca"/>
    <n v="7"/>
    <s v="."/>
    <s v="."/>
    <s v="."/>
    <s v="."/>
    <n v="3"/>
    <x v="0"/>
    <n v="120"/>
    <x v="0"/>
    <x v="0"/>
    <x v="1"/>
    <n v="1"/>
    <n v="3"/>
  </r>
  <r>
    <n v="280"/>
    <d v="2021-09-06T16:47:20"/>
    <d v="2021-09-06T16:51:48"/>
    <s v="2.225.7.229"/>
    <n v="100"/>
    <n v="267"/>
    <n v="1"/>
    <d v="2021-09-06T16:51:49"/>
    <s v="R_bpwVcg6uSRIFOq5"/>
    <n v="44.4071044921875"/>
    <n v="8.9499969482421875"/>
    <s v="anonymous"/>
    <s v="IT"/>
    <x v="5"/>
    <s v="."/>
    <x v="0"/>
    <s v="."/>
    <x v="0"/>
    <m/>
    <m/>
    <m/>
    <x v="0"/>
    <m/>
    <m/>
    <m/>
    <s v="morte di amici"/>
    <s v="distacco da amici e parenti"/>
    <s v="impossibilità di viaggiare, cancellando voli e hotel prenotati"/>
    <x v="1"/>
    <m/>
    <m/>
    <n v="1"/>
    <x v="0"/>
    <m/>
    <n v="1"/>
    <n v="1"/>
    <m/>
    <x v="0"/>
    <n v="0"/>
    <x v="7"/>
    <x v="7"/>
    <x v="5"/>
    <x v="5"/>
    <x v="8"/>
    <x v="1"/>
    <x v="18"/>
    <x v="3"/>
    <x v="3"/>
    <x v="0"/>
    <x v="44"/>
    <x v="0"/>
    <x v="0"/>
    <n v="40"/>
    <x v="0"/>
    <x v="0"/>
    <x v="0"/>
    <x v="0"/>
    <s v="genova"/>
    <x v="5"/>
    <s v="."/>
    <n v="5"/>
    <n v="12"/>
    <s v="."/>
    <n v="116"/>
    <s v="london politechnic"/>
    <n v="2"/>
    <x v="0"/>
    <n v="45"/>
    <x v="0"/>
    <x v="0"/>
    <x v="1"/>
    <n v="1"/>
    <n v="5"/>
  </r>
  <r>
    <n v="289"/>
    <d v="2021-09-06T20:10:24"/>
    <d v="2021-09-06T20:13:13"/>
    <s v="93.44.193.17"/>
    <n v="100"/>
    <n v="169"/>
    <n v="1"/>
    <d v="2021-09-06T20:13:14"/>
    <s v="R_1ITxfc30BP2WFYl"/>
    <n v="38.130203247070313"/>
    <n v="13.328994750976563"/>
    <s v="anonymous"/>
    <s v="IT"/>
    <x v="5"/>
    <s v="."/>
    <x v="0"/>
    <s v="."/>
    <x v="0"/>
    <m/>
    <m/>
    <m/>
    <x v="0"/>
    <m/>
    <m/>
    <m/>
    <s v="Nessuno"/>
    <s v="Nessuno"/>
    <s v="Nessuno"/>
    <x v="1"/>
    <m/>
    <m/>
    <m/>
    <x v="0"/>
    <m/>
    <m/>
    <m/>
    <m/>
    <x v="1"/>
    <n v="1"/>
    <x v="3"/>
    <x v="1"/>
    <x v="2"/>
    <x v="1"/>
    <x v="3"/>
    <x v="7"/>
    <x v="38"/>
    <x v="8"/>
    <x v="4"/>
    <x v="0"/>
    <x v="23"/>
    <x v="0"/>
    <x v="0"/>
    <n v="68"/>
    <x v="1"/>
    <x v="0"/>
    <x v="0"/>
    <x v="1"/>
    <s v="Palermo"/>
    <x v="5"/>
    <s v="."/>
    <n v="5"/>
    <n v="13"/>
    <s v="."/>
    <n v="110"/>
    <s v="."/>
    <n v="2"/>
    <x v="1"/>
    <n v="120"/>
    <x v="0"/>
    <x v="0"/>
    <x v="1"/>
    <n v="0"/>
    <n v="2"/>
  </r>
  <r>
    <n v="295"/>
    <d v="2021-09-06T22:58:52"/>
    <d v="2021-09-06T23:02:32"/>
    <s v="87.0.173.91"/>
    <n v="100"/>
    <n v="220"/>
    <n v="1"/>
    <d v="2021-09-06T23:02:33"/>
    <s v="R_24Mdzcxoz1WlRZd"/>
    <n v="45.40960693359375"/>
    <n v="11.894699096679688"/>
    <s v="anonymous"/>
    <s v="IT"/>
    <x v="5"/>
    <s v="."/>
    <x v="0"/>
    <s v="."/>
    <x v="0"/>
    <m/>
    <m/>
    <m/>
    <x v="0"/>
    <m/>
    <m/>
    <m/>
    <s v="Anoressia nervosa"/>
    <s v="Non poter viaggiare"/>
    <s v="Non poter mangiare in ristorante"/>
    <x v="1"/>
    <m/>
    <n v="1"/>
    <m/>
    <x v="0"/>
    <m/>
    <n v="2"/>
    <m/>
    <m/>
    <x v="0"/>
    <n v="0"/>
    <x v="1"/>
    <x v="7"/>
    <x v="7"/>
    <x v="8"/>
    <x v="1"/>
    <x v="2"/>
    <x v="23"/>
    <x v="1"/>
    <x v="0"/>
    <x v="1"/>
    <x v="37"/>
    <x v="0"/>
    <x v="0"/>
    <n v="67"/>
    <x v="0"/>
    <x v="0"/>
    <x v="0"/>
    <x v="0"/>
    <s v="Monselice"/>
    <x v="6"/>
    <s v="."/>
    <n v="4"/>
    <n v="11"/>
    <s v="."/>
    <s v="."/>
    <s v="."/>
    <n v="2"/>
    <x v="1"/>
    <n v="90"/>
    <x v="0"/>
    <x v="0"/>
    <x v="1"/>
    <n v="1"/>
    <n v="4"/>
  </r>
  <r>
    <n v="302"/>
    <d v="2021-09-06T23:25:56"/>
    <d v="2021-09-06T23:30:04"/>
    <s v="93.34.225.145"/>
    <n v="100"/>
    <n v="247"/>
    <n v="1"/>
    <d v="2021-09-06T23:30:05"/>
    <s v="R_2CUINy0ML6kkBoP"/>
    <n v="45.40960693359375"/>
    <n v="11.894699096679688"/>
    <s v="anonymous"/>
    <s v="IT"/>
    <x v="5"/>
    <s v="."/>
    <x v="0"/>
    <s v="."/>
    <x v="0"/>
    <m/>
    <m/>
    <m/>
    <x v="0"/>
    <m/>
    <m/>
    <m/>
    <s v="i camion con le bare a Bergamo"/>
    <s v="le strade vuote"/>
    <s v="il senso di impotenza"/>
    <x v="1"/>
    <n v="1"/>
    <n v="1"/>
    <m/>
    <x v="0"/>
    <m/>
    <m/>
    <m/>
    <n v="1"/>
    <x v="0"/>
    <n v="0"/>
    <x v="8"/>
    <x v="7"/>
    <x v="5"/>
    <x v="1"/>
    <x v="6"/>
    <x v="1"/>
    <x v="11"/>
    <x v="5"/>
    <x v="0"/>
    <x v="0"/>
    <x v="17"/>
    <x v="0"/>
    <x v="0"/>
    <n v="67"/>
    <x v="0"/>
    <x v="0"/>
    <x v="0"/>
    <x v="0"/>
    <s v="Padova"/>
    <x v="2"/>
    <s v="docente universitario"/>
    <n v="5"/>
    <n v="16"/>
    <s v="."/>
    <n v="110"/>
    <s v="."/>
    <n v="4"/>
    <x v="3"/>
    <n v="90"/>
    <x v="0"/>
    <x v="0"/>
    <x v="1"/>
    <n v="1"/>
    <n v="6"/>
  </r>
  <r>
    <n v="303"/>
    <d v="2021-09-06T23:56:39"/>
    <d v="2021-09-07T00:01:40"/>
    <s v="151.72.93.75"/>
    <n v="100"/>
    <n v="300"/>
    <n v="1"/>
    <d v="2021-09-07T00:01:41"/>
    <s v="R_1jOfabDE6hna2Aw"/>
    <n v="41.461593627929688"/>
    <n v="15.556396484375"/>
    <s v="anonymous"/>
    <s v="IT"/>
    <x v="5"/>
    <s v="."/>
    <x v="0"/>
    <s v="."/>
    <x v="0"/>
    <m/>
    <m/>
    <m/>
    <x v="0"/>
    <m/>
    <m/>
    <m/>
    <s v="Malati di covid"/>
    <s v="Parenti Morti per il covid"/>
    <s v="Chiusura in casa"/>
    <x v="1"/>
    <n v="1"/>
    <m/>
    <n v="1"/>
    <x v="0"/>
    <m/>
    <m/>
    <m/>
    <n v="1"/>
    <x v="0"/>
    <n v="0"/>
    <x v="7"/>
    <x v="5"/>
    <x v="1"/>
    <x v="6"/>
    <x v="8"/>
    <x v="1"/>
    <x v="7"/>
    <x v="0"/>
    <x v="7"/>
    <x v="1"/>
    <x v="9"/>
    <x v="0"/>
    <x v="0"/>
    <n v="37"/>
    <x v="1"/>
    <x v="0"/>
    <x v="1"/>
    <x v="0"/>
    <s v="San Severo"/>
    <x v="1"/>
    <s v="."/>
    <n v="3"/>
    <s v="."/>
    <s v="."/>
    <s v="."/>
    <s v="."/>
    <n v="4"/>
    <x v="1"/>
    <n v="120"/>
    <x v="1"/>
    <x v="2"/>
    <x v="1"/>
    <n v="1"/>
    <n v="4"/>
  </r>
  <r>
    <n v="317"/>
    <d v="2021-09-07T01:07:31"/>
    <d v="2021-09-07T01:21:24"/>
    <s v="46.69.7.10"/>
    <n v="100"/>
    <n v="832"/>
    <n v="1"/>
    <d v="2021-09-07T01:21:24"/>
    <s v="R_R35Niy2aR1g4xkl"/>
    <n v="51.521194458007813"/>
    <n v="-0.219696044921875"/>
    <s v="anonymous"/>
    <s v="EN-GB"/>
    <x v="5"/>
    <s v="."/>
    <x v="0"/>
    <s v="."/>
    <x v="0"/>
    <m/>
    <m/>
    <m/>
    <x v="0"/>
    <m/>
    <m/>
    <m/>
    <s v="Could not see my family"/>
    <s v="Could not see my friends"/>
    <s v="Arguments in the house"/>
    <x v="1"/>
    <m/>
    <m/>
    <n v="3"/>
    <x v="0"/>
    <m/>
    <m/>
    <m/>
    <m/>
    <x v="0"/>
    <n v="0"/>
    <x v="4"/>
    <x v="6"/>
    <x v="8"/>
    <x v="6"/>
    <x v="6"/>
    <x v="1"/>
    <x v="18"/>
    <x v="1"/>
    <x v="1"/>
    <x v="1"/>
    <x v="6"/>
    <x v="1"/>
    <x v="30"/>
    <s v="."/>
    <x v="1"/>
    <x v="0"/>
    <x v="0"/>
    <x v="0"/>
    <s v="."/>
    <x v="1"/>
    <s v="."/>
    <n v="5"/>
    <n v="16"/>
    <s v="."/>
    <n v="111"/>
    <s v="."/>
    <n v="2"/>
    <x v="0"/>
    <n v="200"/>
    <x v="0"/>
    <x v="0"/>
    <x v="1"/>
    <n v="0"/>
    <n v="2"/>
  </r>
  <r>
    <n v="331"/>
    <d v="2021-09-07T02:25:03"/>
    <d v="2021-09-07T02:42:14"/>
    <s v="93.34.231.27"/>
    <n v="100"/>
    <n v="1030"/>
    <n v="1"/>
    <d v="2021-09-07T02:42:14"/>
    <s v="R_3M0Ah2lkCAx3bXQ"/>
    <n v="45.40960693359375"/>
    <n v="11.894699096679688"/>
    <s v="anonymous"/>
    <s v="IT"/>
    <x v="5"/>
    <s v="."/>
    <x v="0"/>
    <s v="."/>
    <x v="0"/>
    <m/>
    <m/>
    <m/>
    <x v="0"/>
    <m/>
    <m/>
    <m/>
    <s v="Quando è stata annunciata la chiusura totale con il coprifuoco"/>
    <s v="La notizia che un parente stretto ha preso il Covid-19"/>
    <s v="Non aver dovuto fare uno spettacolo per cui ci si era preparati molto"/>
    <x v="1"/>
    <n v="1"/>
    <m/>
    <n v="1"/>
    <x v="0"/>
    <m/>
    <n v="1"/>
    <m/>
    <m/>
    <x v="0"/>
    <n v="0"/>
    <x v="7"/>
    <x v="6"/>
    <x v="3"/>
    <x v="8"/>
    <x v="10"/>
    <x v="8"/>
    <x v="35"/>
    <x v="1"/>
    <x v="1"/>
    <x v="1"/>
    <x v="22"/>
    <x v="0"/>
    <x v="0"/>
    <n v="67"/>
    <x v="0"/>
    <x v="0"/>
    <x v="0"/>
    <x v="0"/>
    <s v="Monselice"/>
    <x v="0"/>
    <s v="."/>
    <n v="4"/>
    <n v="8"/>
    <s v="."/>
    <n v="111"/>
    <s v="."/>
    <n v="4"/>
    <x v="1"/>
    <n v="80"/>
    <x v="0"/>
    <x v="0"/>
    <x v="1"/>
    <n v="1"/>
    <n v="2"/>
  </r>
  <r>
    <n v="338"/>
    <d v="2021-09-07T03:34:21"/>
    <d v="2021-09-07T03:38:24"/>
    <s v="93.70.100.46"/>
    <n v="100"/>
    <n v="242"/>
    <n v="1"/>
    <d v="2021-09-07T03:38:25"/>
    <s v="R_z6TvTVdijjyYZZn"/>
    <n v="45.40960693359375"/>
    <n v="11.894699096679688"/>
    <s v="anonymous"/>
    <s v="IT"/>
    <x v="5"/>
    <s v="."/>
    <x v="0"/>
    <s v="."/>
    <x v="0"/>
    <m/>
    <m/>
    <m/>
    <x v="0"/>
    <m/>
    <m/>
    <m/>
    <s v="Notizie del tg sempre più negative"/>
    <s v="Senso di impotenza costante"/>
    <s v="Pensare all’ultima volta che avevo visto tutti i miei parenti"/>
    <x v="1"/>
    <m/>
    <n v="1"/>
    <n v="1"/>
    <x v="0"/>
    <m/>
    <m/>
    <m/>
    <n v="1"/>
    <x v="0"/>
    <n v="0"/>
    <x v="3"/>
    <x v="3"/>
    <x v="8"/>
    <x v="6"/>
    <x v="2"/>
    <x v="2"/>
    <x v="18"/>
    <x v="3"/>
    <x v="3"/>
    <x v="0"/>
    <x v="45"/>
    <x v="0"/>
    <x v="0"/>
    <n v="67"/>
    <x v="0"/>
    <x v="0"/>
    <x v="0"/>
    <x v="0"/>
    <s v="Monselice"/>
    <x v="0"/>
    <s v="."/>
    <n v="2"/>
    <s v="."/>
    <s v="."/>
    <s v="."/>
    <s v="."/>
    <n v="4"/>
    <x v="1"/>
    <n v="120"/>
    <x v="0"/>
    <x v="0"/>
    <x v="1"/>
    <n v="1"/>
    <n v="4"/>
  </r>
  <r>
    <n v="342"/>
    <d v="2021-09-07T04:17:49"/>
    <d v="2021-09-07T04:19:51"/>
    <s v="94.34.140.76"/>
    <n v="100"/>
    <n v="121"/>
    <n v="1"/>
    <d v="2021-09-07T04:19:52"/>
    <s v="R_YaeV3dXPtIT1LW1"/>
    <n v="38.119903564453125"/>
    <n v="13.367904663085938"/>
    <s v="anonymous"/>
    <s v="IT"/>
    <x v="5"/>
    <s v="."/>
    <x v="0"/>
    <s v="."/>
    <x v="0"/>
    <m/>
    <m/>
    <m/>
    <x v="0"/>
    <m/>
    <m/>
    <m/>
    <s v="Periodo passato a casa"/>
    <s v="Litigi con la compagna"/>
    <s v="Timore per futuro/lavoro"/>
    <x v="1"/>
    <n v="1"/>
    <m/>
    <n v="1"/>
    <x v="1"/>
    <m/>
    <m/>
    <m/>
    <m/>
    <x v="0"/>
    <n v="0"/>
    <x v="5"/>
    <x v="6"/>
    <x v="3"/>
    <x v="6"/>
    <x v="6"/>
    <x v="4"/>
    <x v="25"/>
    <x v="1"/>
    <x v="1"/>
    <x v="0"/>
    <x v="50"/>
    <x v="0"/>
    <x v="0"/>
    <n v="3"/>
    <x v="1"/>
    <x v="1"/>
    <x v="0"/>
    <x v="0"/>
    <s v="Senigallia"/>
    <x v="6"/>
    <s v="."/>
    <n v="7"/>
    <s v="."/>
    <s v="."/>
    <s v="."/>
    <s v="."/>
    <n v="1"/>
    <x v="1"/>
    <n v="60"/>
    <x v="0"/>
    <x v="0"/>
    <x v="1"/>
    <n v="1"/>
    <n v="2"/>
  </r>
  <r>
    <n v="347"/>
    <d v="2021-09-07T05:41:22"/>
    <d v="2021-09-07T05:44:51"/>
    <s v="217.162.12.89"/>
    <n v="100"/>
    <n v="208"/>
    <n v="1"/>
    <d v="2021-09-07T05:44:51"/>
    <s v="R_2E5AVsQN8LiZy68"/>
    <n v="47.492401123046875"/>
    <n v="8.2572021484375"/>
    <s v="anonymous"/>
    <s v="IT"/>
    <x v="5"/>
    <s v="."/>
    <x v="0"/>
    <s v="."/>
    <x v="0"/>
    <m/>
    <m/>
    <m/>
    <x v="0"/>
    <m/>
    <m/>
    <m/>
    <s v="Svegliarsi tutti insieme"/>
    <s v="Rivedere i nonni"/>
    <s v="Cucinare insieme"/>
    <x v="1"/>
    <m/>
    <m/>
    <n v="2"/>
    <x v="0"/>
    <m/>
    <n v="1"/>
    <m/>
    <m/>
    <x v="0"/>
    <n v="0"/>
    <x v="8"/>
    <x v="5"/>
    <x v="9"/>
    <x v="5"/>
    <x v="8"/>
    <x v="2"/>
    <x v="31"/>
    <x v="9"/>
    <x v="6"/>
    <x v="1"/>
    <x v="21"/>
    <x v="0"/>
    <x v="0"/>
    <n v="103"/>
    <x v="0"/>
    <x v="0"/>
    <x v="0"/>
    <x v="0"/>
    <s v="Germignaga"/>
    <x v="6"/>
    <s v="."/>
    <n v="4"/>
    <n v="16"/>
    <s v="."/>
    <s v="."/>
    <s v="."/>
    <n v="3"/>
    <x v="0"/>
    <n v="60"/>
    <x v="0"/>
    <x v="0"/>
    <x v="1"/>
    <n v="1"/>
    <n v="3"/>
  </r>
  <r>
    <n v="360"/>
    <d v="2021-09-07T07:59:14"/>
    <d v="2021-09-07T08:03:33"/>
    <s v="93.34.230.137"/>
    <n v="100"/>
    <n v="258"/>
    <n v="1"/>
    <d v="2021-09-07T08:03:34"/>
    <s v="R_3DiksYOrOQBnNDP"/>
    <n v="45.40960693359375"/>
    <n v="11.894699096679688"/>
    <s v="anonymous"/>
    <s v="IT"/>
    <x v="5"/>
    <s v="."/>
    <x v="0"/>
    <s v="."/>
    <x v="0"/>
    <m/>
    <m/>
    <m/>
    <x v="0"/>
    <m/>
    <m/>
    <m/>
    <s v="Rimanere chiusi in casa senza poter uscire se non per fare la spesa"/>
    <s v="Ansia da contagio"/>
    <s v="Le lezioni online"/>
    <x v="1"/>
    <n v="1"/>
    <m/>
    <m/>
    <x v="1"/>
    <m/>
    <m/>
    <m/>
    <n v="1"/>
    <x v="0"/>
    <n v="0"/>
    <x v="8"/>
    <x v="3"/>
    <x v="3"/>
    <x v="6"/>
    <x v="8"/>
    <x v="2"/>
    <x v="37"/>
    <x v="3"/>
    <x v="3"/>
    <x v="1"/>
    <x v="1"/>
    <x v="0"/>
    <x v="0"/>
    <n v="67"/>
    <x v="0"/>
    <x v="0"/>
    <x v="0"/>
    <x v="0"/>
    <s v="Monselice"/>
    <x v="0"/>
    <s v="."/>
    <n v="3"/>
    <n v="4"/>
    <s v="."/>
    <s v="."/>
    <s v="."/>
    <n v="4"/>
    <x v="1"/>
    <n v="60"/>
    <x v="0"/>
    <x v="0"/>
    <x v="1"/>
    <n v="0"/>
    <n v="2"/>
  </r>
  <r>
    <n v="365"/>
    <d v="2021-09-07T08:21:44"/>
    <d v="2021-09-07T08:25:16"/>
    <s v="93.146.139.184"/>
    <n v="100"/>
    <n v="211"/>
    <n v="1"/>
    <d v="2021-09-07T08:25:16"/>
    <s v="R_2Tzv3Lo0AjHM0yP"/>
    <n v="45.608596801757813"/>
    <n v="9.5115966796875"/>
    <s v="anonymous"/>
    <s v="IT"/>
    <x v="5"/>
    <s v="."/>
    <x v="0"/>
    <s v="."/>
    <x v="0"/>
    <m/>
    <m/>
    <m/>
    <x v="0"/>
    <m/>
    <m/>
    <m/>
    <s v="Lo stare seduto da solo la sera guardando fuori dalla finestra"/>
    <s v="La sensazione di impotenza"/>
    <s v="La paura"/>
    <x v="1"/>
    <n v="1"/>
    <m/>
    <m/>
    <x v="0"/>
    <m/>
    <m/>
    <m/>
    <m/>
    <x v="0"/>
    <n v="0"/>
    <x v="7"/>
    <x v="1"/>
    <x v="2"/>
    <x v="1"/>
    <x v="4"/>
    <x v="1"/>
    <x v="41"/>
    <x v="7"/>
    <x v="0"/>
    <x v="0"/>
    <x v="0"/>
    <x v="0"/>
    <x v="0"/>
    <n v="58"/>
    <x v="0"/>
    <x v="0"/>
    <x v="0"/>
    <x v="0"/>
    <s v="Nerviano"/>
    <x v="8"/>
    <s v="."/>
    <n v="3"/>
    <s v="."/>
    <s v="."/>
    <s v="."/>
    <s v="."/>
    <n v="5"/>
    <x v="1"/>
    <n v="480"/>
    <x v="0"/>
    <x v="0"/>
    <x v="1"/>
    <n v="1"/>
    <n v="2"/>
  </r>
  <r>
    <n v="373"/>
    <d v="2021-09-07T09:04:53"/>
    <d v="2021-09-07T09:07:31"/>
    <s v="37.163.169.242"/>
    <n v="100"/>
    <n v="158"/>
    <n v="1"/>
    <d v="2021-09-07T09:07:32"/>
    <s v="R_bxW5MqVkqLnNO8N"/>
    <n v="43.147903442382813"/>
    <n v="12.109695434570313"/>
    <s v="anonymous"/>
    <s v="IT"/>
    <x v="5"/>
    <s v="."/>
    <x v="0"/>
    <s v="."/>
    <x v="0"/>
    <m/>
    <m/>
    <m/>
    <x v="0"/>
    <m/>
    <m/>
    <m/>
    <s v="Non vedere amici"/>
    <s v="Depressione"/>
    <s v="Non aver passato Pasqua con tutta la famiglia"/>
    <x v="1"/>
    <m/>
    <n v="1"/>
    <n v="2"/>
    <x v="0"/>
    <m/>
    <m/>
    <m/>
    <m/>
    <x v="0"/>
    <n v="0"/>
    <x v="9"/>
    <x v="6"/>
    <x v="9"/>
    <x v="5"/>
    <x v="8"/>
    <x v="2"/>
    <x v="3"/>
    <x v="2"/>
    <x v="6"/>
    <x v="0"/>
    <x v="19"/>
    <x v="0"/>
    <x v="0"/>
    <n v="67"/>
    <x v="0"/>
    <x v="0"/>
    <x v="0"/>
    <x v="0"/>
    <s v="Pozzonovo"/>
    <x v="1"/>
    <s v="."/>
    <n v="3"/>
    <s v="."/>
    <s v="."/>
    <s v="."/>
    <s v="."/>
    <n v="5"/>
    <x v="1"/>
    <n v="60"/>
    <x v="0"/>
    <x v="0"/>
    <x v="1"/>
    <n v="1"/>
    <n v="2"/>
  </r>
  <r>
    <n v="392"/>
    <d v="2021-09-07T11:06:08"/>
    <d v="2021-09-07T11:12:31"/>
    <s v="93.34.229.195"/>
    <n v="100"/>
    <n v="383"/>
    <n v="1"/>
    <d v="2021-09-07T11:12:32"/>
    <s v="R_1KwmQW2srTuT8e6"/>
    <n v="45.40960693359375"/>
    <n v="11.894699096679688"/>
    <s v="anonymous"/>
    <s v="IT"/>
    <x v="5"/>
    <s v="."/>
    <x v="0"/>
    <s v="."/>
    <x v="0"/>
    <m/>
    <m/>
    <m/>
    <x v="0"/>
    <m/>
    <m/>
    <m/>
    <s v="Chiusura locali"/>
    <s v="Contatti Umani"/>
    <s v="Lavoro limitato"/>
    <x v="1"/>
    <n v="1"/>
    <m/>
    <m/>
    <x v="1"/>
    <m/>
    <n v="1"/>
    <m/>
    <m/>
    <x v="0"/>
    <n v="0"/>
    <x v="8"/>
    <x v="3"/>
    <x v="9"/>
    <x v="1"/>
    <x v="8"/>
    <x v="2"/>
    <x v="27"/>
    <x v="9"/>
    <x v="6"/>
    <x v="0"/>
    <x v="37"/>
    <x v="0"/>
    <x v="0"/>
    <n v="123"/>
    <x v="0"/>
    <x v="0"/>
    <x v="0"/>
    <x v="0"/>
    <s v="Bassano del Grappa"/>
    <x v="3"/>
    <s v="."/>
    <n v="5"/>
    <n v="16"/>
    <s v="."/>
    <n v="116"/>
    <s v="Università di Verona"/>
    <n v="4"/>
    <x v="3"/>
    <n v="10"/>
    <x v="0"/>
    <x v="0"/>
    <x v="1"/>
    <n v="1"/>
    <n v="4"/>
  </r>
  <r>
    <n v="395"/>
    <d v="2021-09-07T11:55:15"/>
    <d v="2021-09-07T11:58:26"/>
    <s v="37.161.153.219"/>
    <n v="100"/>
    <n v="190"/>
    <n v="1"/>
    <d v="2021-09-07T11:58:27"/>
    <s v="R_2urfyRYstZkWYRe"/>
    <n v="43.147903442382813"/>
    <n v="12.109695434570313"/>
    <s v="anonymous"/>
    <s v="IT"/>
    <x v="5"/>
    <s v="."/>
    <x v="0"/>
    <s v="."/>
    <x v="0"/>
    <m/>
    <m/>
    <m/>
    <x v="0"/>
    <m/>
    <m/>
    <m/>
    <s v="Non vedere la famiglia"/>
    <s v="Non vedere la famiglia"/>
    <s v="Non vedere la famiglia"/>
    <x v="1"/>
    <m/>
    <m/>
    <n v="3"/>
    <x v="0"/>
    <m/>
    <m/>
    <m/>
    <m/>
    <x v="0"/>
    <n v="0"/>
    <x v="2"/>
    <x v="1"/>
    <x v="2"/>
    <x v="1"/>
    <x v="1"/>
    <x v="2"/>
    <x v="30"/>
    <x v="2"/>
    <x v="3"/>
    <x v="1"/>
    <x v="32"/>
    <x v="0"/>
    <x v="0"/>
    <n v="123"/>
    <x v="0"/>
    <x v="0"/>
    <x v="0"/>
    <x v="0"/>
    <s v="Zugliano"/>
    <x v="1"/>
    <s v="."/>
    <n v="7"/>
    <s v="."/>
    <s v="."/>
    <s v="."/>
    <s v="."/>
    <n v="4"/>
    <x v="1"/>
    <n v="60"/>
    <x v="1"/>
    <x v="2"/>
    <x v="1"/>
    <n v="1"/>
    <n v="2"/>
  </r>
  <r>
    <n v="400"/>
    <d v="2021-09-07T12:34:06"/>
    <d v="2021-09-07T12:39:19"/>
    <s v="80.116.149.156"/>
    <n v="100"/>
    <n v="313"/>
    <n v="1"/>
    <d v="2021-09-07T12:39:20"/>
    <s v="R_1la7wcQkwR8p88E"/>
    <n v="45.543106079101563"/>
    <n v="11.54150390625"/>
    <s v="anonymous"/>
    <s v="IT"/>
    <x v="5"/>
    <s v="."/>
    <x v="0"/>
    <s v="."/>
    <x v="0"/>
    <m/>
    <m/>
    <m/>
    <x v="0"/>
    <m/>
    <m/>
    <m/>
    <s v="Morte persone care"/>
    <s v="Chiusura in casa"/>
    <s v="Stress lavorativo"/>
    <x v="1"/>
    <n v="1"/>
    <m/>
    <m/>
    <x v="1"/>
    <m/>
    <m/>
    <n v="1"/>
    <m/>
    <x v="0"/>
    <n v="0"/>
    <x v="9"/>
    <x v="9"/>
    <x v="3"/>
    <x v="3"/>
    <x v="8"/>
    <x v="1"/>
    <x v="21"/>
    <x v="1"/>
    <x v="1"/>
    <x v="1"/>
    <x v="9"/>
    <x v="0"/>
    <x v="0"/>
    <n v="67"/>
    <x v="0"/>
    <x v="0"/>
    <x v="0"/>
    <x v="0"/>
    <s v="Padova"/>
    <x v="1"/>
    <s v="."/>
    <n v="7"/>
    <s v="."/>
    <s v="."/>
    <s v="."/>
    <s v="."/>
    <n v="2"/>
    <x v="2"/>
    <n v="180"/>
    <x v="0"/>
    <x v="0"/>
    <x v="1"/>
    <n v="1"/>
    <n v="3"/>
  </r>
  <r>
    <n v="409"/>
    <d v="2021-09-07T13:20:50"/>
    <d v="2021-09-07T13:35:54"/>
    <s v="95.232.180.65"/>
    <n v="100"/>
    <n v="903"/>
    <n v="1"/>
    <d v="2021-09-07T13:35:55"/>
    <s v="R_SSIQjPqurZK9QRj"/>
    <n v="45.40960693359375"/>
    <n v="11.894699096679688"/>
    <s v="anonymous"/>
    <s v="IT"/>
    <x v="5"/>
    <s v="."/>
    <x v="0"/>
    <s v="."/>
    <x v="0"/>
    <m/>
    <m/>
    <m/>
    <x v="0"/>
    <m/>
    <m/>
    <m/>
    <s v="Quarantena"/>
    <s v="Dad"/>
    <s v="Relazioni interrotte"/>
    <x v="1"/>
    <n v="1"/>
    <m/>
    <m/>
    <x v="1"/>
    <m/>
    <n v="1"/>
    <m/>
    <m/>
    <x v="0"/>
    <n v="0"/>
    <x v="7"/>
    <x v="8"/>
    <x v="4"/>
    <x v="8"/>
    <x v="6"/>
    <x v="1"/>
    <x v="21"/>
    <x v="1"/>
    <x v="2"/>
    <x v="1"/>
    <x v="13"/>
    <x v="0"/>
    <x v="0"/>
    <n v="67"/>
    <x v="0"/>
    <x v="0"/>
    <x v="0"/>
    <x v="0"/>
    <s v="San Martino di Lupari"/>
    <x v="2"/>
    <s v="Insegnante"/>
    <n v="3"/>
    <s v="."/>
    <s v="."/>
    <s v="."/>
    <s v="."/>
    <n v="5"/>
    <x v="1"/>
    <n v="15"/>
    <x v="0"/>
    <x v="0"/>
    <x v="1"/>
    <n v="0"/>
    <n v="2"/>
  </r>
  <r>
    <n v="411"/>
    <d v="2021-09-07T13:49:31"/>
    <d v="2021-09-07T14:00:46"/>
    <s v="178.196.244.94"/>
    <n v="100"/>
    <n v="675"/>
    <n v="1"/>
    <d v="2021-09-07T14:00:47"/>
    <s v="R_2Qixas7lUZFQSA9"/>
    <n v="46.01800537109375"/>
    <n v="8.97900390625"/>
    <s v="anonymous"/>
    <s v="IT"/>
    <x v="5"/>
    <s v="."/>
    <x v="0"/>
    <s v="."/>
    <x v="0"/>
    <m/>
    <m/>
    <m/>
    <x v="0"/>
    <m/>
    <m/>
    <m/>
    <s v="La morte di mio suocero"/>
    <s v="La preoccupazione di mia sorella medico"/>
    <s v="Non poter andare in vacanza"/>
    <x v="1"/>
    <m/>
    <m/>
    <n v="2"/>
    <x v="0"/>
    <m/>
    <n v="1"/>
    <m/>
    <m/>
    <x v="0"/>
    <n v="0"/>
    <x v="4"/>
    <x v="3"/>
    <x v="3"/>
    <x v="5"/>
    <x v="6"/>
    <x v="6"/>
    <x v="14"/>
    <x v="1"/>
    <x v="2"/>
    <x v="1"/>
    <x v="38"/>
    <x v="1"/>
    <x v="3"/>
    <s v="."/>
    <x v="1"/>
    <x v="0"/>
    <x v="0"/>
    <x v="0"/>
    <s v="."/>
    <x v="3"/>
    <s v="."/>
    <n v="5"/>
    <n v="16"/>
    <s v="."/>
    <n v="112"/>
    <s v="."/>
    <n v="3"/>
    <x v="0"/>
    <n v="15"/>
    <x v="0"/>
    <x v="0"/>
    <x v="1"/>
    <n v="1"/>
    <n v="4"/>
  </r>
  <r>
    <n v="423"/>
    <d v="2021-09-07T15:29:17"/>
    <d v="2021-09-07T15:33:02"/>
    <s v="188.218.136.219"/>
    <n v="100"/>
    <n v="225"/>
    <n v="1"/>
    <d v="2021-09-07T15:33:03"/>
    <s v="R_3oC8097dnNm5lVg"/>
    <n v="45.472198486328125"/>
    <n v="9.19219970703125"/>
    <s v="anonymous"/>
    <s v="IT"/>
    <x v="5"/>
    <s v="."/>
    <x v="0"/>
    <s v="."/>
    <x v="0"/>
    <m/>
    <m/>
    <m/>
    <x v="0"/>
    <m/>
    <m/>
    <m/>
    <s v="Carri armati a Bergamo"/>
    <s v="Città deserte"/>
    <s v="Lontananza da amici e parenti"/>
    <x v="1"/>
    <n v="1"/>
    <m/>
    <m/>
    <x v="0"/>
    <m/>
    <m/>
    <m/>
    <n v="1"/>
    <x v="0"/>
    <n v="0"/>
    <x v="4"/>
    <x v="3"/>
    <x v="9"/>
    <x v="5"/>
    <x v="8"/>
    <x v="2"/>
    <x v="39"/>
    <x v="9"/>
    <x v="6"/>
    <x v="1"/>
    <x v="11"/>
    <x v="0"/>
    <x v="0"/>
    <n v="58"/>
    <x v="0"/>
    <x v="0"/>
    <x v="0"/>
    <x v="0"/>
    <s v="Milano"/>
    <x v="6"/>
    <s v="."/>
    <n v="5"/>
    <n v="16"/>
    <s v="."/>
    <n v="116"/>
    <s v="Scuola Sant’Anna"/>
    <n v="4"/>
    <x v="0"/>
    <n v="120"/>
    <x v="0"/>
    <x v="0"/>
    <x v="1"/>
    <n v="1"/>
    <n v="6"/>
  </r>
  <r>
    <n v="428"/>
    <d v="2021-09-07T19:45:03"/>
    <d v="2021-09-07T19:53:28"/>
    <s v="87.7.177.9"/>
    <n v="100"/>
    <n v="505"/>
    <n v="1"/>
    <d v="2021-09-07T19:53:29"/>
    <s v="R_Ah2u6qYFvEjrMcN"/>
    <n v="42.461807250976563"/>
    <n v="14.2052001953125"/>
    <s v="anonymous"/>
    <s v="IT"/>
    <x v="5"/>
    <s v="."/>
    <x v="0"/>
    <s v="."/>
    <x v="0"/>
    <m/>
    <m/>
    <m/>
    <x v="0"/>
    <m/>
    <m/>
    <m/>
    <s v="Non vedere ne amici na paremti"/>
    <s v="Non uscire"/>
    <s v="File per fare la  spesa"/>
    <x v="1"/>
    <n v="2"/>
    <m/>
    <n v="1"/>
    <x v="0"/>
    <m/>
    <m/>
    <m/>
    <m/>
    <x v="0"/>
    <n v="0"/>
    <x v="8"/>
    <x v="3"/>
    <x v="9"/>
    <x v="6"/>
    <x v="8"/>
    <x v="2"/>
    <x v="31"/>
    <x v="1"/>
    <x v="2"/>
    <x v="1"/>
    <x v="21"/>
    <x v="0"/>
    <x v="0"/>
    <n v="73"/>
    <x v="1"/>
    <x v="0"/>
    <x v="1"/>
    <x v="0"/>
    <s v="Citta sant angelo"/>
    <x v="8"/>
    <s v="."/>
    <n v="3"/>
    <s v="."/>
    <s v="."/>
    <s v="."/>
    <s v="."/>
    <n v="5"/>
    <x v="1"/>
    <n v="120"/>
    <x v="0"/>
    <x v="0"/>
    <x v="1"/>
    <n v="1"/>
    <n v="6"/>
  </r>
  <r>
    <n v="436"/>
    <d v="2021-09-08T00:18:09"/>
    <d v="2021-09-08T00:21:34"/>
    <s v="151.37.2.207"/>
    <n v="100"/>
    <n v="204"/>
    <n v="1"/>
    <d v="2021-09-08T00:21:35"/>
    <s v="R_1FLAVEUuImTVrff"/>
    <n v="43.147903442382813"/>
    <n v="12.109695434570313"/>
    <s v="anonymous"/>
    <s v="IT"/>
    <x v="5"/>
    <s v="."/>
    <x v="0"/>
    <s v="."/>
    <x v="0"/>
    <m/>
    <m/>
    <m/>
    <x v="0"/>
    <m/>
    <m/>
    <m/>
    <s v="Mancanza di libertà"/>
    <s v="Impegnativo con bimbi in casa"/>
    <s v="Paura del covid"/>
    <x v="1"/>
    <m/>
    <n v="2"/>
    <n v="1"/>
    <x v="0"/>
    <m/>
    <m/>
    <m/>
    <m/>
    <x v="0"/>
    <n v="0"/>
    <x v="7"/>
    <x v="5"/>
    <x v="5"/>
    <x v="6"/>
    <x v="5"/>
    <x v="4"/>
    <x v="23"/>
    <x v="2"/>
    <x v="3"/>
    <x v="0"/>
    <x v="11"/>
    <x v="0"/>
    <x v="0"/>
    <n v="68"/>
    <x v="1"/>
    <x v="0"/>
    <x v="0"/>
    <x v="1"/>
    <s v="Palermo"/>
    <x v="6"/>
    <s v="."/>
    <n v="3"/>
    <s v="."/>
    <s v="."/>
    <s v="."/>
    <s v="."/>
    <n v="4"/>
    <x v="0"/>
    <n v="40"/>
    <x v="0"/>
    <x v="0"/>
    <x v="1"/>
    <n v="1"/>
    <n v="2"/>
  </r>
  <r>
    <n v="448"/>
    <d v="2021-09-08T03:59:00"/>
    <d v="2021-09-08T04:24:08"/>
    <s v="82.55.29.221"/>
    <n v="100"/>
    <n v="1508"/>
    <n v="1"/>
    <d v="2021-09-08T04:24:09"/>
    <s v="R_2diFYu2Z64NSh1E"/>
    <n v="45.40960693359375"/>
    <n v="11.894699096679688"/>
    <s v="anonymous"/>
    <s v="IT"/>
    <x v="5"/>
    <s v="."/>
    <x v="0"/>
    <s v="."/>
    <x v="0"/>
    <m/>
    <m/>
    <m/>
    <x v="0"/>
    <m/>
    <m/>
    <m/>
    <s v="Mancata liberta"/>
    <s v="Solitudine"/>
    <s v="Niente aperitivo"/>
    <x v="1"/>
    <m/>
    <n v="2"/>
    <m/>
    <x v="0"/>
    <m/>
    <n v="1"/>
    <m/>
    <m/>
    <x v="0"/>
    <n v="0"/>
    <x v="7"/>
    <x v="3"/>
    <x v="8"/>
    <x v="6"/>
    <x v="3"/>
    <x v="2"/>
    <x v="14"/>
    <x v="5"/>
    <x v="1"/>
    <x v="0"/>
    <x v="50"/>
    <x v="0"/>
    <x v="0"/>
    <n v="67"/>
    <x v="0"/>
    <x v="0"/>
    <x v="0"/>
    <x v="0"/>
    <s v="Tribano"/>
    <x v="5"/>
    <s v="."/>
    <n v="3"/>
    <s v="."/>
    <s v="."/>
    <s v="."/>
    <s v="."/>
    <n v="4"/>
    <x v="0"/>
    <n v="120"/>
    <x v="0"/>
    <x v="0"/>
    <x v="1"/>
    <n v="1"/>
    <n v="2"/>
  </r>
  <r>
    <n v="454"/>
    <d v="2021-09-08T06:41:20"/>
    <d v="2021-09-08T06:46:31"/>
    <s v="87.5.184.55"/>
    <n v="100"/>
    <n v="310"/>
    <n v="1"/>
    <d v="2021-09-08T06:46:33"/>
    <s v="R_3EyANI3SMPPGUpA"/>
    <n v="45.347702026367188"/>
    <n v="11.873306274414063"/>
    <s v="anonymous"/>
    <s v="IT"/>
    <x v="5"/>
    <s v="."/>
    <x v="0"/>
    <s v="."/>
    <x v="0"/>
    <m/>
    <m/>
    <m/>
    <x v="0"/>
    <m/>
    <m/>
    <m/>
    <s v="Non vedere gli amici"/>
    <s v="Non poter lavorare"/>
    <s v="Palestre chiuse"/>
    <x v="1"/>
    <m/>
    <m/>
    <n v="1"/>
    <x v="1"/>
    <m/>
    <n v="1"/>
    <m/>
    <m/>
    <x v="0"/>
    <n v="0"/>
    <x v="7"/>
    <x v="5"/>
    <x v="4"/>
    <x v="3"/>
    <x v="2"/>
    <x v="4"/>
    <x v="11"/>
    <x v="1"/>
    <x v="3"/>
    <x v="0"/>
    <x v="22"/>
    <x v="0"/>
    <x v="0"/>
    <n v="67"/>
    <x v="0"/>
    <x v="0"/>
    <x v="0"/>
    <x v="0"/>
    <s v="Cinto Euganeo"/>
    <x v="2"/>
    <s v="Personal Trainer"/>
    <n v="3"/>
    <s v="."/>
    <s v="."/>
    <s v="."/>
    <s v="."/>
    <n v="4"/>
    <x v="0"/>
    <n v="40"/>
    <x v="0"/>
    <x v="0"/>
    <x v="1"/>
    <n v="0"/>
    <n v="2"/>
  </r>
  <r>
    <n v="462"/>
    <d v="2021-09-08T09:16:34"/>
    <d v="2021-09-08T09:32:01"/>
    <s v="87.4.175.149"/>
    <n v="100"/>
    <n v="927"/>
    <n v="1"/>
    <d v="2021-09-08T09:32:02"/>
    <s v="R_1kYKVNfAd0VOsdD"/>
    <n v="45.403106689453125"/>
    <n v="11.87469482421875"/>
    <s v="anonymous"/>
    <s v="IT"/>
    <x v="5"/>
    <s v="."/>
    <x v="0"/>
    <s v="."/>
    <x v="0"/>
    <m/>
    <m/>
    <m/>
    <x v="0"/>
    <m/>
    <m/>
    <m/>
    <s v="la pesantezza di stare chiusi a casa"/>
    <s v="il coprifuoco"/>
    <s v="non poter vedere le persone care"/>
    <x v="1"/>
    <n v="1"/>
    <n v="1"/>
    <n v="1"/>
    <x v="0"/>
    <m/>
    <m/>
    <m/>
    <m/>
    <x v="0"/>
    <n v="0"/>
    <x v="5"/>
    <x v="7"/>
    <x v="8"/>
    <x v="3"/>
    <x v="5"/>
    <x v="1"/>
    <x v="26"/>
    <x v="2"/>
    <x v="3"/>
    <x v="1"/>
    <x v="37"/>
    <x v="0"/>
    <x v="0"/>
    <n v="67"/>
    <x v="0"/>
    <x v="0"/>
    <x v="0"/>
    <x v="0"/>
    <s v="Villa Estense"/>
    <x v="2"/>
    <s v="Insegnante"/>
    <n v="7"/>
    <s v="."/>
    <s v="."/>
    <s v="."/>
    <s v="."/>
    <n v="4"/>
    <x v="1"/>
    <n v="60"/>
    <x v="0"/>
    <x v="0"/>
    <x v="1"/>
    <n v="1"/>
    <n v="2"/>
  </r>
  <r>
    <n v="465"/>
    <d v="2021-09-08T10:29:05"/>
    <d v="2021-09-08T10:35:27"/>
    <s v="37.103.32.230"/>
    <n v="100"/>
    <n v="382"/>
    <n v="1"/>
    <d v="2021-09-08T10:35:28"/>
    <s v="R_1LbAH0tM4nFQw6X"/>
    <n v="44.22509765625"/>
    <n v="12.0469970703125"/>
    <s v="anonymous"/>
    <s v="IT"/>
    <x v="5"/>
    <s v="."/>
    <x v="0"/>
    <s v="."/>
    <x v="0"/>
    <m/>
    <m/>
    <m/>
    <x v="0"/>
    <m/>
    <m/>
    <m/>
    <s v="Lutto per la morte di mia sorella"/>
    <s v="Impossibilità d’incontro con i miei figli"/>
    <s v="La solitudine"/>
    <x v="1"/>
    <m/>
    <n v="1"/>
    <n v="2"/>
    <x v="0"/>
    <m/>
    <m/>
    <m/>
    <m/>
    <x v="0"/>
    <n v="0"/>
    <x v="7"/>
    <x v="5"/>
    <x v="4"/>
    <x v="3"/>
    <x v="3"/>
    <x v="4"/>
    <x v="23"/>
    <x v="1"/>
    <x v="6"/>
    <x v="1"/>
    <x v="58"/>
    <x v="0"/>
    <x v="0"/>
    <n v="87"/>
    <x v="0"/>
    <x v="0"/>
    <x v="0"/>
    <x v="0"/>
    <s v="Rovigo"/>
    <x v="2"/>
    <s v="Docente"/>
    <n v="3"/>
    <s v="."/>
    <s v="."/>
    <s v="."/>
    <s v="."/>
    <n v="1"/>
    <x v="1"/>
    <n v="40"/>
    <x v="0"/>
    <x v="0"/>
    <x v="1"/>
    <n v="1"/>
    <n v="2"/>
  </r>
  <r>
    <n v="468"/>
    <d v="2021-09-08T11:17:20"/>
    <d v="2021-09-08T11:23:25"/>
    <s v="62.18.119.68"/>
    <n v="100"/>
    <n v="365"/>
    <n v="1"/>
    <d v="2021-09-08T11:23:26"/>
    <s v="R_3lAg8bPMYRsIxhn"/>
    <n v="45.474197387695313"/>
    <n v="9.19940185546875"/>
    <s v="anonymous"/>
    <s v="IT"/>
    <x v="5"/>
    <s v="."/>
    <x v="0"/>
    <s v="."/>
    <x v="0"/>
    <m/>
    <m/>
    <m/>
    <x v="0"/>
    <m/>
    <m/>
    <m/>
    <s v="Connessione difficile."/>
    <s v="Mancanza di strumenti."/>
    <s v="Difficoltà a raggiungere tutti gli alunni"/>
    <x v="1"/>
    <m/>
    <m/>
    <m/>
    <x v="3"/>
    <m/>
    <m/>
    <m/>
    <m/>
    <x v="0"/>
    <n v="0"/>
    <x v="1"/>
    <x v="3"/>
    <x v="3"/>
    <x v="7"/>
    <x v="8"/>
    <x v="1"/>
    <x v="22"/>
    <x v="9"/>
    <x v="6"/>
    <x v="1"/>
    <x v="20"/>
    <x v="0"/>
    <x v="0"/>
    <n v="67"/>
    <x v="0"/>
    <x v="0"/>
    <x v="0"/>
    <x v="0"/>
    <s v="Boara Pisani"/>
    <x v="2"/>
    <s v="Insegnante"/>
    <n v="3"/>
    <s v="."/>
    <s v="."/>
    <s v="."/>
    <s v="."/>
    <n v="5"/>
    <x v="1"/>
    <n v="15"/>
    <x v="0"/>
    <x v="0"/>
    <x v="1"/>
    <n v="0"/>
    <n v="1"/>
  </r>
  <r>
    <n v="473"/>
    <d v="2021-09-08T12:39:20"/>
    <d v="2021-09-08T12:44:23"/>
    <s v="93.70.92.37"/>
    <n v="100"/>
    <n v="302"/>
    <n v="1"/>
    <d v="2021-09-08T12:44:24"/>
    <s v="R_3fBtSsHZQ7Bnmg9"/>
    <n v="45.40960693359375"/>
    <n v="11.894699096679688"/>
    <s v="anonymous"/>
    <s v="IT"/>
    <x v="5"/>
    <s v="."/>
    <x v="0"/>
    <s v="."/>
    <x v="0"/>
    <m/>
    <m/>
    <m/>
    <x v="0"/>
    <m/>
    <m/>
    <m/>
    <s v="visione alla tv di camion miìitari che trasportavano le salme"/>
    <s v="dover stare chiusi senza sapere per quanto"/>
    <s v="paura del contagio"/>
    <x v="1"/>
    <n v="1"/>
    <m/>
    <m/>
    <x v="0"/>
    <m/>
    <m/>
    <m/>
    <n v="2"/>
    <x v="0"/>
    <n v="0"/>
    <x v="5"/>
    <x v="7"/>
    <x v="8"/>
    <x v="6"/>
    <x v="1"/>
    <x v="1"/>
    <x v="14"/>
    <x v="1"/>
    <x v="2"/>
    <x v="1"/>
    <x v="25"/>
    <x v="0"/>
    <x v="0"/>
    <n v="67"/>
    <x v="0"/>
    <x v="0"/>
    <x v="0"/>
    <x v="0"/>
    <s v="Solesino"/>
    <x v="2"/>
    <s v="insegnante"/>
    <n v="7"/>
    <s v="."/>
    <s v="."/>
    <s v="."/>
    <s v="."/>
    <n v="3"/>
    <x v="1"/>
    <n v="90"/>
    <x v="0"/>
    <x v="0"/>
    <x v="1"/>
    <n v="1"/>
    <n v="3"/>
  </r>
  <r>
    <n v="481"/>
    <d v="2021-09-09T01:39:03"/>
    <d v="2021-09-09T01:44:09"/>
    <s v="37.163.160.78"/>
    <n v="100"/>
    <n v="305"/>
    <n v="1"/>
    <d v="2021-09-09T01:44:09"/>
    <s v="R_NWGqMi2NQqRGrrX"/>
    <n v="43.147903442382813"/>
    <n v="12.109695434570313"/>
    <s v="anonymous"/>
    <s v="IT"/>
    <x v="5"/>
    <s v="."/>
    <x v="0"/>
    <s v="."/>
    <x v="0"/>
    <m/>
    <m/>
    <m/>
    <x v="0"/>
    <m/>
    <m/>
    <m/>
    <s v="Perdita del lavoro"/>
    <s v="Non potevo vedere la mia famiglia"/>
    <s v="Mancanza totale di socialità"/>
    <x v="1"/>
    <m/>
    <m/>
    <n v="1"/>
    <x v="1"/>
    <m/>
    <n v="1"/>
    <m/>
    <m/>
    <x v="0"/>
    <n v="0"/>
    <x v="2"/>
    <x v="3"/>
    <x v="2"/>
    <x v="5"/>
    <x v="4"/>
    <x v="2"/>
    <x v="33"/>
    <x v="1"/>
    <x v="1"/>
    <x v="1"/>
    <x v="6"/>
    <x v="0"/>
    <x v="0"/>
    <n v="73"/>
    <x v="1"/>
    <x v="0"/>
    <x v="1"/>
    <x v="0"/>
    <s v="Montesilvano"/>
    <x v="8"/>
    <s v="."/>
    <n v="5"/>
    <n v="15"/>
    <s v="."/>
    <n v="116"/>
    <s v="Università degli studi di Teramo"/>
    <n v="4"/>
    <x v="1"/>
    <n v="60"/>
    <x v="0"/>
    <x v="0"/>
    <x v="1"/>
    <n v="0"/>
    <n v="2"/>
  </r>
  <r>
    <n v="484"/>
    <d v="2021-09-09T02:34:27"/>
    <d v="2021-09-09T02:38:52"/>
    <s v="5.179.142.77"/>
    <n v="100"/>
    <n v="264"/>
    <n v="1"/>
    <d v="2021-09-09T02:38:53"/>
    <s v="R_3nOdrppkvOflPb1"/>
    <n v="43.147903442382813"/>
    <n v="12.109695434570313"/>
    <s v="anonymous"/>
    <s v="IT"/>
    <x v="5"/>
    <s v="."/>
    <x v="0"/>
    <s v="."/>
    <x v="0"/>
    <m/>
    <m/>
    <m/>
    <x v="0"/>
    <m/>
    <m/>
    <m/>
    <s v="Non vedere i propri cari"/>
    <s v="Non viaggiare"/>
    <s v="Non lavorare in presenza"/>
    <x v="1"/>
    <m/>
    <m/>
    <n v="1"/>
    <x v="0"/>
    <m/>
    <n v="1"/>
    <m/>
    <m/>
    <x v="0"/>
    <n v="0"/>
    <x v="4"/>
    <x v="3"/>
    <x v="3"/>
    <x v="6"/>
    <x v="8"/>
    <x v="1"/>
    <x v="19"/>
    <x v="2"/>
    <x v="1"/>
    <x v="1"/>
    <x v="57"/>
    <x v="0"/>
    <x v="0"/>
    <n v="67"/>
    <x v="0"/>
    <x v="0"/>
    <x v="0"/>
    <x v="0"/>
    <s v="Solesino"/>
    <x v="1"/>
    <s v="."/>
    <n v="3"/>
    <s v="."/>
    <s v="."/>
    <s v="."/>
    <s v="."/>
    <n v="4"/>
    <x v="1"/>
    <n v="60"/>
    <x v="0"/>
    <x v="0"/>
    <x v="1"/>
    <n v="1"/>
    <n v="2"/>
  </r>
  <r>
    <n v="491"/>
    <d v="2021-09-09T06:07:03"/>
    <d v="2021-09-09T06:18:14"/>
    <s v="151.18.29.73"/>
    <n v="100"/>
    <n v="670"/>
    <n v="1"/>
    <d v="2021-09-09T06:18:15"/>
    <s v="R_2uWfgqx9Iqvwbg3"/>
    <n v="45.472198486328125"/>
    <n v="9.19219970703125"/>
    <s v="anonymous"/>
    <s v="EN-GB"/>
    <x v="5"/>
    <s v="."/>
    <x v="0"/>
    <s v="."/>
    <x v="0"/>
    <m/>
    <m/>
    <m/>
    <x v="0"/>
    <m/>
    <m/>
    <m/>
    <s v="Not seeing my family"/>
    <s v="Not being able to celebrate life"/>
    <s v="Death of so many people"/>
    <x v="1"/>
    <m/>
    <m/>
    <n v="1"/>
    <x v="0"/>
    <m/>
    <n v="1"/>
    <n v="1"/>
    <m/>
    <x v="0"/>
    <n v="0"/>
    <x v="7"/>
    <x v="5"/>
    <x v="3"/>
    <x v="5"/>
    <x v="8"/>
    <x v="7"/>
    <x v="23"/>
    <x v="5"/>
    <x v="1"/>
    <x v="1"/>
    <x v="19"/>
    <x v="0"/>
    <x v="0"/>
    <n v="104"/>
    <x v="0"/>
    <x v="0"/>
    <x v="0"/>
    <x v="0"/>
    <n v="30123"/>
    <x v="0"/>
    <s v="."/>
    <n v="4"/>
    <n v="16"/>
    <s v="."/>
    <n v="110"/>
    <s v="."/>
    <n v="5"/>
    <x v="1"/>
    <n v="500"/>
    <x v="0"/>
    <x v="0"/>
    <x v="1"/>
    <n v="1"/>
    <n v="3"/>
  </r>
  <r>
    <n v="497"/>
    <d v="2021-09-09T10:20:12"/>
    <d v="2021-09-09T10:24:37"/>
    <s v="79.30.225.201"/>
    <n v="100"/>
    <n v="265"/>
    <n v="1"/>
    <d v="2021-09-09T10:24:38"/>
    <s v="R_1fdP2IW5VTb9cPi"/>
    <n v="45.403106689453125"/>
    <n v="11.87469482421875"/>
    <s v="anonymous"/>
    <s v="IT"/>
    <x v="5"/>
    <s v="."/>
    <x v="0"/>
    <s v="."/>
    <x v="0"/>
    <m/>
    <m/>
    <m/>
    <x v="0"/>
    <m/>
    <m/>
    <m/>
    <s v="i messaggi dell'altoparlante della macchina comunale che dicevano &quot;Restate a casa!&quot;"/>
    <s v="il parco sottocasa vuoto"/>
    <s v="le strade deserte"/>
    <x v="1"/>
    <m/>
    <m/>
    <m/>
    <x v="0"/>
    <m/>
    <m/>
    <m/>
    <m/>
    <x v="0"/>
    <n v="0"/>
    <x v="5"/>
    <x v="3"/>
    <x v="8"/>
    <x v="5"/>
    <x v="8"/>
    <x v="4"/>
    <x v="27"/>
    <x v="2"/>
    <x v="3"/>
    <x v="1"/>
    <x v="20"/>
    <x v="0"/>
    <x v="0"/>
    <n v="67"/>
    <x v="0"/>
    <x v="0"/>
    <x v="0"/>
    <x v="0"/>
    <s v="Stanghella"/>
    <x v="1"/>
    <s v="."/>
    <n v="5"/>
    <n v="8"/>
    <s v="."/>
    <n v="116"/>
    <s v="Parma"/>
    <n v="3"/>
    <x v="1"/>
    <n v="60"/>
    <x v="0"/>
    <x v="0"/>
    <x v="1"/>
    <n v="1"/>
    <n v="5"/>
  </r>
  <r>
    <n v="502"/>
    <d v="2021-09-09T13:28:07"/>
    <d v="2021-09-09T13:31:55"/>
    <s v="80.117.113.182"/>
    <n v="100"/>
    <n v="228"/>
    <n v="1"/>
    <d v="2021-09-09T13:31:56"/>
    <s v="R_dd6iu9csbjxAs6Z"/>
    <n v="45.543106079101563"/>
    <n v="11.54150390625"/>
    <s v="anonymous"/>
    <s v="IT"/>
    <x v="5"/>
    <s v="."/>
    <x v="0"/>
    <s v="."/>
    <x v="0"/>
    <m/>
    <m/>
    <m/>
    <x v="0"/>
    <m/>
    <m/>
    <m/>
    <s v="incertezza"/>
    <s v="isolamento"/>
    <s v="pigrizia"/>
    <x v="1"/>
    <n v="1"/>
    <n v="2"/>
    <m/>
    <x v="0"/>
    <m/>
    <m/>
    <m/>
    <m/>
    <x v="0"/>
    <n v="0"/>
    <x v="4"/>
    <x v="5"/>
    <x v="4"/>
    <x v="8"/>
    <x v="3"/>
    <x v="3"/>
    <x v="11"/>
    <x v="3"/>
    <x v="1"/>
    <x v="1"/>
    <x v="25"/>
    <x v="0"/>
    <x v="0"/>
    <n v="67"/>
    <x v="0"/>
    <x v="0"/>
    <x v="0"/>
    <x v="0"/>
    <s v="Galliera Veneta"/>
    <x v="1"/>
    <s v="."/>
    <n v="7"/>
    <s v="."/>
    <s v="."/>
    <s v="."/>
    <s v="."/>
    <n v="2"/>
    <x v="0"/>
    <n v="40"/>
    <x v="0"/>
    <x v="0"/>
    <x v="1"/>
    <n v="1"/>
    <n v="2"/>
  </r>
  <r>
    <n v="505"/>
    <d v="2021-09-09T15:06:52"/>
    <d v="2021-09-09T15:11:55"/>
    <s v="151.38.174.33"/>
    <n v="100"/>
    <n v="302"/>
    <n v="1"/>
    <d v="2021-09-09T15:11:56"/>
    <s v="R_2ffykb28F7FnWD0"/>
    <n v="45.543106079101563"/>
    <n v="11.54150390625"/>
    <s v="anonymous"/>
    <s v="IT"/>
    <x v="5"/>
    <s v="."/>
    <x v="0"/>
    <s v="."/>
    <x v="0"/>
    <m/>
    <m/>
    <m/>
    <x v="0"/>
    <m/>
    <m/>
    <m/>
    <s v="Non poter veder i nostri cari (amici, fidanzati ecc) per parecchio tempo"/>
    <s v="Troppo tempo davanti po/computer"/>
    <s v="Perdita di voglia di relazioni sociali"/>
    <x v="1"/>
    <n v="2"/>
    <m/>
    <n v="1"/>
    <x v="0"/>
    <m/>
    <m/>
    <m/>
    <m/>
    <x v="0"/>
    <n v="0"/>
    <x v="3"/>
    <x v="3"/>
    <x v="4"/>
    <x v="8"/>
    <x v="5"/>
    <x v="3"/>
    <x v="23"/>
    <x v="5"/>
    <x v="2"/>
    <x v="1"/>
    <x v="3"/>
    <x v="0"/>
    <x v="0"/>
    <n v="104"/>
    <x v="0"/>
    <x v="0"/>
    <x v="0"/>
    <x v="0"/>
    <s v="Jesolo Lido"/>
    <x v="0"/>
    <s v="."/>
    <n v="4"/>
    <n v="18"/>
    <s v="Turismo"/>
    <n v="110"/>
    <s v="."/>
    <n v="5"/>
    <x v="2"/>
    <n v="180"/>
    <x v="0"/>
    <x v="0"/>
    <x v="1"/>
    <n v="1"/>
    <n v="3"/>
  </r>
  <r>
    <n v="513"/>
    <d v="2021-09-10T01:29:36"/>
    <d v="2021-09-10T01:50:28"/>
    <s v="93.55.44.89"/>
    <n v="100"/>
    <n v="1251"/>
    <n v="1"/>
    <d v="2021-09-10T01:50:29"/>
    <s v="R_2E05TQJ1rJe03Rf"/>
    <n v="43.147903442382813"/>
    <n v="12.109695434570313"/>
    <s v="anonymous"/>
    <s v="IT"/>
    <x v="5"/>
    <s v="."/>
    <x v="0"/>
    <s v="."/>
    <x v="0"/>
    <m/>
    <m/>
    <m/>
    <x v="0"/>
    <m/>
    <m/>
    <m/>
    <s v="Non vedere i parenti"/>
    <s v="Restare a casa"/>
    <s v="Clima terroristico"/>
    <x v="1"/>
    <n v="2"/>
    <m/>
    <m/>
    <x v="1"/>
    <m/>
    <m/>
    <m/>
    <m/>
    <x v="0"/>
    <n v="0"/>
    <x v="3"/>
    <x v="6"/>
    <x v="6"/>
    <x v="7"/>
    <x v="1"/>
    <x v="5"/>
    <x v="16"/>
    <x v="1"/>
    <x v="0"/>
    <x v="0"/>
    <x v="50"/>
    <x v="0"/>
    <x v="0"/>
    <n v="100"/>
    <x v="0"/>
    <x v="0"/>
    <x v="0"/>
    <x v="0"/>
    <s v="Paese"/>
    <x v="9"/>
    <s v="."/>
    <n v="3"/>
    <s v="."/>
    <s v="."/>
    <s v="."/>
    <s v="."/>
    <n v="4"/>
    <x v="1"/>
    <n v="120"/>
    <x v="0"/>
    <x v="0"/>
    <x v="1"/>
    <n v="0"/>
    <n v="3"/>
  </r>
  <r>
    <n v="520"/>
    <d v="2021-09-10T07:05:48"/>
    <d v="2021-09-10T07:12:43"/>
    <s v="37.161.136.164"/>
    <n v="100"/>
    <n v="415"/>
    <n v="1"/>
    <d v="2021-09-10T07:12:44"/>
    <s v="R_Y3P3Ng7uwa48YMx"/>
    <n v="43.147903442382813"/>
    <n v="12.109695434570313"/>
    <s v="anonymous"/>
    <s v="IT"/>
    <x v="5"/>
    <s v="."/>
    <x v="0"/>
    <s v="."/>
    <x v="0"/>
    <m/>
    <m/>
    <m/>
    <x v="0"/>
    <m/>
    <m/>
    <m/>
    <s v="Non sentire le risate e le urla dei bambini"/>
    <s v="Vedere i miei figli chiusi in cass"/>
    <s v="Esasperazione"/>
    <x v="1"/>
    <m/>
    <n v="1"/>
    <n v="2"/>
    <x v="0"/>
    <m/>
    <m/>
    <m/>
    <m/>
    <x v="0"/>
    <n v="0"/>
    <x v="6"/>
    <x v="5"/>
    <x v="1"/>
    <x v="8"/>
    <x v="10"/>
    <x v="6"/>
    <x v="33"/>
    <x v="4"/>
    <x v="7"/>
    <x v="1"/>
    <x v="7"/>
    <x v="0"/>
    <x v="0"/>
    <n v="31"/>
    <x v="1"/>
    <x v="0"/>
    <x v="1"/>
    <x v="0"/>
    <s v="Verzino"/>
    <x v="1"/>
    <s v="."/>
    <n v="3"/>
    <s v="."/>
    <s v="."/>
    <s v="."/>
    <s v="."/>
    <n v="4"/>
    <x v="1"/>
    <n v="60"/>
    <x v="0"/>
    <x v="0"/>
    <x v="1"/>
    <n v="1"/>
    <n v="2"/>
  </r>
  <r>
    <n v="522"/>
    <d v="2021-09-10T08:52:32"/>
    <d v="2021-09-10T09:04:55"/>
    <s v="93.70.102.68"/>
    <n v="100"/>
    <n v="742"/>
    <n v="1"/>
    <d v="2021-09-10T09:04:56"/>
    <s v="R_1PXm89nWOJ22eq5"/>
    <n v="45.40960693359375"/>
    <n v="11.894699096679688"/>
    <s v="anonymous"/>
    <s v="IT"/>
    <x v="5"/>
    <s v="."/>
    <x v="0"/>
    <s v="."/>
    <x v="0"/>
    <m/>
    <m/>
    <m/>
    <x v="0"/>
    <m/>
    <m/>
    <m/>
    <s v="Isolamento"/>
    <s v="No festeggiamenti"/>
    <s v="Notizie di malati e morti"/>
    <x v="1"/>
    <n v="1"/>
    <m/>
    <m/>
    <x v="0"/>
    <m/>
    <n v="1"/>
    <m/>
    <n v="1"/>
    <x v="0"/>
    <n v="0"/>
    <x v="1"/>
    <x v="5"/>
    <x v="4"/>
    <x v="6"/>
    <x v="1"/>
    <x v="4"/>
    <x v="25"/>
    <x v="1"/>
    <x v="1"/>
    <x v="1"/>
    <x v="38"/>
    <x v="0"/>
    <x v="0"/>
    <n v="67"/>
    <x v="0"/>
    <x v="0"/>
    <x v="0"/>
    <x v="0"/>
    <s v="San maetino di lupari"/>
    <x v="1"/>
    <s v="."/>
    <n v="3"/>
    <s v="."/>
    <s v="."/>
    <s v="."/>
    <s v="."/>
    <n v="3"/>
    <x v="1"/>
    <n v="60"/>
    <x v="0"/>
    <x v="0"/>
    <x v="1"/>
    <n v="0"/>
    <n v="2"/>
  </r>
  <r>
    <n v="532"/>
    <d v="2021-09-10T14:46:06"/>
    <d v="2021-09-10T14:50:13"/>
    <s v="87.2.243.15"/>
    <n v="100"/>
    <n v="247"/>
    <n v="1"/>
    <d v="2021-09-10T14:50:15"/>
    <s v="R_1Hi9mVlssvdgKJN"/>
    <n v="45.436599731445313"/>
    <n v="12.332992553710938"/>
    <s v="anonymous"/>
    <s v="IT"/>
    <x v="5"/>
    <s v="."/>
    <x v="0"/>
    <s v="."/>
    <x v="0"/>
    <m/>
    <m/>
    <m/>
    <x v="0"/>
    <m/>
    <m/>
    <m/>
    <s v="Pasqua senza nonni, zii ecc"/>
    <s v="Non poter vedere fidanzato, amici"/>
    <s v="Sentirmi in gabbia"/>
    <x v="1"/>
    <m/>
    <n v="1"/>
    <n v="2"/>
    <x v="0"/>
    <m/>
    <m/>
    <m/>
    <m/>
    <x v="0"/>
    <n v="0"/>
    <x v="3"/>
    <x v="5"/>
    <x v="8"/>
    <x v="3"/>
    <x v="5"/>
    <x v="2"/>
    <x v="3"/>
    <x v="3"/>
    <x v="3"/>
    <x v="1"/>
    <x v="2"/>
    <x v="0"/>
    <x v="0"/>
    <n v="100"/>
    <x v="0"/>
    <x v="0"/>
    <x v="0"/>
    <x v="0"/>
    <s v="Ponzano Veneto"/>
    <x v="0"/>
    <s v="."/>
    <n v="3"/>
    <n v="18"/>
    <s v="lingue orientali"/>
    <s v="."/>
    <s v="."/>
    <n v="5"/>
    <x v="1"/>
    <n v="90"/>
    <x v="0"/>
    <x v="0"/>
    <x v="1"/>
    <n v="1"/>
    <n v="4"/>
  </r>
  <r>
    <n v="546"/>
    <d v="2021-09-10T23:37:08"/>
    <d v="2021-09-10T23:40:12"/>
    <s v="151.38.153.161"/>
    <n v="100"/>
    <n v="184"/>
    <n v="1"/>
    <d v="2021-09-10T23:40:13"/>
    <s v="R_yEoEkyKLLIqouul"/>
    <n v="45.472198486328125"/>
    <n v="9.19219970703125"/>
    <s v="anonymous"/>
    <s v="IT"/>
    <x v="5"/>
    <s v="."/>
    <x v="0"/>
    <s v="."/>
    <x v="0"/>
    <m/>
    <m/>
    <m/>
    <x v="0"/>
    <m/>
    <m/>
    <m/>
    <s v="Più tempo con mio marito"/>
    <s v="Mia figlia era contenta di avere a casa entrambi"/>
    <s v="Più tempo per i nostri hobby"/>
    <x v="1"/>
    <m/>
    <m/>
    <n v="2"/>
    <x v="0"/>
    <m/>
    <n v="1"/>
    <m/>
    <m/>
    <x v="0"/>
    <n v="0"/>
    <x v="2"/>
    <x v="10"/>
    <x v="6"/>
    <x v="6"/>
    <x v="8"/>
    <x v="2"/>
    <x v="9"/>
    <x v="3"/>
    <x v="6"/>
    <x v="1"/>
    <x v="46"/>
    <x v="0"/>
    <x v="0"/>
    <n v="67"/>
    <x v="0"/>
    <x v="0"/>
    <x v="0"/>
    <x v="0"/>
    <s v="Pozzonovo"/>
    <x v="2"/>
    <s v="Organizzatrice di eventi"/>
    <n v="3"/>
    <s v="."/>
    <s v="."/>
    <s v="."/>
    <s v="."/>
    <n v="3"/>
    <x v="2"/>
    <n v="120"/>
    <x v="0"/>
    <x v="0"/>
    <x v="1"/>
    <n v="1"/>
    <n v="2"/>
  </r>
  <r>
    <n v="550"/>
    <d v="2021-09-11T01:59:12"/>
    <d v="2021-09-11T02:02:12"/>
    <s v="79.42.162.52"/>
    <n v="100"/>
    <n v="179"/>
    <n v="1"/>
    <d v="2021-09-11T02:02:13"/>
    <s v="R_3HGhA9pMxzBdzoA"/>
    <n v="38.130203247070313"/>
    <n v="13.328994750976563"/>
    <s v="anonymous"/>
    <s v="IT"/>
    <x v="5"/>
    <s v="."/>
    <x v="0"/>
    <s v="."/>
    <x v="0"/>
    <m/>
    <m/>
    <m/>
    <x v="0"/>
    <m/>
    <m/>
    <m/>
    <s v="Solitudine"/>
    <s v="Paura"/>
    <s v="Incertezza"/>
    <x v="1"/>
    <m/>
    <n v="3"/>
    <m/>
    <x v="0"/>
    <m/>
    <m/>
    <m/>
    <m/>
    <x v="0"/>
    <n v="0"/>
    <x v="5"/>
    <x v="5"/>
    <x v="3"/>
    <x v="8"/>
    <x v="9"/>
    <x v="2"/>
    <x v="7"/>
    <x v="5"/>
    <x v="0"/>
    <x v="0"/>
    <x v="50"/>
    <x v="0"/>
    <x v="0"/>
    <n v="1"/>
    <x v="1"/>
    <x v="0"/>
    <x v="0"/>
    <x v="1"/>
    <s v="Raffadali"/>
    <x v="1"/>
    <s v="."/>
    <n v="5"/>
    <n v="13"/>
    <s v="."/>
    <n v="116"/>
    <s v="Università della Basilicata"/>
    <n v="4"/>
    <x v="1"/>
    <n v="120"/>
    <x v="0"/>
    <x v="0"/>
    <x v="1"/>
    <n v="1"/>
    <n v="3"/>
  </r>
  <r>
    <n v="566"/>
    <d v="2021-09-11T04:35:12"/>
    <d v="2021-09-11T04:41:19"/>
    <s v="80.180.92.99"/>
    <n v="100"/>
    <n v="366"/>
    <n v="1"/>
    <d v="2021-09-11T04:41:20"/>
    <s v="R_s549hZx2clg5VT3"/>
    <n v="45.40960693359375"/>
    <n v="11.894699096679688"/>
    <s v="anonymous"/>
    <s v="IT"/>
    <x v="5"/>
    <s v="."/>
    <x v="0"/>
    <s v="."/>
    <x v="0"/>
    <m/>
    <m/>
    <m/>
    <x v="0"/>
    <m/>
    <m/>
    <m/>
    <s v="Meno socialità"/>
    <s v="Non poter uscire di casa per fare qualcosa (tutto chiuso)"/>
    <s v="Iniziale paura del virus (ancora poco informati)"/>
    <x v="1"/>
    <n v="1"/>
    <m/>
    <m/>
    <x v="0"/>
    <m/>
    <n v="1"/>
    <m/>
    <n v="1"/>
    <x v="0"/>
    <n v="0"/>
    <x v="7"/>
    <x v="10"/>
    <x v="9"/>
    <x v="8"/>
    <x v="2"/>
    <x v="10"/>
    <x v="35"/>
    <x v="2"/>
    <x v="3"/>
    <x v="1"/>
    <x v="5"/>
    <x v="0"/>
    <x v="0"/>
    <n v="67"/>
    <x v="0"/>
    <x v="0"/>
    <x v="0"/>
    <x v="0"/>
    <s v="Padova"/>
    <x v="0"/>
    <s v="."/>
    <n v="3"/>
    <n v="16"/>
    <s v="."/>
    <s v="."/>
    <s v="."/>
    <n v="3"/>
    <x v="2"/>
    <n v="100"/>
    <x v="0"/>
    <x v="0"/>
    <x v="1"/>
    <n v="0"/>
    <n v="2"/>
  </r>
  <r>
    <n v="568"/>
    <d v="2021-09-11T05:21:55"/>
    <d v="2021-09-11T05:27:12"/>
    <s v="5.179.184.108"/>
    <n v="100"/>
    <n v="317"/>
    <n v="1"/>
    <d v="2021-09-11T05:27:13"/>
    <s v="R_1nNEnm36YmZu2cL"/>
    <n v="43.147903442382813"/>
    <n v="12.109695434570313"/>
    <s v="anonymous"/>
    <s v="IT"/>
    <x v="5"/>
    <s v="."/>
    <x v="0"/>
    <s v="."/>
    <x v="0"/>
    <m/>
    <m/>
    <m/>
    <x v="0"/>
    <m/>
    <m/>
    <m/>
    <s v="Morte"/>
    <s v="Mancanza di vaccini"/>
    <s v="Chiusure attivita'"/>
    <x v="1"/>
    <n v="1"/>
    <m/>
    <m/>
    <x v="0"/>
    <m/>
    <m/>
    <n v="1"/>
    <n v="1"/>
    <x v="0"/>
    <n v="0"/>
    <x v="2"/>
    <x v="9"/>
    <x v="2"/>
    <x v="10"/>
    <x v="4"/>
    <x v="2"/>
    <x v="13"/>
    <x v="6"/>
    <x v="0"/>
    <x v="0"/>
    <x v="42"/>
    <x v="0"/>
    <x v="0"/>
    <n v="107"/>
    <x v="0"/>
    <x v="0"/>
    <x v="0"/>
    <x v="0"/>
    <s v="Verona"/>
    <x v="6"/>
    <s v="."/>
    <n v="7"/>
    <s v="."/>
    <s v="."/>
    <s v="."/>
    <s v="."/>
    <n v="2"/>
    <x v="2"/>
    <n v="60"/>
    <x v="0"/>
    <x v="0"/>
    <x v="1"/>
    <n v="1"/>
    <n v="2"/>
  </r>
  <r>
    <n v="575"/>
    <d v="2021-09-11T06:30:37"/>
    <d v="2021-09-11T07:16:42"/>
    <s v="99.53.214.236"/>
    <n v="100"/>
    <n v="2765"/>
    <n v="1"/>
    <d v="2021-09-11T07:16:43"/>
    <s v="R_2vkyTxs1Y1eONBU"/>
    <n v="41.919906616210938"/>
    <n v="-88.307502746582031"/>
    <s v="anonymous"/>
    <s v="EN-GB"/>
    <x v="5"/>
    <s v="."/>
    <x v="0"/>
    <s v="."/>
    <x v="0"/>
    <m/>
    <m/>
    <m/>
    <x v="0"/>
    <m/>
    <m/>
    <m/>
    <s v="Suicides"/>
    <s v="Missed Trips"/>
    <s v="Friends dying of Covid"/>
    <x v="1"/>
    <m/>
    <n v="1"/>
    <m/>
    <x v="0"/>
    <m/>
    <n v="1"/>
    <n v="1"/>
    <m/>
    <x v="0"/>
    <n v="0"/>
    <x v="4"/>
    <x v="7"/>
    <x v="4"/>
    <x v="3"/>
    <x v="5"/>
    <x v="5"/>
    <x v="19"/>
    <x v="2"/>
    <x v="3"/>
    <x v="0"/>
    <x v="38"/>
    <x v="1"/>
    <x v="31"/>
    <s v="."/>
    <x v="1"/>
    <x v="0"/>
    <x v="0"/>
    <x v="0"/>
    <s v="."/>
    <x v="1"/>
    <s v="."/>
    <n v="3"/>
    <s v="."/>
    <s v="."/>
    <s v="."/>
    <s v="."/>
    <n v="2"/>
    <x v="0"/>
    <n v="120"/>
    <x v="0"/>
    <x v="0"/>
    <x v="1"/>
    <n v="1"/>
    <n v="3"/>
  </r>
  <r>
    <n v="584"/>
    <d v="2021-09-11T09:46:43"/>
    <d v="2021-09-11T09:55:08"/>
    <s v="87.15.43.26"/>
    <n v="100"/>
    <n v="504"/>
    <n v="1"/>
    <d v="2021-09-11T09:55:08"/>
    <s v="R_RW91K3onQrhMvpT"/>
    <n v="45.559295654296875"/>
    <n v="12.242904663085938"/>
    <s v="anonymous"/>
    <s v="IT"/>
    <x v="5"/>
    <s v="."/>
    <x v="0"/>
    <s v="."/>
    <x v="0"/>
    <m/>
    <m/>
    <m/>
    <x v="0"/>
    <m/>
    <m/>
    <m/>
    <s v="Lo stare chiusa in casa"/>
    <s v="Non poter abbracciare le persone"/>
    <s v="Non poter vedere i miei parenti e amici"/>
    <x v="1"/>
    <n v="1"/>
    <m/>
    <n v="1"/>
    <x v="0"/>
    <m/>
    <n v="1"/>
    <m/>
    <m/>
    <x v="0"/>
    <n v="0"/>
    <x v="7"/>
    <x v="3"/>
    <x v="4"/>
    <x v="8"/>
    <x v="9"/>
    <x v="5"/>
    <x v="11"/>
    <x v="3"/>
    <x v="3"/>
    <x v="1"/>
    <x v="22"/>
    <x v="0"/>
    <x v="0"/>
    <n v="100"/>
    <x v="0"/>
    <x v="0"/>
    <x v="0"/>
    <x v="0"/>
    <s v="Paese"/>
    <x v="0"/>
    <s v="."/>
    <n v="4"/>
    <n v="16"/>
    <s v="."/>
    <n v="110"/>
    <s v="."/>
    <n v="3"/>
    <x v="1"/>
    <n v="30"/>
    <x v="0"/>
    <x v="0"/>
    <x v="1"/>
    <n v="0"/>
    <n v="1"/>
  </r>
  <r>
    <n v="590"/>
    <d v="2021-09-11T10:57:13"/>
    <d v="2021-09-11T11:03:56"/>
    <s v="93.144.182.4"/>
    <n v="100"/>
    <n v="402"/>
    <n v="1"/>
    <d v="2021-09-11T11:03:56"/>
    <s v="R_2dBlomwoeI62eTQ"/>
    <n v="45.403106689453125"/>
    <n v="11.87469482421875"/>
    <s v="anonymous"/>
    <s v="IT"/>
    <x v="5"/>
    <s v="."/>
    <x v="0"/>
    <s v="."/>
    <x v="0"/>
    <m/>
    <m/>
    <m/>
    <x v="0"/>
    <m/>
    <m/>
    <m/>
    <s v="i momenti di incertezza, di ansia, di paura per la salute dei propri cari"/>
    <s v="i momenti di tensione con i famigliari per gli spazi stretti condivisi"/>
    <s v="le notizie brutte al tg"/>
    <x v="1"/>
    <m/>
    <n v="2"/>
    <m/>
    <x v="0"/>
    <m/>
    <m/>
    <m/>
    <n v="1"/>
    <x v="0"/>
    <n v="0"/>
    <x v="5"/>
    <x v="3"/>
    <x v="9"/>
    <x v="6"/>
    <x v="8"/>
    <x v="5"/>
    <x v="27"/>
    <x v="9"/>
    <x v="3"/>
    <x v="0"/>
    <x v="18"/>
    <x v="0"/>
    <x v="0"/>
    <n v="67"/>
    <x v="0"/>
    <x v="0"/>
    <x v="0"/>
    <x v="0"/>
    <s v="solesino"/>
    <x v="1"/>
    <s v="."/>
    <n v="5"/>
    <n v="7"/>
    <s v="."/>
    <n v="116"/>
    <s v="ferrara"/>
    <n v="4"/>
    <x v="1"/>
    <n v="60"/>
    <x v="0"/>
    <x v="0"/>
    <x v="1"/>
    <n v="1"/>
    <n v="1"/>
  </r>
  <r>
    <n v="593"/>
    <d v="2021-09-11T11:19:04"/>
    <d v="2021-09-11T11:24:31"/>
    <s v="5.170.80.229"/>
    <n v="100"/>
    <n v="327"/>
    <n v="1"/>
    <d v="2021-09-11T11:24:32"/>
    <s v="R_WrFSz2SNPdKqJcB"/>
    <n v="44.488006591796875"/>
    <n v="11.375198364257813"/>
    <s v="anonymous"/>
    <s v="IT"/>
    <x v="5"/>
    <s v="."/>
    <x v="0"/>
    <s v="."/>
    <x v="0"/>
    <m/>
    <m/>
    <m/>
    <x v="0"/>
    <m/>
    <m/>
    <m/>
    <s v="Solo casa e lavoro"/>
    <s v="Da poco trasferita in altro paese e non conoscevo nessuno"/>
    <s v="Ero ospitata da una coppia adulta, ma dovevo affittare casa e non si poteva"/>
    <x v="1"/>
    <m/>
    <m/>
    <m/>
    <x v="0"/>
    <m/>
    <m/>
    <m/>
    <m/>
    <x v="0"/>
    <n v="0"/>
    <x v="3"/>
    <x v="6"/>
    <x v="1"/>
    <x v="8"/>
    <x v="2"/>
    <x v="6"/>
    <x v="35"/>
    <x v="5"/>
    <x v="0"/>
    <x v="1"/>
    <x v="16"/>
    <x v="0"/>
    <x v="0"/>
    <n v="104"/>
    <x v="0"/>
    <x v="0"/>
    <x v="0"/>
    <x v="0"/>
    <s v="Portogruaro"/>
    <x v="2"/>
    <s v="OSS"/>
    <n v="3"/>
    <s v="."/>
    <s v="."/>
    <s v="."/>
    <s v="."/>
    <n v="1"/>
    <x v="2"/>
    <n v="60"/>
    <x v="0"/>
    <x v="0"/>
    <x v="1"/>
    <n v="1"/>
    <n v="2"/>
  </r>
  <r>
    <n v="606"/>
    <d v="2021-09-11T14:19:10"/>
    <d v="2021-09-11T14:26:46"/>
    <s v="5.77.101.137"/>
    <n v="100"/>
    <n v="456"/>
    <n v="1"/>
    <d v="2021-09-11T14:26:47"/>
    <s v="R_vidutYXc1hjXovn"/>
    <n v="43.147903442382813"/>
    <n v="12.109695434570313"/>
    <s v="anonymous"/>
    <s v="IT"/>
    <x v="5"/>
    <s v="."/>
    <x v="0"/>
    <s v="."/>
    <x v="0"/>
    <m/>
    <m/>
    <m/>
    <x v="0"/>
    <m/>
    <m/>
    <m/>
    <s v="Non poter uscire di casa in libertà"/>
    <s v="Non poter incontrare il fidanzato"/>
    <s v="Uscire di casa e non vedere nessuno"/>
    <x v="1"/>
    <n v="2"/>
    <m/>
    <n v="1"/>
    <x v="0"/>
    <m/>
    <m/>
    <m/>
    <m/>
    <x v="0"/>
    <n v="0"/>
    <x v="1"/>
    <x v="7"/>
    <x v="4"/>
    <x v="6"/>
    <x v="8"/>
    <x v="4"/>
    <x v="14"/>
    <x v="1"/>
    <x v="1"/>
    <x v="1"/>
    <x v="41"/>
    <x v="0"/>
    <x v="0"/>
    <n v="67"/>
    <x v="0"/>
    <x v="0"/>
    <x v="0"/>
    <x v="0"/>
    <s v="Due Carrare"/>
    <x v="1"/>
    <s v="."/>
    <n v="7"/>
    <s v="."/>
    <s v="."/>
    <s v="."/>
    <s v="."/>
    <n v="2"/>
    <x v="1"/>
    <n v="60"/>
    <x v="0"/>
    <x v="0"/>
    <x v="0"/>
    <n v="0"/>
    <n v="2"/>
  </r>
  <r>
    <n v="614"/>
    <d v="2021-09-11T17:34:01"/>
    <d v="2021-09-11T17:37:04"/>
    <s v="81.108.152.80"/>
    <n v="100"/>
    <n v="182"/>
    <n v="1"/>
    <d v="2021-09-11T17:37:05"/>
    <s v="R_2xxWtWVvJWzb8oo"/>
    <n v="51.253402709960938"/>
    <n v="-1.18780517578125"/>
    <s v="anonymous"/>
    <s v="EN-GB"/>
    <x v="5"/>
    <s v="."/>
    <x v="0"/>
    <s v="."/>
    <x v="0"/>
    <m/>
    <m/>
    <m/>
    <x v="0"/>
    <m/>
    <m/>
    <m/>
    <s v="Having a journal paper rejected by a publisher"/>
    <s v="Being ill with covid"/>
    <s v="Bathroom floor flooding"/>
    <x v="1"/>
    <n v="1"/>
    <m/>
    <m/>
    <x v="1"/>
    <m/>
    <m/>
    <m/>
    <n v="1"/>
    <x v="0"/>
    <n v="0"/>
    <x v="1"/>
    <x v="7"/>
    <x v="3"/>
    <x v="6"/>
    <x v="1"/>
    <x v="8"/>
    <x v="23"/>
    <x v="1"/>
    <x v="2"/>
    <x v="0"/>
    <x v="40"/>
    <x v="1"/>
    <x v="19"/>
    <s v="."/>
    <x v="1"/>
    <x v="0"/>
    <x v="0"/>
    <x v="0"/>
    <s v="."/>
    <x v="6"/>
    <s v="."/>
    <n v="5"/>
    <n v="17"/>
    <s v="."/>
    <n v="116"/>
    <s v="University of Southampton"/>
    <n v="3"/>
    <x v="1"/>
    <n v="180"/>
    <x v="1"/>
    <x v="2"/>
    <x v="1"/>
    <n v="1"/>
    <n v="3"/>
  </r>
  <r>
    <n v="620"/>
    <d v="2021-09-12T02:58:54"/>
    <d v="2021-09-12T03:01:49"/>
    <s v="93.34.147.247"/>
    <n v="100"/>
    <n v="175"/>
    <n v="1"/>
    <d v="2021-09-12T03:01:50"/>
    <s v="R_1JOB9ULIp2Ybr6o"/>
    <n v="45.493698120117188"/>
    <n v="12.2449951171875"/>
    <s v="anonymous"/>
    <s v="IT"/>
    <x v="5"/>
    <s v="."/>
    <x v="0"/>
    <s v="."/>
    <x v="0"/>
    <m/>
    <m/>
    <m/>
    <x v="0"/>
    <m/>
    <m/>
    <m/>
    <s v="sessione di laurea online"/>
    <s v="disoccupazione"/>
    <s v="progetti accademici andati in fumo"/>
    <x v="1"/>
    <m/>
    <m/>
    <m/>
    <x v="3"/>
    <m/>
    <m/>
    <m/>
    <m/>
    <x v="0"/>
    <n v="0"/>
    <x v="3"/>
    <x v="5"/>
    <x v="5"/>
    <x v="3"/>
    <x v="5"/>
    <x v="4"/>
    <x v="23"/>
    <x v="0"/>
    <x v="5"/>
    <x v="1"/>
    <x v="19"/>
    <x v="0"/>
    <x v="0"/>
    <n v="34"/>
    <x v="1"/>
    <x v="1"/>
    <x v="0"/>
    <x v="0"/>
    <s v="-"/>
    <x v="6"/>
    <s v="."/>
    <n v="7"/>
    <s v="."/>
    <s v="."/>
    <s v="."/>
    <s v="."/>
    <n v="5"/>
    <x v="1"/>
    <n v="240"/>
    <x v="0"/>
    <x v="0"/>
    <x v="1"/>
    <n v="1"/>
    <n v="2"/>
  </r>
  <r>
    <n v="623"/>
    <d v="2021-09-12T03:29:58"/>
    <d v="2021-09-12T03:32:58"/>
    <s v="80.117.102.158"/>
    <n v="100"/>
    <n v="180"/>
    <n v="1"/>
    <d v="2021-09-12T03:32:59"/>
    <s v="R_1CfK3OhMGnPNO1z"/>
    <n v="45.40960693359375"/>
    <n v="11.894699096679688"/>
    <s v="anonymous"/>
    <s v="IT"/>
    <x v="5"/>
    <s v="."/>
    <x v="0"/>
    <s v="."/>
    <x v="0"/>
    <m/>
    <m/>
    <m/>
    <x v="0"/>
    <m/>
    <m/>
    <m/>
    <s v="non poter viaggiare"/>
    <s v="ansia"/>
    <s v="non poter socializzare"/>
    <x v="1"/>
    <m/>
    <n v="1"/>
    <m/>
    <x v="0"/>
    <m/>
    <n v="2"/>
    <m/>
    <m/>
    <x v="0"/>
    <n v="0"/>
    <x v="9"/>
    <x v="2"/>
    <x v="6"/>
    <x v="1"/>
    <x v="7"/>
    <x v="3"/>
    <x v="2"/>
    <x v="4"/>
    <x v="2"/>
    <x v="1"/>
    <x v="41"/>
    <x v="0"/>
    <x v="0"/>
    <n v="67"/>
    <x v="0"/>
    <x v="0"/>
    <x v="0"/>
    <x v="0"/>
    <s v="Arre"/>
    <x v="6"/>
    <s v="."/>
    <n v="7"/>
    <s v="."/>
    <s v="."/>
    <s v="."/>
    <s v="."/>
    <n v="3"/>
    <x v="1"/>
    <n v="180"/>
    <x v="0"/>
    <x v="0"/>
    <x v="1"/>
    <n v="0"/>
    <n v="2"/>
  </r>
  <r>
    <n v="634"/>
    <d v="2021-09-12T04:33:16"/>
    <d v="2021-09-12T04:42:37"/>
    <s v="5.90.36.90"/>
    <n v="100"/>
    <n v="560"/>
    <n v="1"/>
    <d v="2021-09-12T04:42:38"/>
    <s v="R_1CC34DlrTp4ljSv"/>
    <n v="45.472198486328125"/>
    <n v="9.19219970703125"/>
    <s v="anonymous"/>
    <s v="IT"/>
    <x v="5"/>
    <s v="."/>
    <x v="0"/>
    <s v="."/>
    <x v="0"/>
    <m/>
    <m/>
    <m/>
    <x v="0"/>
    <m/>
    <m/>
    <m/>
    <s v="La spesa nei supermercati vuoti"/>
    <s v="Non poter abbracciare mia mamma"/>
    <s v="Le difficoltà scolastiche di mia figlia"/>
    <x v="1"/>
    <n v="1"/>
    <n v="2"/>
    <m/>
    <x v="0"/>
    <m/>
    <m/>
    <m/>
    <m/>
    <x v="0"/>
    <n v="0"/>
    <x v="1"/>
    <x v="6"/>
    <x v="5"/>
    <x v="1"/>
    <x v="6"/>
    <x v="1"/>
    <x v="1"/>
    <x v="5"/>
    <x v="7"/>
    <x v="1"/>
    <x v="34"/>
    <x v="0"/>
    <x v="0"/>
    <n v="104"/>
    <x v="0"/>
    <x v="0"/>
    <x v="0"/>
    <x v="0"/>
    <s v="Venezia"/>
    <x v="2"/>
    <s v="Tecnico settore pubblico"/>
    <n v="5"/>
    <n v="9"/>
    <s v="."/>
    <n v="111"/>
    <s v="."/>
    <n v="4"/>
    <x v="1"/>
    <n v="120"/>
    <x v="0"/>
    <x v="0"/>
    <x v="1"/>
    <n v="0"/>
    <n v="2"/>
  </r>
  <r>
    <n v="644"/>
    <d v="2021-09-12T05:14:21"/>
    <d v="2021-09-12T05:18:35"/>
    <s v="2.36.52.231"/>
    <n v="100"/>
    <n v="254"/>
    <n v="1"/>
    <d v="2021-09-12T05:18:36"/>
    <s v="R_2VI810JoFecTH57"/>
    <n v="45.70489501953125"/>
    <n v="9.6697998046875"/>
    <s v="anonymous"/>
    <s v="IT"/>
    <x v="5"/>
    <s v="."/>
    <x v="0"/>
    <s v="."/>
    <x v="0"/>
    <m/>
    <m/>
    <m/>
    <x v="0"/>
    <m/>
    <m/>
    <m/>
    <s v="Colleghi di turno positivi"/>
    <s v="Tg con notizie sempre pesanti"/>
    <s v="Libertà limitita"/>
    <x v="1"/>
    <n v="1"/>
    <m/>
    <m/>
    <x v="1"/>
    <m/>
    <m/>
    <m/>
    <m/>
    <x v="0"/>
    <n v="0"/>
    <x v="6"/>
    <x v="6"/>
    <x v="3"/>
    <x v="3"/>
    <x v="1"/>
    <x v="2"/>
    <x v="25"/>
    <x v="5"/>
    <x v="3"/>
    <x v="0"/>
    <x v="40"/>
    <x v="0"/>
    <x v="0"/>
    <n v="18"/>
    <x v="0"/>
    <x v="0"/>
    <x v="0"/>
    <x v="0"/>
    <s v="Brescia"/>
    <x v="1"/>
    <s v="."/>
    <n v="4"/>
    <n v="8"/>
    <s v="."/>
    <s v="."/>
    <s v="."/>
    <n v="2"/>
    <x v="2"/>
    <n v="100"/>
    <x v="0"/>
    <x v="0"/>
    <x v="1"/>
    <n v="1"/>
    <n v="2"/>
  </r>
  <r>
    <n v="650"/>
    <d v="2021-09-12T05:34:18"/>
    <d v="2021-09-12T05:39:00"/>
    <s v="5.95.184.2"/>
    <n v="100"/>
    <n v="281"/>
    <n v="1"/>
    <d v="2021-09-12T05:39:01"/>
    <s v="R_2uDj4w5HyHuSEnA"/>
    <n v="44.4071044921875"/>
    <n v="8.9499969482421875"/>
    <s v="anonymous"/>
    <s v="IT"/>
    <x v="5"/>
    <s v="."/>
    <x v="0"/>
    <s v="."/>
    <x v="0"/>
    <m/>
    <m/>
    <m/>
    <x v="0"/>
    <m/>
    <m/>
    <m/>
    <s v="Ambulanze in coda al pronto soccorso"/>
    <s v="Impossibilità nel andare a trovare un genitore malato in una regione diversa"/>
    <s v="Autostrada completamente vuota per andare a lavoro"/>
    <x v="1"/>
    <n v="1"/>
    <m/>
    <n v="1"/>
    <x v="0"/>
    <m/>
    <m/>
    <m/>
    <n v="1"/>
    <x v="0"/>
    <n v="0"/>
    <x v="5"/>
    <x v="5"/>
    <x v="3"/>
    <x v="5"/>
    <x v="8"/>
    <x v="2"/>
    <x v="17"/>
    <x v="9"/>
    <x v="3"/>
    <x v="1"/>
    <x v="43"/>
    <x v="0"/>
    <x v="0"/>
    <n v="40"/>
    <x v="0"/>
    <x v="0"/>
    <x v="0"/>
    <x v="0"/>
    <s v="genova"/>
    <x v="1"/>
    <s v="."/>
    <n v="7"/>
    <s v="."/>
    <s v="."/>
    <s v="."/>
    <s v="."/>
    <n v="2"/>
    <x v="0"/>
    <n v="120"/>
    <x v="0"/>
    <x v="0"/>
    <x v="1"/>
    <n v="1"/>
    <n v="3"/>
  </r>
  <r>
    <n v="653"/>
    <d v="2021-09-12T05:40:31"/>
    <d v="2021-09-12T05:47:09"/>
    <s v="93.34.163.68"/>
    <n v="100"/>
    <n v="398"/>
    <n v="1"/>
    <d v="2021-09-12T05:47:10"/>
    <s v="R_2yee5NQZRGH9EGV"/>
    <n v="41.890396118164063"/>
    <n v="12.512603759765625"/>
    <s v="anonymous"/>
    <s v="IT"/>
    <x v="5"/>
    <s v="."/>
    <x v="0"/>
    <s v="."/>
    <x v="0"/>
    <m/>
    <m/>
    <m/>
    <x v="0"/>
    <m/>
    <m/>
    <m/>
    <s v="Reclusione in casa"/>
    <s v="Incertezza sanitaria"/>
    <s v="Privare i bimbi di attività all aperto"/>
    <x v="1"/>
    <n v="1"/>
    <m/>
    <n v="1"/>
    <x v="0"/>
    <m/>
    <m/>
    <m/>
    <n v="1"/>
    <x v="0"/>
    <n v="0"/>
    <x v="7"/>
    <x v="8"/>
    <x v="1"/>
    <x v="1"/>
    <x v="9"/>
    <x v="8"/>
    <x v="15"/>
    <x v="5"/>
    <x v="2"/>
    <x v="1"/>
    <x v="50"/>
    <x v="0"/>
    <x v="0"/>
    <n v="46"/>
    <x v="1"/>
    <x v="1"/>
    <x v="0"/>
    <x v="0"/>
    <s v="Cisterna di Latina"/>
    <x v="6"/>
    <s v="."/>
    <n v="4"/>
    <n v="9"/>
    <s v="."/>
    <s v="."/>
    <s v="."/>
    <n v="4"/>
    <x v="1"/>
    <n v="20"/>
    <x v="1"/>
    <x v="2"/>
    <x v="0"/>
    <n v="1"/>
    <n v="3"/>
  </r>
  <r>
    <n v="658"/>
    <d v="2021-09-12T06:09:15"/>
    <d v="2021-09-12T06:13:48"/>
    <s v="37.159.85.20"/>
    <n v="100"/>
    <n v="272"/>
    <n v="1"/>
    <d v="2021-09-12T06:13:49"/>
    <s v="R_10IYsoB29iTb2Et"/>
    <n v="45.651702880859375"/>
    <n v="8.8773040771484375"/>
    <s v="anonymous"/>
    <s v="IT"/>
    <x v="5"/>
    <s v="."/>
    <x v="0"/>
    <s v="."/>
    <x v="0"/>
    <m/>
    <m/>
    <m/>
    <x v="0"/>
    <m/>
    <m/>
    <m/>
    <s v="Sirene di ambulanze"/>
    <s v="Silenzio assordante"/>
    <s v="Paura"/>
    <x v="1"/>
    <n v="1"/>
    <n v="1"/>
    <m/>
    <x v="0"/>
    <m/>
    <m/>
    <m/>
    <n v="1"/>
    <x v="0"/>
    <n v="0"/>
    <x v="3"/>
    <x v="5"/>
    <x v="4"/>
    <x v="8"/>
    <x v="1"/>
    <x v="2"/>
    <x v="7"/>
    <x v="3"/>
    <x v="3"/>
    <x v="1"/>
    <x v="26"/>
    <x v="0"/>
    <x v="0"/>
    <n v="58"/>
    <x v="0"/>
    <x v="0"/>
    <x v="0"/>
    <x v="0"/>
    <s v="Milano"/>
    <x v="1"/>
    <s v="."/>
    <n v="4"/>
    <n v="9"/>
    <s v="."/>
    <s v="."/>
    <s v="."/>
    <n v="4"/>
    <x v="1"/>
    <n v="60"/>
    <x v="0"/>
    <x v="0"/>
    <x v="1"/>
    <n v="1"/>
    <n v="2"/>
  </r>
  <r>
    <n v="664"/>
    <d v="2021-09-12T06:19:46"/>
    <d v="2021-09-12T06:32:42"/>
    <s v="5.91.35.239"/>
    <n v="100"/>
    <n v="776"/>
    <n v="1"/>
    <d v="2021-09-12T06:32:43"/>
    <s v="R_2CTJFTER22JH0dr"/>
    <n v="39.211105346679688"/>
    <n v="9.1110992431640625"/>
    <s v="anonymous"/>
    <s v="IT"/>
    <x v="5"/>
    <s v="."/>
    <x v="0"/>
    <s v="."/>
    <x v="0"/>
    <m/>
    <m/>
    <m/>
    <x v="0"/>
    <m/>
    <m/>
    <m/>
    <s v="Non poter uscire con i miei amico"/>
    <s v="Non poter andare in palestra"/>
    <s v="Serie A ferma"/>
    <x v="1"/>
    <n v="1"/>
    <m/>
    <m/>
    <x v="0"/>
    <m/>
    <n v="2"/>
    <m/>
    <m/>
    <x v="0"/>
    <n v="0"/>
    <x v="7"/>
    <x v="8"/>
    <x v="5"/>
    <x v="6"/>
    <x v="7"/>
    <x v="1"/>
    <x v="10"/>
    <x v="1"/>
    <x v="2"/>
    <x v="0"/>
    <x v="2"/>
    <x v="0"/>
    <x v="0"/>
    <n v="58"/>
    <x v="0"/>
    <x v="0"/>
    <x v="0"/>
    <x v="0"/>
    <s v="Milano"/>
    <x v="0"/>
    <s v="."/>
    <n v="3"/>
    <n v="16"/>
    <s v="."/>
    <s v="."/>
    <s v="."/>
    <n v="4"/>
    <x v="1"/>
    <n v="3"/>
    <x v="0"/>
    <x v="0"/>
    <x v="1"/>
    <n v="1"/>
    <n v="3"/>
  </r>
  <r>
    <n v="667"/>
    <d v="2021-09-12T06:47:10"/>
    <d v="2021-09-12T06:51:29"/>
    <s v="189.26.140.89"/>
    <n v="100"/>
    <n v="258"/>
    <n v="1"/>
    <d v="2021-09-12T06:51:29"/>
    <s v="R_12RB1BEt9dtqRjt"/>
    <n v="-27.614700317382813"/>
    <n v="-48.497604370117188"/>
    <s v="anonymous"/>
    <s v="IT"/>
    <x v="5"/>
    <s v="."/>
    <x v="0"/>
    <s v="."/>
    <x v="0"/>
    <m/>
    <m/>
    <m/>
    <x v="0"/>
    <m/>
    <m/>
    <m/>
    <s v="Il fermo"/>
    <s v="Fermo economia"/>
    <s v="Le news"/>
    <x v="1"/>
    <n v="2"/>
    <m/>
    <m/>
    <x v="0"/>
    <n v="1"/>
    <m/>
    <m/>
    <m/>
    <x v="0"/>
    <n v="0"/>
    <x v="9"/>
    <x v="3"/>
    <x v="6"/>
    <x v="6"/>
    <x v="8"/>
    <x v="2"/>
    <x v="7"/>
    <x v="2"/>
    <x v="6"/>
    <x v="0"/>
    <x v="18"/>
    <x v="1"/>
    <x v="32"/>
    <s v="."/>
    <x v="1"/>
    <x v="0"/>
    <x v="0"/>
    <x v="0"/>
    <s v="."/>
    <x v="2"/>
    <s v="Albergatore"/>
    <n v="4"/>
    <n v="16"/>
    <s v="."/>
    <s v="."/>
    <s v="."/>
    <n v="4"/>
    <x v="0"/>
    <n v="40"/>
    <x v="0"/>
    <x v="0"/>
    <x v="0"/>
    <n v="1"/>
    <n v="2"/>
  </r>
  <r>
    <n v="677"/>
    <d v="2021-09-12T08:20:29"/>
    <d v="2021-09-12T08:26:28"/>
    <s v="37.163.137.164"/>
    <n v="100"/>
    <n v="358"/>
    <n v="1"/>
    <d v="2021-09-12T08:26:29"/>
    <s v="R_2uXapDFeGENyE4e"/>
    <n v="43.147903442382813"/>
    <n v="12.109695434570313"/>
    <s v="anonymous"/>
    <s v="IT"/>
    <x v="5"/>
    <s v="."/>
    <x v="0"/>
    <s v="."/>
    <x v="0"/>
    <m/>
    <m/>
    <m/>
    <x v="0"/>
    <m/>
    <m/>
    <m/>
    <s v="Non poter fare visita ai genitori"/>
    <s v="Non poter uscire di casa"/>
    <s v="L’interruzione di ogni iterazione sociale in presenza"/>
    <x v="1"/>
    <n v="1"/>
    <m/>
    <n v="1"/>
    <x v="0"/>
    <m/>
    <n v="1"/>
    <m/>
    <m/>
    <x v="0"/>
    <n v="0"/>
    <x v="5"/>
    <x v="7"/>
    <x v="4"/>
    <x v="5"/>
    <x v="1"/>
    <x v="5"/>
    <x v="26"/>
    <x v="3"/>
    <x v="1"/>
    <x v="0"/>
    <x v="57"/>
    <x v="0"/>
    <x v="0"/>
    <n v="49"/>
    <x v="1"/>
    <x v="1"/>
    <x v="0"/>
    <x v="0"/>
    <s v="Collesalvetti"/>
    <x v="2"/>
    <s v="Militare"/>
    <n v="3"/>
    <s v="."/>
    <s v="."/>
    <s v="."/>
    <s v="."/>
    <n v="4"/>
    <x v="1"/>
    <n v="80"/>
    <x v="0"/>
    <x v="0"/>
    <x v="1"/>
    <n v="1"/>
    <n v="3"/>
  </r>
  <r>
    <n v="689"/>
    <d v="2021-09-12T11:19:22"/>
    <d v="2021-09-12T11:24:00"/>
    <s v="93.35.165.217"/>
    <n v="100"/>
    <n v="278"/>
    <n v="1"/>
    <d v="2021-09-12T11:24:01"/>
    <s v="R_3MfBsVQj6eADAT5"/>
    <n v="45.091400146484375"/>
    <n v="7.6638946533203125"/>
    <s v="anonymous"/>
    <s v="IT"/>
    <x v="5"/>
    <s v="."/>
    <x v="0"/>
    <s v="."/>
    <x v="0"/>
    <m/>
    <m/>
    <m/>
    <x v="0"/>
    <m/>
    <m/>
    <m/>
    <s v="Scuole chiuse"/>
    <s v="Mancanza di affetti"/>
    <s v="Senso di vuoto"/>
    <x v="1"/>
    <m/>
    <n v="1"/>
    <n v="1"/>
    <x v="1"/>
    <m/>
    <m/>
    <m/>
    <m/>
    <x v="0"/>
    <n v="0"/>
    <x v="3"/>
    <x v="5"/>
    <x v="4"/>
    <x v="6"/>
    <x v="1"/>
    <x v="2"/>
    <x v="25"/>
    <x v="3"/>
    <x v="1"/>
    <x v="1"/>
    <x v="30"/>
    <x v="0"/>
    <x v="0"/>
    <n v="97"/>
    <x v="0"/>
    <x v="0"/>
    <x v="0"/>
    <x v="0"/>
    <s v="Ivrea"/>
    <x v="1"/>
    <s v="."/>
    <n v="4"/>
    <n v="9"/>
    <s v="."/>
    <s v="."/>
    <s v="."/>
    <n v="3"/>
    <x v="1"/>
    <n v="60"/>
    <x v="0"/>
    <x v="0"/>
    <x v="1"/>
    <n v="1"/>
    <n v="6"/>
  </r>
  <r>
    <n v="694"/>
    <d v="2021-09-12T12:53:45"/>
    <d v="2021-09-12T12:59:40"/>
    <s v="95.236.24.6"/>
    <n v="100"/>
    <n v="355"/>
    <n v="1"/>
    <d v="2021-09-12T12:59:41"/>
    <s v="R_1KsbVXId6BM2xov"/>
    <n v="45.139297485351563"/>
    <n v="8.4449005126953125"/>
    <s v="anonymous"/>
    <s v="IT"/>
    <x v="5"/>
    <s v="."/>
    <x v="0"/>
    <s v="."/>
    <x v="0"/>
    <m/>
    <m/>
    <m/>
    <x v="0"/>
    <m/>
    <m/>
    <m/>
    <s v="Non poter andare a correre"/>
    <s v="Chiusura delle palestre"/>
    <s v="Troppo silenzio"/>
    <x v="1"/>
    <n v="1"/>
    <m/>
    <m/>
    <x v="0"/>
    <m/>
    <n v="2"/>
    <m/>
    <m/>
    <x v="0"/>
    <n v="0"/>
    <x v="5"/>
    <x v="6"/>
    <x v="3"/>
    <x v="3"/>
    <x v="1"/>
    <x v="4"/>
    <x v="22"/>
    <x v="3"/>
    <x v="1"/>
    <x v="1"/>
    <x v="57"/>
    <x v="0"/>
    <x v="0"/>
    <n v="62"/>
    <x v="0"/>
    <x v="0"/>
    <x v="0"/>
    <x v="0"/>
    <s v="San Maurizio D'Opaglio"/>
    <x v="1"/>
    <s v="."/>
    <n v="4"/>
    <n v="18"/>
    <s v="Tecnico di laboratorio biomedico"/>
    <s v="."/>
    <s v="."/>
    <n v="2"/>
    <x v="1"/>
    <n v="90"/>
    <x v="0"/>
    <x v="0"/>
    <x v="1"/>
    <n v="1"/>
    <n v="1"/>
  </r>
  <r>
    <n v="703"/>
    <d v="2021-09-12T17:14:30"/>
    <d v="2021-09-12T17:21:28"/>
    <s v="176.201.195.174"/>
    <n v="100"/>
    <n v="417"/>
    <n v="1"/>
    <d v="2021-09-12T17:21:29"/>
    <s v="R_8pqoBgKTOXEAr4d"/>
    <n v="41.890396118164063"/>
    <n v="12.512603759765625"/>
    <s v="anonymous"/>
    <s v="IT"/>
    <x v="5"/>
    <s v="."/>
    <x v="0"/>
    <s v="."/>
    <x v="0"/>
    <m/>
    <m/>
    <m/>
    <x v="0"/>
    <m/>
    <m/>
    <m/>
    <s v="Segni lividi della mascherina sul viso di mio marito infermiere"/>
    <s v="Solitudine"/>
    <s v="Gente incattivita"/>
    <x v="1"/>
    <m/>
    <n v="2"/>
    <n v="1"/>
    <x v="0"/>
    <m/>
    <m/>
    <m/>
    <m/>
    <x v="0"/>
    <n v="0"/>
    <x v="1"/>
    <x v="3"/>
    <x v="3"/>
    <x v="1"/>
    <x v="8"/>
    <x v="2"/>
    <x v="3"/>
    <x v="1"/>
    <x v="1"/>
    <x v="1"/>
    <x v="29"/>
    <x v="0"/>
    <x v="0"/>
    <n v="86"/>
    <x v="1"/>
    <x v="1"/>
    <x v="0"/>
    <x v="0"/>
    <s v="Roma"/>
    <x v="2"/>
    <s v="Operatore sanitario"/>
    <n v="4"/>
    <n v="18"/>
    <s v="Scienze biomediche"/>
    <s v="."/>
    <s v="."/>
    <n v="2"/>
    <x v="1"/>
    <n v="45"/>
    <x v="0"/>
    <x v="0"/>
    <x v="1"/>
    <n v="1"/>
    <n v="4"/>
  </r>
  <r>
    <n v="728"/>
    <d v="2021-09-13T14:37:37"/>
    <d v="2021-09-13T14:41:06"/>
    <s v="109.115.87.72"/>
    <n v="100"/>
    <n v="209"/>
    <n v="1"/>
    <d v="2021-09-13T14:41:07"/>
    <s v="R_1H6sVmZj1WXKRcL"/>
    <n v="45.708694458007813"/>
    <n v="12.229400634765625"/>
    <s v="anonymous"/>
    <s v="IT"/>
    <x v="5"/>
    <s v="."/>
    <x v="0"/>
    <s v="."/>
    <x v="0"/>
    <n v="1"/>
    <m/>
    <m/>
    <x v="0"/>
    <m/>
    <m/>
    <m/>
    <s v="Esame di Financial statement analysis"/>
    <s v="."/>
    <s v="Tutto sommato ho apprezzato la quarantena"/>
    <x v="2"/>
    <m/>
    <m/>
    <m/>
    <x v="1"/>
    <m/>
    <m/>
    <m/>
    <m/>
    <x v="0"/>
    <n v="0"/>
    <x v="1"/>
    <x v="5"/>
    <x v="4"/>
    <x v="7"/>
    <x v="3"/>
    <x v="4"/>
    <x v="8"/>
    <x v="1"/>
    <x v="1"/>
    <x v="0"/>
    <x v="22"/>
    <x v="0"/>
    <x v="0"/>
    <n v="104"/>
    <x v="0"/>
    <x v="0"/>
    <x v="0"/>
    <x v="0"/>
    <s v="Marcon"/>
    <x v="0"/>
    <s v="."/>
    <n v="4"/>
    <n v="16"/>
    <s v="."/>
    <n v="110"/>
    <s v="."/>
    <n v="4"/>
    <x v="0"/>
    <n v="0"/>
    <x v="0"/>
    <x v="0"/>
    <x v="1"/>
    <n v="0"/>
    <n v="1"/>
  </r>
  <r>
    <n v="734"/>
    <d v="2021-09-14T04:36:18"/>
    <d v="2021-09-14T04:42:36"/>
    <s v="37.161.183.36"/>
    <n v="100"/>
    <n v="377"/>
    <n v="1"/>
    <d v="2021-09-14T04:42:37"/>
    <s v="R_1gihXCU6E9g6QEo"/>
    <n v="43.147903442382813"/>
    <n v="12.109695434570313"/>
    <s v="anonymous"/>
    <s v="IT"/>
    <x v="5"/>
    <s v="."/>
    <x v="0"/>
    <s v="."/>
    <x v="0"/>
    <m/>
    <m/>
    <m/>
    <x v="0"/>
    <m/>
    <m/>
    <m/>
    <s v="Genitori a casa da lavoro"/>
    <s v="Poca fiducia nei confronti degli altri se avevano/non avevano covid"/>
    <s v="Non avere relazioni con amici/parenti"/>
    <x v="1"/>
    <m/>
    <m/>
    <n v="2"/>
    <x v="0"/>
    <m/>
    <m/>
    <m/>
    <n v="1"/>
    <x v="0"/>
    <n v="0"/>
    <x v="1"/>
    <x v="3"/>
    <x v="1"/>
    <x v="6"/>
    <x v="1"/>
    <x v="5"/>
    <x v="22"/>
    <x v="3"/>
    <x v="1"/>
    <x v="1"/>
    <x v="3"/>
    <x v="0"/>
    <x v="0"/>
    <n v="104"/>
    <x v="0"/>
    <x v="0"/>
    <x v="0"/>
    <x v="0"/>
    <s v="Marcon"/>
    <x v="0"/>
    <s v="."/>
    <n v="4"/>
    <n v="16"/>
    <s v="."/>
    <n v="110"/>
    <s v="."/>
    <n v="4"/>
    <x v="1"/>
    <n v="150"/>
    <x v="0"/>
    <x v="0"/>
    <x v="1"/>
    <n v="1"/>
    <n v="4"/>
  </r>
  <r>
    <n v="743"/>
    <d v="2021-09-15T01:48:50"/>
    <d v="2021-09-15T01:51:26"/>
    <s v="79.40.181.172"/>
    <n v="100"/>
    <n v="155"/>
    <n v="1"/>
    <d v="2021-09-15T01:51:27"/>
    <s v="R_1gbWeew3A8iJwHK"/>
    <n v="43.732406616210938"/>
    <n v="11.012298583984375"/>
    <s v="anonymous"/>
    <s v="IT"/>
    <x v="5"/>
    <s v="."/>
    <x v="0"/>
    <s v="."/>
    <x v="0"/>
    <m/>
    <m/>
    <m/>
    <x v="0"/>
    <m/>
    <m/>
    <m/>
    <s v="Isolamento"/>
    <s v="Non poter uscire con i miei amici"/>
    <s v="Lezioni online"/>
    <x v="1"/>
    <n v="1"/>
    <m/>
    <n v="1"/>
    <x v="1"/>
    <m/>
    <m/>
    <m/>
    <m/>
    <x v="0"/>
    <n v="0"/>
    <x v="1"/>
    <x v="6"/>
    <x v="1"/>
    <x v="6"/>
    <x v="6"/>
    <x v="1"/>
    <x v="8"/>
    <x v="1"/>
    <x v="2"/>
    <x v="1"/>
    <x v="22"/>
    <x v="0"/>
    <x v="0"/>
    <n v="79"/>
    <x v="1"/>
    <x v="1"/>
    <x v="0"/>
    <x v="0"/>
    <s v="Montemurlo"/>
    <x v="0"/>
    <s v="."/>
    <n v="4"/>
    <n v="14"/>
    <s v="."/>
    <n v="120"/>
    <s v="."/>
    <n v="4"/>
    <x v="1"/>
    <n v="180"/>
    <x v="0"/>
    <x v="0"/>
    <x v="1"/>
    <n v="1"/>
    <n v="4"/>
  </r>
  <r>
    <n v="744"/>
    <d v="2021-09-15T02:41:28"/>
    <d v="2021-09-15T02:49:52"/>
    <s v="151.95.141.138"/>
    <n v="100"/>
    <n v="503"/>
    <n v="1"/>
    <d v="2021-09-15T02:49:53"/>
    <s v="R_wYl4qbGa3mBcXHH"/>
    <n v="46.067398071289063"/>
    <n v="13.236404418945313"/>
    <s v="anonymous"/>
    <s v="IT"/>
    <x v="5"/>
    <s v="."/>
    <x v="0"/>
    <s v="."/>
    <x v="0"/>
    <m/>
    <m/>
    <m/>
    <x v="0"/>
    <m/>
    <m/>
    <m/>
    <s v="solitudine"/>
    <s v="non poter uscire"/>
    <s v="non poter stare a contatto con la gente"/>
    <x v="1"/>
    <n v="1"/>
    <n v="1"/>
    <m/>
    <x v="0"/>
    <m/>
    <n v="1"/>
    <m/>
    <m/>
    <x v="0"/>
    <n v="0"/>
    <x v="7"/>
    <x v="3"/>
    <x v="9"/>
    <x v="3"/>
    <x v="5"/>
    <x v="5"/>
    <x v="12"/>
    <x v="1"/>
    <x v="1"/>
    <x v="0"/>
    <x v="2"/>
    <x v="0"/>
    <x v="0"/>
    <n v="12"/>
    <x v="0"/>
    <x v="0"/>
    <x v="0"/>
    <x v="0"/>
    <s v="Feltre (BL)"/>
    <x v="0"/>
    <s v="."/>
    <n v="3"/>
    <n v="5"/>
    <s v="."/>
    <s v="."/>
    <s v="."/>
    <n v="4"/>
    <x v="1"/>
    <n v="60"/>
    <x v="1"/>
    <x v="2"/>
    <x v="1"/>
    <n v="0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118323-F6D9-4CB7-9D4F-429A547979F1}" name="Tabella pivot14" cacheId="41" dataOnRows="1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30:D38" firstHeaderRow="1" firstDataRow="2" firstDataCol="1"/>
  <pivotFields count="73">
    <pivotField subtotalTop="0" showAll="0"/>
    <pivotField numFmtId="22" subtotalTop="0" showAll="0"/>
    <pivotField numFmtId="22" subtotalTop="0" showAll="0"/>
    <pivotField subtotalTop="0" showAll="0"/>
    <pivotField subtotalTop="0" showAll="0"/>
    <pivotField subtotalTop="0" showAll="0"/>
    <pivotField subtotalTop="0" showAll="0"/>
    <pivotField numFmtId="22"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7">
        <item h="1" x="0"/>
        <item h="1" x="1"/>
        <item n="3 Ricordi Felici No Spacchettamento" x="2"/>
        <item n="4 Ricordi Felici Si Spacchettamento" x="3"/>
        <item h="1" x="4"/>
        <item h="1" x="5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name="dummy_Persone che hanno scritto un solo ricordo" subtotalTop="0" showAll="0">
      <items count="3">
        <item x="0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62">
        <item x="55"/>
        <item x="59"/>
        <item x="45"/>
        <item x="5"/>
        <item x="2"/>
        <item x="1"/>
        <item x="0"/>
        <item x="3"/>
        <item x="22"/>
        <item x="15"/>
        <item x="19"/>
        <item x="16"/>
        <item x="37"/>
        <item x="41"/>
        <item x="10"/>
        <item x="43"/>
        <item x="46"/>
        <item x="29"/>
        <item x="40"/>
        <item x="50"/>
        <item x="30"/>
        <item x="21"/>
        <item x="8"/>
        <item x="32"/>
        <item x="31"/>
        <item x="23"/>
        <item x="26"/>
        <item x="6"/>
        <item x="35"/>
        <item x="38"/>
        <item x="20"/>
        <item x="11"/>
        <item x="34"/>
        <item x="42"/>
        <item x="18"/>
        <item x="57"/>
        <item x="7"/>
        <item x="13"/>
        <item x="17"/>
        <item x="9"/>
        <item x="28"/>
        <item x="25"/>
        <item x="44"/>
        <item x="52"/>
        <item x="27"/>
        <item x="4"/>
        <item x="33"/>
        <item x="14"/>
        <item x="49"/>
        <item x="51"/>
        <item x="58"/>
        <item x="53"/>
        <item x="24"/>
        <item x="56"/>
        <item x="47"/>
        <item x="60"/>
        <item x="36"/>
        <item x="54"/>
        <item x="48"/>
        <item x="39"/>
        <item x="12"/>
        <item t="default"/>
      </items>
    </pivotField>
    <pivotField subtotalTop="0" showAll="0">
      <items count="4">
        <item x="1"/>
        <item x="0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Fields count="1">
    <field x="13"/>
  </colFields>
  <colItems count="3">
    <i>
      <x v="2"/>
    </i>
    <i>
      <x v="3"/>
    </i>
    <i t="grand">
      <x/>
    </i>
  </colItems>
  <dataFields count="7">
    <dataField name="Somma di ricordi felici" fld="17" baseField="0" baseItem="0"/>
    <dataField name="Somma di eventi legati al lockdown" fld="18" baseField="0" baseItem="0"/>
    <dataField name="Somma di famiglia/affetti stabili" fld="20" baseField="0" baseItem="0"/>
    <dataField name="Somma di solitudine/ crescita personale" fld="19" baseField="0" baseItem="0"/>
    <dataField name="Somma di lavoro" fld="21" baseField="0" baseItem="0"/>
    <dataField name="Somma di condizioni economiche" fld="22" baseField="0" baseItem="0"/>
    <dataField name="Somma di vita sociale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34FD40-8872-42A3-9A7F-D369FEE418EA}" name="Tabella pivot8" cacheId="41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 chartFormat="1">
  <location ref="A3:H6" firstHeaderRow="0" firstDataRow="1" firstDataCol="1"/>
  <pivotFields count="73">
    <pivotField showAll="0"/>
    <pivotField numFmtId="22" showAll="0"/>
    <pivotField numFmtId="22"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axis="axisRow" showAll="0">
      <items count="7">
        <item h="1" x="0"/>
        <item h="1" x="1"/>
        <item n="3 Ricordi Felici No Spacchettamento" x="2"/>
        <item n="4 Ricordi Felici Si Spacchettamento" x="3"/>
        <item h="1" x="4"/>
        <item h="1" x="5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2">
        <item h="1" x="0"/>
        <item h="1" x="9"/>
        <item h="1" x="6"/>
        <item h="1" x="1"/>
        <item x="5"/>
        <item h="1" x="3"/>
        <item h="1" x="7"/>
        <item h="1" x="8"/>
        <item h="1" x="4"/>
        <item h="1" x="2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6">
        <item h="1" x="4"/>
        <item h="1" x="2"/>
        <item x="1"/>
        <item h="1"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3"/>
  </rowFields>
  <rowItems count="3">
    <i>
      <x v="2"/>
    </i>
    <i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omma di eventi legati al lockdown" fld="18" baseField="0" baseItem="0"/>
    <dataField name="Somma di solitudine/ crescita personale" fld="19" baseField="0" baseItem="0"/>
    <dataField name="Somma di famiglia/affetti stabili" fld="20" baseField="0" baseItem="0"/>
    <dataField name="Somma di lavoro" fld="21" baseField="0" baseItem="0"/>
    <dataField name="Somma di condizioni economiche" fld="22" baseField="0" baseItem="0"/>
    <dataField name="Somma di vita sociale/hobbies/coinquilini o vicini " fld="23" baseField="0" baseItem="0"/>
    <dataField name="Somma di covid es: non ammalati" fld="24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5B503-4C2C-493D-8BD5-4EED44A8C6EF}" name="Tabella pivot15" cacheId="41" dataOnRows="1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29:D39" firstHeaderRow="1" firstDataRow="2" firstDataCol="1"/>
  <pivotFields count="73">
    <pivotField subtotalTop="0" showAll="0"/>
    <pivotField numFmtId="22" subtotalTop="0" showAll="0"/>
    <pivotField numFmtId="22" subtotalTop="0" showAll="0"/>
    <pivotField subtotalTop="0" showAll="0"/>
    <pivotField subtotalTop="0" showAll="0"/>
    <pivotField subtotalTop="0" showAll="0"/>
    <pivotField subtotalTop="0" showAll="0"/>
    <pivotField numFmtId="22"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7">
        <item h="1" x="0"/>
        <item h="1" x="1"/>
        <item h="1" x="2"/>
        <item h="1" x="3"/>
        <item n="5 Ricordi Inelici No Spacchettamento" x="4"/>
        <item n="6 Ricordi Inelici Si Spacchettamento" x="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name="dummy_Persone che hanno scritto un solo ricordo" subtotalTop="0" showAll="0">
      <items count="3">
        <item x="0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62">
        <item x="55"/>
        <item x="59"/>
        <item x="45"/>
        <item x="5"/>
        <item x="2"/>
        <item x="1"/>
        <item x="0"/>
        <item x="3"/>
        <item x="22"/>
        <item x="15"/>
        <item x="19"/>
        <item x="16"/>
        <item x="37"/>
        <item x="41"/>
        <item x="10"/>
        <item x="43"/>
        <item x="46"/>
        <item x="29"/>
        <item x="40"/>
        <item x="50"/>
        <item x="30"/>
        <item x="21"/>
        <item x="8"/>
        <item x="32"/>
        <item x="31"/>
        <item x="23"/>
        <item x="26"/>
        <item x="6"/>
        <item x="35"/>
        <item x="38"/>
        <item x="20"/>
        <item x="11"/>
        <item x="34"/>
        <item x="42"/>
        <item x="18"/>
        <item x="57"/>
        <item x="7"/>
        <item x="13"/>
        <item x="17"/>
        <item x="9"/>
        <item x="28"/>
        <item x="25"/>
        <item x="44"/>
        <item x="52"/>
        <item x="27"/>
        <item x="4"/>
        <item x="33"/>
        <item x="14"/>
        <item x="49"/>
        <item x="51"/>
        <item x="58"/>
        <item x="53"/>
        <item x="24"/>
        <item x="56"/>
        <item x="47"/>
        <item x="60"/>
        <item x="36"/>
        <item x="54"/>
        <item x="48"/>
        <item x="39"/>
        <item x="12"/>
        <item t="default"/>
      </items>
    </pivotField>
    <pivotField subtotalTop="0" showAll="0">
      <items count="4">
        <item x="1"/>
        <item x="0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1">
    <field x="13"/>
  </colFields>
  <colItems count="3">
    <i>
      <x v="4"/>
    </i>
    <i>
      <x v="5"/>
    </i>
    <i t="grand">
      <x/>
    </i>
  </colItems>
  <dataFields count="9">
    <dataField name="Somma di ricordi infelici" fld="28" baseField="0" baseItem="0"/>
    <dataField name="Somma di lockdown/notizie politiche/situazioni negative del lockdown" fld="29" baseField="0" baseItem="0"/>
    <dataField name="Somma di solitudine/ paure lockdown/ emozioni negative" fld="30" baseField="0" baseItem="0"/>
    <dataField name="Somma di famiglia e affetti stabili (molti mettono parenti ed amici insieme)" fld="31" baseField="0" baseItem="0"/>
    <dataField name="Somma di lavoro/studio" fld="32" baseField="0" baseItem="0"/>
    <dataField name="Somma di condiizoni economiche" fld="33" baseField="0" baseItem="0"/>
    <dataField name="Somma di vita sociale/hobbies" fld="34" baseField="0" baseItem="0"/>
    <dataField name="Somma di morte amici/conoscenti" fld="35" baseField="0" baseItem="0"/>
    <dataField name="Somma di covid/notizie covid e notizie morti/ paure covid, Bergamo gettonatissimo" fld="3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400FD3-D6F2-41AD-9CD1-9ECED60F5022}" name="Tabella pivot6" cacheId="41" dataPosition="0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 chartFormat="3">
  <location ref="A3:H6" firstHeaderRow="0" firstDataRow="1" firstDataCol="1"/>
  <pivotFields count="73">
    <pivotField showAll="0"/>
    <pivotField numFmtId="22" showAll="0"/>
    <pivotField numFmtId="22"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axis="axisRow" showAll="0">
      <items count="7">
        <item h="1" x="0"/>
        <item h="1" x="1"/>
        <item h="1" x="2"/>
        <item h="1" x="3"/>
        <item n="5 Ricordi Inelici No Spacchettamento" x="4"/>
        <item n="6 Ricordi Inelici Si Spacchettamento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>
      <items count="5">
        <item x="1"/>
        <item h="1" x="2"/>
        <item h="1" x="3"/>
        <item h="1" x="0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2">
        <item x="0"/>
        <item x="9"/>
        <item x="6"/>
        <item x="1"/>
        <item x="5"/>
        <item x="3"/>
        <item x="7"/>
        <item x="8"/>
        <item x="4"/>
        <item x="2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6">
        <item h="1" x="4"/>
        <item x="2"/>
        <item h="1" x="1"/>
        <item h="1"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3"/>
  </rowFields>
  <rowItems count="3">
    <i>
      <x v="4"/>
    </i>
    <i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omma di eventi legati al lockdown" fld="29" baseField="0" baseItem="0"/>
    <dataField name="Somma di solitudine/ emozioni negative" fld="30" baseField="0" baseItem="0"/>
    <dataField name="Somma di famiglia e affetti stabili " fld="31" baseField="0" baseItem="0"/>
    <dataField name="Somma di lavoro/studio" fld="32" baseField="0" baseItem="0"/>
    <dataField name="Somma di condiizoni economiche" fld="33" baseField="0" baseItem="0"/>
    <dataField name="Somma di vita sociale/hobbies" fld="34" baseField="0" baseItem="0"/>
    <dataField name="Somma di morte amici/conoscenti" fld="35" baseField="0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3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5"/>
          </reference>
          <reference field="13" count="1" selected="0">
            <x v="4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5"/>
          </reference>
          <reference field="13" count="1" selected="0">
            <x v="5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6"/>
          </reference>
          <reference field="13" count="1" selected="0">
            <x v="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6"/>
          </reference>
          <reference field="1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F2BD43-34E6-409E-B6CB-4B3FF018D83C}" name="Tabella pivot10" cacheId="41" dataOnRows="1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36:E49" firstHeaderRow="1" firstDataRow="2" firstDataCol="1" rowPageCount="1" colPageCount="1"/>
  <pivotFields count="73">
    <pivotField showAll="0"/>
    <pivotField numFmtId="22" showAll="0"/>
    <pivotField numFmtId="22"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showAll="0"/>
    <pivotField axis="axisCol" showAll="0">
      <items count="7">
        <item n="1 No Ricordi No Unpack" h="1" x="0"/>
        <item n="2 No Ricordi Si Unpack" x="1"/>
        <item n="3 No Ricordi pos No Unpack" h="1" x="2"/>
        <item n="4No Ricordi pos Si Unpack" x="3"/>
        <item n="5 No Ricordi neg No Unpack" h="1" x="4"/>
        <item n="6 No Ricordi neg Si Unpack" x="5"/>
        <item t="default"/>
      </items>
    </pivotField>
    <pivotField showAll="0"/>
    <pivotField showAll="0"/>
    <pivotField showAll="0"/>
    <pivotField showAll="0">
      <items count="3">
        <item n="Numero ricordi felici" x="0"/>
        <item n="Numero ricordi infelici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>
      <items count="12">
        <item x="2"/>
        <item x="10"/>
        <item x="9"/>
        <item x="6"/>
        <item x="3"/>
        <item x="7"/>
        <item x="1"/>
        <item x="5"/>
        <item x="4"/>
        <item x="8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>
      <items count="11">
        <item x="8"/>
        <item x="7"/>
        <item x="6"/>
        <item x="4"/>
        <item x="0"/>
        <item x="5"/>
        <item x="1"/>
        <item x="3"/>
        <item x="2"/>
        <item x="9"/>
        <item t="default"/>
      </items>
    </pivotField>
    <pivotField dataField="1" showAll="0">
      <items count="11">
        <item x="4"/>
        <item x="8"/>
        <item x="9"/>
        <item x="5"/>
        <item x="7"/>
        <item x="0"/>
        <item x="2"/>
        <item x="1"/>
        <item x="3"/>
        <item x="6"/>
        <item t="default"/>
      </items>
    </pivotField>
    <pivotField showAll="0"/>
    <pivotField showAll="0"/>
    <pivotField showAll="0"/>
    <pivotField axis="axisPage" showAll="0">
      <items count="34">
        <item x="0"/>
        <item x="26"/>
        <item x="4"/>
        <item x="23"/>
        <item x="9"/>
        <item x="32"/>
        <item x="29"/>
        <item x="8"/>
        <item x="25"/>
        <item x="2"/>
        <item x="13"/>
        <item x="30"/>
        <item x="10"/>
        <item x="6"/>
        <item x="17"/>
        <item x="24"/>
        <item x="7"/>
        <item x="12"/>
        <item x="21"/>
        <item x="27"/>
        <item x="22"/>
        <item x="14"/>
        <item x="16"/>
        <item x="5"/>
        <item x="28"/>
        <item x="18"/>
        <item x="3"/>
        <item x="19"/>
        <item x="20"/>
        <item x="31"/>
        <item x="1"/>
        <item x="15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rowItems>
  <colFields count="1">
    <field x="13"/>
  </colFields>
  <colItems count="4">
    <i>
      <x v="1"/>
    </i>
    <i>
      <x v="3"/>
    </i>
    <i>
      <x v="5"/>
    </i>
    <i t="grand">
      <x/>
    </i>
  </colItems>
  <pageFields count="1">
    <pageField fld="51" hier="-1"/>
  </pageFields>
  <dataFields count="12">
    <dataField name="Media di satisfaction_economic" fld="39" subtotal="average" baseField="0" baseItem="0"/>
    <dataField name="Media di satisfaction_family" fld="40" subtotal="average" baseField="0" baseItem="0"/>
    <dataField name="Media di satisfaction_job_career" fld="41" subtotal="average" baseField="0" baseItem="0"/>
    <dataField name="Media di satisfaction_friend" fld="42" subtotal="average" baseField="0" baseItem="0"/>
    <dataField name="Media di satisfaction_sentimental_rel" fld="43" subtotal="average" baseField="0" baseItem="0"/>
    <dataField name="Media di satisfaction_health" fld="44" subtotal="average" baseField="0" baseItem="0"/>
    <dataField name="Media di media domini" fld="45" subtotal="average" baseField="0" baseItem="0"/>
    <dataField name="Media di expectations_life_satisfaction" fld="47" subtotal="average" baseField="0" baseItem="0"/>
    <dataField name="Media di life_satisfaction" fld="46" subtotal="average" baseField="0" baseItem="0"/>
    <dataField name="Somma di Finished" fld="6" baseField="0" baseItem="0"/>
    <dataField name="Persone che hanno scritto 1 o 2 ricordi" fld="37" baseField="0" baseItem="0"/>
    <dataField name="Persone che hanno scritto 1 ricordo" fld="38" baseField="0" baseItem="0"/>
  </dataFields>
  <formats count="4">
    <format dxfId="0">
      <pivotArea collapsedLevelsAreSubtotals="1" fieldPosition="0">
        <references count="2">
          <reference field="4294967294" count="7">
            <x v="0"/>
            <x v="1"/>
            <x v="2"/>
            <x v="3"/>
            <x v="4"/>
            <x v="5"/>
            <x v="6"/>
          </reference>
          <reference field="13" count="1" selected="0">
            <x v="1"/>
          </reference>
        </references>
      </pivotArea>
    </format>
    <format dxfId="1">
      <pivotArea collapsedLevelsAreSubtotals="1" fieldPosition="0">
        <references count="2">
          <reference field="4294967294" count="2">
            <x v="7"/>
            <x v="8"/>
          </reference>
          <reference field="13" count="2" selected="0">
            <x v="0"/>
            <x v="1"/>
          </reference>
        </references>
      </pivotArea>
    </format>
    <format dxfId="2">
      <pivotArea collapsedLevelsAreSubtotals="1" fieldPosition="0">
        <references count="2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  <reference field="13" count="4" selected="0">
            <x v="2"/>
            <x v="3"/>
            <x v="4"/>
            <x v="5"/>
          </reference>
        </references>
      </pivotArea>
    </format>
    <format dxfId="3">
      <pivotArea field="13" grandCol="1" collapsedLevelsAreSubtotals="1" axis="axisCol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9646C9-5A16-4A90-99DF-9321946D9AB9}" name="Tabella pivot9" cacheId="41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 chartFormat="1">
  <location ref="A1:J5" firstHeaderRow="0" firstDataRow="1" firstDataCol="1"/>
  <pivotFields count="73">
    <pivotField showAll="0"/>
    <pivotField numFmtId="22" showAll="0"/>
    <pivotField numFmtId="22"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axis="axisRow" showAll="0">
      <items count="7">
        <item h="1" x="0"/>
        <item x="1"/>
        <item h="1" x="2"/>
        <item x="3"/>
        <item h="1"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2">
        <item x="2"/>
        <item x="10"/>
        <item x="9"/>
        <item x="6"/>
        <item x="3"/>
        <item x="7"/>
        <item x="1"/>
        <item x="5"/>
        <item x="4"/>
        <item x="8"/>
        <item x="0"/>
        <item t="default"/>
      </items>
    </pivotField>
    <pivotField dataField="1" showAll="0">
      <items count="12">
        <item x="4"/>
        <item x="2"/>
        <item x="9"/>
        <item x="10"/>
        <item x="1"/>
        <item x="8"/>
        <item x="6"/>
        <item x="5"/>
        <item x="7"/>
        <item x="3"/>
        <item x="0"/>
        <item t="default"/>
      </items>
    </pivotField>
    <pivotField dataField="1" showAll="0">
      <items count="12">
        <item x="2"/>
        <item x="10"/>
        <item x="7"/>
        <item x="6"/>
        <item x="5"/>
        <item x="1"/>
        <item x="4"/>
        <item x="3"/>
        <item x="8"/>
        <item x="9"/>
        <item x="0"/>
        <item t="default"/>
      </items>
    </pivotField>
    <pivotField dataField="1" showAll="0">
      <items count="12">
        <item x="4"/>
        <item x="10"/>
        <item x="2"/>
        <item x="9"/>
        <item x="1"/>
        <item x="7"/>
        <item x="8"/>
        <item x="6"/>
        <item x="3"/>
        <item x="5"/>
        <item x="0"/>
        <item t="default"/>
      </items>
    </pivotField>
    <pivotField dataField="1" showAll="0">
      <items count="12">
        <item x="4"/>
        <item x="7"/>
        <item x="10"/>
        <item x="9"/>
        <item x="2"/>
        <item x="3"/>
        <item x="6"/>
        <item x="1"/>
        <item x="5"/>
        <item x="8"/>
        <item x="0"/>
        <item t="default"/>
      </items>
    </pivotField>
    <pivotField dataField="1" showAll="0">
      <items count="12">
        <item x="9"/>
        <item x="7"/>
        <item x="10"/>
        <item x="8"/>
        <item x="6"/>
        <item x="3"/>
        <item x="1"/>
        <item x="4"/>
        <item x="5"/>
        <item x="2"/>
        <item x="0"/>
        <item t="default"/>
      </items>
    </pivotField>
    <pivotField dataField="1" showAll="0">
      <items count="46">
        <item x="40"/>
        <item x="34"/>
        <item x="4"/>
        <item x="36"/>
        <item x="13"/>
        <item x="2"/>
        <item x="44"/>
        <item x="38"/>
        <item x="41"/>
        <item x="20"/>
        <item x="29"/>
        <item x="28"/>
        <item x="5"/>
        <item x="30"/>
        <item x="15"/>
        <item x="32"/>
        <item x="33"/>
        <item x="10"/>
        <item x="35"/>
        <item x="24"/>
        <item x="9"/>
        <item x="1"/>
        <item x="16"/>
        <item x="21"/>
        <item x="6"/>
        <item x="8"/>
        <item x="11"/>
        <item x="23"/>
        <item x="7"/>
        <item x="25"/>
        <item x="18"/>
        <item x="22"/>
        <item x="14"/>
        <item x="3"/>
        <item x="26"/>
        <item x="19"/>
        <item x="12"/>
        <item x="17"/>
        <item x="27"/>
        <item x="37"/>
        <item x="43"/>
        <item x="31"/>
        <item x="39"/>
        <item x="42"/>
        <item x="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4">
    <i>
      <x v="1"/>
    </i>
    <i>
      <x v="3"/>
    </i>
    <i>
      <x v="5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Media di satisfaction_economic" fld="39" subtotal="average" baseField="0" baseItem="0"/>
    <dataField name="Media di satisfaction_family" fld="40" subtotal="average" baseField="0" baseItem="0"/>
    <dataField name="Media di satisfaction_job_career" fld="41" subtotal="average" baseField="0" baseItem="0"/>
    <dataField name="Media di satisfaction_friend" fld="42" subtotal="average" baseField="0" baseItem="0"/>
    <dataField name="Media di satisfaction_sentimental_rel" fld="43" subtotal="average" baseField="0" baseItem="0"/>
    <dataField name="Media di satisfaction_health" fld="44" subtotal="average" baseField="0" baseItem="0"/>
    <dataField name="Media di media domini" fld="45" subtotal="average" baseField="0" baseItem="0"/>
    <dataField name="Media di life_satisfaction" fld="46" subtotal="average" baseField="0" baseItem="0"/>
    <dataField name="Media di expectations_life_satisfaction" fld="47" subtotal="average" baseField="0" baseItem="0"/>
  </dataFields>
  <chartFormats count="9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family_economic_conditions" xr10:uid="{9F59B345-442A-4602-8F9E-BEA3A037E75C}" sourceName="family_economic_conditions">
  <pivotTables>
    <pivotTable tabId="10" name="Tabella pivot6"/>
  </pivotTables>
  <data>
    <tabular pivotCacheId="1171310178">
      <items count="5">
        <i x="4"/>
        <i x="2" s="1"/>
        <i x="1"/>
        <i x="0"/>
        <i x="3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work" xr10:uid="{82EEB55A-755C-4A53-A64D-CEB9B7F64F21}" sourceName="work">
  <pivotTables>
    <pivotTable tabId="10" name="Tabella pivot6"/>
  </pivotTables>
  <data>
    <tabular pivotCacheId="1171310178">
      <items count="11">
        <i x="0" s="1"/>
        <i x="6" s="1"/>
        <i x="1" s="1"/>
        <i x="7" s="1"/>
        <i x="4" s="1"/>
        <i x="2" s="1"/>
        <i x="9" s="1" nd="1"/>
        <i x="5" s="1" nd="1"/>
        <i x="3" s="1" nd="1"/>
        <i x="8" s="1" nd="1"/>
        <i x="10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work1" xr10:uid="{976F0055-ADBB-4FBF-A9A3-C30CF90CE476}" sourceName="work">
  <pivotTables>
    <pivotTable tabId="11" name="Tabella pivot8"/>
  </pivotTables>
  <data>
    <tabular pivotCacheId="1171310178">
      <items count="11">
        <i x="0"/>
        <i x="9"/>
        <i x="6"/>
        <i x="1"/>
        <i x="5" s="1"/>
        <i x="7"/>
        <i x="8"/>
        <i x="4"/>
        <i x="2"/>
        <i x="10"/>
        <i x="3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family_economic_conditions1" xr10:uid="{2E0E9FDE-3016-4A5B-BEE1-4F0DE4AC7648}" sourceName="family_economic_conditions">
  <pivotTables>
    <pivotTable tabId="11" name="Tabella pivot8"/>
  </pivotTables>
  <data>
    <tabular pivotCacheId="1171310178">
      <items count="5">
        <i x="1" s="1"/>
        <i x="0"/>
        <i x="3"/>
        <i x="4" nd="1"/>
        <i x="2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work 1" xr10:uid="{6D3059F1-44DE-4EE0-9DC6-5EF496A8B3A3}" cache="FiltroDati_work1" caption="work" columnCount="6" rowHeight="241300"/>
  <slicer name="family_economic_conditions 1" xr10:uid="{BACC7B17-4886-4144-B58E-B36C8692AADD}" cache="FiltroDati_family_economic_conditions1" caption="family_economic_conditions" columnCount="5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amily_economic_conditions" xr10:uid="{65EFD02D-269D-46AD-B18A-3A0D8375280B}" cache="FiltroDati_family_economic_conditions" caption="family_economic_conditions" columnCount="5" rowHeight="241300"/>
  <slicer name="work" xr10:uid="{FBA5C613-A62E-4A22-A6C7-D03BE5D052C7}" cache="FiltroDati_work" caption="work" columnCount="6" rowHeight="241300"/>
</slicer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microsoft.com/office/2007/relationships/slicer" Target="../slicers/slicer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4564-BEDB-474E-8E4C-9C666B6AE237}">
  <dimension ref="A1:CN781"/>
  <sheetViews>
    <sheetView tabSelected="1" zoomScale="50" zoomScaleNormal="50" workbookViewId="0">
      <pane ySplit="1" topLeftCell="A743" activePane="bottomLeft" state="frozen"/>
      <selection activeCell="N1" sqref="N1"/>
      <selection pane="bottomLeft" activeCell="P753" sqref="P753:P759"/>
    </sheetView>
  </sheetViews>
  <sheetFormatPr defaultRowHeight="15" x14ac:dyDescent="0.25"/>
  <cols>
    <col min="1" max="13" width="10.5703125" style="4" customWidth="1"/>
    <col min="14" max="14" width="37" style="4" customWidth="1"/>
    <col min="15" max="67" width="10.5703125" style="4" customWidth="1"/>
    <col min="68" max="68" width="10.5703125" style="8" customWidth="1"/>
    <col min="69" max="73" width="10.5703125" style="4" customWidth="1"/>
    <col min="74" max="74" width="10.5703125" style="8" customWidth="1"/>
    <col min="75" max="16384" width="9.140625" style="4"/>
  </cols>
  <sheetData>
    <row r="1" spans="1:92" x14ac:dyDescent="0.25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3232</v>
      </c>
      <c r="O1" s="4" t="s">
        <v>1428</v>
      </c>
      <c r="P1" s="4" t="s">
        <v>1429</v>
      </c>
      <c r="Q1" s="4" t="s">
        <v>1430</v>
      </c>
      <c r="R1" s="4" t="s">
        <v>3429</v>
      </c>
      <c r="S1" s="4" t="s">
        <v>3402</v>
      </c>
      <c r="T1" s="4" t="s">
        <v>3398</v>
      </c>
      <c r="U1" s="4" t="s">
        <v>3399</v>
      </c>
      <c r="V1" s="4" t="s">
        <v>3394</v>
      </c>
      <c r="W1" s="4" t="s">
        <v>3401</v>
      </c>
      <c r="X1" s="4" t="s">
        <v>3408</v>
      </c>
      <c r="Y1" s="4" t="s">
        <v>3405</v>
      </c>
      <c r="Z1" s="4" t="s">
        <v>1431</v>
      </c>
      <c r="AA1" s="4" t="s">
        <v>1432</v>
      </c>
      <c r="AB1" s="4" t="s">
        <v>1433</v>
      </c>
      <c r="AC1" s="4" t="s">
        <v>3430</v>
      </c>
      <c r="AD1" s="4" t="s">
        <v>3404</v>
      </c>
      <c r="AE1" s="4" t="s">
        <v>3403</v>
      </c>
      <c r="AF1" s="4" t="s">
        <v>3406</v>
      </c>
      <c r="AG1" s="4" t="s">
        <v>3400</v>
      </c>
      <c r="AH1" s="4" t="s">
        <v>3441</v>
      </c>
      <c r="AI1" s="4" t="s">
        <v>3395</v>
      </c>
      <c r="AJ1" s="4" t="s">
        <v>3397</v>
      </c>
      <c r="AK1" s="4" t="s">
        <v>3407</v>
      </c>
      <c r="AL1" s="4" t="s">
        <v>3380</v>
      </c>
      <c r="AM1" s="4" t="s">
        <v>3381</v>
      </c>
      <c r="AN1" s="4" t="s">
        <v>1434</v>
      </c>
      <c r="AO1" s="4" t="s">
        <v>3388</v>
      </c>
      <c r="AP1" s="4" t="s">
        <v>1423</v>
      </c>
      <c r="AQ1" s="4" t="s">
        <v>1424</v>
      </c>
      <c r="AR1" s="4" t="s">
        <v>1425</v>
      </c>
      <c r="AS1" s="4" t="s">
        <v>1426</v>
      </c>
      <c r="AT1" s="4" t="s">
        <v>3431</v>
      </c>
      <c r="AU1" s="4" t="s">
        <v>2571</v>
      </c>
      <c r="AV1" s="4" t="s">
        <v>2572</v>
      </c>
      <c r="AW1" s="4" t="s">
        <v>2573</v>
      </c>
      <c r="AX1" s="4" t="s">
        <v>2574</v>
      </c>
      <c r="AY1" s="4" t="s">
        <v>2575</v>
      </c>
      <c r="AZ1" s="4" t="s">
        <v>3178</v>
      </c>
      <c r="BA1" s="5" t="s">
        <v>2622</v>
      </c>
      <c r="BB1" s="5" t="s">
        <v>3390</v>
      </c>
      <c r="BC1" s="5" t="s">
        <v>3391</v>
      </c>
      <c r="BD1" s="5" t="s">
        <v>3392</v>
      </c>
      <c r="BE1" s="5" t="s">
        <v>3389</v>
      </c>
      <c r="BF1" s="5" t="s">
        <v>3443</v>
      </c>
      <c r="BG1" s="4" t="s">
        <v>2696</v>
      </c>
      <c r="BH1" s="6" t="s">
        <v>3043</v>
      </c>
      <c r="BI1" s="4" t="s">
        <v>3176</v>
      </c>
      <c r="BJ1" s="1" t="s">
        <v>3054</v>
      </c>
      <c r="BK1" s="10" t="s">
        <v>3075</v>
      </c>
      <c r="BL1" s="4" t="s">
        <v>3175</v>
      </c>
      <c r="BM1" s="11" t="s">
        <v>3128</v>
      </c>
      <c r="BN1" s="4" t="s">
        <v>3174</v>
      </c>
      <c r="BO1" s="12" t="s">
        <v>3210</v>
      </c>
      <c r="BP1" s="9" t="s">
        <v>3216</v>
      </c>
      <c r="BQ1" s="4" t="s">
        <v>3215</v>
      </c>
      <c r="BR1" s="4" t="s">
        <v>3211</v>
      </c>
      <c r="BS1" s="4" t="s">
        <v>3212</v>
      </c>
      <c r="BT1" s="4" t="s">
        <v>3213</v>
      </c>
      <c r="BU1" s="4" t="s">
        <v>3214</v>
      </c>
      <c r="BV1" s="14" t="s">
        <v>3222</v>
      </c>
      <c r="CC1" s="4" t="s">
        <v>3228</v>
      </c>
      <c r="CD1" s="4" t="s">
        <v>3229</v>
      </c>
      <c r="CE1" s="4" t="s">
        <v>3230</v>
      </c>
      <c r="CH1" s="4" t="s">
        <v>3379</v>
      </c>
      <c r="CL1" s="4" t="s">
        <v>3228</v>
      </c>
      <c r="CM1" s="4" t="s">
        <v>3229</v>
      </c>
      <c r="CN1" s="4" t="s">
        <v>3230</v>
      </c>
    </row>
    <row r="2" spans="1:92" ht="45.75" x14ac:dyDescent="0.3">
      <c r="A2" s="27">
        <v>6</v>
      </c>
      <c r="B2" s="28">
        <v>44445.308449074073</v>
      </c>
      <c r="C2" s="28">
        <v>44445.309988425928</v>
      </c>
      <c r="D2" s="2" t="s">
        <v>23</v>
      </c>
      <c r="E2" s="27">
        <v>100</v>
      </c>
      <c r="F2" s="27">
        <v>132</v>
      </c>
      <c r="G2" s="27">
        <v>1</v>
      </c>
      <c r="H2" s="28">
        <v>44445.310000949074</v>
      </c>
      <c r="I2" s="2" t="s">
        <v>24</v>
      </c>
      <c r="J2" s="27">
        <v>45.472198486328125</v>
      </c>
      <c r="K2" s="27">
        <v>9.19219970703125</v>
      </c>
      <c r="L2" s="2" t="s">
        <v>15</v>
      </c>
      <c r="M2" s="2" t="s">
        <v>16</v>
      </c>
      <c r="N2" s="3">
        <v>1</v>
      </c>
      <c r="O2" s="27" t="s">
        <v>1427</v>
      </c>
      <c r="P2" s="27" t="s">
        <v>1427</v>
      </c>
      <c r="Q2" s="27" t="s">
        <v>1427</v>
      </c>
      <c r="R2" s="27">
        <f t="shared" ref="R2:R65" si="0">IF($O2=".",0,1)+IF($P2=".",0,1)+IF($Q2=".",0,1)</f>
        <v>0</v>
      </c>
      <c r="S2" s="27"/>
      <c r="T2" s="27"/>
      <c r="U2" s="27"/>
      <c r="V2" s="27"/>
      <c r="W2" s="27"/>
      <c r="X2" s="27"/>
      <c r="Y2" s="27"/>
      <c r="Z2" s="27" t="s">
        <v>1427</v>
      </c>
      <c r="AA2" s="27" t="s">
        <v>1427</v>
      </c>
      <c r="AB2" s="27" t="s">
        <v>1427</v>
      </c>
      <c r="AC2" s="27">
        <f t="shared" ref="AC2:AC65" si="1">IF($Z2=".",0,1)+IF($AA2=".",0,1)+IF($AB2=".",0,1)</f>
        <v>0</v>
      </c>
      <c r="AD2" s="27"/>
      <c r="AE2" s="27"/>
      <c r="AF2" s="27"/>
      <c r="AG2" s="27"/>
      <c r="AH2" s="27"/>
      <c r="AI2" s="27"/>
      <c r="AJ2" s="27"/>
      <c r="AK2" s="27"/>
      <c r="AL2" s="29">
        <v>0</v>
      </c>
      <c r="AM2" s="29">
        <v>0</v>
      </c>
      <c r="AN2" s="29" t="s">
        <v>1427</v>
      </c>
      <c r="AO2" s="29" t="s">
        <v>1427</v>
      </c>
      <c r="AP2" s="29" t="s">
        <v>1427</v>
      </c>
      <c r="AQ2" s="29" t="s">
        <v>1427</v>
      </c>
      <c r="AR2" s="29" t="s">
        <v>1427</v>
      </c>
      <c r="AS2" s="29" t="s">
        <v>1427</v>
      </c>
      <c r="AT2" s="29" t="str">
        <f t="shared" ref="AT2:AT65" si="2">IF(AN2=".",".",SUM(AN2:AS2)/6)</f>
        <v>.</v>
      </c>
      <c r="AU2" s="29">
        <v>4</v>
      </c>
      <c r="AV2" s="29">
        <v>5</v>
      </c>
      <c r="AW2" s="29">
        <v>0</v>
      </c>
      <c r="AX2" s="29">
        <v>22</v>
      </c>
      <c r="AY2" s="29">
        <v>1</v>
      </c>
      <c r="AZ2" s="27" t="s">
        <v>1427</v>
      </c>
      <c r="BA2" s="27">
        <v>58</v>
      </c>
      <c r="BB2" s="27">
        <v>1</v>
      </c>
      <c r="BC2" s="27">
        <v>0</v>
      </c>
      <c r="BD2" s="27">
        <v>0</v>
      </c>
      <c r="BE2" s="27">
        <v>0</v>
      </c>
      <c r="BF2" s="27" t="str" cm="1">
        <f t="array" ref="BF2">_xlfn.IFS(BB2=1,"Nord Italia",BC2=1,"Centro Italia",BD2=1,"Sud Italia",BE2=1,"Isole Italia",SUM(BB2:BE2)=0,"Estero")</f>
        <v>Nord Italia</v>
      </c>
      <c r="BG2" s="27" t="s">
        <v>2700</v>
      </c>
      <c r="BH2" s="27">
        <v>164</v>
      </c>
      <c r="BI2" s="27" t="s">
        <v>1427</v>
      </c>
      <c r="BJ2" s="27">
        <v>3</v>
      </c>
      <c r="BK2" s="27">
        <v>16</v>
      </c>
      <c r="BL2" s="27" t="s">
        <v>1427</v>
      </c>
      <c r="BM2" s="27" t="s">
        <v>1427</v>
      </c>
      <c r="BN2" s="27" t="s">
        <v>1427</v>
      </c>
      <c r="BO2" s="27">
        <v>4</v>
      </c>
      <c r="BP2" s="29">
        <v>4</v>
      </c>
      <c r="BQ2" s="27">
        <v>60</v>
      </c>
      <c r="BR2" s="27">
        <v>0</v>
      </c>
      <c r="BS2" s="27" t="s">
        <v>1427</v>
      </c>
      <c r="BT2" s="27">
        <v>0</v>
      </c>
      <c r="BU2" s="27">
        <v>0</v>
      </c>
      <c r="BV2" s="29">
        <v>3</v>
      </c>
      <c r="CC2" s="4">
        <v>1</v>
      </c>
      <c r="CD2" s="18">
        <f>COUNTIF(N2:N801,"1")</f>
        <v>152</v>
      </c>
      <c r="CE2" s="15">
        <f>(CD2/CD8)</f>
        <v>0.20402684563758389</v>
      </c>
      <c r="CL2" s="4">
        <v>1</v>
      </c>
      <c r="CM2" s="18">
        <f>COUNTIF(N2:N801,"1")</f>
        <v>152</v>
      </c>
      <c r="CN2" s="15">
        <f>(CM2/CM8)</f>
        <v>0.20850480109739369</v>
      </c>
    </row>
    <row r="3" spans="1:92" ht="45" x14ac:dyDescent="0.25">
      <c r="A3" s="27">
        <v>7</v>
      </c>
      <c r="B3" s="28">
        <v>44445.309027777781</v>
      </c>
      <c r="C3" s="28">
        <v>44445.310185185182</v>
      </c>
      <c r="D3" s="2" t="s">
        <v>25</v>
      </c>
      <c r="E3" s="27">
        <v>100</v>
      </c>
      <c r="F3" s="27">
        <v>100</v>
      </c>
      <c r="G3" s="27">
        <v>1</v>
      </c>
      <c r="H3" s="28">
        <v>44445.310201180553</v>
      </c>
      <c r="I3" s="2" t="s">
        <v>26</v>
      </c>
      <c r="J3" s="27">
        <v>39.2991943359375</v>
      </c>
      <c r="K3" s="27">
        <v>16.249298095703125</v>
      </c>
      <c r="L3" s="2" t="s">
        <v>15</v>
      </c>
      <c r="M3" s="2" t="s">
        <v>16</v>
      </c>
      <c r="N3" s="3">
        <v>1</v>
      </c>
      <c r="O3" s="27" t="s">
        <v>1427</v>
      </c>
      <c r="P3" s="27" t="s">
        <v>1427</v>
      </c>
      <c r="Q3" s="27" t="s">
        <v>1427</v>
      </c>
      <c r="R3" s="27">
        <f t="shared" si="0"/>
        <v>0</v>
      </c>
      <c r="S3" s="27"/>
      <c r="T3" s="27"/>
      <c r="U3" s="27"/>
      <c r="V3" s="27"/>
      <c r="W3" s="27"/>
      <c r="X3" s="27"/>
      <c r="Y3" s="27"/>
      <c r="Z3" s="27" t="s">
        <v>1427</v>
      </c>
      <c r="AA3" s="27" t="s">
        <v>1427</v>
      </c>
      <c r="AB3" s="27" t="s">
        <v>1427</v>
      </c>
      <c r="AC3" s="27">
        <f t="shared" si="1"/>
        <v>0</v>
      </c>
      <c r="AD3" s="27"/>
      <c r="AE3" s="27"/>
      <c r="AF3" s="27"/>
      <c r="AG3" s="27"/>
      <c r="AH3" s="27"/>
      <c r="AI3" s="27"/>
      <c r="AJ3" s="27"/>
      <c r="AK3" s="27"/>
      <c r="AL3" s="29">
        <v>0</v>
      </c>
      <c r="AM3" s="29">
        <v>0</v>
      </c>
      <c r="AN3" s="29" t="s">
        <v>1427</v>
      </c>
      <c r="AO3" s="29" t="s">
        <v>1427</v>
      </c>
      <c r="AP3" s="29" t="s">
        <v>1427</v>
      </c>
      <c r="AQ3" s="29" t="s">
        <v>1427</v>
      </c>
      <c r="AR3" s="29" t="s">
        <v>1427</v>
      </c>
      <c r="AS3" s="29" t="s">
        <v>1427</v>
      </c>
      <c r="AT3" s="29" t="str">
        <f t="shared" si="2"/>
        <v>.</v>
      </c>
      <c r="AU3" s="29">
        <v>6</v>
      </c>
      <c r="AV3" s="29">
        <v>7</v>
      </c>
      <c r="AW3" s="29">
        <v>0</v>
      </c>
      <c r="AX3" s="29">
        <v>21</v>
      </c>
      <c r="AY3" s="29">
        <v>1</v>
      </c>
      <c r="AZ3" s="27" t="s">
        <v>1427</v>
      </c>
      <c r="BA3" s="27">
        <v>88</v>
      </c>
      <c r="BB3" s="27">
        <v>0</v>
      </c>
      <c r="BC3" s="27">
        <v>0</v>
      </c>
      <c r="BD3" s="27">
        <v>1</v>
      </c>
      <c r="BE3" s="27">
        <v>0</v>
      </c>
      <c r="BF3" s="27" t="str" cm="1">
        <f t="array" ref="BF3">_xlfn.IFS(BB3=1,"Nord Italia",BC3=1,"Centro Italia",BD3=1,"Sud Italia",BE3=1,"Isole Italia",SUM(BB3:BE3)=0,"Estero")</f>
        <v>Sud Italia</v>
      </c>
      <c r="BG3" s="27" t="s">
        <v>2701</v>
      </c>
      <c r="BH3" s="27">
        <v>164</v>
      </c>
      <c r="BI3" s="27" t="s">
        <v>1427</v>
      </c>
      <c r="BJ3" s="27">
        <v>3</v>
      </c>
      <c r="BK3" s="27">
        <v>16</v>
      </c>
      <c r="BL3" s="27" t="s">
        <v>1427</v>
      </c>
      <c r="BM3" s="27" t="s">
        <v>1427</v>
      </c>
      <c r="BN3" s="27" t="s">
        <v>1427</v>
      </c>
      <c r="BO3" s="27">
        <v>4</v>
      </c>
      <c r="BP3" s="29">
        <v>4</v>
      </c>
      <c r="BQ3" s="27">
        <v>180</v>
      </c>
      <c r="BR3" s="27">
        <v>0</v>
      </c>
      <c r="BS3" s="27" t="s">
        <v>1427</v>
      </c>
      <c r="BT3" s="27">
        <v>1</v>
      </c>
      <c r="BU3" s="27">
        <v>1</v>
      </c>
      <c r="BV3" s="29">
        <v>1</v>
      </c>
      <c r="CC3" s="4">
        <v>2</v>
      </c>
      <c r="CD3" s="4">
        <f>COUNTIF(N2:N801,"2")</f>
        <v>141</v>
      </c>
      <c r="CE3" s="15">
        <f>CD3/CD8</f>
        <v>0.18926174496644296</v>
      </c>
      <c r="CL3" s="4">
        <v>2</v>
      </c>
      <c r="CM3" s="4">
        <f>COUNTIF(N2:N801,"2")</f>
        <v>141</v>
      </c>
      <c r="CN3" s="15">
        <f>CM3/CM8</f>
        <v>0.19341563786008231</v>
      </c>
    </row>
    <row r="4" spans="1:92" ht="30" x14ac:dyDescent="0.25">
      <c r="A4" s="27">
        <v>10</v>
      </c>
      <c r="B4" s="28">
        <v>44445.308483796296</v>
      </c>
      <c r="C4" s="28">
        <v>44445.311111111114</v>
      </c>
      <c r="D4" s="2" t="s">
        <v>31</v>
      </c>
      <c r="E4" s="27">
        <v>100</v>
      </c>
      <c r="F4" s="27">
        <v>227</v>
      </c>
      <c r="G4" s="27">
        <v>1</v>
      </c>
      <c r="H4" s="28">
        <v>44445.31111959491</v>
      </c>
      <c r="I4" s="2" t="s">
        <v>32</v>
      </c>
      <c r="J4" s="27">
        <v>45.091400146484375</v>
      </c>
      <c r="K4" s="27">
        <v>7.6638946533203125</v>
      </c>
      <c r="L4" s="2" t="s">
        <v>15</v>
      </c>
      <c r="M4" s="2" t="s">
        <v>16</v>
      </c>
      <c r="N4" s="3">
        <v>1</v>
      </c>
      <c r="O4" s="27" t="s">
        <v>1427</v>
      </c>
      <c r="P4" s="27" t="s">
        <v>1427</v>
      </c>
      <c r="Q4" s="27" t="s">
        <v>1427</v>
      </c>
      <c r="R4" s="27">
        <f t="shared" si="0"/>
        <v>0</v>
      </c>
      <c r="S4" s="27"/>
      <c r="T4" s="27"/>
      <c r="U4" s="27"/>
      <c r="V4" s="27"/>
      <c r="W4" s="27"/>
      <c r="X4" s="27"/>
      <c r="Y4" s="27"/>
      <c r="Z4" s="27" t="s">
        <v>1427</v>
      </c>
      <c r="AA4" s="27" t="s">
        <v>1427</v>
      </c>
      <c r="AB4" s="27" t="s">
        <v>1427</v>
      </c>
      <c r="AC4" s="27">
        <f t="shared" si="1"/>
        <v>0</v>
      </c>
      <c r="AD4" s="27"/>
      <c r="AE4" s="27"/>
      <c r="AF4" s="27"/>
      <c r="AG4" s="27"/>
      <c r="AH4" s="27"/>
      <c r="AI4" s="27"/>
      <c r="AJ4" s="27"/>
      <c r="AK4" s="27"/>
      <c r="AL4" s="29">
        <v>0</v>
      </c>
      <c r="AM4" s="29">
        <v>0</v>
      </c>
      <c r="AN4" s="29" t="s">
        <v>1427</v>
      </c>
      <c r="AO4" s="29" t="s">
        <v>1427</v>
      </c>
      <c r="AP4" s="29" t="s">
        <v>1427</v>
      </c>
      <c r="AQ4" s="29" t="s">
        <v>1427</v>
      </c>
      <c r="AR4" s="29" t="s">
        <v>1427</v>
      </c>
      <c r="AS4" s="29" t="s">
        <v>1427</v>
      </c>
      <c r="AT4" s="29" t="str">
        <f t="shared" si="2"/>
        <v>.</v>
      </c>
      <c r="AU4" s="29">
        <v>6</v>
      </c>
      <c r="AV4" s="29">
        <v>7</v>
      </c>
      <c r="AW4" s="29">
        <v>0</v>
      </c>
      <c r="AX4" s="29">
        <v>21</v>
      </c>
      <c r="AY4" s="29">
        <v>1</v>
      </c>
      <c r="AZ4" s="27" t="s">
        <v>1427</v>
      </c>
      <c r="BA4" s="27">
        <v>62</v>
      </c>
      <c r="BB4" s="27">
        <v>1</v>
      </c>
      <c r="BC4" s="27">
        <v>0</v>
      </c>
      <c r="BD4" s="27">
        <v>0</v>
      </c>
      <c r="BE4" s="27">
        <v>0</v>
      </c>
      <c r="BF4" s="27" t="str" cm="1">
        <f t="array" ref="BF4">_xlfn.IFS(BB4=1,"Nord Italia",BC4=1,"Centro Italia",BD4=1,"Sud Italia",BE4=1,"Isole Italia",SUM(BB4:BE4)=0,"Estero")</f>
        <v>Nord Italia</v>
      </c>
      <c r="BG4" s="27" t="s">
        <v>2703</v>
      </c>
      <c r="BH4" s="27">
        <v>164</v>
      </c>
      <c r="BI4" s="27" t="s">
        <v>1427</v>
      </c>
      <c r="BJ4" s="27">
        <v>3</v>
      </c>
      <c r="BK4" s="27">
        <v>5</v>
      </c>
      <c r="BL4" s="27" t="s">
        <v>1427</v>
      </c>
      <c r="BM4" s="27" t="s">
        <v>1427</v>
      </c>
      <c r="BN4" s="27" t="s">
        <v>1427</v>
      </c>
      <c r="BO4" s="27">
        <v>4</v>
      </c>
      <c r="BP4" s="29">
        <v>4</v>
      </c>
      <c r="BQ4" s="27">
        <v>90</v>
      </c>
      <c r="BR4" s="27">
        <v>1</v>
      </c>
      <c r="BS4" s="27">
        <v>0</v>
      </c>
      <c r="BT4" s="27">
        <v>1</v>
      </c>
      <c r="BU4" s="27">
        <v>1</v>
      </c>
      <c r="BV4" s="29">
        <v>3</v>
      </c>
      <c r="CC4" s="6">
        <v>3</v>
      </c>
      <c r="CD4" s="6">
        <f>COUNTIF(N2:N801,"3")</f>
        <v>122</v>
      </c>
      <c r="CE4" s="17">
        <f>CD4/CD8</f>
        <v>0.16375838926174496</v>
      </c>
      <c r="CL4" s="6">
        <v>3</v>
      </c>
      <c r="CM4" s="6">
        <v>118</v>
      </c>
      <c r="CN4" s="17">
        <f>CM4/CM8</f>
        <v>0.16186556927297668</v>
      </c>
    </row>
    <row r="5" spans="1:92" ht="30" x14ac:dyDescent="0.25">
      <c r="A5" s="27">
        <v>19</v>
      </c>
      <c r="B5" s="28">
        <v>44445.311562499999</v>
      </c>
      <c r="C5" s="28">
        <v>44445.313796296294</v>
      </c>
      <c r="D5" s="2" t="s">
        <v>49</v>
      </c>
      <c r="E5" s="27">
        <v>100</v>
      </c>
      <c r="F5" s="27">
        <v>192</v>
      </c>
      <c r="G5" s="27">
        <v>1</v>
      </c>
      <c r="H5" s="28">
        <v>44445.31380034722</v>
      </c>
      <c r="I5" s="2" t="s">
        <v>50</v>
      </c>
      <c r="J5" s="27">
        <v>45.66180419921875</v>
      </c>
      <c r="K5" s="27">
        <v>12.2427978515625</v>
      </c>
      <c r="L5" s="2" t="s">
        <v>15</v>
      </c>
      <c r="M5" s="2" t="s">
        <v>16</v>
      </c>
      <c r="N5" s="3">
        <v>1</v>
      </c>
      <c r="O5" s="27" t="s">
        <v>1427</v>
      </c>
      <c r="P5" s="27" t="s">
        <v>1427</v>
      </c>
      <c r="Q5" s="27" t="s">
        <v>1427</v>
      </c>
      <c r="R5" s="27">
        <f t="shared" si="0"/>
        <v>0</v>
      </c>
      <c r="S5" s="27"/>
      <c r="T5" s="27"/>
      <c r="U5" s="27"/>
      <c r="V5" s="27"/>
      <c r="W5" s="27"/>
      <c r="X5" s="27"/>
      <c r="Y5" s="27"/>
      <c r="Z5" s="27" t="s">
        <v>1427</v>
      </c>
      <c r="AA5" s="27" t="s">
        <v>1427</v>
      </c>
      <c r="AB5" s="27" t="s">
        <v>1427</v>
      </c>
      <c r="AC5" s="27">
        <f t="shared" si="1"/>
        <v>0</v>
      </c>
      <c r="AD5" s="27"/>
      <c r="AE5" s="27"/>
      <c r="AF5" s="27"/>
      <c r="AG5" s="27"/>
      <c r="AH5" s="27"/>
      <c r="AI5" s="27"/>
      <c r="AJ5" s="27"/>
      <c r="AK5" s="27"/>
      <c r="AL5" s="29">
        <v>0</v>
      </c>
      <c r="AM5" s="29">
        <v>0</v>
      </c>
      <c r="AN5" s="29" t="s">
        <v>1427</v>
      </c>
      <c r="AO5" s="29" t="s">
        <v>1427</v>
      </c>
      <c r="AP5" s="29" t="s">
        <v>1427</v>
      </c>
      <c r="AQ5" s="29" t="s">
        <v>1427</v>
      </c>
      <c r="AR5" s="29" t="s">
        <v>1427</v>
      </c>
      <c r="AS5" s="29" t="s">
        <v>1427</v>
      </c>
      <c r="AT5" s="29" t="str">
        <f t="shared" si="2"/>
        <v>.</v>
      </c>
      <c r="AU5" s="29">
        <v>6</v>
      </c>
      <c r="AV5" s="29">
        <v>7</v>
      </c>
      <c r="AW5" s="29">
        <v>1</v>
      </c>
      <c r="AX5" s="29">
        <v>20</v>
      </c>
      <c r="AY5" s="29">
        <v>1</v>
      </c>
      <c r="AZ5" s="27" t="s">
        <v>1427</v>
      </c>
      <c r="BA5" s="27">
        <v>85</v>
      </c>
      <c r="BB5" s="27">
        <v>1</v>
      </c>
      <c r="BC5" s="27">
        <v>0</v>
      </c>
      <c r="BD5" s="27">
        <v>0</v>
      </c>
      <c r="BE5" s="27">
        <v>0</v>
      </c>
      <c r="BF5" s="27" t="str" cm="1">
        <f t="array" ref="BF5">_xlfn.IFS(BB5=1,"Nord Italia",BC5=1,"Centro Italia",BD5=1,"Sud Italia",BE5=1,"Isole Italia",SUM(BB5:BE5)=0,"Estero")</f>
        <v>Nord Italia</v>
      </c>
      <c r="BG5" s="27" t="s">
        <v>2710</v>
      </c>
      <c r="BH5" s="27">
        <v>164</v>
      </c>
      <c r="BI5" s="27" t="s">
        <v>1427</v>
      </c>
      <c r="BJ5" s="27">
        <v>3</v>
      </c>
      <c r="BK5" s="27">
        <v>16</v>
      </c>
      <c r="BL5" s="27" t="s">
        <v>1427</v>
      </c>
      <c r="BM5" s="27" t="s">
        <v>1427</v>
      </c>
      <c r="BN5" s="27" t="s">
        <v>1427</v>
      </c>
      <c r="BO5" s="27">
        <v>4</v>
      </c>
      <c r="BP5" s="29">
        <v>3</v>
      </c>
      <c r="BQ5" s="27">
        <v>360</v>
      </c>
      <c r="BR5" s="27">
        <v>0</v>
      </c>
      <c r="BS5" s="27" t="s">
        <v>1427</v>
      </c>
      <c r="BT5" s="27">
        <v>1</v>
      </c>
      <c r="BU5" s="27">
        <v>1</v>
      </c>
      <c r="BV5" s="29">
        <v>3</v>
      </c>
      <c r="CC5" s="6">
        <v>4</v>
      </c>
      <c r="CD5" s="6">
        <f>COUNTIF(N2:N801,"4")</f>
        <v>113</v>
      </c>
      <c r="CE5" s="17">
        <f>(CD5/CD8)</f>
        <v>0.15167785234899328</v>
      </c>
      <c r="CL5" s="6">
        <v>4</v>
      </c>
      <c r="CM5" s="6">
        <v>103</v>
      </c>
      <c r="CN5" s="17">
        <f>(CM5/CM8)</f>
        <v>0.1412894375857339</v>
      </c>
    </row>
    <row r="6" spans="1:92" ht="30" x14ac:dyDescent="0.25">
      <c r="A6" s="27">
        <v>24</v>
      </c>
      <c r="B6" s="28">
        <v>44445.315243055556</v>
      </c>
      <c r="C6" s="28">
        <v>44445.317106481481</v>
      </c>
      <c r="D6" s="2" t="s">
        <v>59</v>
      </c>
      <c r="E6" s="27">
        <v>100</v>
      </c>
      <c r="F6" s="27">
        <v>161</v>
      </c>
      <c r="G6" s="27">
        <v>1</v>
      </c>
      <c r="H6" s="28">
        <v>44445.317117905091</v>
      </c>
      <c r="I6" s="2" t="s">
        <v>60</v>
      </c>
      <c r="J6" s="27">
        <v>45.612197875976563</v>
      </c>
      <c r="K6" s="27">
        <v>9.0095062255859375</v>
      </c>
      <c r="L6" s="2" t="s">
        <v>15</v>
      </c>
      <c r="M6" s="2" t="s">
        <v>16</v>
      </c>
      <c r="N6" s="3">
        <v>1</v>
      </c>
      <c r="O6" s="27" t="s">
        <v>1427</v>
      </c>
      <c r="P6" s="27" t="s">
        <v>1427</v>
      </c>
      <c r="Q6" s="27" t="s">
        <v>1427</v>
      </c>
      <c r="R6" s="27">
        <f t="shared" si="0"/>
        <v>0</v>
      </c>
      <c r="S6" s="27"/>
      <c r="T6" s="27"/>
      <c r="U6" s="27"/>
      <c r="V6" s="27"/>
      <c r="W6" s="27"/>
      <c r="X6" s="27"/>
      <c r="Y6" s="27"/>
      <c r="Z6" s="27" t="s">
        <v>1427</v>
      </c>
      <c r="AA6" s="27" t="s">
        <v>1427</v>
      </c>
      <c r="AB6" s="27" t="s">
        <v>1427</v>
      </c>
      <c r="AC6" s="27">
        <f t="shared" si="1"/>
        <v>0</v>
      </c>
      <c r="AD6" s="27"/>
      <c r="AE6" s="27"/>
      <c r="AF6" s="27"/>
      <c r="AG6" s="27"/>
      <c r="AH6" s="27"/>
      <c r="AI6" s="27"/>
      <c r="AJ6" s="27"/>
      <c r="AK6" s="27"/>
      <c r="AL6" s="29">
        <v>0</v>
      </c>
      <c r="AM6" s="29">
        <v>0</v>
      </c>
      <c r="AN6" s="29" t="s">
        <v>1427</v>
      </c>
      <c r="AO6" s="29" t="s">
        <v>1427</v>
      </c>
      <c r="AP6" s="29" t="s">
        <v>1427</v>
      </c>
      <c r="AQ6" s="29" t="s">
        <v>1427</v>
      </c>
      <c r="AR6" s="29" t="s">
        <v>1427</v>
      </c>
      <c r="AS6" s="29" t="s">
        <v>1427</v>
      </c>
      <c r="AT6" s="29" t="str">
        <f t="shared" si="2"/>
        <v>.</v>
      </c>
      <c r="AU6" s="29">
        <v>6</v>
      </c>
      <c r="AV6" s="29">
        <v>6</v>
      </c>
      <c r="AW6" s="29">
        <v>0</v>
      </c>
      <c r="AX6" s="29">
        <v>23</v>
      </c>
      <c r="AY6" s="29">
        <v>1</v>
      </c>
      <c r="AZ6" s="27" t="s">
        <v>1427</v>
      </c>
      <c r="BA6" s="27">
        <v>103</v>
      </c>
      <c r="BB6" s="27">
        <v>1</v>
      </c>
      <c r="BC6" s="27">
        <v>0</v>
      </c>
      <c r="BD6" s="27">
        <v>0</v>
      </c>
      <c r="BE6" s="27">
        <v>0</v>
      </c>
      <c r="BF6" s="27" t="str" cm="1">
        <f t="array" ref="BF6">_xlfn.IFS(BB6=1,"Nord Italia",BC6=1,"Centro Italia",BD6=1,"Sud Italia",BE6=1,"Isole Italia",SUM(BB6:BE6)=0,"Estero")</f>
        <v>Nord Italia</v>
      </c>
      <c r="BG6" s="27" t="s">
        <v>2617</v>
      </c>
      <c r="BH6" s="27">
        <v>164</v>
      </c>
      <c r="BI6" s="27" t="s">
        <v>1427</v>
      </c>
      <c r="BJ6" s="27">
        <v>4</v>
      </c>
      <c r="BK6" s="27">
        <v>16</v>
      </c>
      <c r="BL6" s="27" t="s">
        <v>1427</v>
      </c>
      <c r="BM6" s="27">
        <v>116</v>
      </c>
      <c r="BN6" s="27" t="s">
        <v>3132</v>
      </c>
      <c r="BO6" s="27">
        <v>5</v>
      </c>
      <c r="BP6" s="29">
        <v>4</v>
      </c>
      <c r="BQ6" s="27">
        <v>120</v>
      </c>
      <c r="BR6" s="27">
        <v>1</v>
      </c>
      <c r="BS6" s="27">
        <v>1</v>
      </c>
      <c r="BT6" s="27">
        <v>1</v>
      </c>
      <c r="BU6" s="27">
        <v>1</v>
      </c>
      <c r="BV6" s="29">
        <v>3</v>
      </c>
      <c r="CC6" s="6">
        <v>5</v>
      </c>
      <c r="CD6" s="6">
        <f>COUNTIF(N2:N801,"5")</f>
        <v>107</v>
      </c>
      <c r="CE6" s="17">
        <f>CD6/CD8</f>
        <v>0.1436241610738255</v>
      </c>
      <c r="CL6" s="6">
        <v>5</v>
      </c>
      <c r="CM6" s="6">
        <f>COUNTIF(N2:N801,"5")</f>
        <v>107</v>
      </c>
      <c r="CN6" s="17">
        <f>CM6/CM8</f>
        <v>0.1467764060356653</v>
      </c>
    </row>
    <row r="7" spans="1:92" ht="45" x14ac:dyDescent="0.25">
      <c r="A7" s="27">
        <v>28</v>
      </c>
      <c r="B7" s="28">
        <v>44445.322384259256</v>
      </c>
      <c r="C7" s="28">
        <v>44445.324270833335</v>
      </c>
      <c r="D7" s="2" t="s">
        <v>67</v>
      </c>
      <c r="E7" s="27">
        <v>100</v>
      </c>
      <c r="F7" s="27">
        <v>163</v>
      </c>
      <c r="G7" s="27">
        <v>1</v>
      </c>
      <c r="H7" s="28">
        <v>44445.324285219911</v>
      </c>
      <c r="I7" s="2" t="s">
        <v>68</v>
      </c>
      <c r="J7" s="27">
        <v>33.2716064453125</v>
      </c>
      <c r="K7" s="27">
        <v>-87.536201477050781</v>
      </c>
      <c r="L7" s="2" t="s">
        <v>15</v>
      </c>
      <c r="M7" s="2" t="s">
        <v>16</v>
      </c>
      <c r="N7" s="3">
        <v>1</v>
      </c>
      <c r="O7" s="27" t="s">
        <v>1427</v>
      </c>
      <c r="P7" s="27" t="s">
        <v>1427</v>
      </c>
      <c r="Q7" s="27" t="s">
        <v>1427</v>
      </c>
      <c r="R7" s="27">
        <f t="shared" si="0"/>
        <v>0</v>
      </c>
      <c r="S7" s="27"/>
      <c r="T7" s="27"/>
      <c r="U7" s="27"/>
      <c r="V7" s="27"/>
      <c r="W7" s="27"/>
      <c r="X7" s="27"/>
      <c r="Y7" s="27"/>
      <c r="Z7" s="27" t="s">
        <v>1427</v>
      </c>
      <c r="AA7" s="27" t="s">
        <v>1427</v>
      </c>
      <c r="AB7" s="27" t="s">
        <v>1427</v>
      </c>
      <c r="AC7" s="27">
        <f t="shared" si="1"/>
        <v>0</v>
      </c>
      <c r="AD7" s="27"/>
      <c r="AE7" s="27"/>
      <c r="AF7" s="27"/>
      <c r="AG7" s="27"/>
      <c r="AH7" s="27"/>
      <c r="AI7" s="27"/>
      <c r="AJ7" s="27"/>
      <c r="AK7" s="27"/>
      <c r="AL7" s="29">
        <v>0</v>
      </c>
      <c r="AM7" s="29">
        <v>0</v>
      </c>
      <c r="AN7" s="29" t="s">
        <v>1427</v>
      </c>
      <c r="AO7" s="29" t="s">
        <v>1427</v>
      </c>
      <c r="AP7" s="29" t="s">
        <v>1427</v>
      </c>
      <c r="AQ7" s="29" t="s">
        <v>1427</v>
      </c>
      <c r="AR7" s="29" t="s">
        <v>1427</v>
      </c>
      <c r="AS7" s="29" t="s">
        <v>1427</v>
      </c>
      <c r="AT7" s="29" t="str">
        <f t="shared" si="2"/>
        <v>.</v>
      </c>
      <c r="AU7" s="29">
        <v>6</v>
      </c>
      <c r="AV7" s="29">
        <v>7</v>
      </c>
      <c r="AW7" s="29">
        <v>1</v>
      </c>
      <c r="AX7" s="29">
        <v>61</v>
      </c>
      <c r="AY7" s="29">
        <v>0</v>
      </c>
      <c r="AZ7" s="27" t="s">
        <v>3179</v>
      </c>
      <c r="BA7" s="27" t="s">
        <v>1427</v>
      </c>
      <c r="BB7" s="27">
        <v>0</v>
      </c>
      <c r="BC7" s="27">
        <v>0</v>
      </c>
      <c r="BD7" s="27">
        <v>0</v>
      </c>
      <c r="BE7" s="27">
        <v>0</v>
      </c>
      <c r="BF7" s="27" t="str" cm="1">
        <f t="array" ref="BF7">_xlfn.IFS(BB7=1,"Nord Italia",BC7=1,"Centro Italia",BD7=1,"Sud Italia",BE7=1,"Isole Italia",SUM(BB7:BE7)=0,"Estero")</f>
        <v>Estero</v>
      </c>
      <c r="BG7" s="27" t="s">
        <v>1427</v>
      </c>
      <c r="BH7" s="27">
        <v>167</v>
      </c>
      <c r="BI7" s="27" t="s">
        <v>1427</v>
      </c>
      <c r="BJ7" s="27">
        <v>5</v>
      </c>
      <c r="BK7" s="27">
        <v>16</v>
      </c>
      <c r="BL7" s="27" t="s">
        <v>1427</v>
      </c>
      <c r="BM7" s="27">
        <v>116</v>
      </c>
      <c r="BN7" s="27" t="s">
        <v>3133</v>
      </c>
      <c r="BO7" s="27">
        <v>2</v>
      </c>
      <c r="BP7" s="29">
        <v>4</v>
      </c>
      <c r="BQ7" s="27">
        <v>30</v>
      </c>
      <c r="BR7" s="27">
        <v>0</v>
      </c>
      <c r="BS7" s="27" t="s">
        <v>1427</v>
      </c>
      <c r="BT7" s="27">
        <v>1</v>
      </c>
      <c r="BU7" s="27">
        <v>1</v>
      </c>
      <c r="BV7" s="29">
        <v>3</v>
      </c>
      <c r="CC7" s="6">
        <v>6</v>
      </c>
      <c r="CD7" s="6">
        <f>COUNTIF(N2:N801,"6")</f>
        <v>110</v>
      </c>
      <c r="CE7" s="17">
        <f>CD7/CD8</f>
        <v>0.1476510067114094</v>
      </c>
      <c r="CL7" s="6">
        <v>6</v>
      </c>
      <c r="CM7" s="6">
        <f>COUNTIF(N2:N801,"6")-2</f>
        <v>108</v>
      </c>
      <c r="CN7" s="17">
        <f>CM7/CM8</f>
        <v>0.14814814814814814</v>
      </c>
    </row>
    <row r="8" spans="1:92" ht="30" x14ac:dyDescent="0.25">
      <c r="A8" s="27">
        <v>38</v>
      </c>
      <c r="B8" s="28">
        <v>44445.333113425928</v>
      </c>
      <c r="C8" s="28">
        <v>44445.335555555554</v>
      </c>
      <c r="D8" s="2" t="s">
        <v>88</v>
      </c>
      <c r="E8" s="27">
        <v>100</v>
      </c>
      <c r="F8" s="27">
        <v>211</v>
      </c>
      <c r="G8" s="27">
        <v>1</v>
      </c>
      <c r="H8" s="28">
        <v>44445.335569479168</v>
      </c>
      <c r="I8" s="2" t="s">
        <v>89</v>
      </c>
      <c r="J8" s="27">
        <v>41.461593627929688</v>
      </c>
      <c r="K8" s="27">
        <v>15.556396484375</v>
      </c>
      <c r="L8" s="2" t="s">
        <v>15</v>
      </c>
      <c r="M8" s="2" t="s">
        <v>16</v>
      </c>
      <c r="N8" s="3">
        <v>1</v>
      </c>
      <c r="O8" s="27" t="s">
        <v>1427</v>
      </c>
      <c r="P8" s="27" t="s">
        <v>1427</v>
      </c>
      <c r="Q8" s="27" t="s">
        <v>1427</v>
      </c>
      <c r="R8" s="27">
        <f t="shared" si="0"/>
        <v>0</v>
      </c>
      <c r="S8" s="27"/>
      <c r="T8" s="27"/>
      <c r="U8" s="27"/>
      <c r="V8" s="27"/>
      <c r="W8" s="27"/>
      <c r="X8" s="27"/>
      <c r="Y8" s="27"/>
      <c r="Z8" s="27" t="s">
        <v>1427</v>
      </c>
      <c r="AA8" s="27" t="s">
        <v>1427</v>
      </c>
      <c r="AB8" s="27" t="s">
        <v>1427</v>
      </c>
      <c r="AC8" s="27">
        <f t="shared" si="1"/>
        <v>0</v>
      </c>
      <c r="AD8" s="27"/>
      <c r="AE8" s="27"/>
      <c r="AF8" s="27"/>
      <c r="AG8" s="27"/>
      <c r="AH8" s="27"/>
      <c r="AI8" s="27"/>
      <c r="AJ8" s="27"/>
      <c r="AK8" s="27"/>
      <c r="AL8" s="29">
        <v>0</v>
      </c>
      <c r="AM8" s="29">
        <v>0</v>
      </c>
      <c r="AN8" s="29" t="s">
        <v>1427</v>
      </c>
      <c r="AO8" s="29" t="s">
        <v>1427</v>
      </c>
      <c r="AP8" s="29" t="s">
        <v>1427</v>
      </c>
      <c r="AQ8" s="29" t="s">
        <v>1427</v>
      </c>
      <c r="AR8" s="29" t="s">
        <v>1427</v>
      </c>
      <c r="AS8" s="29" t="s">
        <v>1427</v>
      </c>
      <c r="AT8" s="29" t="str">
        <f t="shared" si="2"/>
        <v>.</v>
      </c>
      <c r="AU8" s="29">
        <v>6</v>
      </c>
      <c r="AV8" s="29">
        <v>7</v>
      </c>
      <c r="AW8" s="29">
        <v>0</v>
      </c>
      <c r="AX8" s="29">
        <v>19</v>
      </c>
      <c r="AY8" s="29">
        <v>1</v>
      </c>
      <c r="AZ8" s="27" t="s">
        <v>1427</v>
      </c>
      <c r="BA8" s="27">
        <v>37</v>
      </c>
      <c r="BB8" s="27">
        <v>0</v>
      </c>
      <c r="BC8" s="27">
        <v>0</v>
      </c>
      <c r="BD8" s="27">
        <v>1</v>
      </c>
      <c r="BE8" s="27">
        <v>0</v>
      </c>
      <c r="BF8" s="27" t="str" cm="1">
        <f t="array" ref="BF8">_xlfn.IFS(BB8=1,"Nord Italia",BC8=1,"Centro Italia",BD8=1,"Sud Italia",BE8=1,"Isole Italia",SUM(BB8:BE8)=0,"Estero")</f>
        <v>Sud Italia</v>
      </c>
      <c r="BG8" s="27" t="s">
        <v>2590</v>
      </c>
      <c r="BH8" s="27">
        <v>164</v>
      </c>
      <c r="BI8" s="27" t="s">
        <v>1427</v>
      </c>
      <c r="BJ8" s="27">
        <v>3</v>
      </c>
      <c r="BK8" s="27">
        <v>16</v>
      </c>
      <c r="BL8" s="27" t="s">
        <v>1427</v>
      </c>
      <c r="BM8" s="27" t="s">
        <v>1427</v>
      </c>
      <c r="BN8" s="27" t="s">
        <v>1427</v>
      </c>
      <c r="BO8" s="27">
        <v>4</v>
      </c>
      <c r="BP8" s="29">
        <v>2</v>
      </c>
      <c r="BQ8" s="27">
        <v>150</v>
      </c>
      <c r="BR8" s="27">
        <v>0</v>
      </c>
      <c r="BS8" s="27" t="s">
        <v>1427</v>
      </c>
      <c r="BT8" s="27">
        <v>1</v>
      </c>
      <c r="BU8" s="27">
        <v>0</v>
      </c>
      <c r="BV8" s="29">
        <v>2</v>
      </c>
      <c r="CC8" s="4" t="s">
        <v>3231</v>
      </c>
      <c r="CD8" s="4">
        <f>SUM(CD2:CD7)</f>
        <v>745</v>
      </c>
      <c r="CE8" s="16">
        <f>SUM(CE2:CE7)</f>
        <v>0.99999999999999989</v>
      </c>
      <c r="CL8" s="4" t="s">
        <v>3231</v>
      </c>
      <c r="CM8" s="4">
        <f>SUM(CM2:CM7)</f>
        <v>729</v>
      </c>
      <c r="CN8" s="16">
        <f>SUM(CN2:CN7)</f>
        <v>1</v>
      </c>
    </row>
    <row r="9" spans="1:92" ht="45" x14ac:dyDescent="0.25">
      <c r="A9" s="27">
        <v>42</v>
      </c>
      <c r="B9" s="28">
        <v>44445.34447916667</v>
      </c>
      <c r="C9" s="28">
        <v>44445.346018518518</v>
      </c>
      <c r="D9" s="2" t="s">
        <v>96</v>
      </c>
      <c r="E9" s="27">
        <v>100</v>
      </c>
      <c r="F9" s="27">
        <v>133</v>
      </c>
      <c r="G9" s="27">
        <v>1</v>
      </c>
      <c r="H9" s="28">
        <v>44445.346027905092</v>
      </c>
      <c r="I9" s="2" t="s">
        <v>97</v>
      </c>
      <c r="J9" s="27">
        <v>41.890396118164063</v>
      </c>
      <c r="K9" s="27">
        <v>12.512603759765625</v>
      </c>
      <c r="L9" s="2" t="s">
        <v>15</v>
      </c>
      <c r="M9" s="2" t="s">
        <v>16</v>
      </c>
      <c r="N9" s="3">
        <v>1</v>
      </c>
      <c r="O9" s="27" t="s">
        <v>1427</v>
      </c>
      <c r="P9" s="27" t="s">
        <v>1427</v>
      </c>
      <c r="Q9" s="27" t="s">
        <v>1427</v>
      </c>
      <c r="R9" s="27">
        <f t="shared" si="0"/>
        <v>0</v>
      </c>
      <c r="S9" s="27"/>
      <c r="T9" s="27"/>
      <c r="U9" s="27"/>
      <c r="V9" s="27"/>
      <c r="W9" s="27"/>
      <c r="X9" s="27"/>
      <c r="Y9" s="27"/>
      <c r="Z9" s="27" t="s">
        <v>1427</v>
      </c>
      <c r="AA9" s="27" t="s">
        <v>1427</v>
      </c>
      <c r="AB9" s="27" t="s">
        <v>1427</v>
      </c>
      <c r="AC9" s="27">
        <f t="shared" si="1"/>
        <v>0</v>
      </c>
      <c r="AD9" s="27"/>
      <c r="AE9" s="27"/>
      <c r="AF9" s="27"/>
      <c r="AG9" s="27"/>
      <c r="AH9" s="27"/>
      <c r="AI9" s="27"/>
      <c r="AJ9" s="27"/>
      <c r="AK9" s="27"/>
      <c r="AL9" s="29">
        <v>0</v>
      </c>
      <c r="AM9" s="29">
        <v>0</v>
      </c>
      <c r="AN9" s="29" t="s">
        <v>1427</v>
      </c>
      <c r="AO9" s="29" t="s">
        <v>1427</v>
      </c>
      <c r="AP9" s="29" t="s">
        <v>1427</v>
      </c>
      <c r="AQ9" s="29" t="s">
        <v>1427</v>
      </c>
      <c r="AR9" s="29" t="s">
        <v>1427</v>
      </c>
      <c r="AS9" s="29" t="s">
        <v>1427</v>
      </c>
      <c r="AT9" s="29" t="str">
        <f t="shared" si="2"/>
        <v>.</v>
      </c>
      <c r="AU9" s="29">
        <v>8</v>
      </c>
      <c r="AV9" s="29">
        <v>8</v>
      </c>
      <c r="AW9" s="29">
        <v>0</v>
      </c>
      <c r="AX9" s="29">
        <v>43</v>
      </c>
      <c r="AY9" s="29">
        <v>1</v>
      </c>
      <c r="AZ9" s="27" t="s">
        <v>1427</v>
      </c>
      <c r="BA9" s="27">
        <v>86</v>
      </c>
      <c r="BB9" s="27">
        <v>0</v>
      </c>
      <c r="BC9" s="27">
        <v>1</v>
      </c>
      <c r="BD9" s="27">
        <v>0</v>
      </c>
      <c r="BE9" s="27">
        <v>0</v>
      </c>
      <c r="BF9" s="27" t="str" cm="1">
        <f t="array" ref="BF9">_xlfn.IFS(BB9=1,"Nord Italia",BC9=1,"Centro Italia",BD9=1,"Sud Italia",BE9=1,"Isole Italia",SUM(BB9:BE9)=0,"Estero")</f>
        <v>Centro Italia</v>
      </c>
      <c r="BG9" s="27" t="s">
        <v>2723</v>
      </c>
      <c r="BH9" s="27">
        <v>173</v>
      </c>
      <c r="BI9" s="27" t="s">
        <v>2724</v>
      </c>
      <c r="BJ9" s="27">
        <v>5</v>
      </c>
      <c r="BK9" s="27">
        <v>16</v>
      </c>
      <c r="BL9" s="27" t="s">
        <v>1427</v>
      </c>
      <c r="BM9" s="27">
        <v>116</v>
      </c>
      <c r="BN9" s="27" t="s">
        <v>2611</v>
      </c>
      <c r="BO9" s="27">
        <v>5</v>
      </c>
      <c r="BP9" s="29">
        <v>5</v>
      </c>
      <c r="BQ9" s="27">
        <v>120</v>
      </c>
      <c r="BR9" s="27">
        <v>0</v>
      </c>
      <c r="BS9" s="27" t="s">
        <v>1427</v>
      </c>
      <c r="BT9" s="27">
        <v>1</v>
      </c>
      <c r="BU9" s="27">
        <v>1</v>
      </c>
      <c r="BV9" s="29">
        <v>4</v>
      </c>
    </row>
    <row r="10" spans="1:92" ht="30" x14ac:dyDescent="0.25">
      <c r="A10" s="27">
        <v>45</v>
      </c>
      <c r="B10" s="28">
        <v>44445.351458333331</v>
      </c>
      <c r="C10" s="28">
        <v>44445.352835648147</v>
      </c>
      <c r="D10" s="2" t="s">
        <v>102</v>
      </c>
      <c r="E10" s="27">
        <v>100</v>
      </c>
      <c r="F10" s="27">
        <v>118</v>
      </c>
      <c r="G10" s="27">
        <v>1</v>
      </c>
      <c r="H10" s="28">
        <v>44445.352844143519</v>
      </c>
      <c r="I10" s="2" t="s">
        <v>103</v>
      </c>
      <c r="J10" s="27">
        <v>45.40960693359375</v>
      </c>
      <c r="K10" s="27">
        <v>11.894699096679688</v>
      </c>
      <c r="L10" s="2" t="s">
        <v>15</v>
      </c>
      <c r="M10" s="2" t="s">
        <v>16</v>
      </c>
      <c r="N10" s="3">
        <v>1</v>
      </c>
      <c r="O10" s="27" t="s">
        <v>1427</v>
      </c>
      <c r="P10" s="27" t="s">
        <v>1427</v>
      </c>
      <c r="Q10" s="27" t="s">
        <v>1427</v>
      </c>
      <c r="R10" s="27">
        <f t="shared" si="0"/>
        <v>0</v>
      </c>
      <c r="S10" s="27"/>
      <c r="T10" s="27"/>
      <c r="U10" s="27"/>
      <c r="V10" s="27"/>
      <c r="W10" s="27"/>
      <c r="X10" s="27"/>
      <c r="Y10" s="27"/>
      <c r="Z10" s="27" t="s">
        <v>1427</v>
      </c>
      <c r="AA10" s="27" t="s">
        <v>1427</v>
      </c>
      <c r="AB10" s="27" t="s">
        <v>1427</v>
      </c>
      <c r="AC10" s="27">
        <f t="shared" si="1"/>
        <v>0</v>
      </c>
      <c r="AD10" s="27"/>
      <c r="AE10" s="27"/>
      <c r="AF10" s="27"/>
      <c r="AG10" s="27"/>
      <c r="AH10" s="27"/>
      <c r="AI10" s="27"/>
      <c r="AJ10" s="27"/>
      <c r="AK10" s="27"/>
      <c r="AL10" s="29">
        <v>0</v>
      </c>
      <c r="AM10" s="29">
        <v>0</v>
      </c>
      <c r="AN10" s="29" t="s">
        <v>1427</v>
      </c>
      <c r="AO10" s="29" t="s">
        <v>1427</v>
      </c>
      <c r="AP10" s="29" t="s">
        <v>1427</v>
      </c>
      <c r="AQ10" s="29" t="s">
        <v>1427</v>
      </c>
      <c r="AR10" s="29" t="s">
        <v>1427</v>
      </c>
      <c r="AS10" s="29" t="s">
        <v>1427</v>
      </c>
      <c r="AT10" s="29" t="str">
        <f t="shared" si="2"/>
        <v>.</v>
      </c>
      <c r="AU10" s="29">
        <v>6</v>
      </c>
      <c r="AV10" s="29">
        <v>6</v>
      </c>
      <c r="AW10" s="29">
        <v>0</v>
      </c>
      <c r="AX10" s="29">
        <v>43</v>
      </c>
      <c r="AY10" s="29">
        <v>1</v>
      </c>
      <c r="AZ10" s="27" t="s">
        <v>1427</v>
      </c>
      <c r="BA10" s="27">
        <v>50</v>
      </c>
      <c r="BB10" s="27">
        <v>1</v>
      </c>
      <c r="BC10" s="27">
        <v>0</v>
      </c>
      <c r="BD10" s="27">
        <v>0</v>
      </c>
      <c r="BE10" s="27">
        <v>0</v>
      </c>
      <c r="BF10" s="27" t="str" cm="1">
        <f t="array" ref="BF10">_xlfn.IFS(BB10=1,"Nord Italia",BC10=1,"Centro Italia",BD10=1,"Sud Italia",BE10=1,"Isole Italia",SUM(BB10:BE10)=0,"Estero")</f>
        <v>Nord Italia</v>
      </c>
      <c r="BG10" s="27" t="s">
        <v>2727</v>
      </c>
      <c r="BH10" s="27">
        <v>169</v>
      </c>
      <c r="BI10" s="27" t="s">
        <v>1427</v>
      </c>
      <c r="BJ10" s="27">
        <v>5</v>
      </c>
      <c r="BK10" s="27">
        <v>16</v>
      </c>
      <c r="BL10" s="27" t="s">
        <v>1427</v>
      </c>
      <c r="BM10" s="27">
        <v>112</v>
      </c>
      <c r="BN10" s="27" t="s">
        <v>1427</v>
      </c>
      <c r="BO10" s="27">
        <v>4</v>
      </c>
      <c r="BP10" s="29">
        <v>4</v>
      </c>
      <c r="BQ10" s="27">
        <v>80</v>
      </c>
      <c r="BR10" s="27">
        <v>0</v>
      </c>
      <c r="BS10" s="27" t="s">
        <v>1427</v>
      </c>
      <c r="BT10" s="27">
        <v>1</v>
      </c>
      <c r="BU10" s="27">
        <v>1</v>
      </c>
      <c r="BV10" s="29">
        <v>4</v>
      </c>
    </row>
    <row r="11" spans="1:92" ht="30" x14ac:dyDescent="0.25">
      <c r="A11" s="27">
        <v>51</v>
      </c>
      <c r="B11" s="28">
        <v>44445.366909722223</v>
      </c>
      <c r="C11" s="28">
        <v>44445.368657407409</v>
      </c>
      <c r="D11" s="2" t="s">
        <v>114</v>
      </c>
      <c r="E11" s="27">
        <v>100</v>
      </c>
      <c r="F11" s="27">
        <v>151</v>
      </c>
      <c r="G11" s="27">
        <v>1</v>
      </c>
      <c r="H11" s="28">
        <v>44445.368665451388</v>
      </c>
      <c r="I11" s="2" t="s">
        <v>115</v>
      </c>
      <c r="J11" s="27">
        <v>45.558502197265625</v>
      </c>
      <c r="K11" s="27">
        <v>9.2176971435546875</v>
      </c>
      <c r="L11" s="2" t="s">
        <v>15</v>
      </c>
      <c r="M11" s="2" t="s">
        <v>16</v>
      </c>
      <c r="N11" s="3">
        <v>1</v>
      </c>
      <c r="O11" s="27" t="s">
        <v>1427</v>
      </c>
      <c r="P11" s="27" t="s">
        <v>1427</v>
      </c>
      <c r="Q11" s="27" t="s">
        <v>1427</v>
      </c>
      <c r="R11" s="27">
        <f t="shared" si="0"/>
        <v>0</v>
      </c>
      <c r="S11" s="27"/>
      <c r="T11" s="27"/>
      <c r="U11" s="27"/>
      <c r="V11" s="27"/>
      <c r="W11" s="27"/>
      <c r="X11" s="27"/>
      <c r="Y11" s="27"/>
      <c r="Z11" s="27" t="s">
        <v>1427</v>
      </c>
      <c r="AA11" s="27" t="s">
        <v>1427</v>
      </c>
      <c r="AB11" s="27" t="s">
        <v>1427</v>
      </c>
      <c r="AC11" s="27">
        <f t="shared" si="1"/>
        <v>0</v>
      </c>
      <c r="AD11" s="27"/>
      <c r="AE11" s="27"/>
      <c r="AF11" s="27"/>
      <c r="AG11" s="27"/>
      <c r="AH11" s="27"/>
      <c r="AI11" s="27"/>
      <c r="AJ11" s="27"/>
      <c r="AK11" s="27"/>
      <c r="AL11" s="29">
        <v>0</v>
      </c>
      <c r="AM11" s="29">
        <v>0</v>
      </c>
      <c r="AN11" s="29" t="s">
        <v>1427</v>
      </c>
      <c r="AO11" s="29" t="s">
        <v>1427</v>
      </c>
      <c r="AP11" s="29" t="s">
        <v>1427</v>
      </c>
      <c r="AQ11" s="29" t="s">
        <v>1427</v>
      </c>
      <c r="AR11" s="29" t="s">
        <v>1427</v>
      </c>
      <c r="AS11" s="29" t="s">
        <v>1427</v>
      </c>
      <c r="AT11" s="29" t="str">
        <f t="shared" si="2"/>
        <v>.</v>
      </c>
      <c r="AU11" s="29">
        <v>7</v>
      </c>
      <c r="AV11" s="29">
        <v>8</v>
      </c>
      <c r="AW11" s="29">
        <v>1</v>
      </c>
      <c r="AX11" s="29">
        <v>21</v>
      </c>
      <c r="AY11" s="29">
        <v>1</v>
      </c>
      <c r="AZ11" s="27" t="s">
        <v>1427</v>
      </c>
      <c r="BA11" s="27">
        <v>103</v>
      </c>
      <c r="BB11" s="27">
        <v>1</v>
      </c>
      <c r="BC11" s="27">
        <v>0</v>
      </c>
      <c r="BD11" s="27">
        <v>0</v>
      </c>
      <c r="BE11" s="27">
        <v>0</v>
      </c>
      <c r="BF11" s="27" t="str" cm="1">
        <f t="array" ref="BF11">_xlfn.IFS(BB11=1,"Nord Italia",BC11=1,"Centro Italia",BD11=1,"Sud Italia",BE11=1,"Isole Italia",SUM(BB11:BE11)=0,"Estero")</f>
        <v>Nord Italia</v>
      </c>
      <c r="BG11" s="27" t="s">
        <v>2730</v>
      </c>
      <c r="BH11" s="27">
        <v>164</v>
      </c>
      <c r="BI11" s="27" t="s">
        <v>1427</v>
      </c>
      <c r="BJ11" s="27">
        <v>3</v>
      </c>
      <c r="BK11" s="27">
        <v>16</v>
      </c>
      <c r="BL11" s="27" t="s">
        <v>1427</v>
      </c>
      <c r="BM11" s="27" t="s">
        <v>1427</v>
      </c>
      <c r="BN11" s="27" t="s">
        <v>1427</v>
      </c>
      <c r="BO11" s="27">
        <v>4</v>
      </c>
      <c r="BP11" s="29">
        <v>4</v>
      </c>
      <c r="BQ11" s="27">
        <v>60</v>
      </c>
      <c r="BR11" s="27">
        <v>0</v>
      </c>
      <c r="BS11" s="27" t="s">
        <v>1427</v>
      </c>
      <c r="BT11" s="27">
        <v>1</v>
      </c>
      <c r="BU11" s="27">
        <v>1</v>
      </c>
      <c r="BV11" s="29">
        <v>3</v>
      </c>
    </row>
    <row r="12" spans="1:92" ht="30" x14ac:dyDescent="0.25">
      <c r="A12" s="27">
        <v>60</v>
      </c>
      <c r="B12" s="28">
        <v>44445.382222222222</v>
      </c>
      <c r="C12" s="28">
        <v>44445.383460648147</v>
      </c>
      <c r="D12" s="2" t="s">
        <v>131</v>
      </c>
      <c r="E12" s="27">
        <v>100</v>
      </c>
      <c r="F12" s="27">
        <v>107</v>
      </c>
      <c r="G12" s="27">
        <v>1</v>
      </c>
      <c r="H12" s="28">
        <v>44445.383464907405</v>
      </c>
      <c r="I12" s="2" t="s">
        <v>132</v>
      </c>
      <c r="J12" s="27">
        <v>45.657196044921875</v>
      </c>
      <c r="K12" s="27">
        <v>9.157196044921875</v>
      </c>
      <c r="L12" s="2" t="s">
        <v>15</v>
      </c>
      <c r="M12" s="2" t="s">
        <v>16</v>
      </c>
      <c r="N12" s="3">
        <v>1</v>
      </c>
      <c r="O12" s="27" t="s">
        <v>1427</v>
      </c>
      <c r="P12" s="27" t="s">
        <v>1427</v>
      </c>
      <c r="Q12" s="27" t="s">
        <v>1427</v>
      </c>
      <c r="R12" s="27">
        <f t="shared" si="0"/>
        <v>0</v>
      </c>
      <c r="S12" s="27"/>
      <c r="T12" s="27"/>
      <c r="U12" s="27"/>
      <c r="V12" s="27"/>
      <c r="W12" s="27"/>
      <c r="X12" s="27"/>
      <c r="Y12" s="27"/>
      <c r="Z12" s="27" t="s">
        <v>1427</v>
      </c>
      <c r="AA12" s="27" t="s">
        <v>1427</v>
      </c>
      <c r="AB12" s="27" t="s">
        <v>1427</v>
      </c>
      <c r="AC12" s="27">
        <f t="shared" si="1"/>
        <v>0</v>
      </c>
      <c r="AD12" s="27"/>
      <c r="AE12" s="27"/>
      <c r="AF12" s="27"/>
      <c r="AG12" s="27"/>
      <c r="AH12" s="27"/>
      <c r="AI12" s="27"/>
      <c r="AJ12" s="27"/>
      <c r="AK12" s="27"/>
      <c r="AL12" s="29">
        <v>0</v>
      </c>
      <c r="AM12" s="29">
        <v>0</v>
      </c>
      <c r="AN12" s="29" t="s">
        <v>1427</v>
      </c>
      <c r="AO12" s="29" t="s">
        <v>1427</v>
      </c>
      <c r="AP12" s="29" t="s">
        <v>1427</v>
      </c>
      <c r="AQ12" s="29" t="s">
        <v>1427</v>
      </c>
      <c r="AR12" s="29" t="s">
        <v>1427</v>
      </c>
      <c r="AS12" s="29" t="s">
        <v>1427</v>
      </c>
      <c r="AT12" s="29" t="str">
        <f t="shared" si="2"/>
        <v>.</v>
      </c>
      <c r="AU12" s="29">
        <v>7</v>
      </c>
      <c r="AV12" s="29">
        <v>8</v>
      </c>
      <c r="AW12" s="29">
        <v>1</v>
      </c>
      <c r="AX12" s="29">
        <v>20</v>
      </c>
      <c r="AY12" s="29">
        <v>1</v>
      </c>
      <c r="AZ12" s="27" t="s">
        <v>1427</v>
      </c>
      <c r="BA12" s="27">
        <v>58</v>
      </c>
      <c r="BB12" s="27">
        <v>1</v>
      </c>
      <c r="BC12" s="27">
        <v>0</v>
      </c>
      <c r="BD12" s="27">
        <v>0</v>
      </c>
      <c r="BE12" s="27">
        <v>0</v>
      </c>
      <c r="BF12" s="27" t="str" cm="1">
        <f t="array" ref="BF12">_xlfn.IFS(BB12=1,"Nord Italia",BC12=1,"Centro Italia",BD12=1,"Sud Italia",BE12=1,"Isole Italia",SUM(BB12:BE12)=0,"Estero")</f>
        <v>Nord Italia</v>
      </c>
      <c r="BG12" s="27" t="s">
        <v>2721</v>
      </c>
      <c r="BH12" s="27">
        <v>164</v>
      </c>
      <c r="BI12" s="27" t="s">
        <v>1427</v>
      </c>
      <c r="BJ12" s="27">
        <v>3</v>
      </c>
      <c r="BK12" s="27">
        <v>16</v>
      </c>
      <c r="BL12" s="27" t="s">
        <v>1427</v>
      </c>
      <c r="BM12" s="27" t="s">
        <v>1427</v>
      </c>
      <c r="BN12" s="27" t="s">
        <v>1427</v>
      </c>
      <c r="BO12" s="27">
        <v>4</v>
      </c>
      <c r="BP12" s="29">
        <v>4</v>
      </c>
      <c r="BQ12" s="27">
        <v>150</v>
      </c>
      <c r="BR12" s="27">
        <v>0</v>
      </c>
      <c r="BS12" s="27" t="s">
        <v>1427</v>
      </c>
      <c r="BT12" s="27">
        <v>1</v>
      </c>
      <c r="BU12" s="27">
        <v>1</v>
      </c>
      <c r="BV12" s="29">
        <v>1</v>
      </c>
    </row>
    <row r="13" spans="1:92" ht="30" x14ac:dyDescent="0.25">
      <c r="A13" s="27">
        <v>65</v>
      </c>
      <c r="B13" s="28">
        <v>44445.393877314818</v>
      </c>
      <c r="C13" s="28">
        <v>44445.396678240744</v>
      </c>
      <c r="D13" s="2" t="s">
        <v>141</v>
      </c>
      <c r="E13" s="27">
        <v>100</v>
      </c>
      <c r="F13" s="27">
        <v>242</v>
      </c>
      <c r="G13" s="27">
        <v>1</v>
      </c>
      <c r="H13" s="28">
        <v>44445.396693101851</v>
      </c>
      <c r="I13" s="2" t="s">
        <v>142</v>
      </c>
      <c r="J13" s="27">
        <v>45.173904418945313</v>
      </c>
      <c r="K13" s="27">
        <v>11.957305908203125</v>
      </c>
      <c r="L13" s="2" t="s">
        <v>15</v>
      </c>
      <c r="M13" s="2" t="s">
        <v>16</v>
      </c>
      <c r="N13" s="3">
        <v>1</v>
      </c>
      <c r="O13" s="27" t="s">
        <v>1427</v>
      </c>
      <c r="P13" s="27" t="s">
        <v>1427</v>
      </c>
      <c r="Q13" s="27" t="s">
        <v>1427</v>
      </c>
      <c r="R13" s="27">
        <f t="shared" si="0"/>
        <v>0</v>
      </c>
      <c r="S13" s="27"/>
      <c r="T13" s="27"/>
      <c r="U13" s="27"/>
      <c r="V13" s="27"/>
      <c r="W13" s="27"/>
      <c r="X13" s="27"/>
      <c r="Y13" s="27"/>
      <c r="Z13" s="27" t="s">
        <v>1427</v>
      </c>
      <c r="AA13" s="27" t="s">
        <v>1427</v>
      </c>
      <c r="AB13" s="27" t="s">
        <v>1427</v>
      </c>
      <c r="AC13" s="27">
        <f t="shared" si="1"/>
        <v>0</v>
      </c>
      <c r="AD13" s="27"/>
      <c r="AE13" s="27"/>
      <c r="AF13" s="27"/>
      <c r="AG13" s="27"/>
      <c r="AH13" s="27"/>
      <c r="AI13" s="27"/>
      <c r="AJ13" s="27"/>
      <c r="AK13" s="27"/>
      <c r="AL13" s="29">
        <v>0</v>
      </c>
      <c r="AM13" s="29">
        <v>0</v>
      </c>
      <c r="AN13" s="29" t="s">
        <v>1427</v>
      </c>
      <c r="AO13" s="29" t="s">
        <v>1427</v>
      </c>
      <c r="AP13" s="29" t="s">
        <v>1427</v>
      </c>
      <c r="AQ13" s="29" t="s">
        <v>1427</v>
      </c>
      <c r="AR13" s="29" t="s">
        <v>1427</v>
      </c>
      <c r="AS13" s="29" t="s">
        <v>1427</v>
      </c>
      <c r="AT13" s="29" t="str">
        <f t="shared" si="2"/>
        <v>.</v>
      </c>
      <c r="AU13" s="29">
        <v>6</v>
      </c>
      <c r="AV13" s="29">
        <v>7</v>
      </c>
      <c r="AW13" s="29">
        <v>1</v>
      </c>
      <c r="AX13" s="29">
        <v>52</v>
      </c>
      <c r="AY13" s="29">
        <v>1</v>
      </c>
      <c r="AZ13" s="27" t="s">
        <v>1427</v>
      </c>
      <c r="BA13" s="27">
        <v>67</v>
      </c>
      <c r="BB13" s="27">
        <v>1</v>
      </c>
      <c r="BC13" s="27">
        <v>0</v>
      </c>
      <c r="BD13" s="27">
        <v>0</v>
      </c>
      <c r="BE13" s="27">
        <v>0</v>
      </c>
      <c r="BF13" s="27" t="str" cm="1">
        <f t="array" ref="BF13">_xlfn.IFS(BB13=1,"Nord Italia",BC13=1,"Centro Italia",BD13=1,"Sud Italia",BE13=1,"Isole Italia",SUM(BB13:BE13)=0,"Estero")</f>
        <v>Nord Italia</v>
      </c>
      <c r="BG13" s="27" t="s">
        <v>2697</v>
      </c>
      <c r="BH13" s="27">
        <v>172</v>
      </c>
      <c r="BI13" s="27" t="s">
        <v>1427</v>
      </c>
      <c r="BJ13" s="27">
        <v>2</v>
      </c>
      <c r="BK13" s="27" t="s">
        <v>1427</v>
      </c>
      <c r="BL13" s="27" t="s">
        <v>1427</v>
      </c>
      <c r="BM13" s="27" t="s">
        <v>1427</v>
      </c>
      <c r="BN13" s="27" t="s">
        <v>1427</v>
      </c>
      <c r="BO13" s="27">
        <v>4</v>
      </c>
      <c r="BP13" s="29">
        <v>3</v>
      </c>
      <c r="BQ13" s="27">
        <v>60</v>
      </c>
      <c r="BR13" s="27">
        <v>0</v>
      </c>
      <c r="BS13" s="27" t="s">
        <v>1427</v>
      </c>
      <c r="BT13" s="27">
        <v>1</v>
      </c>
      <c r="BU13" s="27">
        <v>1</v>
      </c>
      <c r="BV13" s="29">
        <v>3</v>
      </c>
    </row>
    <row r="14" spans="1:92" ht="30" x14ac:dyDescent="0.25">
      <c r="A14" s="27">
        <v>67</v>
      </c>
      <c r="B14" s="28">
        <v>44445.400787037041</v>
      </c>
      <c r="C14" s="28">
        <v>44445.402337962965</v>
      </c>
      <c r="D14" s="2" t="s">
        <v>145</v>
      </c>
      <c r="E14" s="27">
        <v>100</v>
      </c>
      <c r="F14" s="27">
        <v>133</v>
      </c>
      <c r="G14" s="27">
        <v>1</v>
      </c>
      <c r="H14" s="28">
        <v>44445.402350358796</v>
      </c>
      <c r="I14" s="2" t="s">
        <v>146</v>
      </c>
      <c r="J14" s="27">
        <v>45.347702026367188</v>
      </c>
      <c r="K14" s="27">
        <v>11.873306274414063</v>
      </c>
      <c r="L14" s="2" t="s">
        <v>15</v>
      </c>
      <c r="M14" s="2" t="s">
        <v>16</v>
      </c>
      <c r="N14" s="3">
        <v>1</v>
      </c>
      <c r="O14" s="27" t="s">
        <v>1427</v>
      </c>
      <c r="P14" s="27" t="s">
        <v>1427</v>
      </c>
      <c r="Q14" s="27" t="s">
        <v>1427</v>
      </c>
      <c r="R14" s="27">
        <f t="shared" si="0"/>
        <v>0</v>
      </c>
      <c r="S14" s="27"/>
      <c r="T14" s="27"/>
      <c r="U14" s="27"/>
      <c r="V14" s="27"/>
      <c r="W14" s="27"/>
      <c r="X14" s="27"/>
      <c r="Y14" s="27"/>
      <c r="Z14" s="27" t="s">
        <v>1427</v>
      </c>
      <c r="AA14" s="27" t="s">
        <v>1427</v>
      </c>
      <c r="AB14" s="27" t="s">
        <v>1427</v>
      </c>
      <c r="AC14" s="27">
        <f t="shared" si="1"/>
        <v>0</v>
      </c>
      <c r="AD14" s="27"/>
      <c r="AE14" s="27"/>
      <c r="AF14" s="27"/>
      <c r="AG14" s="27"/>
      <c r="AH14" s="27"/>
      <c r="AI14" s="27"/>
      <c r="AJ14" s="27"/>
      <c r="AK14" s="27"/>
      <c r="AL14" s="29">
        <v>0</v>
      </c>
      <c r="AM14" s="29">
        <v>0</v>
      </c>
      <c r="AN14" s="29" t="s">
        <v>1427</v>
      </c>
      <c r="AO14" s="29" t="s">
        <v>1427</v>
      </c>
      <c r="AP14" s="29" t="s">
        <v>1427</v>
      </c>
      <c r="AQ14" s="29" t="s">
        <v>1427</v>
      </c>
      <c r="AR14" s="29" t="s">
        <v>1427</v>
      </c>
      <c r="AS14" s="29" t="s">
        <v>1427</v>
      </c>
      <c r="AT14" s="29" t="str">
        <f t="shared" si="2"/>
        <v>.</v>
      </c>
      <c r="AU14" s="29">
        <v>4</v>
      </c>
      <c r="AV14" s="29">
        <v>6</v>
      </c>
      <c r="AW14" s="29">
        <v>1</v>
      </c>
      <c r="AX14" s="29">
        <v>20</v>
      </c>
      <c r="AY14" s="29">
        <v>1</v>
      </c>
      <c r="AZ14" s="27" t="s">
        <v>1427</v>
      </c>
      <c r="BA14" s="27">
        <v>67</v>
      </c>
      <c r="BB14" s="27">
        <v>1</v>
      </c>
      <c r="BC14" s="27">
        <v>0</v>
      </c>
      <c r="BD14" s="27">
        <v>0</v>
      </c>
      <c r="BE14" s="27">
        <v>0</v>
      </c>
      <c r="BF14" s="27" t="str" cm="1">
        <f t="array" ref="BF14">_xlfn.IFS(BB14=1,"Nord Italia",BC14=1,"Centro Italia",BD14=1,"Sud Italia",BE14=1,"Isole Italia",SUM(BB14:BE14)=0,"Estero")</f>
        <v>Nord Italia</v>
      </c>
      <c r="BG14" s="27" t="s">
        <v>2697</v>
      </c>
      <c r="BH14" s="27">
        <v>164</v>
      </c>
      <c r="BI14" s="27" t="s">
        <v>1427</v>
      </c>
      <c r="BJ14" s="27">
        <v>3</v>
      </c>
      <c r="BK14" s="27">
        <v>18</v>
      </c>
      <c r="BL14" s="27" t="s">
        <v>3079</v>
      </c>
      <c r="BM14" s="27" t="s">
        <v>1427</v>
      </c>
      <c r="BN14" s="27" t="s">
        <v>1427</v>
      </c>
      <c r="BO14" s="27">
        <v>4</v>
      </c>
      <c r="BP14" s="29">
        <v>3</v>
      </c>
      <c r="BQ14" s="27">
        <v>300</v>
      </c>
      <c r="BR14" s="27">
        <v>0</v>
      </c>
      <c r="BS14" s="27" t="s">
        <v>1427</v>
      </c>
      <c r="BT14" s="27">
        <v>1</v>
      </c>
      <c r="BU14" s="27">
        <v>1</v>
      </c>
      <c r="BV14" s="29">
        <v>2</v>
      </c>
    </row>
    <row r="15" spans="1:92" ht="30" x14ac:dyDescent="0.25">
      <c r="A15" s="27">
        <v>70</v>
      </c>
      <c r="B15" s="28">
        <v>44445.402071759258</v>
      </c>
      <c r="C15" s="28">
        <v>44445.403726851851</v>
      </c>
      <c r="D15" s="2" t="s">
        <v>151</v>
      </c>
      <c r="E15" s="27">
        <v>100</v>
      </c>
      <c r="F15" s="27">
        <v>142</v>
      </c>
      <c r="G15" s="27">
        <v>1</v>
      </c>
      <c r="H15" s="28">
        <v>44445.403735486114</v>
      </c>
      <c r="I15" s="2" t="s">
        <v>152</v>
      </c>
      <c r="J15" s="27">
        <v>43.147903442382813</v>
      </c>
      <c r="K15" s="27">
        <v>12.109695434570313</v>
      </c>
      <c r="L15" s="2" t="s">
        <v>15</v>
      </c>
      <c r="M15" s="2" t="s">
        <v>16</v>
      </c>
      <c r="N15" s="3">
        <v>1</v>
      </c>
      <c r="O15" s="27" t="s">
        <v>1427</v>
      </c>
      <c r="P15" s="27" t="s">
        <v>1427</v>
      </c>
      <c r="Q15" s="27" t="s">
        <v>1427</v>
      </c>
      <c r="R15" s="27">
        <f t="shared" si="0"/>
        <v>0</v>
      </c>
      <c r="S15" s="27"/>
      <c r="T15" s="27"/>
      <c r="U15" s="27"/>
      <c r="V15" s="27"/>
      <c r="W15" s="27"/>
      <c r="X15" s="27"/>
      <c r="Y15" s="27"/>
      <c r="Z15" s="27" t="s">
        <v>1427</v>
      </c>
      <c r="AA15" s="27" t="s">
        <v>1427</v>
      </c>
      <c r="AB15" s="27" t="s">
        <v>1427</v>
      </c>
      <c r="AC15" s="27">
        <f t="shared" si="1"/>
        <v>0</v>
      </c>
      <c r="AD15" s="27"/>
      <c r="AE15" s="27"/>
      <c r="AF15" s="27"/>
      <c r="AG15" s="27"/>
      <c r="AH15" s="27"/>
      <c r="AI15" s="27"/>
      <c r="AJ15" s="27"/>
      <c r="AK15" s="27"/>
      <c r="AL15" s="29">
        <v>0</v>
      </c>
      <c r="AM15" s="29">
        <v>0</v>
      </c>
      <c r="AN15" s="29" t="s">
        <v>1427</v>
      </c>
      <c r="AO15" s="29" t="s">
        <v>1427</v>
      </c>
      <c r="AP15" s="29" t="s">
        <v>1427</v>
      </c>
      <c r="AQ15" s="29" t="s">
        <v>1427</v>
      </c>
      <c r="AR15" s="29" t="s">
        <v>1427</v>
      </c>
      <c r="AS15" s="29" t="s">
        <v>1427</v>
      </c>
      <c r="AT15" s="29" t="str">
        <f t="shared" si="2"/>
        <v>.</v>
      </c>
      <c r="AU15" s="29">
        <v>3</v>
      </c>
      <c r="AV15" s="29">
        <v>5</v>
      </c>
      <c r="AW15" s="29">
        <v>0</v>
      </c>
      <c r="AX15" s="29">
        <v>38</v>
      </c>
      <c r="AY15" s="29">
        <v>1</v>
      </c>
      <c r="AZ15" s="27" t="s">
        <v>1427</v>
      </c>
      <c r="BA15" s="27">
        <v>59</v>
      </c>
      <c r="BB15" s="27">
        <v>1</v>
      </c>
      <c r="BC15" s="27">
        <v>0</v>
      </c>
      <c r="BD15" s="27">
        <v>0</v>
      </c>
      <c r="BE15" s="27">
        <v>0</v>
      </c>
      <c r="BF15" s="27" t="str" cm="1">
        <f t="array" ref="BF15">_xlfn.IFS(BB15=1,"Nord Italia",BC15=1,"Centro Italia",BD15=1,"Sud Italia",BE15=1,"Isole Italia",SUM(BB15:BE15)=0,"Estero")</f>
        <v>Nord Italia</v>
      </c>
      <c r="BG15" s="27" t="s">
        <v>2600</v>
      </c>
      <c r="BH15" s="27">
        <v>168</v>
      </c>
      <c r="BI15" s="27" t="s">
        <v>1427</v>
      </c>
      <c r="BJ15" s="27">
        <v>7</v>
      </c>
      <c r="BK15" s="27" t="s">
        <v>1427</v>
      </c>
      <c r="BL15" s="27" t="s">
        <v>1427</v>
      </c>
      <c r="BM15" s="27" t="s">
        <v>1427</v>
      </c>
      <c r="BN15" s="27" t="s">
        <v>1427</v>
      </c>
      <c r="BO15" s="27">
        <v>1</v>
      </c>
      <c r="BP15" s="29">
        <v>4</v>
      </c>
      <c r="BQ15" s="27">
        <v>60</v>
      </c>
      <c r="BR15" s="27">
        <v>0</v>
      </c>
      <c r="BS15" s="27" t="s">
        <v>1427</v>
      </c>
      <c r="BT15" s="27">
        <v>1</v>
      </c>
      <c r="BU15" s="27">
        <v>1</v>
      </c>
      <c r="BV15" s="29">
        <v>3</v>
      </c>
    </row>
    <row r="16" spans="1:92" ht="30" x14ac:dyDescent="0.25">
      <c r="A16" s="27">
        <v>76</v>
      </c>
      <c r="B16" s="28">
        <v>44445.408692129633</v>
      </c>
      <c r="C16" s="28">
        <v>44445.409756944442</v>
      </c>
      <c r="D16" s="2" t="s">
        <v>161</v>
      </c>
      <c r="E16" s="27">
        <v>100</v>
      </c>
      <c r="F16" s="27">
        <v>91</v>
      </c>
      <c r="G16" s="27">
        <v>1</v>
      </c>
      <c r="H16" s="28">
        <v>44445.409764525466</v>
      </c>
      <c r="I16" s="2" t="s">
        <v>162</v>
      </c>
      <c r="J16" s="27">
        <v>45.091400146484375</v>
      </c>
      <c r="K16" s="27">
        <v>7.6638946533203125</v>
      </c>
      <c r="L16" s="2" t="s">
        <v>15</v>
      </c>
      <c r="M16" s="2" t="s">
        <v>16</v>
      </c>
      <c r="N16" s="3">
        <v>1</v>
      </c>
      <c r="O16" s="27" t="s">
        <v>1427</v>
      </c>
      <c r="P16" s="27" t="s">
        <v>1427</v>
      </c>
      <c r="Q16" s="27" t="s">
        <v>1427</v>
      </c>
      <c r="R16" s="27">
        <f t="shared" si="0"/>
        <v>0</v>
      </c>
      <c r="S16" s="27"/>
      <c r="T16" s="27"/>
      <c r="U16" s="27"/>
      <c r="V16" s="27"/>
      <c r="W16" s="27"/>
      <c r="X16" s="27"/>
      <c r="Y16" s="27"/>
      <c r="Z16" s="27" t="s">
        <v>1427</v>
      </c>
      <c r="AA16" s="27" t="s">
        <v>1427</v>
      </c>
      <c r="AB16" s="27" t="s">
        <v>1427</v>
      </c>
      <c r="AC16" s="27">
        <f t="shared" si="1"/>
        <v>0</v>
      </c>
      <c r="AD16" s="27"/>
      <c r="AE16" s="27"/>
      <c r="AF16" s="27"/>
      <c r="AG16" s="27"/>
      <c r="AH16" s="27"/>
      <c r="AI16" s="27"/>
      <c r="AJ16" s="27"/>
      <c r="AK16" s="27"/>
      <c r="AL16" s="29">
        <v>0</v>
      </c>
      <c r="AM16" s="29">
        <v>0</v>
      </c>
      <c r="AN16" s="29" t="s">
        <v>1427</v>
      </c>
      <c r="AO16" s="29" t="s">
        <v>1427</v>
      </c>
      <c r="AP16" s="29" t="s">
        <v>1427</v>
      </c>
      <c r="AQ16" s="29" t="s">
        <v>1427</v>
      </c>
      <c r="AR16" s="29" t="s">
        <v>1427</v>
      </c>
      <c r="AS16" s="29" t="s">
        <v>1427</v>
      </c>
      <c r="AT16" s="29" t="str">
        <f t="shared" si="2"/>
        <v>.</v>
      </c>
      <c r="AU16" s="29">
        <v>5</v>
      </c>
      <c r="AV16" s="29">
        <v>6</v>
      </c>
      <c r="AW16" s="29">
        <v>1</v>
      </c>
      <c r="AX16" s="29">
        <v>55</v>
      </c>
      <c r="AY16" s="29">
        <v>1</v>
      </c>
      <c r="AZ16" s="27" t="s">
        <v>1427</v>
      </c>
      <c r="BA16" s="27">
        <v>97</v>
      </c>
      <c r="BB16" s="27">
        <v>1</v>
      </c>
      <c r="BC16" s="27">
        <v>0</v>
      </c>
      <c r="BD16" s="27">
        <v>0</v>
      </c>
      <c r="BE16" s="27">
        <v>0</v>
      </c>
      <c r="BF16" s="27" t="str" cm="1">
        <f t="array" ref="BF16">_xlfn.IFS(BB16=1,"Nord Italia",BC16=1,"Centro Italia",BD16=1,"Sud Italia",BE16=1,"Isole Italia",SUM(BB16:BE16)=0,"Estero")</f>
        <v>Nord Italia</v>
      </c>
      <c r="BG16" s="27" t="s">
        <v>2613</v>
      </c>
      <c r="BH16" s="27">
        <v>166</v>
      </c>
      <c r="BI16" s="27" t="s">
        <v>1427</v>
      </c>
      <c r="BJ16" s="27">
        <v>7</v>
      </c>
      <c r="BK16" s="27" t="s">
        <v>1427</v>
      </c>
      <c r="BL16" s="27" t="s">
        <v>1427</v>
      </c>
      <c r="BM16" s="27" t="s">
        <v>1427</v>
      </c>
      <c r="BN16" s="27" t="s">
        <v>1427</v>
      </c>
      <c r="BO16" s="27">
        <v>1</v>
      </c>
      <c r="BP16" s="29">
        <v>3</v>
      </c>
      <c r="BQ16" s="27">
        <v>240</v>
      </c>
      <c r="BR16" s="27">
        <v>0</v>
      </c>
      <c r="BS16" s="27" t="s">
        <v>1427</v>
      </c>
      <c r="BT16" s="27">
        <v>1</v>
      </c>
      <c r="BU16" s="27">
        <v>1</v>
      </c>
      <c r="BV16" s="29">
        <v>3</v>
      </c>
    </row>
    <row r="17" spans="1:74" ht="30" x14ac:dyDescent="0.25">
      <c r="A17" s="27">
        <v>78</v>
      </c>
      <c r="B17" s="28">
        <v>44445.410428240742</v>
      </c>
      <c r="C17" s="28">
        <v>44445.4140625</v>
      </c>
      <c r="D17" s="2" t="s">
        <v>165</v>
      </c>
      <c r="E17" s="27">
        <v>100</v>
      </c>
      <c r="F17" s="27">
        <v>313</v>
      </c>
      <c r="G17" s="27">
        <v>1</v>
      </c>
      <c r="H17" s="28">
        <v>44445.41407071759</v>
      </c>
      <c r="I17" s="2" t="s">
        <v>166</v>
      </c>
      <c r="J17" s="27">
        <v>43.147903442382813</v>
      </c>
      <c r="K17" s="27">
        <v>12.109695434570313</v>
      </c>
      <c r="L17" s="2" t="s">
        <v>15</v>
      </c>
      <c r="M17" s="2" t="s">
        <v>16</v>
      </c>
      <c r="N17" s="3">
        <v>1</v>
      </c>
      <c r="O17" s="27" t="s">
        <v>1427</v>
      </c>
      <c r="P17" s="27" t="s">
        <v>1427</v>
      </c>
      <c r="Q17" s="27" t="s">
        <v>1427</v>
      </c>
      <c r="R17" s="27">
        <f t="shared" si="0"/>
        <v>0</v>
      </c>
      <c r="S17" s="27"/>
      <c r="T17" s="27"/>
      <c r="U17" s="27"/>
      <c r="V17" s="27"/>
      <c r="W17" s="27"/>
      <c r="X17" s="27"/>
      <c r="Y17" s="27"/>
      <c r="Z17" s="27" t="s">
        <v>1427</v>
      </c>
      <c r="AA17" s="27" t="s">
        <v>1427</v>
      </c>
      <c r="AB17" s="27" t="s">
        <v>1427</v>
      </c>
      <c r="AC17" s="27">
        <f t="shared" si="1"/>
        <v>0</v>
      </c>
      <c r="AD17" s="27"/>
      <c r="AE17" s="27"/>
      <c r="AF17" s="27"/>
      <c r="AG17" s="27"/>
      <c r="AH17" s="27"/>
      <c r="AI17" s="27"/>
      <c r="AJ17" s="27"/>
      <c r="AK17" s="27"/>
      <c r="AL17" s="29">
        <v>0</v>
      </c>
      <c r="AM17" s="29">
        <v>0</v>
      </c>
      <c r="AN17" s="29" t="s">
        <v>1427</v>
      </c>
      <c r="AO17" s="29" t="s">
        <v>1427</v>
      </c>
      <c r="AP17" s="29" t="s">
        <v>1427</v>
      </c>
      <c r="AQ17" s="29" t="s">
        <v>1427</v>
      </c>
      <c r="AR17" s="29" t="s">
        <v>1427</v>
      </c>
      <c r="AS17" s="29" t="s">
        <v>1427</v>
      </c>
      <c r="AT17" s="29" t="str">
        <f t="shared" si="2"/>
        <v>.</v>
      </c>
      <c r="AU17" s="29">
        <v>2</v>
      </c>
      <c r="AV17" s="29">
        <v>6</v>
      </c>
      <c r="AW17" s="29">
        <v>1</v>
      </c>
      <c r="AX17" s="29">
        <v>30</v>
      </c>
      <c r="AY17" s="29">
        <v>1</v>
      </c>
      <c r="AZ17" s="27" t="s">
        <v>1427</v>
      </c>
      <c r="BA17" s="27">
        <v>102</v>
      </c>
      <c r="BB17" s="27">
        <v>1</v>
      </c>
      <c r="BC17" s="27">
        <v>0</v>
      </c>
      <c r="BD17" s="27">
        <v>0</v>
      </c>
      <c r="BE17" s="27">
        <v>0</v>
      </c>
      <c r="BF17" s="27" t="str" cm="1">
        <f t="array" ref="BF17">_xlfn.IFS(BB17=1,"Nord Italia",BC17=1,"Centro Italia",BD17=1,"Sud Italia",BE17=1,"Isole Italia",SUM(BB17:BE17)=0,"Estero")</f>
        <v>Nord Italia</v>
      </c>
      <c r="BG17" s="27" t="s">
        <v>2743</v>
      </c>
      <c r="BH17" s="27">
        <v>164</v>
      </c>
      <c r="BI17" s="27" t="s">
        <v>1427</v>
      </c>
      <c r="BJ17" s="27">
        <v>3</v>
      </c>
      <c r="BK17" s="27">
        <v>16</v>
      </c>
      <c r="BL17" s="27" t="s">
        <v>1427</v>
      </c>
      <c r="BM17" s="27" t="s">
        <v>1427</v>
      </c>
      <c r="BN17" s="27" t="s">
        <v>1427</v>
      </c>
      <c r="BO17" s="27">
        <v>4</v>
      </c>
      <c r="BP17" s="29">
        <v>3</v>
      </c>
      <c r="BQ17" s="27">
        <v>30</v>
      </c>
      <c r="BR17" s="27">
        <v>0</v>
      </c>
      <c r="BS17" s="27" t="s">
        <v>1427</v>
      </c>
      <c r="BT17" s="27">
        <v>0</v>
      </c>
      <c r="BU17" s="27">
        <v>1</v>
      </c>
      <c r="BV17" s="29">
        <v>3</v>
      </c>
    </row>
    <row r="18" spans="1:74" ht="30" x14ac:dyDescent="0.25">
      <c r="A18" s="27">
        <v>80</v>
      </c>
      <c r="B18" s="28">
        <v>44445.413252314815</v>
      </c>
      <c r="C18" s="28">
        <v>44445.414606481485</v>
      </c>
      <c r="D18" s="2" t="s">
        <v>169</v>
      </c>
      <c r="E18" s="27">
        <v>100</v>
      </c>
      <c r="F18" s="27">
        <v>117</v>
      </c>
      <c r="G18" s="27">
        <v>1</v>
      </c>
      <c r="H18" s="28">
        <v>44445.414616944443</v>
      </c>
      <c r="I18" s="2" t="s">
        <v>170</v>
      </c>
      <c r="J18" s="27">
        <v>45.700698852539063</v>
      </c>
      <c r="K18" s="27">
        <v>8.458892822265625</v>
      </c>
      <c r="L18" s="2" t="s">
        <v>15</v>
      </c>
      <c r="M18" s="2" t="s">
        <v>16</v>
      </c>
      <c r="N18" s="3">
        <v>1</v>
      </c>
      <c r="O18" s="27" t="s">
        <v>1427</v>
      </c>
      <c r="P18" s="27" t="s">
        <v>1427</v>
      </c>
      <c r="Q18" s="27" t="s">
        <v>1427</v>
      </c>
      <c r="R18" s="27">
        <f t="shared" si="0"/>
        <v>0</v>
      </c>
      <c r="S18" s="27"/>
      <c r="T18" s="27"/>
      <c r="U18" s="27"/>
      <c r="V18" s="27"/>
      <c r="W18" s="27"/>
      <c r="X18" s="27"/>
      <c r="Y18" s="27"/>
      <c r="Z18" s="27" t="s">
        <v>1427</v>
      </c>
      <c r="AA18" s="27" t="s">
        <v>1427</v>
      </c>
      <c r="AB18" s="27" t="s">
        <v>1427</v>
      </c>
      <c r="AC18" s="27">
        <f t="shared" si="1"/>
        <v>0</v>
      </c>
      <c r="AD18" s="27"/>
      <c r="AE18" s="27"/>
      <c r="AF18" s="27"/>
      <c r="AG18" s="27"/>
      <c r="AH18" s="27"/>
      <c r="AI18" s="27"/>
      <c r="AJ18" s="27"/>
      <c r="AK18" s="27"/>
      <c r="AL18" s="29">
        <v>0</v>
      </c>
      <c r="AM18" s="29">
        <v>0</v>
      </c>
      <c r="AN18" s="29" t="s">
        <v>1427</v>
      </c>
      <c r="AO18" s="29" t="s">
        <v>1427</v>
      </c>
      <c r="AP18" s="29" t="s">
        <v>1427</v>
      </c>
      <c r="AQ18" s="29" t="s">
        <v>1427</v>
      </c>
      <c r="AR18" s="29" t="s">
        <v>1427</v>
      </c>
      <c r="AS18" s="29" t="s">
        <v>1427</v>
      </c>
      <c r="AT18" s="29" t="str">
        <f t="shared" si="2"/>
        <v>.</v>
      </c>
      <c r="AU18" s="29">
        <v>7</v>
      </c>
      <c r="AV18" s="29">
        <v>8</v>
      </c>
      <c r="AW18" s="29">
        <v>1</v>
      </c>
      <c r="AX18" s="29">
        <v>47</v>
      </c>
      <c r="AY18" s="29">
        <v>1</v>
      </c>
      <c r="AZ18" s="27" t="s">
        <v>1427</v>
      </c>
      <c r="BA18" s="27">
        <v>106</v>
      </c>
      <c r="BB18" s="27">
        <v>1</v>
      </c>
      <c r="BC18" s="27">
        <v>0</v>
      </c>
      <c r="BD18" s="27">
        <v>0</v>
      </c>
      <c r="BE18" s="27">
        <v>0</v>
      </c>
      <c r="BF18" s="27" t="str" cm="1">
        <f t="array" ref="BF18">_xlfn.IFS(BB18=1,"Nord Italia",BC18=1,"Centro Italia",BD18=1,"Sud Italia",BE18=1,"Isole Italia",SUM(BB18:BE18)=0,"Estero")</f>
        <v>Nord Italia</v>
      </c>
      <c r="BG18" s="27" t="s">
        <v>2619</v>
      </c>
      <c r="BH18" s="27">
        <v>168</v>
      </c>
      <c r="BI18" s="27" t="s">
        <v>1427</v>
      </c>
      <c r="BJ18" s="27">
        <v>7</v>
      </c>
      <c r="BK18" s="27" t="s">
        <v>1427</v>
      </c>
      <c r="BL18" s="27" t="s">
        <v>1427</v>
      </c>
      <c r="BM18" s="27" t="s">
        <v>1427</v>
      </c>
      <c r="BN18" s="27" t="s">
        <v>1427</v>
      </c>
      <c r="BO18" s="27">
        <v>4</v>
      </c>
      <c r="BP18" s="29">
        <v>4</v>
      </c>
      <c r="BQ18" s="27">
        <v>45</v>
      </c>
      <c r="BR18" s="27">
        <v>0</v>
      </c>
      <c r="BS18" s="27" t="s">
        <v>1427</v>
      </c>
      <c r="BT18" s="27">
        <v>1</v>
      </c>
      <c r="BU18" s="27">
        <v>1</v>
      </c>
      <c r="BV18" s="29">
        <v>3</v>
      </c>
    </row>
    <row r="19" spans="1:74" ht="30" x14ac:dyDescent="0.25">
      <c r="A19" s="27">
        <v>94</v>
      </c>
      <c r="B19" s="28">
        <v>44445.421099537038</v>
      </c>
      <c r="C19" s="28">
        <v>44445.426516203705</v>
      </c>
      <c r="D19" s="2" t="s">
        <v>197</v>
      </c>
      <c r="E19" s="27">
        <v>100</v>
      </c>
      <c r="F19" s="27">
        <v>467</v>
      </c>
      <c r="G19" s="27">
        <v>1</v>
      </c>
      <c r="H19" s="28">
        <v>44445.42651917824</v>
      </c>
      <c r="I19" s="2" t="s">
        <v>198</v>
      </c>
      <c r="J19" s="27">
        <v>45.472198486328125</v>
      </c>
      <c r="K19" s="27">
        <v>9.19219970703125</v>
      </c>
      <c r="L19" s="2" t="s">
        <v>15</v>
      </c>
      <c r="M19" s="2" t="s">
        <v>16</v>
      </c>
      <c r="N19" s="3">
        <v>1</v>
      </c>
      <c r="O19" s="27" t="s">
        <v>1427</v>
      </c>
      <c r="P19" s="27" t="s">
        <v>1427</v>
      </c>
      <c r="Q19" s="27" t="s">
        <v>1427</v>
      </c>
      <c r="R19" s="27">
        <f t="shared" si="0"/>
        <v>0</v>
      </c>
      <c r="S19" s="27"/>
      <c r="T19" s="27"/>
      <c r="U19" s="27"/>
      <c r="V19" s="27"/>
      <c r="W19" s="27"/>
      <c r="X19" s="27"/>
      <c r="Y19" s="27"/>
      <c r="Z19" s="27" t="s">
        <v>1427</v>
      </c>
      <c r="AA19" s="27" t="s">
        <v>1427</v>
      </c>
      <c r="AB19" s="27" t="s">
        <v>1427</v>
      </c>
      <c r="AC19" s="27">
        <f t="shared" si="1"/>
        <v>0</v>
      </c>
      <c r="AD19" s="27"/>
      <c r="AE19" s="27"/>
      <c r="AF19" s="27"/>
      <c r="AG19" s="27"/>
      <c r="AH19" s="27"/>
      <c r="AI19" s="27"/>
      <c r="AJ19" s="27"/>
      <c r="AK19" s="27"/>
      <c r="AL19" s="29">
        <v>0</v>
      </c>
      <c r="AM19" s="29">
        <v>0</v>
      </c>
      <c r="AN19" s="29" t="s">
        <v>1427</v>
      </c>
      <c r="AO19" s="29" t="s">
        <v>1427</v>
      </c>
      <c r="AP19" s="29" t="s">
        <v>1427</v>
      </c>
      <c r="AQ19" s="29" t="s">
        <v>1427</v>
      </c>
      <c r="AR19" s="29" t="s">
        <v>1427</v>
      </c>
      <c r="AS19" s="29" t="s">
        <v>1427</v>
      </c>
      <c r="AT19" s="29" t="str">
        <f t="shared" si="2"/>
        <v>.</v>
      </c>
      <c r="AU19" s="29">
        <v>1</v>
      </c>
      <c r="AV19" s="29">
        <v>5</v>
      </c>
      <c r="AW19" s="29">
        <v>1</v>
      </c>
      <c r="AX19" s="29">
        <v>76</v>
      </c>
      <c r="AY19" s="29">
        <v>1</v>
      </c>
      <c r="AZ19" s="27" t="s">
        <v>1427</v>
      </c>
      <c r="BA19" s="27">
        <v>67</v>
      </c>
      <c r="BB19" s="27">
        <v>1</v>
      </c>
      <c r="BC19" s="27">
        <v>0</v>
      </c>
      <c r="BD19" s="27">
        <v>0</v>
      </c>
      <c r="BE19" s="27">
        <v>0</v>
      </c>
      <c r="BF19" s="27" t="str" cm="1">
        <f t="array" ref="BF19">_xlfn.IFS(BB19=1,"Nord Italia",BC19=1,"Centro Italia",BD19=1,"Sud Italia",BE19=1,"Isole Italia",SUM(BB19:BE19)=0,"Estero")</f>
        <v>Nord Italia</v>
      </c>
      <c r="BG19" s="27" t="s">
        <v>2697</v>
      </c>
      <c r="BH19" s="27">
        <v>170</v>
      </c>
      <c r="BI19" s="27" t="s">
        <v>1427</v>
      </c>
      <c r="BJ19" s="27">
        <v>7</v>
      </c>
      <c r="BK19" s="27" t="s">
        <v>1427</v>
      </c>
      <c r="BL19" s="27" t="s">
        <v>1427</v>
      </c>
      <c r="BM19" s="27" t="s">
        <v>1427</v>
      </c>
      <c r="BN19" s="27" t="s">
        <v>1427</v>
      </c>
      <c r="BO19" s="27">
        <v>2</v>
      </c>
      <c r="BP19" s="29">
        <v>3</v>
      </c>
      <c r="BQ19" s="27">
        <v>60</v>
      </c>
      <c r="BR19" s="27">
        <v>0</v>
      </c>
      <c r="BS19" s="27" t="s">
        <v>1427</v>
      </c>
      <c r="BT19" s="27">
        <v>1</v>
      </c>
      <c r="BU19" s="27">
        <v>1</v>
      </c>
      <c r="BV19" s="29">
        <v>4</v>
      </c>
    </row>
    <row r="20" spans="1:74" ht="30" x14ac:dyDescent="0.25">
      <c r="A20" s="27">
        <v>97</v>
      </c>
      <c r="B20" s="28">
        <v>44445.425717592596</v>
      </c>
      <c r="C20" s="28">
        <v>44445.42869212963</v>
      </c>
      <c r="D20" s="2" t="s">
        <v>203</v>
      </c>
      <c r="E20" s="27">
        <v>100</v>
      </c>
      <c r="F20" s="27">
        <v>257</v>
      </c>
      <c r="G20" s="27">
        <v>1</v>
      </c>
      <c r="H20" s="28">
        <v>44445.428703819445</v>
      </c>
      <c r="I20" s="2" t="s">
        <v>204</v>
      </c>
      <c r="J20" s="27">
        <v>45.518707275390625</v>
      </c>
      <c r="K20" s="27">
        <v>11.32659912109375</v>
      </c>
      <c r="L20" s="2" t="s">
        <v>15</v>
      </c>
      <c r="M20" s="2" t="s">
        <v>16</v>
      </c>
      <c r="N20" s="3">
        <v>1</v>
      </c>
      <c r="O20" s="27" t="s">
        <v>1427</v>
      </c>
      <c r="P20" s="27" t="s">
        <v>1427</v>
      </c>
      <c r="Q20" s="27" t="s">
        <v>1427</v>
      </c>
      <c r="R20" s="27">
        <f t="shared" si="0"/>
        <v>0</v>
      </c>
      <c r="S20" s="27"/>
      <c r="T20" s="27"/>
      <c r="U20" s="27"/>
      <c r="V20" s="27"/>
      <c r="W20" s="27"/>
      <c r="X20" s="27"/>
      <c r="Y20" s="27"/>
      <c r="Z20" s="27" t="s">
        <v>1427</v>
      </c>
      <c r="AA20" s="27" t="s">
        <v>1427</v>
      </c>
      <c r="AB20" s="27" t="s">
        <v>1427</v>
      </c>
      <c r="AC20" s="27">
        <f t="shared" si="1"/>
        <v>0</v>
      </c>
      <c r="AD20" s="27"/>
      <c r="AE20" s="27"/>
      <c r="AF20" s="27"/>
      <c r="AG20" s="27"/>
      <c r="AH20" s="27"/>
      <c r="AI20" s="27"/>
      <c r="AJ20" s="27"/>
      <c r="AK20" s="27"/>
      <c r="AL20" s="29">
        <v>0</v>
      </c>
      <c r="AM20" s="29">
        <v>0</v>
      </c>
      <c r="AN20" s="29" t="s">
        <v>1427</v>
      </c>
      <c r="AO20" s="29" t="s">
        <v>1427</v>
      </c>
      <c r="AP20" s="29" t="s">
        <v>1427</v>
      </c>
      <c r="AQ20" s="29" t="s">
        <v>1427</v>
      </c>
      <c r="AR20" s="29" t="s">
        <v>1427</v>
      </c>
      <c r="AS20" s="29" t="s">
        <v>1427</v>
      </c>
      <c r="AT20" s="29" t="str">
        <f t="shared" si="2"/>
        <v>.</v>
      </c>
      <c r="AU20" s="29">
        <v>0</v>
      </c>
      <c r="AV20" s="29">
        <v>0</v>
      </c>
      <c r="AW20" s="29">
        <v>1</v>
      </c>
      <c r="AX20" s="29">
        <v>53</v>
      </c>
      <c r="AY20" s="29">
        <v>1</v>
      </c>
      <c r="AZ20" s="27" t="s">
        <v>1427</v>
      </c>
      <c r="BA20" s="27">
        <v>67</v>
      </c>
      <c r="BB20" s="27">
        <v>1</v>
      </c>
      <c r="BC20" s="27">
        <v>0</v>
      </c>
      <c r="BD20" s="27">
        <v>0</v>
      </c>
      <c r="BE20" s="27">
        <v>0</v>
      </c>
      <c r="BF20" s="27" t="str" cm="1">
        <f t="array" ref="BF20">_xlfn.IFS(BB20=1,"Nord Italia",BC20=1,"Centro Italia",BD20=1,"Sud Italia",BE20=1,"Isole Italia",SUM(BB20:BE20)=0,"Estero")</f>
        <v>Nord Italia</v>
      </c>
      <c r="BG20" s="27" t="s">
        <v>2752</v>
      </c>
      <c r="BH20" s="27">
        <v>173</v>
      </c>
      <c r="BI20" s="27" t="s">
        <v>2698</v>
      </c>
      <c r="BJ20" s="27">
        <v>3</v>
      </c>
      <c r="BK20" s="27" t="s">
        <v>1427</v>
      </c>
      <c r="BL20" s="27" t="s">
        <v>1427</v>
      </c>
      <c r="BM20" s="27" t="s">
        <v>1427</v>
      </c>
      <c r="BN20" s="27" t="s">
        <v>1427</v>
      </c>
      <c r="BO20" s="27">
        <v>1</v>
      </c>
      <c r="BP20" s="29">
        <v>1</v>
      </c>
      <c r="BQ20" s="27">
        <v>30</v>
      </c>
      <c r="BR20" s="27">
        <v>0</v>
      </c>
      <c r="BS20" s="27" t="s">
        <v>1427</v>
      </c>
      <c r="BT20" s="27">
        <v>1</v>
      </c>
      <c r="BU20" s="27">
        <v>1</v>
      </c>
      <c r="BV20" s="29">
        <v>1</v>
      </c>
    </row>
    <row r="21" spans="1:74" ht="45" x14ac:dyDescent="0.25">
      <c r="A21" s="27">
        <v>104</v>
      </c>
      <c r="B21" s="28">
        <v>44445.432754629626</v>
      </c>
      <c r="C21" s="28">
        <v>44445.43582175926</v>
      </c>
      <c r="D21" s="2" t="s">
        <v>217</v>
      </c>
      <c r="E21" s="27">
        <v>100</v>
      </c>
      <c r="F21" s="27">
        <v>265</v>
      </c>
      <c r="G21" s="27">
        <v>1</v>
      </c>
      <c r="H21" s="28">
        <v>44445.435827835645</v>
      </c>
      <c r="I21" s="2" t="s">
        <v>218</v>
      </c>
      <c r="J21" s="27">
        <v>44.722305297851563</v>
      </c>
      <c r="K21" s="27">
        <v>7.8354949951171875</v>
      </c>
      <c r="L21" s="2" t="s">
        <v>15</v>
      </c>
      <c r="M21" s="2" t="s">
        <v>16</v>
      </c>
      <c r="N21" s="3">
        <v>1</v>
      </c>
      <c r="O21" s="27" t="s">
        <v>1427</v>
      </c>
      <c r="P21" s="27" t="s">
        <v>1427</v>
      </c>
      <c r="Q21" s="27" t="s">
        <v>1427</v>
      </c>
      <c r="R21" s="27">
        <f t="shared" si="0"/>
        <v>0</v>
      </c>
      <c r="S21" s="27"/>
      <c r="T21" s="27"/>
      <c r="U21" s="27"/>
      <c r="V21" s="27"/>
      <c r="W21" s="27"/>
      <c r="X21" s="27"/>
      <c r="Y21" s="27"/>
      <c r="Z21" s="27" t="s">
        <v>1427</v>
      </c>
      <c r="AA21" s="27" t="s">
        <v>1427</v>
      </c>
      <c r="AB21" s="27" t="s">
        <v>1427</v>
      </c>
      <c r="AC21" s="27">
        <f t="shared" si="1"/>
        <v>0</v>
      </c>
      <c r="AD21" s="27"/>
      <c r="AE21" s="27"/>
      <c r="AF21" s="27"/>
      <c r="AG21" s="27"/>
      <c r="AH21" s="27"/>
      <c r="AI21" s="27"/>
      <c r="AJ21" s="27"/>
      <c r="AK21" s="27"/>
      <c r="AL21" s="29">
        <v>0</v>
      </c>
      <c r="AM21" s="29">
        <v>0</v>
      </c>
      <c r="AN21" s="29" t="s">
        <v>1427</v>
      </c>
      <c r="AO21" s="29" t="s">
        <v>1427</v>
      </c>
      <c r="AP21" s="29" t="s">
        <v>1427</v>
      </c>
      <c r="AQ21" s="29" t="s">
        <v>1427</v>
      </c>
      <c r="AR21" s="29" t="s">
        <v>1427</v>
      </c>
      <c r="AS21" s="29" t="s">
        <v>1427</v>
      </c>
      <c r="AT21" s="29" t="str">
        <f t="shared" si="2"/>
        <v>.</v>
      </c>
      <c r="AU21" s="29">
        <v>7</v>
      </c>
      <c r="AV21" s="29">
        <v>8</v>
      </c>
      <c r="AW21" s="29">
        <v>0</v>
      </c>
      <c r="AX21" s="29">
        <v>63</v>
      </c>
      <c r="AY21" s="29">
        <v>1</v>
      </c>
      <c r="AZ21" s="27" t="s">
        <v>1427</v>
      </c>
      <c r="BA21" s="27">
        <v>67</v>
      </c>
      <c r="BB21" s="27">
        <v>1</v>
      </c>
      <c r="BC21" s="27">
        <v>0</v>
      </c>
      <c r="BD21" s="27">
        <v>0</v>
      </c>
      <c r="BE21" s="27">
        <v>0</v>
      </c>
      <c r="BF21" s="27" t="str" cm="1">
        <f t="array" ref="BF21">_xlfn.IFS(BB21=1,"Nord Italia",BC21=1,"Centro Italia",BD21=1,"Sud Italia",BE21=1,"Isole Italia",SUM(BB21:BE21)=0,"Estero")</f>
        <v>Nord Italia</v>
      </c>
      <c r="BG21" s="27" t="s">
        <v>2697</v>
      </c>
      <c r="BH21" s="27">
        <v>173</v>
      </c>
      <c r="BI21" s="27" t="s">
        <v>2755</v>
      </c>
      <c r="BJ21" s="27">
        <v>3</v>
      </c>
      <c r="BK21" s="27" t="s">
        <v>1427</v>
      </c>
      <c r="BL21" s="27" t="s">
        <v>1427</v>
      </c>
      <c r="BM21" s="27" t="s">
        <v>1427</v>
      </c>
      <c r="BN21" s="27" t="s">
        <v>1427</v>
      </c>
      <c r="BO21" s="27">
        <v>4</v>
      </c>
      <c r="BP21" s="29">
        <v>3</v>
      </c>
      <c r="BQ21" s="27">
        <v>30</v>
      </c>
      <c r="BR21" s="27">
        <v>0</v>
      </c>
      <c r="BS21" s="27" t="s">
        <v>1427</v>
      </c>
      <c r="BT21" s="27">
        <v>1</v>
      </c>
      <c r="BU21" s="27">
        <v>0</v>
      </c>
      <c r="BV21" s="29">
        <v>3</v>
      </c>
    </row>
    <row r="22" spans="1:74" ht="30" x14ac:dyDescent="0.25">
      <c r="A22" s="27">
        <v>106</v>
      </c>
      <c r="B22" s="28">
        <v>44445.43074074074</v>
      </c>
      <c r="C22" s="28">
        <v>44445.436724537038</v>
      </c>
      <c r="D22" s="2" t="s">
        <v>221</v>
      </c>
      <c r="E22" s="27">
        <v>100</v>
      </c>
      <c r="F22" s="27">
        <v>517</v>
      </c>
      <c r="G22" s="27">
        <v>1</v>
      </c>
      <c r="H22" s="28">
        <v>44445.43673695602</v>
      </c>
      <c r="I22" s="2" t="s">
        <v>222</v>
      </c>
      <c r="J22" s="27">
        <v>45.499496459960938</v>
      </c>
      <c r="K22" s="27">
        <v>11.923797607421875</v>
      </c>
      <c r="L22" s="2" t="s">
        <v>15</v>
      </c>
      <c r="M22" s="2" t="s">
        <v>16</v>
      </c>
      <c r="N22" s="3">
        <v>1</v>
      </c>
      <c r="O22" s="27" t="s">
        <v>1427</v>
      </c>
      <c r="P22" s="27" t="s">
        <v>1427</v>
      </c>
      <c r="Q22" s="27" t="s">
        <v>1427</v>
      </c>
      <c r="R22" s="27">
        <f t="shared" si="0"/>
        <v>0</v>
      </c>
      <c r="S22" s="27"/>
      <c r="T22" s="27"/>
      <c r="U22" s="27"/>
      <c r="V22" s="27"/>
      <c r="W22" s="27"/>
      <c r="X22" s="27"/>
      <c r="Y22" s="27"/>
      <c r="Z22" s="27" t="s">
        <v>1427</v>
      </c>
      <c r="AA22" s="27" t="s">
        <v>1427</v>
      </c>
      <c r="AB22" s="27" t="s">
        <v>1427</v>
      </c>
      <c r="AC22" s="27">
        <f t="shared" si="1"/>
        <v>0</v>
      </c>
      <c r="AD22" s="27"/>
      <c r="AE22" s="27"/>
      <c r="AF22" s="27"/>
      <c r="AG22" s="27"/>
      <c r="AH22" s="27"/>
      <c r="AI22" s="27"/>
      <c r="AJ22" s="27"/>
      <c r="AK22" s="27"/>
      <c r="AL22" s="29">
        <v>0</v>
      </c>
      <c r="AM22" s="29">
        <v>0</v>
      </c>
      <c r="AN22" s="29" t="s">
        <v>1427</v>
      </c>
      <c r="AO22" s="29" t="s">
        <v>1427</v>
      </c>
      <c r="AP22" s="29" t="s">
        <v>1427</v>
      </c>
      <c r="AQ22" s="29" t="s">
        <v>1427</v>
      </c>
      <c r="AR22" s="29" t="s">
        <v>1427</v>
      </c>
      <c r="AS22" s="29" t="s">
        <v>1427</v>
      </c>
      <c r="AT22" s="29" t="str">
        <f t="shared" si="2"/>
        <v>.</v>
      </c>
      <c r="AU22" s="29">
        <v>2</v>
      </c>
      <c r="AV22" s="29">
        <v>3</v>
      </c>
      <c r="AW22" s="29">
        <v>0</v>
      </c>
      <c r="AX22" s="29">
        <v>25</v>
      </c>
      <c r="AY22" s="29">
        <v>1</v>
      </c>
      <c r="AZ22" s="27" t="s">
        <v>1427</v>
      </c>
      <c r="BA22" s="27">
        <v>100</v>
      </c>
      <c r="BB22" s="27">
        <v>1</v>
      </c>
      <c r="BC22" s="27">
        <v>0</v>
      </c>
      <c r="BD22" s="27">
        <v>0</v>
      </c>
      <c r="BE22" s="27">
        <v>0</v>
      </c>
      <c r="BF22" s="27" t="str" cm="1">
        <f t="array" ref="BF22">_xlfn.IFS(BB22=1,"Nord Italia",BC22=1,"Centro Italia",BD22=1,"Sud Italia",BE22=1,"Isole Italia",SUM(BB22:BE22)=0,"Estero")</f>
        <v>Nord Italia</v>
      </c>
      <c r="BG22" s="27" t="s">
        <v>2756</v>
      </c>
      <c r="BH22" s="27">
        <v>164</v>
      </c>
      <c r="BI22" s="27" t="s">
        <v>1427</v>
      </c>
      <c r="BJ22" s="27">
        <v>4</v>
      </c>
      <c r="BK22" s="27">
        <v>16</v>
      </c>
      <c r="BL22" s="27" t="s">
        <v>1427</v>
      </c>
      <c r="BM22" s="27">
        <v>110</v>
      </c>
      <c r="BN22" s="27" t="s">
        <v>1427</v>
      </c>
      <c r="BO22" s="27">
        <v>4</v>
      </c>
      <c r="BP22" s="29">
        <v>2</v>
      </c>
      <c r="BQ22" s="27">
        <v>30</v>
      </c>
      <c r="BR22" s="27">
        <v>0</v>
      </c>
      <c r="BS22" s="27" t="s">
        <v>1427</v>
      </c>
      <c r="BT22" s="27">
        <v>1</v>
      </c>
      <c r="BU22" s="27">
        <v>1</v>
      </c>
      <c r="BV22" s="29">
        <v>2</v>
      </c>
    </row>
    <row r="23" spans="1:74" ht="30" x14ac:dyDescent="0.25">
      <c r="A23" s="27">
        <v>116</v>
      </c>
      <c r="B23" s="28">
        <v>44445.44568287037</v>
      </c>
      <c r="C23" s="28">
        <v>44445.447430555556</v>
      </c>
      <c r="D23" s="2" t="s">
        <v>240</v>
      </c>
      <c r="E23" s="27">
        <v>100</v>
      </c>
      <c r="F23" s="27">
        <v>150</v>
      </c>
      <c r="G23" s="27">
        <v>1</v>
      </c>
      <c r="H23" s="28">
        <v>44445.447434733796</v>
      </c>
      <c r="I23" s="2" t="s">
        <v>241</v>
      </c>
      <c r="J23" s="27">
        <v>45.472198486328125</v>
      </c>
      <c r="K23" s="27">
        <v>9.19219970703125</v>
      </c>
      <c r="L23" s="2" t="s">
        <v>15</v>
      </c>
      <c r="M23" s="2" t="s">
        <v>16</v>
      </c>
      <c r="N23" s="3">
        <v>1</v>
      </c>
      <c r="O23" s="27" t="s">
        <v>1427</v>
      </c>
      <c r="P23" s="27" t="s">
        <v>1427</v>
      </c>
      <c r="Q23" s="27" t="s">
        <v>1427</v>
      </c>
      <c r="R23" s="27">
        <f t="shared" si="0"/>
        <v>0</v>
      </c>
      <c r="S23" s="27"/>
      <c r="T23" s="27"/>
      <c r="U23" s="27"/>
      <c r="V23" s="27"/>
      <c r="W23" s="27"/>
      <c r="X23" s="27"/>
      <c r="Y23" s="27"/>
      <c r="Z23" s="27" t="s">
        <v>1427</v>
      </c>
      <c r="AA23" s="27" t="s">
        <v>1427</v>
      </c>
      <c r="AB23" s="27" t="s">
        <v>1427</v>
      </c>
      <c r="AC23" s="27">
        <f t="shared" si="1"/>
        <v>0</v>
      </c>
      <c r="AD23" s="27"/>
      <c r="AE23" s="27"/>
      <c r="AF23" s="27"/>
      <c r="AG23" s="27"/>
      <c r="AH23" s="27"/>
      <c r="AI23" s="27"/>
      <c r="AJ23" s="27"/>
      <c r="AK23" s="27"/>
      <c r="AL23" s="29">
        <v>0</v>
      </c>
      <c r="AM23" s="29">
        <v>0</v>
      </c>
      <c r="AN23" s="29" t="s">
        <v>1427</v>
      </c>
      <c r="AO23" s="29" t="s">
        <v>1427</v>
      </c>
      <c r="AP23" s="29" t="s">
        <v>1427</v>
      </c>
      <c r="AQ23" s="29" t="s">
        <v>1427</v>
      </c>
      <c r="AR23" s="29" t="s">
        <v>1427</v>
      </c>
      <c r="AS23" s="29" t="s">
        <v>1427</v>
      </c>
      <c r="AT23" s="29" t="str">
        <f t="shared" si="2"/>
        <v>.</v>
      </c>
      <c r="AU23" s="29">
        <v>5</v>
      </c>
      <c r="AV23" s="29">
        <v>7</v>
      </c>
      <c r="AW23" s="29">
        <v>1</v>
      </c>
      <c r="AX23" s="29">
        <v>30</v>
      </c>
      <c r="AY23" s="29">
        <v>1</v>
      </c>
      <c r="AZ23" s="27" t="s">
        <v>1427</v>
      </c>
      <c r="BA23" s="27">
        <v>102</v>
      </c>
      <c r="BB23" s="27">
        <v>1</v>
      </c>
      <c r="BC23" s="27">
        <v>0</v>
      </c>
      <c r="BD23" s="27">
        <v>0</v>
      </c>
      <c r="BE23" s="27">
        <v>0</v>
      </c>
      <c r="BF23" s="27" t="str" cm="1">
        <f t="array" ref="BF23">_xlfn.IFS(BB23=1,"Nord Italia",BC23=1,"Centro Italia",BD23=1,"Sud Italia",BE23=1,"Isole Italia",SUM(BB23:BE23)=0,"Estero")</f>
        <v>Nord Italia</v>
      </c>
      <c r="BG23" s="27" t="s">
        <v>2743</v>
      </c>
      <c r="BH23" s="27">
        <v>164</v>
      </c>
      <c r="BI23" s="27" t="s">
        <v>1427</v>
      </c>
      <c r="BJ23" s="27">
        <v>3</v>
      </c>
      <c r="BK23" s="27">
        <v>15</v>
      </c>
      <c r="BL23" s="27" t="s">
        <v>1427</v>
      </c>
      <c r="BM23" s="27" t="s">
        <v>1427</v>
      </c>
      <c r="BN23" s="27" t="s">
        <v>1427</v>
      </c>
      <c r="BO23" s="27">
        <v>4</v>
      </c>
      <c r="BP23" s="29">
        <v>3</v>
      </c>
      <c r="BQ23" s="27">
        <v>180</v>
      </c>
      <c r="BR23" s="27">
        <v>0</v>
      </c>
      <c r="BS23" s="27" t="s">
        <v>1427</v>
      </c>
      <c r="BT23" s="27">
        <v>0</v>
      </c>
      <c r="BU23" s="27">
        <v>1</v>
      </c>
      <c r="BV23" s="29">
        <v>6</v>
      </c>
    </row>
    <row r="24" spans="1:74" ht="45" x14ac:dyDescent="0.25">
      <c r="A24" s="27">
        <v>117</v>
      </c>
      <c r="B24" s="28">
        <v>44445.446747685186</v>
      </c>
      <c r="C24" s="28">
        <v>44445.448379629626</v>
      </c>
      <c r="D24" s="2" t="s">
        <v>242</v>
      </c>
      <c r="E24" s="27">
        <v>100</v>
      </c>
      <c r="F24" s="27">
        <v>140</v>
      </c>
      <c r="G24" s="27">
        <v>1</v>
      </c>
      <c r="H24" s="28">
        <v>44445.448383912037</v>
      </c>
      <c r="I24" s="2" t="s">
        <v>243</v>
      </c>
      <c r="J24" s="27">
        <v>45.40960693359375</v>
      </c>
      <c r="K24" s="27">
        <v>11.894699096679688</v>
      </c>
      <c r="L24" s="2" t="s">
        <v>15</v>
      </c>
      <c r="M24" s="2" t="s">
        <v>16</v>
      </c>
      <c r="N24" s="3">
        <v>1</v>
      </c>
      <c r="O24" s="27" t="s">
        <v>1427</v>
      </c>
      <c r="P24" s="27" t="s">
        <v>1427</v>
      </c>
      <c r="Q24" s="27" t="s">
        <v>1427</v>
      </c>
      <c r="R24" s="27">
        <f t="shared" si="0"/>
        <v>0</v>
      </c>
      <c r="S24" s="27"/>
      <c r="T24" s="27"/>
      <c r="U24" s="27"/>
      <c r="V24" s="27"/>
      <c r="W24" s="27"/>
      <c r="X24" s="27"/>
      <c r="Y24" s="27"/>
      <c r="Z24" s="27" t="s">
        <v>1427</v>
      </c>
      <c r="AA24" s="27" t="s">
        <v>1427</v>
      </c>
      <c r="AB24" s="27" t="s">
        <v>1427</v>
      </c>
      <c r="AC24" s="27">
        <f t="shared" si="1"/>
        <v>0</v>
      </c>
      <c r="AD24" s="27"/>
      <c r="AE24" s="27"/>
      <c r="AF24" s="27"/>
      <c r="AG24" s="27"/>
      <c r="AH24" s="27"/>
      <c r="AI24" s="27"/>
      <c r="AJ24" s="27"/>
      <c r="AK24" s="27"/>
      <c r="AL24" s="29">
        <v>0</v>
      </c>
      <c r="AM24" s="29">
        <v>0</v>
      </c>
      <c r="AN24" s="29" t="s">
        <v>1427</v>
      </c>
      <c r="AO24" s="29" t="s">
        <v>1427</v>
      </c>
      <c r="AP24" s="29" t="s">
        <v>1427</v>
      </c>
      <c r="AQ24" s="29" t="s">
        <v>1427</v>
      </c>
      <c r="AR24" s="29" t="s">
        <v>1427</v>
      </c>
      <c r="AS24" s="29" t="s">
        <v>1427</v>
      </c>
      <c r="AT24" s="29" t="str">
        <f t="shared" si="2"/>
        <v>.</v>
      </c>
      <c r="AU24" s="29">
        <v>6</v>
      </c>
      <c r="AV24" s="29">
        <v>7</v>
      </c>
      <c r="AW24" s="29">
        <v>1</v>
      </c>
      <c r="AX24" s="29">
        <v>27</v>
      </c>
      <c r="AY24" s="29">
        <v>1</v>
      </c>
      <c r="AZ24" s="27" t="s">
        <v>1427</v>
      </c>
      <c r="BA24" s="27">
        <v>87</v>
      </c>
      <c r="BB24" s="27">
        <v>1</v>
      </c>
      <c r="BC24" s="27">
        <v>0</v>
      </c>
      <c r="BD24" s="27">
        <v>0</v>
      </c>
      <c r="BE24" s="27">
        <v>0</v>
      </c>
      <c r="BF24" s="27" t="str" cm="1">
        <f t="array" ref="BF24">_xlfn.IFS(BB24=1,"Nord Italia",BC24=1,"Centro Italia",BD24=1,"Sud Italia",BE24=1,"Isole Italia",SUM(BB24:BE24)=0,"Estero")</f>
        <v>Nord Italia</v>
      </c>
      <c r="BG24" s="27" t="s">
        <v>2762</v>
      </c>
      <c r="BH24" s="27">
        <v>166</v>
      </c>
      <c r="BI24" s="27" t="s">
        <v>1427</v>
      </c>
      <c r="BJ24" s="27">
        <v>3</v>
      </c>
      <c r="BK24" s="27" t="s">
        <v>1427</v>
      </c>
      <c r="BL24" s="27" t="s">
        <v>1427</v>
      </c>
      <c r="BM24" s="27" t="s">
        <v>1427</v>
      </c>
      <c r="BN24" s="27" t="s">
        <v>1427</v>
      </c>
      <c r="BO24" s="27">
        <v>4</v>
      </c>
      <c r="BP24" s="29">
        <v>3</v>
      </c>
      <c r="BQ24" s="27">
        <v>120</v>
      </c>
      <c r="BR24" s="27">
        <v>0</v>
      </c>
      <c r="BS24" s="27" t="s">
        <v>1427</v>
      </c>
      <c r="BT24" s="27">
        <v>1</v>
      </c>
      <c r="BU24" s="27">
        <v>0</v>
      </c>
      <c r="BV24" s="29">
        <v>1</v>
      </c>
    </row>
    <row r="25" spans="1:74" ht="45" x14ac:dyDescent="0.25">
      <c r="A25" s="27">
        <v>125</v>
      </c>
      <c r="B25" s="28">
        <v>44445.454293981478</v>
      </c>
      <c r="C25" s="28">
        <v>44445.456099537034</v>
      </c>
      <c r="D25" s="2" t="s">
        <v>258</v>
      </c>
      <c r="E25" s="27">
        <v>100</v>
      </c>
      <c r="F25" s="27">
        <v>156</v>
      </c>
      <c r="G25" s="27">
        <v>1</v>
      </c>
      <c r="H25" s="28">
        <v>44445.456112175925</v>
      </c>
      <c r="I25" s="2" t="s">
        <v>259</v>
      </c>
      <c r="J25" s="27">
        <v>45.472198486328125</v>
      </c>
      <c r="K25" s="27">
        <v>9.19219970703125</v>
      </c>
      <c r="L25" s="2" t="s">
        <v>15</v>
      </c>
      <c r="M25" s="2" t="s">
        <v>16</v>
      </c>
      <c r="N25" s="3">
        <v>1</v>
      </c>
      <c r="O25" s="27" t="s">
        <v>1427</v>
      </c>
      <c r="P25" s="27" t="s">
        <v>1427</v>
      </c>
      <c r="Q25" s="27" t="s">
        <v>1427</v>
      </c>
      <c r="R25" s="27">
        <f t="shared" si="0"/>
        <v>0</v>
      </c>
      <c r="S25" s="27"/>
      <c r="T25" s="27"/>
      <c r="U25" s="27"/>
      <c r="V25" s="27"/>
      <c r="W25" s="27"/>
      <c r="X25" s="27"/>
      <c r="Y25" s="27"/>
      <c r="Z25" s="27" t="s">
        <v>1427</v>
      </c>
      <c r="AA25" s="27" t="s">
        <v>1427</v>
      </c>
      <c r="AB25" s="27" t="s">
        <v>1427</v>
      </c>
      <c r="AC25" s="27">
        <f t="shared" si="1"/>
        <v>0</v>
      </c>
      <c r="AD25" s="27"/>
      <c r="AE25" s="27"/>
      <c r="AF25" s="27"/>
      <c r="AG25" s="27"/>
      <c r="AH25" s="27"/>
      <c r="AI25" s="27"/>
      <c r="AJ25" s="27"/>
      <c r="AK25" s="27"/>
      <c r="AL25" s="29">
        <v>0</v>
      </c>
      <c r="AM25" s="29">
        <v>0</v>
      </c>
      <c r="AN25" s="29" t="s">
        <v>1427</v>
      </c>
      <c r="AO25" s="29" t="s">
        <v>1427</v>
      </c>
      <c r="AP25" s="29" t="s">
        <v>1427</v>
      </c>
      <c r="AQ25" s="29" t="s">
        <v>1427</v>
      </c>
      <c r="AR25" s="29" t="s">
        <v>1427</v>
      </c>
      <c r="AS25" s="29" t="s">
        <v>1427</v>
      </c>
      <c r="AT25" s="29" t="str">
        <f t="shared" si="2"/>
        <v>.</v>
      </c>
      <c r="AU25" s="29">
        <v>9</v>
      </c>
      <c r="AV25" s="29">
        <v>9</v>
      </c>
      <c r="AW25" s="29">
        <v>1</v>
      </c>
      <c r="AX25" s="29">
        <v>54</v>
      </c>
      <c r="AY25" s="29">
        <v>1</v>
      </c>
      <c r="AZ25" s="27" t="s">
        <v>1427</v>
      </c>
      <c r="BA25" s="27">
        <v>123</v>
      </c>
      <c r="BB25" s="27">
        <v>1</v>
      </c>
      <c r="BC25" s="27">
        <v>0</v>
      </c>
      <c r="BD25" s="27">
        <v>0</v>
      </c>
      <c r="BE25" s="27">
        <v>0</v>
      </c>
      <c r="BF25" s="27" t="str" cm="1">
        <f t="array" ref="BF25">_xlfn.IFS(BB25=1,"Nord Italia",BC25=1,"Centro Italia",BD25=1,"Sud Italia",BE25=1,"Isole Italia",SUM(BB25:BE25)=0,"Estero")</f>
        <v>Nord Italia</v>
      </c>
      <c r="BG25" s="27" t="s">
        <v>2769</v>
      </c>
      <c r="BH25" s="27">
        <v>173</v>
      </c>
      <c r="BI25" s="27" t="s">
        <v>2698</v>
      </c>
      <c r="BJ25" s="27">
        <v>4</v>
      </c>
      <c r="BK25" s="27">
        <v>14</v>
      </c>
      <c r="BL25" s="27" t="s">
        <v>1427</v>
      </c>
      <c r="BM25" s="27" t="s">
        <v>1427</v>
      </c>
      <c r="BN25" s="27" t="s">
        <v>1427</v>
      </c>
      <c r="BO25" s="27">
        <v>3</v>
      </c>
      <c r="BP25" s="29">
        <v>4</v>
      </c>
      <c r="BQ25" s="27">
        <v>60</v>
      </c>
      <c r="BR25" s="27">
        <v>0</v>
      </c>
      <c r="BS25" s="27" t="s">
        <v>1427</v>
      </c>
      <c r="BT25" s="27">
        <v>1</v>
      </c>
      <c r="BU25" s="27">
        <v>0</v>
      </c>
      <c r="BV25" s="29">
        <v>2</v>
      </c>
    </row>
    <row r="26" spans="1:74" ht="45" x14ac:dyDescent="0.25">
      <c r="A26" s="27">
        <v>126</v>
      </c>
      <c r="B26" s="28">
        <v>44445.456504629627</v>
      </c>
      <c r="C26" s="28">
        <v>44445.457696759258</v>
      </c>
      <c r="D26" s="2" t="s">
        <v>260</v>
      </c>
      <c r="E26" s="27">
        <v>100</v>
      </c>
      <c r="F26" s="27">
        <v>102</v>
      </c>
      <c r="G26" s="27">
        <v>1</v>
      </c>
      <c r="H26" s="28">
        <v>44445.457703032407</v>
      </c>
      <c r="I26" s="2" t="s">
        <v>261</v>
      </c>
      <c r="J26" s="27">
        <v>45.543106079101563</v>
      </c>
      <c r="K26" s="27">
        <v>11.54150390625</v>
      </c>
      <c r="L26" s="2" t="s">
        <v>15</v>
      </c>
      <c r="M26" s="2" t="s">
        <v>16</v>
      </c>
      <c r="N26" s="3">
        <v>1</v>
      </c>
      <c r="O26" s="27" t="s">
        <v>1427</v>
      </c>
      <c r="P26" s="27" t="s">
        <v>1427</v>
      </c>
      <c r="Q26" s="27" t="s">
        <v>1427</v>
      </c>
      <c r="R26" s="27">
        <f t="shared" si="0"/>
        <v>0</v>
      </c>
      <c r="S26" s="27"/>
      <c r="T26" s="27"/>
      <c r="U26" s="27"/>
      <c r="V26" s="27"/>
      <c r="W26" s="27"/>
      <c r="X26" s="27"/>
      <c r="Y26" s="27"/>
      <c r="Z26" s="27" t="s">
        <v>1427</v>
      </c>
      <c r="AA26" s="27" t="s">
        <v>1427</v>
      </c>
      <c r="AB26" s="27" t="s">
        <v>1427</v>
      </c>
      <c r="AC26" s="27">
        <f t="shared" si="1"/>
        <v>0</v>
      </c>
      <c r="AD26" s="27"/>
      <c r="AE26" s="27"/>
      <c r="AF26" s="27"/>
      <c r="AG26" s="27"/>
      <c r="AH26" s="27"/>
      <c r="AI26" s="27"/>
      <c r="AJ26" s="27"/>
      <c r="AK26" s="27"/>
      <c r="AL26" s="29">
        <v>0</v>
      </c>
      <c r="AM26" s="29">
        <v>0</v>
      </c>
      <c r="AN26" s="29" t="s">
        <v>1427</v>
      </c>
      <c r="AO26" s="29" t="s">
        <v>1427</v>
      </c>
      <c r="AP26" s="29" t="s">
        <v>1427</v>
      </c>
      <c r="AQ26" s="29" t="s">
        <v>1427</v>
      </c>
      <c r="AR26" s="29" t="s">
        <v>1427</v>
      </c>
      <c r="AS26" s="29" t="s">
        <v>1427</v>
      </c>
      <c r="AT26" s="29" t="str">
        <f t="shared" si="2"/>
        <v>.</v>
      </c>
      <c r="AU26" s="29">
        <v>8</v>
      </c>
      <c r="AV26" s="29">
        <v>8</v>
      </c>
      <c r="AW26" s="29">
        <v>1</v>
      </c>
      <c r="AX26" s="29">
        <v>38</v>
      </c>
      <c r="AY26" s="29">
        <v>1</v>
      </c>
      <c r="AZ26" s="27" t="s">
        <v>1427</v>
      </c>
      <c r="BA26" s="27">
        <v>123</v>
      </c>
      <c r="BB26" s="27">
        <v>1</v>
      </c>
      <c r="BC26" s="27">
        <v>0</v>
      </c>
      <c r="BD26" s="27">
        <v>0</v>
      </c>
      <c r="BE26" s="27">
        <v>0</v>
      </c>
      <c r="BF26" s="27" t="str" cm="1">
        <f t="array" ref="BF26">_xlfn.IFS(BB26=1,"Nord Italia",BC26=1,"Centro Italia",BD26=1,"Sud Italia",BE26=1,"Isole Italia",SUM(BB26:BE26)=0,"Estero")</f>
        <v>Nord Italia</v>
      </c>
      <c r="BG26" s="27" t="s">
        <v>2770</v>
      </c>
      <c r="BH26" s="27">
        <v>166</v>
      </c>
      <c r="BI26" s="27" t="s">
        <v>1427</v>
      </c>
      <c r="BJ26" s="27">
        <v>5</v>
      </c>
      <c r="BK26" s="27">
        <v>17</v>
      </c>
      <c r="BL26" s="27" t="s">
        <v>1427</v>
      </c>
      <c r="BM26" s="27">
        <v>111</v>
      </c>
      <c r="BN26" s="27" t="s">
        <v>1427</v>
      </c>
      <c r="BO26" s="27">
        <v>3</v>
      </c>
      <c r="BP26" s="29">
        <v>4</v>
      </c>
      <c r="BQ26" s="27">
        <v>60</v>
      </c>
      <c r="BR26" s="27">
        <v>0</v>
      </c>
      <c r="BS26" s="27" t="s">
        <v>1427</v>
      </c>
      <c r="BT26" s="27">
        <v>1</v>
      </c>
      <c r="BU26" s="27">
        <v>0</v>
      </c>
      <c r="BV26" s="29">
        <v>2</v>
      </c>
    </row>
    <row r="27" spans="1:74" ht="45" x14ac:dyDescent="0.25">
      <c r="A27" s="27">
        <v>130</v>
      </c>
      <c r="B27" s="28">
        <v>44445.467789351853</v>
      </c>
      <c r="C27" s="28">
        <v>44445.468912037039</v>
      </c>
      <c r="D27" s="2" t="s">
        <v>268</v>
      </c>
      <c r="E27" s="27">
        <v>100</v>
      </c>
      <c r="F27" s="27">
        <v>96</v>
      </c>
      <c r="G27" s="27">
        <v>1</v>
      </c>
      <c r="H27" s="28">
        <v>44445.468917268518</v>
      </c>
      <c r="I27" s="2" t="s">
        <v>269</v>
      </c>
      <c r="J27" s="27">
        <v>41.112197875976563</v>
      </c>
      <c r="K27" s="27">
        <v>16.854705810546875</v>
      </c>
      <c r="L27" s="2" t="s">
        <v>15</v>
      </c>
      <c r="M27" s="2" t="s">
        <v>16</v>
      </c>
      <c r="N27" s="3">
        <v>1</v>
      </c>
      <c r="O27" s="27" t="s">
        <v>1427</v>
      </c>
      <c r="P27" s="27" t="s">
        <v>1427</v>
      </c>
      <c r="Q27" s="27" t="s">
        <v>1427</v>
      </c>
      <c r="R27" s="27">
        <f t="shared" si="0"/>
        <v>0</v>
      </c>
      <c r="S27" s="27"/>
      <c r="T27" s="27"/>
      <c r="U27" s="27"/>
      <c r="V27" s="27"/>
      <c r="W27" s="27"/>
      <c r="X27" s="27"/>
      <c r="Y27" s="27"/>
      <c r="Z27" s="27" t="s">
        <v>1427</v>
      </c>
      <c r="AA27" s="27" t="s">
        <v>1427</v>
      </c>
      <c r="AB27" s="27" t="s">
        <v>1427</v>
      </c>
      <c r="AC27" s="27">
        <f t="shared" si="1"/>
        <v>0</v>
      </c>
      <c r="AD27" s="27"/>
      <c r="AE27" s="27"/>
      <c r="AF27" s="27"/>
      <c r="AG27" s="27"/>
      <c r="AH27" s="27"/>
      <c r="AI27" s="27"/>
      <c r="AJ27" s="27"/>
      <c r="AK27" s="27"/>
      <c r="AL27" s="29">
        <v>0</v>
      </c>
      <c r="AM27" s="29">
        <v>0</v>
      </c>
      <c r="AN27" s="29" t="s">
        <v>1427</v>
      </c>
      <c r="AO27" s="29" t="s">
        <v>1427</v>
      </c>
      <c r="AP27" s="29" t="s">
        <v>1427</v>
      </c>
      <c r="AQ27" s="29" t="s">
        <v>1427</v>
      </c>
      <c r="AR27" s="29" t="s">
        <v>1427</v>
      </c>
      <c r="AS27" s="29" t="s">
        <v>1427</v>
      </c>
      <c r="AT27" s="29" t="str">
        <f t="shared" si="2"/>
        <v>.</v>
      </c>
      <c r="AU27" s="29">
        <v>5</v>
      </c>
      <c r="AV27" s="29">
        <v>7</v>
      </c>
      <c r="AW27" s="29">
        <v>1</v>
      </c>
      <c r="AX27" s="29">
        <v>19</v>
      </c>
      <c r="AY27" s="29">
        <v>1</v>
      </c>
      <c r="AZ27" s="27" t="s">
        <v>1427</v>
      </c>
      <c r="BA27" s="27">
        <v>37</v>
      </c>
      <c r="BB27" s="27">
        <v>0</v>
      </c>
      <c r="BC27" s="27">
        <v>0</v>
      </c>
      <c r="BD27" s="27">
        <v>1</v>
      </c>
      <c r="BE27" s="27">
        <v>0</v>
      </c>
      <c r="BF27" s="27" t="str" cm="1">
        <f t="array" ref="BF27">_xlfn.IFS(BB27=1,"Nord Italia",BC27=1,"Centro Italia",BD27=1,"Sud Italia",BE27=1,"Isole Italia",SUM(BB27:BE27)=0,"Estero")</f>
        <v>Sud Italia</v>
      </c>
      <c r="BG27" s="27" t="s">
        <v>2590</v>
      </c>
      <c r="BH27" s="27">
        <v>164</v>
      </c>
      <c r="BI27" s="27" t="s">
        <v>1427</v>
      </c>
      <c r="BJ27" s="27">
        <v>3</v>
      </c>
      <c r="BK27" s="27">
        <v>8</v>
      </c>
      <c r="BL27" s="27" t="s">
        <v>1427</v>
      </c>
      <c r="BM27" s="27" t="s">
        <v>1427</v>
      </c>
      <c r="BN27" s="27" t="s">
        <v>1427</v>
      </c>
      <c r="BO27" s="27">
        <v>5</v>
      </c>
      <c r="BP27" s="29">
        <v>4</v>
      </c>
      <c r="BQ27" s="27">
        <v>120</v>
      </c>
      <c r="BR27" s="27">
        <v>0</v>
      </c>
      <c r="BS27" s="27" t="s">
        <v>1427</v>
      </c>
      <c r="BT27" s="27">
        <v>1</v>
      </c>
      <c r="BU27" s="27">
        <v>1</v>
      </c>
      <c r="BV27" s="29">
        <v>6</v>
      </c>
    </row>
    <row r="28" spans="1:74" ht="30" x14ac:dyDescent="0.25">
      <c r="A28" s="27">
        <v>135</v>
      </c>
      <c r="B28" s="28">
        <v>44445.470659722225</v>
      </c>
      <c r="C28" s="28">
        <v>44445.472824074073</v>
      </c>
      <c r="D28" s="2" t="s">
        <v>278</v>
      </c>
      <c r="E28" s="27">
        <v>100</v>
      </c>
      <c r="F28" s="27">
        <v>187</v>
      </c>
      <c r="G28" s="27">
        <v>1</v>
      </c>
      <c r="H28" s="28">
        <v>44445.472835208333</v>
      </c>
      <c r="I28" s="2" t="s">
        <v>279</v>
      </c>
      <c r="J28" s="27">
        <v>43.147903442382813</v>
      </c>
      <c r="K28" s="27">
        <v>12.109695434570313</v>
      </c>
      <c r="L28" s="2" t="s">
        <v>15</v>
      </c>
      <c r="M28" s="2" t="s">
        <v>16</v>
      </c>
      <c r="N28" s="3">
        <v>1</v>
      </c>
      <c r="O28" s="27" t="s">
        <v>1427</v>
      </c>
      <c r="P28" s="27" t="s">
        <v>1427</v>
      </c>
      <c r="Q28" s="27" t="s">
        <v>1427</v>
      </c>
      <c r="R28" s="27">
        <f t="shared" si="0"/>
        <v>0</v>
      </c>
      <c r="S28" s="27"/>
      <c r="T28" s="27"/>
      <c r="U28" s="27"/>
      <c r="V28" s="27"/>
      <c r="W28" s="27"/>
      <c r="X28" s="27"/>
      <c r="Y28" s="27"/>
      <c r="Z28" s="27" t="s">
        <v>1427</v>
      </c>
      <c r="AA28" s="27" t="s">
        <v>1427</v>
      </c>
      <c r="AB28" s="27" t="s">
        <v>1427</v>
      </c>
      <c r="AC28" s="27">
        <f t="shared" si="1"/>
        <v>0</v>
      </c>
      <c r="AD28" s="27"/>
      <c r="AE28" s="27"/>
      <c r="AF28" s="27"/>
      <c r="AG28" s="27"/>
      <c r="AH28" s="27"/>
      <c r="AI28" s="27"/>
      <c r="AJ28" s="27"/>
      <c r="AK28" s="27"/>
      <c r="AL28" s="29">
        <v>0</v>
      </c>
      <c r="AM28" s="29">
        <v>0</v>
      </c>
      <c r="AN28" s="29" t="s">
        <v>1427</v>
      </c>
      <c r="AO28" s="29" t="s">
        <v>1427</v>
      </c>
      <c r="AP28" s="29" t="s">
        <v>1427</v>
      </c>
      <c r="AQ28" s="29" t="s">
        <v>1427</v>
      </c>
      <c r="AR28" s="29" t="s">
        <v>1427</v>
      </c>
      <c r="AS28" s="29" t="s">
        <v>1427</v>
      </c>
      <c r="AT28" s="29" t="str">
        <f t="shared" si="2"/>
        <v>.</v>
      </c>
      <c r="AU28" s="29">
        <v>6</v>
      </c>
      <c r="AV28" s="29">
        <v>6</v>
      </c>
      <c r="AW28" s="29">
        <v>0</v>
      </c>
      <c r="AX28" s="29">
        <v>19</v>
      </c>
      <c r="AY28" s="29">
        <v>1</v>
      </c>
      <c r="AZ28" s="27" t="s">
        <v>1427</v>
      </c>
      <c r="BA28" s="27">
        <v>123</v>
      </c>
      <c r="BB28" s="27">
        <v>1</v>
      </c>
      <c r="BC28" s="27">
        <v>0</v>
      </c>
      <c r="BD28" s="27">
        <v>0</v>
      </c>
      <c r="BE28" s="27">
        <v>0</v>
      </c>
      <c r="BF28" s="27" t="str" cm="1">
        <f t="array" ref="BF28">_xlfn.IFS(BB28=1,"Nord Italia",BC28=1,"Centro Italia",BD28=1,"Sud Italia",BE28=1,"Isole Italia",SUM(BB28:BE28)=0,"Estero")</f>
        <v>Nord Italia</v>
      </c>
      <c r="BG28" s="27" t="s">
        <v>2769</v>
      </c>
      <c r="BH28" s="27">
        <v>164</v>
      </c>
      <c r="BI28" s="27" t="s">
        <v>1427</v>
      </c>
      <c r="BJ28" s="27">
        <v>3</v>
      </c>
      <c r="BK28" s="27">
        <v>5</v>
      </c>
      <c r="BL28" s="27" t="s">
        <v>1427</v>
      </c>
      <c r="BM28" s="27" t="s">
        <v>1427</v>
      </c>
      <c r="BN28" s="27" t="s">
        <v>1427</v>
      </c>
      <c r="BO28" s="27">
        <v>3</v>
      </c>
      <c r="BP28" s="29">
        <v>4</v>
      </c>
      <c r="BQ28" s="27">
        <v>40</v>
      </c>
      <c r="BR28" s="27">
        <v>0</v>
      </c>
      <c r="BS28" s="27" t="s">
        <v>1427</v>
      </c>
      <c r="BT28" s="27">
        <v>1</v>
      </c>
      <c r="BU28" s="27">
        <v>1</v>
      </c>
      <c r="BV28" s="29">
        <v>1</v>
      </c>
    </row>
    <row r="29" spans="1:74" ht="30" x14ac:dyDescent="0.25">
      <c r="A29" s="27">
        <v>138</v>
      </c>
      <c r="B29" s="28">
        <v>44445.473877314813</v>
      </c>
      <c r="C29" s="28">
        <v>44445.476388888892</v>
      </c>
      <c r="D29" s="2" t="s">
        <v>284</v>
      </c>
      <c r="E29" s="27">
        <v>100</v>
      </c>
      <c r="F29" s="27">
        <v>216</v>
      </c>
      <c r="G29" s="27">
        <v>1</v>
      </c>
      <c r="H29" s="28">
        <v>44445.476400381944</v>
      </c>
      <c r="I29" s="2" t="s">
        <v>285</v>
      </c>
      <c r="J29" s="27">
        <v>45.506698608398438</v>
      </c>
      <c r="K29" s="27">
        <v>11.41229248046875</v>
      </c>
      <c r="L29" s="2" t="s">
        <v>15</v>
      </c>
      <c r="M29" s="2" t="s">
        <v>16</v>
      </c>
      <c r="N29" s="3">
        <v>1</v>
      </c>
      <c r="O29" s="27" t="s">
        <v>1427</v>
      </c>
      <c r="P29" s="27" t="s">
        <v>1427</v>
      </c>
      <c r="Q29" s="27" t="s">
        <v>1427</v>
      </c>
      <c r="R29" s="27">
        <f t="shared" si="0"/>
        <v>0</v>
      </c>
      <c r="S29" s="27"/>
      <c r="T29" s="27"/>
      <c r="U29" s="27"/>
      <c r="V29" s="27"/>
      <c r="W29" s="27"/>
      <c r="X29" s="27"/>
      <c r="Y29" s="27"/>
      <c r="Z29" s="27" t="s">
        <v>1427</v>
      </c>
      <c r="AA29" s="27" t="s">
        <v>1427</v>
      </c>
      <c r="AB29" s="27" t="s">
        <v>1427</v>
      </c>
      <c r="AC29" s="27">
        <f t="shared" si="1"/>
        <v>0</v>
      </c>
      <c r="AD29" s="27"/>
      <c r="AE29" s="27"/>
      <c r="AF29" s="27"/>
      <c r="AG29" s="27"/>
      <c r="AH29" s="27"/>
      <c r="AI29" s="27"/>
      <c r="AJ29" s="27"/>
      <c r="AK29" s="27"/>
      <c r="AL29" s="29">
        <v>0</v>
      </c>
      <c r="AM29" s="29">
        <v>0</v>
      </c>
      <c r="AN29" s="29" t="s">
        <v>1427</v>
      </c>
      <c r="AO29" s="29" t="s">
        <v>1427</v>
      </c>
      <c r="AP29" s="29" t="s">
        <v>1427</v>
      </c>
      <c r="AQ29" s="29" t="s">
        <v>1427</v>
      </c>
      <c r="AR29" s="29" t="s">
        <v>1427</v>
      </c>
      <c r="AS29" s="29" t="s">
        <v>1427</v>
      </c>
      <c r="AT29" s="29" t="str">
        <f t="shared" si="2"/>
        <v>.</v>
      </c>
      <c r="AU29" s="29">
        <v>5</v>
      </c>
      <c r="AV29" s="29">
        <v>6</v>
      </c>
      <c r="AW29" s="29">
        <v>1</v>
      </c>
      <c r="AX29" s="29">
        <v>50</v>
      </c>
      <c r="AY29" s="29">
        <v>1</v>
      </c>
      <c r="AZ29" s="27" t="s">
        <v>1427</v>
      </c>
      <c r="BA29" s="27">
        <v>123</v>
      </c>
      <c r="BB29" s="27">
        <v>1</v>
      </c>
      <c r="BC29" s="27">
        <v>0</v>
      </c>
      <c r="BD29" s="27">
        <v>0</v>
      </c>
      <c r="BE29" s="27">
        <v>0</v>
      </c>
      <c r="BF29" s="27" t="str" cm="1">
        <f t="array" ref="BF29">_xlfn.IFS(BB29=1,"Nord Italia",BC29=1,"Centro Italia",BD29=1,"Sud Italia",BE29=1,"Isole Italia",SUM(BB29:BE29)=0,"Estero")</f>
        <v>Nord Italia</v>
      </c>
      <c r="BG29" s="27" t="s">
        <v>2772</v>
      </c>
      <c r="BH29" s="27">
        <v>167</v>
      </c>
      <c r="BI29" s="27" t="s">
        <v>1427</v>
      </c>
      <c r="BJ29" s="27">
        <v>3</v>
      </c>
      <c r="BK29" s="27" t="s">
        <v>1427</v>
      </c>
      <c r="BL29" s="27" t="s">
        <v>1427</v>
      </c>
      <c r="BM29" s="27" t="s">
        <v>1427</v>
      </c>
      <c r="BN29" s="27" t="s">
        <v>1427</v>
      </c>
      <c r="BO29" s="27">
        <v>4</v>
      </c>
      <c r="BP29" s="29">
        <v>3</v>
      </c>
      <c r="BQ29" s="27">
        <v>60</v>
      </c>
      <c r="BR29" s="27">
        <v>0</v>
      </c>
      <c r="BS29" s="27" t="s">
        <v>1427</v>
      </c>
      <c r="BT29" s="27">
        <v>1</v>
      </c>
      <c r="BU29" s="27">
        <v>1</v>
      </c>
      <c r="BV29" s="29">
        <v>2</v>
      </c>
    </row>
    <row r="30" spans="1:74" ht="30" x14ac:dyDescent="0.25">
      <c r="A30" s="27">
        <v>140</v>
      </c>
      <c r="B30" s="28">
        <v>44445.476307870369</v>
      </c>
      <c r="C30" s="28">
        <v>44445.47760416667</v>
      </c>
      <c r="D30" s="2" t="s">
        <v>288</v>
      </c>
      <c r="E30" s="27">
        <v>100</v>
      </c>
      <c r="F30" s="27">
        <v>112</v>
      </c>
      <c r="G30" s="27">
        <v>1</v>
      </c>
      <c r="H30" s="28">
        <v>44445.477615289354</v>
      </c>
      <c r="I30" s="2" t="s">
        <v>289</v>
      </c>
      <c r="J30" s="27">
        <v>43.147903442382813</v>
      </c>
      <c r="K30" s="27">
        <v>12.109695434570313</v>
      </c>
      <c r="L30" s="2" t="s">
        <v>15</v>
      </c>
      <c r="M30" s="2" t="s">
        <v>16</v>
      </c>
      <c r="N30" s="3">
        <v>1</v>
      </c>
      <c r="O30" s="27" t="s">
        <v>1427</v>
      </c>
      <c r="P30" s="27" t="s">
        <v>1427</v>
      </c>
      <c r="Q30" s="27" t="s">
        <v>1427</v>
      </c>
      <c r="R30" s="27">
        <f t="shared" si="0"/>
        <v>0</v>
      </c>
      <c r="S30" s="27"/>
      <c r="T30" s="27"/>
      <c r="U30" s="27"/>
      <c r="V30" s="27"/>
      <c r="W30" s="27"/>
      <c r="X30" s="27"/>
      <c r="Y30" s="27"/>
      <c r="Z30" s="27" t="s">
        <v>1427</v>
      </c>
      <c r="AA30" s="27" t="s">
        <v>1427</v>
      </c>
      <c r="AB30" s="27" t="s">
        <v>1427</v>
      </c>
      <c r="AC30" s="27">
        <f t="shared" si="1"/>
        <v>0</v>
      </c>
      <c r="AD30" s="27"/>
      <c r="AE30" s="27"/>
      <c r="AF30" s="27"/>
      <c r="AG30" s="27"/>
      <c r="AH30" s="27"/>
      <c r="AI30" s="27"/>
      <c r="AJ30" s="27"/>
      <c r="AK30" s="27"/>
      <c r="AL30" s="29">
        <v>0</v>
      </c>
      <c r="AM30" s="29">
        <v>0</v>
      </c>
      <c r="AN30" s="29" t="s">
        <v>1427</v>
      </c>
      <c r="AO30" s="29" t="s">
        <v>1427</v>
      </c>
      <c r="AP30" s="29" t="s">
        <v>1427</v>
      </c>
      <c r="AQ30" s="29" t="s">
        <v>1427</v>
      </c>
      <c r="AR30" s="29" t="s">
        <v>1427</v>
      </c>
      <c r="AS30" s="29" t="s">
        <v>1427</v>
      </c>
      <c r="AT30" s="29" t="str">
        <f t="shared" si="2"/>
        <v>.</v>
      </c>
      <c r="AU30" s="29">
        <v>5</v>
      </c>
      <c r="AV30" s="29">
        <v>4</v>
      </c>
      <c r="AW30" s="29">
        <v>1</v>
      </c>
      <c r="AX30" s="29">
        <v>26</v>
      </c>
      <c r="AY30" s="29">
        <v>1</v>
      </c>
      <c r="AZ30" s="27" t="s">
        <v>1427</v>
      </c>
      <c r="BA30" s="27">
        <v>86</v>
      </c>
      <c r="BB30" s="27">
        <v>0</v>
      </c>
      <c r="BC30" s="27">
        <v>1</v>
      </c>
      <c r="BD30" s="27">
        <v>0</v>
      </c>
      <c r="BE30" s="27">
        <v>0</v>
      </c>
      <c r="BF30" s="27" t="str" cm="1">
        <f t="array" ref="BF30">_xlfn.IFS(BB30=1,"Nord Italia",BC30=1,"Centro Italia",BD30=1,"Sud Italia",BE30=1,"Isole Italia",SUM(BB30:BE30)=0,"Estero")</f>
        <v>Centro Italia</v>
      </c>
      <c r="BG30" s="27" t="s">
        <v>2773</v>
      </c>
      <c r="BH30" s="27">
        <v>171</v>
      </c>
      <c r="BI30" s="27" t="s">
        <v>1427</v>
      </c>
      <c r="BJ30" s="27">
        <v>3</v>
      </c>
      <c r="BK30" s="27" t="s">
        <v>1427</v>
      </c>
      <c r="BL30" s="27" t="s">
        <v>1427</v>
      </c>
      <c r="BM30" s="27" t="s">
        <v>1427</v>
      </c>
      <c r="BN30" s="27" t="s">
        <v>1427</v>
      </c>
      <c r="BO30" s="27">
        <v>2</v>
      </c>
      <c r="BP30" s="29">
        <v>2</v>
      </c>
      <c r="BQ30" s="27">
        <v>15</v>
      </c>
      <c r="BR30" s="27">
        <v>0</v>
      </c>
      <c r="BS30" s="27" t="s">
        <v>1427</v>
      </c>
      <c r="BT30" s="27">
        <v>1</v>
      </c>
      <c r="BU30" s="27">
        <v>0</v>
      </c>
      <c r="BV30" s="29">
        <v>4</v>
      </c>
    </row>
    <row r="31" spans="1:74" ht="30" x14ac:dyDescent="0.25">
      <c r="A31" s="27">
        <v>150</v>
      </c>
      <c r="B31" s="28">
        <v>44445.485462962963</v>
      </c>
      <c r="C31" s="28">
        <v>44445.486875000002</v>
      </c>
      <c r="D31" s="2" t="s">
        <v>308</v>
      </c>
      <c r="E31" s="27">
        <v>100</v>
      </c>
      <c r="F31" s="27">
        <v>121</v>
      </c>
      <c r="G31" s="27">
        <v>1</v>
      </c>
      <c r="H31" s="28">
        <v>44445.486879594908</v>
      </c>
      <c r="I31" s="2" t="s">
        <v>309</v>
      </c>
      <c r="J31" s="27">
        <v>45.40960693359375</v>
      </c>
      <c r="K31" s="27">
        <v>11.894699096679688</v>
      </c>
      <c r="L31" s="2" t="s">
        <v>15</v>
      </c>
      <c r="M31" s="2" t="s">
        <v>16</v>
      </c>
      <c r="N31" s="3">
        <v>1</v>
      </c>
      <c r="O31" s="27" t="s">
        <v>1427</v>
      </c>
      <c r="P31" s="27" t="s">
        <v>1427</v>
      </c>
      <c r="Q31" s="27" t="s">
        <v>1427</v>
      </c>
      <c r="R31" s="27">
        <f t="shared" si="0"/>
        <v>0</v>
      </c>
      <c r="S31" s="27"/>
      <c r="T31" s="27"/>
      <c r="U31" s="27"/>
      <c r="V31" s="27"/>
      <c r="W31" s="27"/>
      <c r="X31" s="27"/>
      <c r="Y31" s="27"/>
      <c r="Z31" s="27" t="s">
        <v>1427</v>
      </c>
      <c r="AA31" s="27" t="s">
        <v>1427</v>
      </c>
      <c r="AB31" s="27" t="s">
        <v>1427</v>
      </c>
      <c r="AC31" s="27">
        <f t="shared" si="1"/>
        <v>0</v>
      </c>
      <c r="AD31" s="27"/>
      <c r="AE31" s="27"/>
      <c r="AF31" s="27"/>
      <c r="AG31" s="27"/>
      <c r="AH31" s="27"/>
      <c r="AI31" s="27"/>
      <c r="AJ31" s="27"/>
      <c r="AK31" s="27"/>
      <c r="AL31" s="29">
        <v>0</v>
      </c>
      <c r="AM31" s="29">
        <v>0</v>
      </c>
      <c r="AN31" s="29" t="s">
        <v>1427</v>
      </c>
      <c r="AO31" s="29" t="s">
        <v>1427</v>
      </c>
      <c r="AP31" s="29" t="s">
        <v>1427</v>
      </c>
      <c r="AQ31" s="29" t="s">
        <v>1427</v>
      </c>
      <c r="AR31" s="29" t="s">
        <v>1427</v>
      </c>
      <c r="AS31" s="29" t="s">
        <v>1427</v>
      </c>
      <c r="AT31" s="29" t="str">
        <f t="shared" si="2"/>
        <v>.</v>
      </c>
      <c r="AU31" s="29">
        <v>4</v>
      </c>
      <c r="AV31" s="29">
        <v>4</v>
      </c>
      <c r="AW31" s="29">
        <v>1</v>
      </c>
      <c r="AX31" s="29">
        <v>26</v>
      </c>
      <c r="AY31" s="29">
        <v>1</v>
      </c>
      <c r="AZ31" s="27" t="s">
        <v>1427</v>
      </c>
      <c r="BA31" s="27">
        <v>67</v>
      </c>
      <c r="BB31" s="27">
        <v>1</v>
      </c>
      <c r="BC31" s="27">
        <v>0</v>
      </c>
      <c r="BD31" s="27">
        <v>0</v>
      </c>
      <c r="BE31" s="27">
        <v>0</v>
      </c>
      <c r="BF31" s="27" t="str" cm="1">
        <f t="array" ref="BF31">_xlfn.IFS(BB31=1,"Nord Italia",BC31=1,"Centro Italia",BD31=1,"Sud Italia",BE31=1,"Isole Italia",SUM(BB31:BE31)=0,"Estero")</f>
        <v>Nord Italia</v>
      </c>
      <c r="BG31" s="27" t="s">
        <v>2602</v>
      </c>
      <c r="BH31" s="27">
        <v>166</v>
      </c>
      <c r="BI31" s="27" t="s">
        <v>1427</v>
      </c>
      <c r="BJ31" s="27">
        <v>3</v>
      </c>
      <c r="BK31" s="27" t="s">
        <v>1427</v>
      </c>
      <c r="BL31" s="27" t="s">
        <v>1427</v>
      </c>
      <c r="BM31" s="27" t="s">
        <v>1427</v>
      </c>
      <c r="BN31" s="27" t="s">
        <v>1427</v>
      </c>
      <c r="BO31" s="27">
        <v>3</v>
      </c>
      <c r="BP31" s="29">
        <v>3</v>
      </c>
      <c r="BQ31" s="27">
        <v>80</v>
      </c>
      <c r="BR31" s="27">
        <v>0</v>
      </c>
      <c r="BS31" s="27" t="s">
        <v>1427</v>
      </c>
      <c r="BT31" s="27">
        <v>1</v>
      </c>
      <c r="BU31" s="27">
        <v>1</v>
      </c>
      <c r="BV31" s="29">
        <v>2</v>
      </c>
    </row>
    <row r="32" spans="1:74" ht="45" x14ac:dyDescent="0.25">
      <c r="A32" s="27">
        <v>151</v>
      </c>
      <c r="B32" s="28">
        <v>44445.486226851855</v>
      </c>
      <c r="C32" s="28">
        <v>44445.487303240741</v>
      </c>
      <c r="D32" s="2" t="s">
        <v>310</v>
      </c>
      <c r="E32" s="27">
        <v>100</v>
      </c>
      <c r="F32" s="27">
        <v>92</v>
      </c>
      <c r="G32" s="27">
        <v>1</v>
      </c>
      <c r="H32" s="28">
        <v>44445.487306759256</v>
      </c>
      <c r="I32" s="2" t="s">
        <v>311</v>
      </c>
      <c r="J32" s="27">
        <v>45.40960693359375</v>
      </c>
      <c r="K32" s="27">
        <v>11.894699096679688</v>
      </c>
      <c r="L32" s="2" t="s">
        <v>15</v>
      </c>
      <c r="M32" s="2" t="s">
        <v>16</v>
      </c>
      <c r="N32" s="3">
        <v>1</v>
      </c>
      <c r="O32" s="27" t="s">
        <v>1427</v>
      </c>
      <c r="P32" s="27" t="s">
        <v>1427</v>
      </c>
      <c r="Q32" s="27" t="s">
        <v>1427</v>
      </c>
      <c r="R32" s="27">
        <f t="shared" si="0"/>
        <v>0</v>
      </c>
      <c r="S32" s="27"/>
      <c r="T32" s="27"/>
      <c r="U32" s="27"/>
      <c r="V32" s="27"/>
      <c r="W32" s="27"/>
      <c r="X32" s="27"/>
      <c r="Y32" s="27"/>
      <c r="Z32" s="27" t="s">
        <v>1427</v>
      </c>
      <c r="AA32" s="27" t="s">
        <v>1427</v>
      </c>
      <c r="AB32" s="27" t="s">
        <v>1427</v>
      </c>
      <c r="AC32" s="27">
        <f t="shared" si="1"/>
        <v>0</v>
      </c>
      <c r="AD32" s="27"/>
      <c r="AE32" s="27"/>
      <c r="AF32" s="27"/>
      <c r="AG32" s="27"/>
      <c r="AH32" s="27"/>
      <c r="AI32" s="27"/>
      <c r="AJ32" s="27"/>
      <c r="AK32" s="27"/>
      <c r="AL32" s="29">
        <v>0</v>
      </c>
      <c r="AM32" s="29">
        <v>0</v>
      </c>
      <c r="AN32" s="29" t="s">
        <v>1427</v>
      </c>
      <c r="AO32" s="29" t="s">
        <v>1427</v>
      </c>
      <c r="AP32" s="29" t="s">
        <v>1427</v>
      </c>
      <c r="AQ32" s="29" t="s">
        <v>1427</v>
      </c>
      <c r="AR32" s="29" t="s">
        <v>1427</v>
      </c>
      <c r="AS32" s="29" t="s">
        <v>1427</v>
      </c>
      <c r="AT32" s="29" t="str">
        <f t="shared" si="2"/>
        <v>.</v>
      </c>
      <c r="AU32" s="29">
        <v>9</v>
      </c>
      <c r="AV32" s="29">
        <v>8</v>
      </c>
      <c r="AW32" s="29">
        <v>0</v>
      </c>
      <c r="AX32" s="29">
        <v>46</v>
      </c>
      <c r="AY32" s="29">
        <v>1</v>
      </c>
      <c r="AZ32" s="27" t="s">
        <v>1427</v>
      </c>
      <c r="BA32" s="27">
        <v>67</v>
      </c>
      <c r="BB32" s="27">
        <v>1</v>
      </c>
      <c r="BC32" s="27">
        <v>0</v>
      </c>
      <c r="BD32" s="27">
        <v>0</v>
      </c>
      <c r="BE32" s="27">
        <v>0</v>
      </c>
      <c r="BF32" s="27" t="str" cm="1">
        <f t="array" ref="BF32">_xlfn.IFS(BB32=1,"Nord Italia",BC32=1,"Centro Italia",BD32=1,"Sud Italia",BE32=1,"Isole Italia",SUM(BB32:BE32)=0,"Estero")</f>
        <v>Nord Italia</v>
      </c>
      <c r="BG32" s="27" t="s">
        <v>2778</v>
      </c>
      <c r="BH32" s="27">
        <v>167</v>
      </c>
      <c r="BI32" s="27" t="s">
        <v>1427</v>
      </c>
      <c r="BJ32" s="27">
        <v>7</v>
      </c>
      <c r="BK32" s="27" t="s">
        <v>1427</v>
      </c>
      <c r="BL32" s="27" t="s">
        <v>1427</v>
      </c>
      <c r="BM32" s="27" t="s">
        <v>1427</v>
      </c>
      <c r="BN32" s="27" t="s">
        <v>1427</v>
      </c>
      <c r="BO32" s="27">
        <v>4</v>
      </c>
      <c r="BP32" s="29">
        <v>2</v>
      </c>
      <c r="BQ32" s="27">
        <v>50</v>
      </c>
      <c r="BR32" s="27">
        <v>0</v>
      </c>
      <c r="BS32" s="27" t="s">
        <v>1427</v>
      </c>
      <c r="BT32" s="27">
        <v>1</v>
      </c>
      <c r="BU32" s="27">
        <v>1</v>
      </c>
      <c r="BV32" s="29">
        <v>2</v>
      </c>
    </row>
    <row r="33" spans="1:74" ht="30" x14ac:dyDescent="0.25">
      <c r="A33" s="27">
        <v>161</v>
      </c>
      <c r="B33" s="28">
        <v>44445.499988425923</v>
      </c>
      <c r="C33" s="28">
        <v>44445.500902777778</v>
      </c>
      <c r="D33" s="2" t="s">
        <v>330</v>
      </c>
      <c r="E33" s="27">
        <v>100</v>
      </c>
      <c r="F33" s="27">
        <v>78</v>
      </c>
      <c r="G33" s="27">
        <v>1</v>
      </c>
      <c r="H33" s="28">
        <v>44445.500908310183</v>
      </c>
      <c r="I33" s="2" t="s">
        <v>331</v>
      </c>
      <c r="J33" s="27">
        <v>45.403106689453125</v>
      </c>
      <c r="K33" s="27">
        <v>11.87469482421875</v>
      </c>
      <c r="L33" s="2" t="s">
        <v>15</v>
      </c>
      <c r="M33" s="2" t="s">
        <v>16</v>
      </c>
      <c r="N33" s="3">
        <v>1</v>
      </c>
      <c r="O33" s="27" t="s">
        <v>1427</v>
      </c>
      <c r="P33" s="27" t="s">
        <v>1427</v>
      </c>
      <c r="Q33" s="27" t="s">
        <v>1427</v>
      </c>
      <c r="R33" s="27">
        <f t="shared" si="0"/>
        <v>0</v>
      </c>
      <c r="S33" s="27"/>
      <c r="T33" s="27"/>
      <c r="U33" s="27"/>
      <c r="V33" s="27"/>
      <c r="W33" s="27"/>
      <c r="X33" s="27"/>
      <c r="Y33" s="27"/>
      <c r="Z33" s="27" t="s">
        <v>1427</v>
      </c>
      <c r="AA33" s="27" t="s">
        <v>1427</v>
      </c>
      <c r="AB33" s="27" t="s">
        <v>1427</v>
      </c>
      <c r="AC33" s="27">
        <f t="shared" si="1"/>
        <v>0</v>
      </c>
      <c r="AD33" s="27"/>
      <c r="AE33" s="27"/>
      <c r="AF33" s="27"/>
      <c r="AG33" s="27"/>
      <c r="AH33" s="27"/>
      <c r="AI33" s="27"/>
      <c r="AJ33" s="27"/>
      <c r="AK33" s="27"/>
      <c r="AL33" s="29">
        <v>0</v>
      </c>
      <c r="AM33" s="29">
        <v>0</v>
      </c>
      <c r="AN33" s="29" t="s">
        <v>1427</v>
      </c>
      <c r="AO33" s="29" t="s">
        <v>1427</v>
      </c>
      <c r="AP33" s="29" t="s">
        <v>1427</v>
      </c>
      <c r="AQ33" s="29" t="s">
        <v>1427</v>
      </c>
      <c r="AR33" s="29" t="s">
        <v>1427</v>
      </c>
      <c r="AS33" s="29" t="s">
        <v>1427</v>
      </c>
      <c r="AT33" s="29" t="str">
        <f t="shared" si="2"/>
        <v>.</v>
      </c>
      <c r="AU33" s="29">
        <v>5</v>
      </c>
      <c r="AV33" s="29">
        <v>5</v>
      </c>
      <c r="AW33" s="29">
        <v>1</v>
      </c>
      <c r="AX33" s="29">
        <v>37</v>
      </c>
      <c r="AY33" s="29">
        <v>1</v>
      </c>
      <c r="AZ33" s="27" t="s">
        <v>1427</v>
      </c>
      <c r="BA33" s="27">
        <v>67</v>
      </c>
      <c r="BB33" s="27">
        <v>1</v>
      </c>
      <c r="BC33" s="27">
        <v>0</v>
      </c>
      <c r="BD33" s="27">
        <v>0</v>
      </c>
      <c r="BE33" s="27">
        <v>0</v>
      </c>
      <c r="BF33" s="27" t="str" cm="1">
        <f t="array" ref="BF33">_xlfn.IFS(BB33=1,"Nord Italia",BC33=1,"Centro Italia",BD33=1,"Sud Italia",BE33=1,"Isole Italia",SUM(BB33:BE33)=0,"Estero")</f>
        <v>Nord Italia</v>
      </c>
      <c r="BG33" s="27" t="s">
        <v>2787</v>
      </c>
      <c r="BH33" s="27">
        <v>171</v>
      </c>
      <c r="BI33" s="27" t="s">
        <v>1427</v>
      </c>
      <c r="BJ33" s="27">
        <v>3</v>
      </c>
      <c r="BK33" s="27" t="s">
        <v>1427</v>
      </c>
      <c r="BL33" s="27" t="s">
        <v>1427</v>
      </c>
      <c r="BM33" s="27" t="s">
        <v>1427</v>
      </c>
      <c r="BN33" s="27" t="s">
        <v>1427</v>
      </c>
      <c r="BO33" s="27">
        <v>4</v>
      </c>
      <c r="BP33" s="29">
        <v>3</v>
      </c>
      <c r="BQ33" s="27">
        <v>120</v>
      </c>
      <c r="BR33" s="27">
        <v>0</v>
      </c>
      <c r="BS33" s="27" t="s">
        <v>1427</v>
      </c>
      <c r="BT33" s="27">
        <v>1</v>
      </c>
      <c r="BU33" s="27">
        <v>1</v>
      </c>
      <c r="BV33" s="29">
        <v>3</v>
      </c>
    </row>
    <row r="34" spans="1:74" ht="45" x14ac:dyDescent="0.25">
      <c r="A34" s="27">
        <v>167</v>
      </c>
      <c r="B34" s="28">
        <v>44445.508368055554</v>
      </c>
      <c r="C34" s="28">
        <v>44445.510578703703</v>
      </c>
      <c r="D34" s="2" t="s">
        <v>342</v>
      </c>
      <c r="E34" s="27">
        <v>100</v>
      </c>
      <c r="F34" s="27">
        <v>191</v>
      </c>
      <c r="G34" s="27">
        <v>1</v>
      </c>
      <c r="H34" s="28">
        <v>44445.510585763892</v>
      </c>
      <c r="I34" s="2" t="s">
        <v>343</v>
      </c>
      <c r="J34" s="27">
        <v>45.472198486328125</v>
      </c>
      <c r="K34" s="27">
        <v>9.19219970703125</v>
      </c>
      <c r="L34" s="2" t="s">
        <v>15</v>
      </c>
      <c r="M34" s="2" t="s">
        <v>16</v>
      </c>
      <c r="N34" s="3">
        <v>1</v>
      </c>
      <c r="O34" s="27" t="s">
        <v>1427</v>
      </c>
      <c r="P34" s="27" t="s">
        <v>1427</v>
      </c>
      <c r="Q34" s="27" t="s">
        <v>1427</v>
      </c>
      <c r="R34" s="27">
        <f t="shared" si="0"/>
        <v>0</v>
      </c>
      <c r="S34" s="27"/>
      <c r="T34" s="27"/>
      <c r="U34" s="27"/>
      <c r="V34" s="27"/>
      <c r="W34" s="27"/>
      <c r="X34" s="27"/>
      <c r="Y34" s="27"/>
      <c r="Z34" s="27" t="s">
        <v>1427</v>
      </c>
      <c r="AA34" s="27" t="s">
        <v>1427</v>
      </c>
      <c r="AB34" s="27" t="s">
        <v>1427</v>
      </c>
      <c r="AC34" s="27">
        <f t="shared" si="1"/>
        <v>0</v>
      </c>
      <c r="AD34" s="27"/>
      <c r="AE34" s="27"/>
      <c r="AF34" s="27"/>
      <c r="AG34" s="27"/>
      <c r="AH34" s="27"/>
      <c r="AI34" s="27"/>
      <c r="AJ34" s="27"/>
      <c r="AK34" s="27"/>
      <c r="AL34" s="29">
        <v>0</v>
      </c>
      <c r="AM34" s="29">
        <v>0</v>
      </c>
      <c r="AN34" s="29" t="s">
        <v>1427</v>
      </c>
      <c r="AO34" s="29" t="s">
        <v>1427</v>
      </c>
      <c r="AP34" s="29" t="s">
        <v>1427</v>
      </c>
      <c r="AQ34" s="29" t="s">
        <v>1427</v>
      </c>
      <c r="AR34" s="29" t="s">
        <v>1427</v>
      </c>
      <c r="AS34" s="29" t="s">
        <v>1427</v>
      </c>
      <c r="AT34" s="29" t="str">
        <f t="shared" si="2"/>
        <v>.</v>
      </c>
      <c r="AU34" s="29">
        <v>6</v>
      </c>
      <c r="AV34" s="29">
        <v>6</v>
      </c>
      <c r="AW34" s="29">
        <v>1</v>
      </c>
      <c r="AX34" s="29">
        <v>50</v>
      </c>
      <c r="AY34" s="29">
        <v>1</v>
      </c>
      <c r="AZ34" s="27" t="s">
        <v>1427</v>
      </c>
      <c r="BA34" s="27">
        <v>50</v>
      </c>
      <c r="BB34" s="27">
        <v>1</v>
      </c>
      <c r="BC34" s="27">
        <v>0</v>
      </c>
      <c r="BD34" s="27">
        <v>0</v>
      </c>
      <c r="BE34" s="27">
        <v>0</v>
      </c>
      <c r="BF34" s="27" t="str" cm="1">
        <f t="array" ref="BF34">_xlfn.IFS(BB34=1,"Nord Italia",BC34=1,"Centro Italia",BD34=1,"Sud Italia",BE34=1,"Isole Italia",SUM(BB34:BE34)=0,"Estero")</f>
        <v>Nord Italia</v>
      </c>
      <c r="BG34" s="27" t="s">
        <v>2595</v>
      </c>
      <c r="BH34" s="27">
        <v>169</v>
      </c>
      <c r="BI34" s="27" t="s">
        <v>1427</v>
      </c>
      <c r="BJ34" s="27">
        <v>5</v>
      </c>
      <c r="BK34" s="27">
        <v>16</v>
      </c>
      <c r="BL34" s="27" t="s">
        <v>1427</v>
      </c>
      <c r="BM34" s="27">
        <v>116</v>
      </c>
      <c r="BN34" s="27" t="s">
        <v>3142</v>
      </c>
      <c r="BO34" s="27">
        <v>3</v>
      </c>
      <c r="BP34" s="29">
        <v>4</v>
      </c>
      <c r="BQ34" s="27">
        <v>120</v>
      </c>
      <c r="BR34" s="27">
        <v>1</v>
      </c>
      <c r="BS34" s="27">
        <v>1</v>
      </c>
      <c r="BT34" s="27">
        <v>1</v>
      </c>
      <c r="BU34" s="27">
        <v>0</v>
      </c>
      <c r="BV34" s="29">
        <v>2</v>
      </c>
    </row>
    <row r="35" spans="1:74" ht="30" x14ac:dyDescent="0.25">
      <c r="A35" s="27">
        <v>170</v>
      </c>
      <c r="B35" s="28">
        <v>44445.511655092596</v>
      </c>
      <c r="C35" s="28">
        <v>44445.51289351852</v>
      </c>
      <c r="D35" s="2" t="s">
        <v>348</v>
      </c>
      <c r="E35" s="27">
        <v>100</v>
      </c>
      <c r="F35" s="27">
        <v>107</v>
      </c>
      <c r="G35" s="27">
        <v>1</v>
      </c>
      <c r="H35" s="28">
        <v>44445.51290746528</v>
      </c>
      <c r="I35" s="2" t="s">
        <v>349</v>
      </c>
      <c r="J35" s="27">
        <v>45.779098510742188</v>
      </c>
      <c r="K35" s="27">
        <v>12.250701904296875</v>
      </c>
      <c r="L35" s="2" t="s">
        <v>15</v>
      </c>
      <c r="M35" s="2" t="s">
        <v>16</v>
      </c>
      <c r="N35" s="3">
        <v>1</v>
      </c>
      <c r="O35" s="27" t="s">
        <v>1427</v>
      </c>
      <c r="P35" s="27" t="s">
        <v>1427</v>
      </c>
      <c r="Q35" s="27" t="s">
        <v>1427</v>
      </c>
      <c r="R35" s="27">
        <f t="shared" si="0"/>
        <v>0</v>
      </c>
      <c r="S35" s="27"/>
      <c r="T35" s="27"/>
      <c r="U35" s="27"/>
      <c r="V35" s="27"/>
      <c r="W35" s="27"/>
      <c r="X35" s="27"/>
      <c r="Y35" s="27"/>
      <c r="Z35" s="27" t="s">
        <v>1427</v>
      </c>
      <c r="AA35" s="27" t="s">
        <v>1427</v>
      </c>
      <c r="AB35" s="27" t="s">
        <v>1427</v>
      </c>
      <c r="AC35" s="27">
        <f t="shared" si="1"/>
        <v>0</v>
      </c>
      <c r="AD35" s="27"/>
      <c r="AE35" s="27"/>
      <c r="AF35" s="27"/>
      <c r="AG35" s="27"/>
      <c r="AH35" s="27"/>
      <c r="AI35" s="27"/>
      <c r="AJ35" s="27"/>
      <c r="AK35" s="27"/>
      <c r="AL35" s="29">
        <v>0</v>
      </c>
      <c r="AM35" s="29">
        <v>0</v>
      </c>
      <c r="AN35" s="29" t="s">
        <v>1427</v>
      </c>
      <c r="AO35" s="29" t="s">
        <v>1427</v>
      </c>
      <c r="AP35" s="29" t="s">
        <v>1427</v>
      </c>
      <c r="AQ35" s="29" t="s">
        <v>1427</v>
      </c>
      <c r="AR35" s="29" t="s">
        <v>1427</v>
      </c>
      <c r="AS35" s="29" t="s">
        <v>1427</v>
      </c>
      <c r="AT35" s="29" t="str">
        <f t="shared" si="2"/>
        <v>.</v>
      </c>
      <c r="AU35" s="29">
        <v>6</v>
      </c>
      <c r="AV35" s="29">
        <v>6</v>
      </c>
      <c r="AW35" s="29">
        <v>1</v>
      </c>
      <c r="AX35" s="29">
        <v>24</v>
      </c>
      <c r="AY35" s="29">
        <v>1</v>
      </c>
      <c r="AZ35" s="27" t="s">
        <v>1427</v>
      </c>
      <c r="BA35" s="27">
        <v>100</v>
      </c>
      <c r="BB35" s="27">
        <v>1</v>
      </c>
      <c r="BC35" s="27">
        <v>0</v>
      </c>
      <c r="BD35" s="27">
        <v>0</v>
      </c>
      <c r="BE35" s="27">
        <v>0</v>
      </c>
      <c r="BF35" s="27" t="str" cm="1">
        <f t="array" ref="BF35">_xlfn.IFS(BB35=1,"Nord Italia",BC35=1,"Centro Italia",BD35=1,"Sud Italia",BE35=1,"Isole Italia",SUM(BB35:BE35)=0,"Estero")</f>
        <v>Nord Italia</v>
      </c>
      <c r="BG35" s="27" t="s">
        <v>2793</v>
      </c>
      <c r="BH35" s="27">
        <v>164</v>
      </c>
      <c r="BI35" s="27" t="s">
        <v>1427</v>
      </c>
      <c r="BJ35" s="27">
        <v>7</v>
      </c>
      <c r="BK35" s="27" t="s">
        <v>1427</v>
      </c>
      <c r="BL35" s="27" t="s">
        <v>1427</v>
      </c>
      <c r="BM35" s="27" t="s">
        <v>1427</v>
      </c>
      <c r="BN35" s="27" t="s">
        <v>1427</v>
      </c>
      <c r="BO35" s="27">
        <v>4</v>
      </c>
      <c r="BP35" s="29">
        <v>3</v>
      </c>
      <c r="BQ35" s="27">
        <v>60</v>
      </c>
      <c r="BR35" s="27">
        <v>0</v>
      </c>
      <c r="BS35" s="27" t="s">
        <v>1427</v>
      </c>
      <c r="BT35" s="27">
        <v>1</v>
      </c>
      <c r="BU35" s="27">
        <v>0</v>
      </c>
      <c r="BV35" s="29">
        <v>2</v>
      </c>
    </row>
    <row r="36" spans="1:74" ht="45" x14ac:dyDescent="0.25">
      <c r="A36" s="27">
        <v>174</v>
      </c>
      <c r="B36" s="28">
        <v>44445.516527777778</v>
      </c>
      <c r="C36" s="28">
        <v>44445.517777777779</v>
      </c>
      <c r="D36" s="2" t="s">
        <v>356</v>
      </c>
      <c r="E36" s="27">
        <v>100</v>
      </c>
      <c r="F36" s="27">
        <v>108</v>
      </c>
      <c r="G36" s="27">
        <v>1</v>
      </c>
      <c r="H36" s="28">
        <v>44445.517789571757</v>
      </c>
      <c r="I36" s="2" t="s">
        <v>357</v>
      </c>
      <c r="J36" s="27">
        <v>55.680206298828125</v>
      </c>
      <c r="K36" s="27">
        <v>12.589202880859375</v>
      </c>
      <c r="L36" s="2" t="s">
        <v>15</v>
      </c>
      <c r="M36" s="2" t="s">
        <v>16</v>
      </c>
      <c r="N36" s="3">
        <v>1</v>
      </c>
      <c r="O36" s="27" t="s">
        <v>1427</v>
      </c>
      <c r="P36" s="27" t="s">
        <v>1427</v>
      </c>
      <c r="Q36" s="27" t="s">
        <v>1427</v>
      </c>
      <c r="R36" s="27">
        <f t="shared" si="0"/>
        <v>0</v>
      </c>
      <c r="S36" s="27"/>
      <c r="T36" s="27"/>
      <c r="U36" s="27"/>
      <c r="V36" s="27"/>
      <c r="W36" s="27"/>
      <c r="X36" s="27"/>
      <c r="Y36" s="27"/>
      <c r="Z36" s="27" t="s">
        <v>1427</v>
      </c>
      <c r="AA36" s="27" t="s">
        <v>1427</v>
      </c>
      <c r="AB36" s="27" t="s">
        <v>1427</v>
      </c>
      <c r="AC36" s="27">
        <f t="shared" si="1"/>
        <v>0</v>
      </c>
      <c r="AD36" s="27"/>
      <c r="AE36" s="27"/>
      <c r="AF36" s="27"/>
      <c r="AG36" s="27"/>
      <c r="AH36" s="27"/>
      <c r="AI36" s="27"/>
      <c r="AJ36" s="27"/>
      <c r="AK36" s="27"/>
      <c r="AL36" s="29">
        <v>0</v>
      </c>
      <c r="AM36" s="29">
        <v>0</v>
      </c>
      <c r="AN36" s="29" t="s">
        <v>1427</v>
      </c>
      <c r="AO36" s="29" t="s">
        <v>1427</v>
      </c>
      <c r="AP36" s="29" t="s">
        <v>1427</v>
      </c>
      <c r="AQ36" s="29" t="s">
        <v>1427</v>
      </c>
      <c r="AR36" s="29" t="s">
        <v>1427</v>
      </c>
      <c r="AS36" s="29" t="s">
        <v>1427</v>
      </c>
      <c r="AT36" s="29" t="str">
        <f t="shared" si="2"/>
        <v>.</v>
      </c>
      <c r="AU36" s="29">
        <v>8</v>
      </c>
      <c r="AV36" s="29">
        <v>6</v>
      </c>
      <c r="AW36" s="29">
        <v>0</v>
      </c>
      <c r="AX36" s="29">
        <v>41</v>
      </c>
      <c r="AY36" s="29">
        <v>0</v>
      </c>
      <c r="AZ36" s="27" t="s">
        <v>3180</v>
      </c>
      <c r="BA36" s="27" t="s">
        <v>1427</v>
      </c>
      <c r="BB36" s="27">
        <v>0</v>
      </c>
      <c r="BC36" s="27">
        <v>0</v>
      </c>
      <c r="BD36" s="27">
        <v>0</v>
      </c>
      <c r="BE36" s="27">
        <v>0</v>
      </c>
      <c r="BF36" s="27" t="str" cm="1">
        <f t="array" ref="BF36">_xlfn.IFS(BB36=1,"Nord Italia",BC36=1,"Centro Italia",BD36=1,"Sud Italia",BE36=1,"Isole Italia",SUM(BB36:BE36)=0,"Estero")</f>
        <v>Estero</v>
      </c>
      <c r="BG36" s="27" t="s">
        <v>1427</v>
      </c>
      <c r="BH36" s="27">
        <v>167</v>
      </c>
      <c r="BI36" s="27" t="s">
        <v>1427</v>
      </c>
      <c r="BJ36" s="27">
        <v>5</v>
      </c>
      <c r="BK36" s="27">
        <v>16</v>
      </c>
      <c r="BL36" s="27" t="s">
        <v>1427</v>
      </c>
      <c r="BM36" s="27">
        <v>116</v>
      </c>
      <c r="BN36" s="27" t="s">
        <v>1427</v>
      </c>
      <c r="BO36" s="27">
        <v>2</v>
      </c>
      <c r="BP36" s="29">
        <v>4</v>
      </c>
      <c r="BQ36" s="27">
        <v>50</v>
      </c>
      <c r="BR36" s="27">
        <v>0</v>
      </c>
      <c r="BS36" s="27" t="s">
        <v>1427</v>
      </c>
      <c r="BT36" s="27">
        <v>1</v>
      </c>
      <c r="BU36" s="27">
        <v>0</v>
      </c>
      <c r="BV36" s="29">
        <v>1</v>
      </c>
    </row>
    <row r="37" spans="1:74" ht="30" x14ac:dyDescent="0.25">
      <c r="A37" s="27">
        <v>180</v>
      </c>
      <c r="B37" s="28">
        <v>44445.524548611109</v>
      </c>
      <c r="C37" s="28">
        <v>44445.528020833335</v>
      </c>
      <c r="D37" s="2" t="s">
        <v>368</v>
      </c>
      <c r="E37" s="27">
        <v>100</v>
      </c>
      <c r="F37" s="27">
        <v>300</v>
      </c>
      <c r="G37" s="27">
        <v>1</v>
      </c>
      <c r="H37" s="28">
        <v>44445.528038506942</v>
      </c>
      <c r="I37" s="2" t="s">
        <v>369</v>
      </c>
      <c r="J37" s="27">
        <v>43.147903442382813</v>
      </c>
      <c r="K37" s="27">
        <v>12.109695434570313</v>
      </c>
      <c r="L37" s="2" t="s">
        <v>15</v>
      </c>
      <c r="M37" s="2" t="s">
        <v>16</v>
      </c>
      <c r="N37" s="3">
        <v>1</v>
      </c>
      <c r="O37" s="27" t="s">
        <v>1427</v>
      </c>
      <c r="P37" s="27" t="s">
        <v>1427</v>
      </c>
      <c r="Q37" s="27" t="s">
        <v>1427</v>
      </c>
      <c r="R37" s="27">
        <f t="shared" si="0"/>
        <v>0</v>
      </c>
      <c r="S37" s="27"/>
      <c r="T37" s="27"/>
      <c r="U37" s="27"/>
      <c r="V37" s="27"/>
      <c r="W37" s="27"/>
      <c r="X37" s="27"/>
      <c r="Y37" s="27"/>
      <c r="Z37" s="27" t="s">
        <v>1427</v>
      </c>
      <c r="AA37" s="27" t="s">
        <v>1427</v>
      </c>
      <c r="AB37" s="27" t="s">
        <v>1427</v>
      </c>
      <c r="AC37" s="27">
        <f t="shared" si="1"/>
        <v>0</v>
      </c>
      <c r="AD37" s="27"/>
      <c r="AE37" s="27"/>
      <c r="AF37" s="27"/>
      <c r="AG37" s="27"/>
      <c r="AH37" s="27"/>
      <c r="AI37" s="27"/>
      <c r="AJ37" s="27"/>
      <c r="AK37" s="27"/>
      <c r="AL37" s="29">
        <v>0</v>
      </c>
      <c r="AM37" s="29">
        <v>0</v>
      </c>
      <c r="AN37" s="29" t="s">
        <v>1427</v>
      </c>
      <c r="AO37" s="29" t="s">
        <v>1427</v>
      </c>
      <c r="AP37" s="29" t="s">
        <v>1427</v>
      </c>
      <c r="AQ37" s="29" t="s">
        <v>1427</v>
      </c>
      <c r="AR37" s="29" t="s">
        <v>1427</v>
      </c>
      <c r="AS37" s="29" t="s">
        <v>1427</v>
      </c>
      <c r="AT37" s="29" t="str">
        <f t="shared" si="2"/>
        <v>.</v>
      </c>
      <c r="AU37" s="29">
        <v>4</v>
      </c>
      <c r="AV37" s="29">
        <v>6</v>
      </c>
      <c r="AW37" s="29">
        <v>1</v>
      </c>
      <c r="AX37" s="29">
        <v>68</v>
      </c>
      <c r="AY37" s="29">
        <v>1</v>
      </c>
      <c r="AZ37" s="27" t="s">
        <v>1427</v>
      </c>
      <c r="BA37" s="27">
        <v>67</v>
      </c>
      <c r="BB37" s="27">
        <v>1</v>
      </c>
      <c r="BC37" s="27">
        <v>0</v>
      </c>
      <c r="BD37" s="27">
        <v>0</v>
      </c>
      <c r="BE37" s="27">
        <v>0</v>
      </c>
      <c r="BF37" s="27" t="str" cm="1">
        <f t="array" ref="BF37">_xlfn.IFS(BB37=1,"Nord Italia",BC37=1,"Centro Italia",BD37=1,"Sud Italia",BE37=1,"Isole Italia",SUM(BB37:BE37)=0,"Estero")</f>
        <v>Nord Italia</v>
      </c>
      <c r="BG37" s="27" t="s">
        <v>2697</v>
      </c>
      <c r="BH37" s="27">
        <v>170</v>
      </c>
      <c r="BI37" s="27" t="s">
        <v>1427</v>
      </c>
      <c r="BJ37" s="27">
        <v>3</v>
      </c>
      <c r="BK37" s="27" t="s">
        <v>1427</v>
      </c>
      <c r="BL37" s="27" t="s">
        <v>1427</v>
      </c>
      <c r="BM37" s="27" t="s">
        <v>1427</v>
      </c>
      <c r="BN37" s="27" t="s">
        <v>1427</v>
      </c>
      <c r="BO37" s="27">
        <v>1</v>
      </c>
      <c r="BP37" s="29">
        <v>3</v>
      </c>
      <c r="BQ37" s="27">
        <v>120</v>
      </c>
      <c r="BR37" s="27">
        <v>0</v>
      </c>
      <c r="BS37" s="27" t="s">
        <v>1427</v>
      </c>
      <c r="BT37" s="27">
        <v>1</v>
      </c>
      <c r="BU37" s="27">
        <v>1</v>
      </c>
      <c r="BV37" s="29">
        <v>2</v>
      </c>
    </row>
    <row r="38" spans="1:74" ht="30" x14ac:dyDescent="0.25">
      <c r="A38" s="27">
        <v>203</v>
      </c>
      <c r="B38" s="28">
        <v>44445.546423611115</v>
      </c>
      <c r="C38" s="28">
        <v>44445.547881944447</v>
      </c>
      <c r="D38" s="2" t="s">
        <v>412</v>
      </c>
      <c r="E38" s="27">
        <v>100</v>
      </c>
      <c r="F38" s="27">
        <v>125</v>
      </c>
      <c r="G38" s="27">
        <v>1</v>
      </c>
      <c r="H38" s="28">
        <v>44445.547893368057</v>
      </c>
      <c r="I38" s="2" t="s">
        <v>413</v>
      </c>
      <c r="J38" s="27">
        <v>45.543106079101563</v>
      </c>
      <c r="K38" s="27">
        <v>11.54150390625</v>
      </c>
      <c r="L38" s="2" t="s">
        <v>15</v>
      </c>
      <c r="M38" s="2" t="s">
        <v>16</v>
      </c>
      <c r="N38" s="3">
        <v>1</v>
      </c>
      <c r="O38" s="27" t="s">
        <v>1427</v>
      </c>
      <c r="P38" s="27" t="s">
        <v>1427</v>
      </c>
      <c r="Q38" s="27" t="s">
        <v>1427</v>
      </c>
      <c r="R38" s="27">
        <f t="shared" si="0"/>
        <v>0</v>
      </c>
      <c r="S38" s="27"/>
      <c r="T38" s="27"/>
      <c r="U38" s="27"/>
      <c r="V38" s="27"/>
      <c r="W38" s="27"/>
      <c r="X38" s="27"/>
      <c r="Y38" s="27"/>
      <c r="Z38" s="27" t="s">
        <v>1427</v>
      </c>
      <c r="AA38" s="27" t="s">
        <v>1427</v>
      </c>
      <c r="AB38" s="27" t="s">
        <v>1427</v>
      </c>
      <c r="AC38" s="27">
        <f t="shared" si="1"/>
        <v>0</v>
      </c>
      <c r="AD38" s="27"/>
      <c r="AE38" s="27"/>
      <c r="AF38" s="27"/>
      <c r="AG38" s="27"/>
      <c r="AH38" s="27"/>
      <c r="AI38" s="27"/>
      <c r="AJ38" s="27"/>
      <c r="AK38" s="27"/>
      <c r="AL38" s="29">
        <v>0</v>
      </c>
      <c r="AM38" s="29">
        <v>0</v>
      </c>
      <c r="AN38" s="29" t="s">
        <v>1427</v>
      </c>
      <c r="AO38" s="29" t="s">
        <v>1427</v>
      </c>
      <c r="AP38" s="29" t="s">
        <v>1427</v>
      </c>
      <c r="AQ38" s="29" t="s">
        <v>1427</v>
      </c>
      <c r="AR38" s="29" t="s">
        <v>1427</v>
      </c>
      <c r="AS38" s="29" t="s">
        <v>1427</v>
      </c>
      <c r="AT38" s="29" t="str">
        <f t="shared" si="2"/>
        <v>.</v>
      </c>
      <c r="AU38" s="29">
        <v>8</v>
      </c>
      <c r="AV38" s="29">
        <v>8</v>
      </c>
      <c r="AW38" s="29">
        <v>1</v>
      </c>
      <c r="AX38" s="29">
        <v>54</v>
      </c>
      <c r="AY38" s="29">
        <v>1</v>
      </c>
      <c r="AZ38" s="27" t="s">
        <v>1427</v>
      </c>
      <c r="BA38" s="27">
        <v>67</v>
      </c>
      <c r="BB38" s="27">
        <v>1</v>
      </c>
      <c r="BC38" s="27">
        <v>0</v>
      </c>
      <c r="BD38" s="27">
        <v>0</v>
      </c>
      <c r="BE38" s="27">
        <v>0</v>
      </c>
      <c r="BF38" s="27" t="str" cm="1">
        <f t="array" ref="BF38">_xlfn.IFS(BB38=1,"Nord Italia",BC38=1,"Centro Italia",BD38=1,"Sud Italia",BE38=1,"Isole Italia",SUM(BB38:BE38)=0,"Estero")</f>
        <v>Nord Italia</v>
      </c>
      <c r="BG38" s="27" t="s">
        <v>2697</v>
      </c>
      <c r="BH38" s="27">
        <v>169</v>
      </c>
      <c r="BI38" s="27" t="s">
        <v>1427</v>
      </c>
      <c r="BJ38" s="27">
        <v>3</v>
      </c>
      <c r="BK38" s="27" t="s">
        <v>1427</v>
      </c>
      <c r="BL38" s="27" t="s">
        <v>1427</v>
      </c>
      <c r="BM38" s="27" t="s">
        <v>1427</v>
      </c>
      <c r="BN38" s="27" t="s">
        <v>1427</v>
      </c>
      <c r="BO38" s="27">
        <v>2</v>
      </c>
      <c r="BP38" s="29">
        <v>3</v>
      </c>
      <c r="BQ38" s="27">
        <v>60</v>
      </c>
      <c r="BR38" s="27">
        <v>0</v>
      </c>
      <c r="BS38" s="27" t="s">
        <v>1427</v>
      </c>
      <c r="BT38" s="27">
        <v>1</v>
      </c>
      <c r="BU38" s="27">
        <v>1</v>
      </c>
      <c r="BV38" s="29">
        <v>5</v>
      </c>
    </row>
    <row r="39" spans="1:74" ht="30" x14ac:dyDescent="0.25">
      <c r="A39" s="27">
        <v>204</v>
      </c>
      <c r="B39" s="28">
        <v>44445.541712962964</v>
      </c>
      <c r="C39" s="28">
        <v>44445.549247685187</v>
      </c>
      <c r="D39" s="2" t="s">
        <v>414</v>
      </c>
      <c r="E39" s="27">
        <v>100</v>
      </c>
      <c r="F39" s="27">
        <v>650</v>
      </c>
      <c r="G39" s="27">
        <v>1</v>
      </c>
      <c r="H39" s="28">
        <v>44445.549252314813</v>
      </c>
      <c r="I39" s="2" t="s">
        <v>415</v>
      </c>
      <c r="J39" s="27">
        <v>43.147903442382813</v>
      </c>
      <c r="K39" s="27">
        <v>12.109695434570313</v>
      </c>
      <c r="L39" s="2" t="s">
        <v>15</v>
      </c>
      <c r="M39" s="2" t="s">
        <v>16</v>
      </c>
      <c r="N39" s="3">
        <v>1</v>
      </c>
      <c r="O39" s="27" t="s">
        <v>1427</v>
      </c>
      <c r="P39" s="27" t="s">
        <v>1427</v>
      </c>
      <c r="Q39" s="27" t="s">
        <v>1427</v>
      </c>
      <c r="R39" s="27">
        <f t="shared" si="0"/>
        <v>0</v>
      </c>
      <c r="S39" s="27"/>
      <c r="T39" s="27"/>
      <c r="U39" s="27"/>
      <c r="V39" s="27"/>
      <c r="W39" s="27"/>
      <c r="X39" s="27"/>
      <c r="Y39" s="27"/>
      <c r="Z39" s="27" t="s">
        <v>1427</v>
      </c>
      <c r="AA39" s="27" t="s">
        <v>1427</v>
      </c>
      <c r="AB39" s="27" t="s">
        <v>1427</v>
      </c>
      <c r="AC39" s="27">
        <f t="shared" si="1"/>
        <v>0</v>
      </c>
      <c r="AD39" s="27"/>
      <c r="AE39" s="27"/>
      <c r="AF39" s="27"/>
      <c r="AG39" s="27"/>
      <c r="AH39" s="27"/>
      <c r="AI39" s="27"/>
      <c r="AJ39" s="27"/>
      <c r="AK39" s="27"/>
      <c r="AL39" s="29">
        <v>0</v>
      </c>
      <c r="AM39" s="29">
        <v>0</v>
      </c>
      <c r="AN39" s="29" t="s">
        <v>1427</v>
      </c>
      <c r="AO39" s="29" t="s">
        <v>1427</v>
      </c>
      <c r="AP39" s="29" t="s">
        <v>1427</v>
      </c>
      <c r="AQ39" s="29" t="s">
        <v>1427</v>
      </c>
      <c r="AR39" s="29" t="s">
        <v>1427</v>
      </c>
      <c r="AS39" s="29" t="s">
        <v>1427</v>
      </c>
      <c r="AT39" s="29" t="str">
        <f t="shared" si="2"/>
        <v>.</v>
      </c>
      <c r="AU39" s="29">
        <v>8</v>
      </c>
      <c r="AV39" s="29">
        <v>8</v>
      </c>
      <c r="AW39" s="29">
        <v>0</v>
      </c>
      <c r="AX39" s="29">
        <v>63</v>
      </c>
      <c r="AY39" s="29">
        <v>1</v>
      </c>
      <c r="AZ39" s="27" t="s">
        <v>1427</v>
      </c>
      <c r="BA39" s="27">
        <v>67</v>
      </c>
      <c r="BB39" s="27">
        <v>1</v>
      </c>
      <c r="BC39" s="27">
        <v>0</v>
      </c>
      <c r="BD39" s="27">
        <v>0</v>
      </c>
      <c r="BE39" s="27">
        <v>0</v>
      </c>
      <c r="BF39" s="27" t="str" cm="1">
        <f t="array" ref="BF39">_xlfn.IFS(BB39=1,"Nord Italia",BC39=1,"Centro Italia",BD39=1,"Sud Italia",BE39=1,"Isole Italia",SUM(BB39:BE39)=0,"Estero")</f>
        <v>Nord Italia</v>
      </c>
      <c r="BG39" s="27" t="s">
        <v>2697</v>
      </c>
      <c r="BH39" s="27">
        <v>173</v>
      </c>
      <c r="BI39" s="27" t="s">
        <v>2767</v>
      </c>
      <c r="BJ39" s="27">
        <v>2</v>
      </c>
      <c r="BK39" s="27" t="s">
        <v>1427</v>
      </c>
      <c r="BL39" s="27" t="s">
        <v>1427</v>
      </c>
      <c r="BM39" s="27" t="s">
        <v>1427</v>
      </c>
      <c r="BN39" s="27" t="s">
        <v>1427</v>
      </c>
      <c r="BO39" s="27">
        <v>2</v>
      </c>
      <c r="BP39" s="29">
        <v>5</v>
      </c>
      <c r="BQ39" s="27">
        <v>30</v>
      </c>
      <c r="BR39" s="27">
        <v>0</v>
      </c>
      <c r="BS39" s="27" t="s">
        <v>1427</v>
      </c>
      <c r="BT39" s="27">
        <v>1</v>
      </c>
      <c r="BU39" s="27">
        <v>1</v>
      </c>
      <c r="BV39" s="29">
        <v>3</v>
      </c>
    </row>
    <row r="40" spans="1:74" ht="45" x14ac:dyDescent="0.25">
      <c r="A40" s="27">
        <v>212</v>
      </c>
      <c r="B40" s="28">
        <v>44445.557222222225</v>
      </c>
      <c r="C40" s="28">
        <v>44445.559340277781</v>
      </c>
      <c r="D40" s="2" t="s">
        <v>430</v>
      </c>
      <c r="E40" s="27">
        <v>100</v>
      </c>
      <c r="F40" s="27">
        <v>182</v>
      </c>
      <c r="G40" s="27">
        <v>1</v>
      </c>
      <c r="H40" s="28">
        <v>44445.55934417824</v>
      </c>
      <c r="I40" s="2" t="s">
        <v>431</v>
      </c>
      <c r="J40" s="27">
        <v>43.147903442382813</v>
      </c>
      <c r="K40" s="27">
        <v>12.109695434570313</v>
      </c>
      <c r="L40" s="2" t="s">
        <v>15</v>
      </c>
      <c r="M40" s="2" t="s">
        <v>16</v>
      </c>
      <c r="N40" s="3">
        <v>1</v>
      </c>
      <c r="O40" s="27" t="s">
        <v>1427</v>
      </c>
      <c r="P40" s="27" t="s">
        <v>1427</v>
      </c>
      <c r="Q40" s="27" t="s">
        <v>1427</v>
      </c>
      <c r="R40" s="27">
        <f t="shared" si="0"/>
        <v>0</v>
      </c>
      <c r="S40" s="27"/>
      <c r="T40" s="27"/>
      <c r="U40" s="27"/>
      <c r="V40" s="27"/>
      <c r="W40" s="27"/>
      <c r="X40" s="27"/>
      <c r="Y40" s="27"/>
      <c r="Z40" s="27" t="s">
        <v>1427</v>
      </c>
      <c r="AA40" s="27" t="s">
        <v>1427</v>
      </c>
      <c r="AB40" s="27" t="s">
        <v>1427</v>
      </c>
      <c r="AC40" s="27">
        <f t="shared" si="1"/>
        <v>0</v>
      </c>
      <c r="AD40" s="27"/>
      <c r="AE40" s="27"/>
      <c r="AF40" s="27"/>
      <c r="AG40" s="27"/>
      <c r="AH40" s="27"/>
      <c r="AI40" s="27"/>
      <c r="AJ40" s="27"/>
      <c r="AK40" s="27"/>
      <c r="AL40" s="29">
        <v>0</v>
      </c>
      <c r="AM40" s="29">
        <v>0</v>
      </c>
      <c r="AN40" s="29" t="s">
        <v>1427</v>
      </c>
      <c r="AO40" s="29" t="s">
        <v>1427</v>
      </c>
      <c r="AP40" s="29" t="s">
        <v>1427</v>
      </c>
      <c r="AQ40" s="29" t="s">
        <v>1427</v>
      </c>
      <c r="AR40" s="29" t="s">
        <v>1427</v>
      </c>
      <c r="AS40" s="29" t="s">
        <v>1427</v>
      </c>
      <c r="AT40" s="29" t="str">
        <f t="shared" si="2"/>
        <v>.</v>
      </c>
      <c r="AU40" s="29">
        <v>2</v>
      </c>
      <c r="AV40" s="29">
        <v>6</v>
      </c>
      <c r="AW40" s="29">
        <v>1</v>
      </c>
      <c r="AX40" s="29">
        <v>25</v>
      </c>
      <c r="AY40" s="29">
        <v>1</v>
      </c>
      <c r="AZ40" s="27" t="s">
        <v>1427</v>
      </c>
      <c r="BA40" s="27">
        <v>67</v>
      </c>
      <c r="BB40" s="27">
        <v>1</v>
      </c>
      <c r="BC40" s="27">
        <v>0</v>
      </c>
      <c r="BD40" s="27">
        <v>0</v>
      </c>
      <c r="BE40" s="27">
        <v>0</v>
      </c>
      <c r="BF40" s="27" t="str" cm="1">
        <f t="array" ref="BF40">_xlfn.IFS(BB40=1,"Nord Italia",BC40=1,"Centro Italia",BD40=1,"Sud Italia",BE40=1,"Isole Italia",SUM(BB40:BE40)=0,"Estero")</f>
        <v>Nord Italia</v>
      </c>
      <c r="BG40" s="27" t="s">
        <v>2759</v>
      </c>
      <c r="BH40" s="27">
        <v>166</v>
      </c>
      <c r="BI40" s="27" t="s">
        <v>1427</v>
      </c>
      <c r="BJ40" s="27">
        <v>3</v>
      </c>
      <c r="BK40" s="27" t="s">
        <v>1427</v>
      </c>
      <c r="BL40" s="27" t="s">
        <v>1427</v>
      </c>
      <c r="BM40" s="27" t="s">
        <v>1427</v>
      </c>
      <c r="BN40" s="27" t="s">
        <v>1427</v>
      </c>
      <c r="BO40" s="27">
        <v>2</v>
      </c>
      <c r="BP40" s="29">
        <v>3</v>
      </c>
      <c r="BQ40" s="27">
        <v>120</v>
      </c>
      <c r="BR40" s="27">
        <v>0</v>
      </c>
      <c r="BS40" s="27" t="s">
        <v>1427</v>
      </c>
      <c r="BT40" s="27">
        <v>0</v>
      </c>
      <c r="BU40" s="27">
        <v>0</v>
      </c>
      <c r="BV40" s="29">
        <v>2</v>
      </c>
    </row>
    <row r="41" spans="1:74" ht="30" x14ac:dyDescent="0.25">
      <c r="A41" s="27">
        <v>218</v>
      </c>
      <c r="B41" s="28">
        <v>44445.556504629632</v>
      </c>
      <c r="C41" s="28">
        <v>44445.566944444443</v>
      </c>
      <c r="D41" s="2" t="s">
        <v>442</v>
      </c>
      <c r="E41" s="27">
        <v>100</v>
      </c>
      <c r="F41" s="27">
        <v>902</v>
      </c>
      <c r="G41" s="27">
        <v>1</v>
      </c>
      <c r="H41" s="28">
        <v>44445.566956331022</v>
      </c>
      <c r="I41" s="2" t="s">
        <v>443</v>
      </c>
      <c r="J41" s="27">
        <v>45.472198486328125</v>
      </c>
      <c r="K41" s="27">
        <v>9.19219970703125</v>
      </c>
      <c r="L41" s="2" t="s">
        <v>15</v>
      </c>
      <c r="M41" s="2" t="s">
        <v>16</v>
      </c>
      <c r="N41" s="3">
        <v>1</v>
      </c>
      <c r="O41" s="27" t="s">
        <v>1427</v>
      </c>
      <c r="P41" s="27" t="s">
        <v>1427</v>
      </c>
      <c r="Q41" s="27" t="s">
        <v>1427</v>
      </c>
      <c r="R41" s="27">
        <f t="shared" si="0"/>
        <v>0</v>
      </c>
      <c r="S41" s="27"/>
      <c r="T41" s="27"/>
      <c r="U41" s="27"/>
      <c r="V41" s="27"/>
      <c r="W41" s="27"/>
      <c r="X41" s="27"/>
      <c r="Y41" s="27"/>
      <c r="Z41" s="27" t="s">
        <v>1427</v>
      </c>
      <c r="AA41" s="27" t="s">
        <v>1427</v>
      </c>
      <c r="AB41" s="27" t="s">
        <v>1427</v>
      </c>
      <c r="AC41" s="27">
        <f t="shared" si="1"/>
        <v>0</v>
      </c>
      <c r="AD41" s="27"/>
      <c r="AE41" s="27"/>
      <c r="AF41" s="27"/>
      <c r="AG41" s="27"/>
      <c r="AH41" s="27"/>
      <c r="AI41" s="27"/>
      <c r="AJ41" s="27"/>
      <c r="AK41" s="27"/>
      <c r="AL41" s="29">
        <v>0</v>
      </c>
      <c r="AM41" s="29">
        <v>0</v>
      </c>
      <c r="AN41" s="29" t="s">
        <v>1427</v>
      </c>
      <c r="AO41" s="29" t="s">
        <v>1427</v>
      </c>
      <c r="AP41" s="29" t="s">
        <v>1427</v>
      </c>
      <c r="AQ41" s="29" t="s">
        <v>1427</v>
      </c>
      <c r="AR41" s="29" t="s">
        <v>1427</v>
      </c>
      <c r="AS41" s="29" t="s">
        <v>1427</v>
      </c>
      <c r="AT41" s="29" t="str">
        <f t="shared" si="2"/>
        <v>.</v>
      </c>
      <c r="AU41" s="29">
        <v>7</v>
      </c>
      <c r="AV41" s="29">
        <v>6</v>
      </c>
      <c r="AW41" s="29">
        <v>1</v>
      </c>
      <c r="AX41" s="29">
        <v>55</v>
      </c>
      <c r="AY41" s="29">
        <v>1</v>
      </c>
      <c r="AZ41" s="27" t="s">
        <v>1427</v>
      </c>
      <c r="BA41" s="27">
        <v>67</v>
      </c>
      <c r="BB41" s="27">
        <v>1</v>
      </c>
      <c r="BC41" s="27">
        <v>0</v>
      </c>
      <c r="BD41" s="27">
        <v>0</v>
      </c>
      <c r="BE41" s="27">
        <v>0</v>
      </c>
      <c r="BF41" s="27" t="str" cm="1">
        <f t="array" ref="BF41">_xlfn.IFS(BB41=1,"Nord Italia",BC41=1,"Centro Italia",BD41=1,"Sud Italia",BE41=1,"Isole Italia",SUM(BB41:BE41)=0,"Estero")</f>
        <v>Nord Italia</v>
      </c>
      <c r="BG41" s="27" t="s">
        <v>2808</v>
      </c>
      <c r="BH41" s="27">
        <v>166</v>
      </c>
      <c r="BI41" s="27" t="s">
        <v>1427</v>
      </c>
      <c r="BJ41" s="27">
        <v>3</v>
      </c>
      <c r="BK41" s="27" t="s">
        <v>1427</v>
      </c>
      <c r="BL41" s="27" t="s">
        <v>1427</v>
      </c>
      <c r="BM41" s="27" t="s">
        <v>1427</v>
      </c>
      <c r="BN41" s="27" t="s">
        <v>1427</v>
      </c>
      <c r="BO41" s="27">
        <v>3</v>
      </c>
      <c r="BP41" s="29">
        <v>3</v>
      </c>
      <c r="BQ41" s="27">
        <v>30</v>
      </c>
      <c r="BR41" s="27">
        <v>0</v>
      </c>
      <c r="BS41" s="27" t="s">
        <v>1427</v>
      </c>
      <c r="BT41" s="27">
        <v>1</v>
      </c>
      <c r="BU41" s="27">
        <v>1</v>
      </c>
      <c r="BV41" s="29">
        <v>3</v>
      </c>
    </row>
    <row r="42" spans="1:74" ht="45" x14ac:dyDescent="0.25">
      <c r="A42" s="27">
        <v>224</v>
      </c>
      <c r="B42" s="28">
        <v>44445.576249999998</v>
      </c>
      <c r="C42" s="28">
        <v>44445.579861111109</v>
      </c>
      <c r="D42" s="2" t="s">
        <v>453</v>
      </c>
      <c r="E42" s="27">
        <v>100</v>
      </c>
      <c r="F42" s="27">
        <v>312</v>
      </c>
      <c r="G42" s="27">
        <v>1</v>
      </c>
      <c r="H42" s="28">
        <v>44445.579875520831</v>
      </c>
      <c r="I42" s="2" t="s">
        <v>454</v>
      </c>
      <c r="J42" s="27">
        <v>41.461593627929688</v>
      </c>
      <c r="K42" s="27">
        <v>15.556396484375</v>
      </c>
      <c r="L42" s="2" t="s">
        <v>15</v>
      </c>
      <c r="M42" s="2" t="s">
        <v>16</v>
      </c>
      <c r="N42" s="3">
        <v>1</v>
      </c>
      <c r="O42" s="27" t="s">
        <v>1427</v>
      </c>
      <c r="P42" s="27" t="s">
        <v>1427</v>
      </c>
      <c r="Q42" s="27" t="s">
        <v>1427</v>
      </c>
      <c r="R42" s="27">
        <f t="shared" si="0"/>
        <v>0</v>
      </c>
      <c r="S42" s="27"/>
      <c r="T42" s="27"/>
      <c r="U42" s="27"/>
      <c r="V42" s="27"/>
      <c r="W42" s="27"/>
      <c r="X42" s="27"/>
      <c r="Y42" s="27"/>
      <c r="Z42" s="27" t="s">
        <v>1427</v>
      </c>
      <c r="AA42" s="27" t="s">
        <v>1427</v>
      </c>
      <c r="AB42" s="27" t="s">
        <v>1427</v>
      </c>
      <c r="AC42" s="27">
        <f t="shared" si="1"/>
        <v>0</v>
      </c>
      <c r="AD42" s="27"/>
      <c r="AE42" s="27"/>
      <c r="AF42" s="27"/>
      <c r="AG42" s="27"/>
      <c r="AH42" s="27"/>
      <c r="AI42" s="27"/>
      <c r="AJ42" s="27"/>
      <c r="AK42" s="27"/>
      <c r="AL42" s="29">
        <v>0</v>
      </c>
      <c r="AM42" s="29">
        <v>0</v>
      </c>
      <c r="AN42" s="29" t="s">
        <v>1427</v>
      </c>
      <c r="AO42" s="29" t="s">
        <v>1427</v>
      </c>
      <c r="AP42" s="29" t="s">
        <v>1427</v>
      </c>
      <c r="AQ42" s="29" t="s">
        <v>1427</v>
      </c>
      <c r="AR42" s="29" t="s">
        <v>1427</v>
      </c>
      <c r="AS42" s="29" t="s">
        <v>1427</v>
      </c>
      <c r="AT42" s="29" t="str">
        <f t="shared" si="2"/>
        <v>.</v>
      </c>
      <c r="AU42" s="29">
        <v>6</v>
      </c>
      <c r="AV42" s="29">
        <v>6</v>
      </c>
      <c r="AW42" s="29">
        <v>1</v>
      </c>
      <c r="AX42" s="29">
        <v>57</v>
      </c>
      <c r="AY42" s="29">
        <v>1</v>
      </c>
      <c r="AZ42" s="27" t="s">
        <v>1427</v>
      </c>
      <c r="BA42" s="27">
        <v>37</v>
      </c>
      <c r="BB42" s="27">
        <v>0</v>
      </c>
      <c r="BC42" s="27">
        <v>0</v>
      </c>
      <c r="BD42" s="27">
        <v>1</v>
      </c>
      <c r="BE42" s="27">
        <v>0</v>
      </c>
      <c r="BF42" s="27" t="str" cm="1">
        <f t="array" ref="BF42">_xlfn.IFS(BB42=1,"Nord Italia",BC42=1,"Centro Italia",BD42=1,"Sud Italia",BE42=1,"Isole Italia",SUM(BB42:BE42)=0,"Estero")</f>
        <v>Sud Italia</v>
      </c>
      <c r="BG42" s="27" t="s">
        <v>2796</v>
      </c>
      <c r="BH42" s="27">
        <v>173</v>
      </c>
      <c r="BI42" s="27" t="s">
        <v>1427</v>
      </c>
      <c r="BJ42" s="27">
        <v>2</v>
      </c>
      <c r="BK42" s="27" t="s">
        <v>1427</v>
      </c>
      <c r="BL42" s="27" t="s">
        <v>1427</v>
      </c>
      <c r="BM42" s="27" t="s">
        <v>1427</v>
      </c>
      <c r="BN42" s="27" t="s">
        <v>1427</v>
      </c>
      <c r="BO42" s="27">
        <v>4</v>
      </c>
      <c r="BP42" s="29">
        <v>3</v>
      </c>
      <c r="BQ42" s="27">
        <v>180</v>
      </c>
      <c r="BR42" s="27">
        <v>1</v>
      </c>
      <c r="BS42" s="27">
        <v>1</v>
      </c>
      <c r="BT42" s="27">
        <v>1</v>
      </c>
      <c r="BU42" s="27">
        <v>1</v>
      </c>
      <c r="BV42" s="29">
        <v>3</v>
      </c>
    </row>
    <row r="43" spans="1:74" ht="45" x14ac:dyDescent="0.25">
      <c r="A43" s="27">
        <v>226</v>
      </c>
      <c r="B43" s="28">
        <v>44445.584583333337</v>
      </c>
      <c r="C43" s="28">
        <v>44445.586747685185</v>
      </c>
      <c r="D43" s="2" t="s">
        <v>457</v>
      </c>
      <c r="E43" s="27">
        <v>100</v>
      </c>
      <c r="F43" s="27">
        <v>186</v>
      </c>
      <c r="G43" s="27">
        <v>1</v>
      </c>
      <c r="H43" s="28">
        <v>44445.586755543984</v>
      </c>
      <c r="I43" s="2" t="s">
        <v>458</v>
      </c>
      <c r="J43" s="27">
        <v>45.43170166015625</v>
      </c>
      <c r="K43" s="27">
        <v>10.98590087890625</v>
      </c>
      <c r="L43" s="2" t="s">
        <v>15</v>
      </c>
      <c r="M43" s="2" t="s">
        <v>16</v>
      </c>
      <c r="N43" s="3">
        <v>1</v>
      </c>
      <c r="O43" s="27" t="s">
        <v>1427</v>
      </c>
      <c r="P43" s="27" t="s">
        <v>1427</v>
      </c>
      <c r="Q43" s="27" t="s">
        <v>1427</v>
      </c>
      <c r="R43" s="27">
        <f t="shared" si="0"/>
        <v>0</v>
      </c>
      <c r="S43" s="27"/>
      <c r="T43" s="27"/>
      <c r="U43" s="27"/>
      <c r="V43" s="27"/>
      <c r="W43" s="27"/>
      <c r="X43" s="27"/>
      <c r="Y43" s="27"/>
      <c r="Z43" s="27" t="s">
        <v>1427</v>
      </c>
      <c r="AA43" s="27" t="s">
        <v>1427</v>
      </c>
      <c r="AB43" s="27" t="s">
        <v>1427</v>
      </c>
      <c r="AC43" s="27">
        <f t="shared" si="1"/>
        <v>0</v>
      </c>
      <c r="AD43" s="27"/>
      <c r="AE43" s="27"/>
      <c r="AF43" s="27"/>
      <c r="AG43" s="27"/>
      <c r="AH43" s="27"/>
      <c r="AI43" s="27"/>
      <c r="AJ43" s="27"/>
      <c r="AK43" s="27"/>
      <c r="AL43" s="29">
        <v>0</v>
      </c>
      <c r="AM43" s="29">
        <v>0</v>
      </c>
      <c r="AN43" s="29" t="s">
        <v>1427</v>
      </c>
      <c r="AO43" s="29" t="s">
        <v>1427</v>
      </c>
      <c r="AP43" s="29" t="s">
        <v>1427</v>
      </c>
      <c r="AQ43" s="29" t="s">
        <v>1427</v>
      </c>
      <c r="AR43" s="29" t="s">
        <v>1427</v>
      </c>
      <c r="AS43" s="29" t="s">
        <v>1427</v>
      </c>
      <c r="AT43" s="29" t="str">
        <f t="shared" si="2"/>
        <v>.</v>
      </c>
      <c r="AU43" s="29">
        <v>1</v>
      </c>
      <c r="AV43" s="29">
        <v>4</v>
      </c>
      <c r="AW43" s="29">
        <v>1</v>
      </c>
      <c r="AX43" s="29">
        <v>42</v>
      </c>
      <c r="AY43" s="29">
        <v>1</v>
      </c>
      <c r="AZ43" s="27" t="s">
        <v>1427</v>
      </c>
      <c r="BA43" s="27">
        <v>107</v>
      </c>
      <c r="BB43" s="27">
        <v>1</v>
      </c>
      <c r="BC43" s="27">
        <v>0</v>
      </c>
      <c r="BD43" s="27">
        <v>0</v>
      </c>
      <c r="BE43" s="27">
        <v>0</v>
      </c>
      <c r="BF43" s="27" t="str" cm="1">
        <f t="array" ref="BF43">_xlfn.IFS(BB43=1,"Nord Italia",BC43=1,"Centro Italia",BD43=1,"Sud Italia",BE43=1,"Isole Italia",SUM(BB43:BE43)=0,"Estero")</f>
        <v>Nord Italia</v>
      </c>
      <c r="BG43" s="27" t="s">
        <v>2813</v>
      </c>
      <c r="BH43" s="27">
        <v>167</v>
      </c>
      <c r="BI43" s="27" t="s">
        <v>1427</v>
      </c>
      <c r="BJ43" s="27">
        <v>7</v>
      </c>
      <c r="BK43" s="27" t="s">
        <v>1427</v>
      </c>
      <c r="BL43" s="27" t="s">
        <v>1427</v>
      </c>
      <c r="BM43" s="27" t="s">
        <v>1427</v>
      </c>
      <c r="BN43" s="27" t="s">
        <v>1427</v>
      </c>
      <c r="BO43" s="27">
        <v>2</v>
      </c>
      <c r="BP43" s="29">
        <v>3</v>
      </c>
      <c r="BQ43" s="27">
        <v>20</v>
      </c>
      <c r="BR43" s="27">
        <v>0</v>
      </c>
      <c r="BS43" s="27" t="s">
        <v>1427</v>
      </c>
      <c r="BT43" s="27">
        <v>1</v>
      </c>
      <c r="BU43" s="27">
        <v>1</v>
      </c>
      <c r="BV43" s="29">
        <v>3</v>
      </c>
    </row>
    <row r="44" spans="1:74" ht="30" x14ac:dyDescent="0.25">
      <c r="A44" s="27">
        <v>231</v>
      </c>
      <c r="B44" s="28">
        <v>44445.587962962964</v>
      </c>
      <c r="C44" s="28">
        <v>44445.590543981481</v>
      </c>
      <c r="D44" s="2" t="s">
        <v>467</v>
      </c>
      <c r="E44" s="27">
        <v>100</v>
      </c>
      <c r="F44" s="27">
        <v>223</v>
      </c>
      <c r="G44" s="27">
        <v>1</v>
      </c>
      <c r="H44" s="28">
        <v>44445.590555879629</v>
      </c>
      <c r="I44" s="2" t="s">
        <v>468</v>
      </c>
      <c r="J44" s="27">
        <v>45.403106689453125</v>
      </c>
      <c r="K44" s="27">
        <v>11.87469482421875</v>
      </c>
      <c r="L44" s="2" t="s">
        <v>15</v>
      </c>
      <c r="M44" s="2" t="s">
        <v>16</v>
      </c>
      <c r="N44" s="3">
        <v>1</v>
      </c>
      <c r="O44" s="27" t="s">
        <v>1427</v>
      </c>
      <c r="P44" s="27" t="s">
        <v>1427</v>
      </c>
      <c r="Q44" s="27" t="s">
        <v>1427</v>
      </c>
      <c r="R44" s="27">
        <f t="shared" si="0"/>
        <v>0</v>
      </c>
      <c r="S44" s="27"/>
      <c r="T44" s="27"/>
      <c r="U44" s="27"/>
      <c r="V44" s="27"/>
      <c r="W44" s="27"/>
      <c r="X44" s="27"/>
      <c r="Y44" s="27"/>
      <c r="Z44" s="27" t="s">
        <v>1427</v>
      </c>
      <c r="AA44" s="27" t="s">
        <v>1427</v>
      </c>
      <c r="AB44" s="27" t="s">
        <v>1427</v>
      </c>
      <c r="AC44" s="27">
        <f t="shared" si="1"/>
        <v>0</v>
      </c>
      <c r="AD44" s="27"/>
      <c r="AE44" s="27"/>
      <c r="AF44" s="27"/>
      <c r="AG44" s="27"/>
      <c r="AH44" s="27"/>
      <c r="AI44" s="27"/>
      <c r="AJ44" s="27"/>
      <c r="AK44" s="27"/>
      <c r="AL44" s="29">
        <v>0</v>
      </c>
      <c r="AM44" s="29">
        <v>0</v>
      </c>
      <c r="AN44" s="29" t="s">
        <v>1427</v>
      </c>
      <c r="AO44" s="29" t="s">
        <v>1427</v>
      </c>
      <c r="AP44" s="29" t="s">
        <v>1427</v>
      </c>
      <c r="AQ44" s="29" t="s">
        <v>1427</v>
      </c>
      <c r="AR44" s="29" t="s">
        <v>1427</v>
      </c>
      <c r="AS44" s="29" t="s">
        <v>1427</v>
      </c>
      <c r="AT44" s="29" t="str">
        <f t="shared" si="2"/>
        <v>.</v>
      </c>
      <c r="AU44" s="29">
        <v>7</v>
      </c>
      <c r="AV44" s="29">
        <v>7</v>
      </c>
      <c r="AW44" s="29">
        <v>1</v>
      </c>
      <c r="AX44" s="29">
        <v>47</v>
      </c>
      <c r="AY44" s="29">
        <v>1</v>
      </c>
      <c r="AZ44" s="27" t="s">
        <v>1427</v>
      </c>
      <c r="BA44" s="27">
        <v>87</v>
      </c>
      <c r="BB44" s="27">
        <v>1</v>
      </c>
      <c r="BC44" s="27">
        <v>0</v>
      </c>
      <c r="BD44" s="27">
        <v>0</v>
      </c>
      <c r="BE44" s="27">
        <v>0</v>
      </c>
      <c r="BF44" s="27" t="str" cm="1">
        <f t="array" ref="BF44">_xlfn.IFS(BB44=1,"Nord Italia",BC44=1,"Centro Italia",BD44=1,"Sud Italia",BE44=1,"Isole Italia",SUM(BB44:BE44)=0,"Estero")</f>
        <v>Nord Italia</v>
      </c>
      <c r="BG44" s="27" t="s">
        <v>2815</v>
      </c>
      <c r="BH44" s="27">
        <v>167</v>
      </c>
      <c r="BI44" s="27" t="s">
        <v>1427</v>
      </c>
      <c r="BJ44" s="27">
        <v>3</v>
      </c>
      <c r="BK44" s="27" t="s">
        <v>1427</v>
      </c>
      <c r="BL44" s="27" t="s">
        <v>1427</v>
      </c>
      <c r="BM44" s="27" t="s">
        <v>1427</v>
      </c>
      <c r="BN44" s="27" t="s">
        <v>1427</v>
      </c>
      <c r="BO44" s="27">
        <v>5</v>
      </c>
      <c r="BP44" s="29">
        <v>3</v>
      </c>
      <c r="BQ44" s="27">
        <v>15</v>
      </c>
      <c r="BR44" s="27">
        <v>0</v>
      </c>
      <c r="BS44" s="27" t="s">
        <v>1427</v>
      </c>
      <c r="BT44" s="27">
        <v>1</v>
      </c>
      <c r="BU44" s="27">
        <v>1</v>
      </c>
      <c r="BV44" s="29">
        <v>2</v>
      </c>
    </row>
    <row r="45" spans="1:74" ht="30" x14ac:dyDescent="0.25">
      <c r="A45" s="27">
        <v>233</v>
      </c>
      <c r="B45" s="28">
        <v>44445.588958333334</v>
      </c>
      <c r="C45" s="28">
        <v>44445.590844907405</v>
      </c>
      <c r="D45" s="2" t="s">
        <v>471</v>
      </c>
      <c r="E45" s="27">
        <v>100</v>
      </c>
      <c r="F45" s="27">
        <v>163</v>
      </c>
      <c r="G45" s="27">
        <v>1</v>
      </c>
      <c r="H45" s="28">
        <v>44445.590857604169</v>
      </c>
      <c r="I45" s="2" t="s">
        <v>472</v>
      </c>
      <c r="J45" s="27">
        <v>43.147903442382813</v>
      </c>
      <c r="K45" s="27">
        <v>12.109695434570313</v>
      </c>
      <c r="L45" s="2" t="s">
        <v>15</v>
      </c>
      <c r="M45" s="2" t="s">
        <v>16</v>
      </c>
      <c r="N45" s="3">
        <v>1</v>
      </c>
      <c r="O45" s="27" t="s">
        <v>1427</v>
      </c>
      <c r="P45" s="27" t="s">
        <v>1427</v>
      </c>
      <c r="Q45" s="27" t="s">
        <v>1427</v>
      </c>
      <c r="R45" s="27">
        <f t="shared" si="0"/>
        <v>0</v>
      </c>
      <c r="S45" s="27"/>
      <c r="T45" s="27"/>
      <c r="U45" s="27"/>
      <c r="V45" s="27"/>
      <c r="W45" s="27"/>
      <c r="X45" s="27"/>
      <c r="Y45" s="27"/>
      <c r="Z45" s="27" t="s">
        <v>1427</v>
      </c>
      <c r="AA45" s="27" t="s">
        <v>1427</v>
      </c>
      <c r="AB45" s="27" t="s">
        <v>1427</v>
      </c>
      <c r="AC45" s="27">
        <f t="shared" si="1"/>
        <v>0</v>
      </c>
      <c r="AD45" s="27"/>
      <c r="AE45" s="27"/>
      <c r="AF45" s="27"/>
      <c r="AG45" s="27"/>
      <c r="AH45" s="27"/>
      <c r="AI45" s="27"/>
      <c r="AJ45" s="27"/>
      <c r="AK45" s="27"/>
      <c r="AL45" s="29">
        <v>0</v>
      </c>
      <c r="AM45" s="29">
        <v>0</v>
      </c>
      <c r="AN45" s="29" t="s">
        <v>1427</v>
      </c>
      <c r="AO45" s="29" t="s">
        <v>1427</v>
      </c>
      <c r="AP45" s="29" t="s">
        <v>1427</v>
      </c>
      <c r="AQ45" s="29" t="s">
        <v>1427</v>
      </c>
      <c r="AR45" s="29" t="s">
        <v>1427</v>
      </c>
      <c r="AS45" s="29" t="s">
        <v>1427</v>
      </c>
      <c r="AT45" s="29" t="str">
        <f t="shared" si="2"/>
        <v>.</v>
      </c>
      <c r="AU45" s="29">
        <v>8</v>
      </c>
      <c r="AV45" s="29">
        <v>7</v>
      </c>
      <c r="AW45" s="29">
        <v>0</v>
      </c>
      <c r="AX45" s="29">
        <v>60</v>
      </c>
      <c r="AY45" s="29">
        <v>1</v>
      </c>
      <c r="AZ45" s="27" t="s">
        <v>1427</v>
      </c>
      <c r="BA45" s="27">
        <v>67</v>
      </c>
      <c r="BB45" s="27">
        <v>1</v>
      </c>
      <c r="BC45" s="27">
        <v>0</v>
      </c>
      <c r="BD45" s="27">
        <v>0</v>
      </c>
      <c r="BE45" s="27">
        <v>0</v>
      </c>
      <c r="BF45" s="27" t="str" cm="1">
        <f t="array" ref="BF45">_xlfn.IFS(BB45=1,"Nord Italia",BC45=1,"Centro Italia",BD45=1,"Sud Italia",BE45=1,"Isole Italia",SUM(BB45:BE45)=0,"Estero")</f>
        <v>Nord Italia</v>
      </c>
      <c r="BG45" s="27" t="s">
        <v>2816</v>
      </c>
      <c r="BH45" s="27">
        <v>169</v>
      </c>
      <c r="BI45" s="27" t="s">
        <v>1427</v>
      </c>
      <c r="BJ45" s="27">
        <v>3</v>
      </c>
      <c r="BK45" s="27" t="s">
        <v>1427</v>
      </c>
      <c r="BL45" s="27" t="s">
        <v>1427</v>
      </c>
      <c r="BM45" s="27" t="s">
        <v>1427</v>
      </c>
      <c r="BN45" s="27" t="s">
        <v>1427</v>
      </c>
      <c r="BO45" s="27">
        <v>4</v>
      </c>
      <c r="BP45" s="29">
        <v>3</v>
      </c>
      <c r="BQ45" s="27">
        <v>20</v>
      </c>
      <c r="BR45" s="27">
        <v>0</v>
      </c>
      <c r="BS45" s="27" t="s">
        <v>1427</v>
      </c>
      <c r="BT45" s="27">
        <v>1</v>
      </c>
      <c r="BU45" s="27">
        <v>0</v>
      </c>
      <c r="BV45" s="29">
        <v>2</v>
      </c>
    </row>
    <row r="46" spans="1:74" ht="30" x14ac:dyDescent="0.25">
      <c r="A46" s="27">
        <v>244</v>
      </c>
      <c r="B46" s="28">
        <v>44445.60974537037</v>
      </c>
      <c r="C46" s="28">
        <v>44445.61173611111</v>
      </c>
      <c r="D46" s="2" t="s">
        <v>493</v>
      </c>
      <c r="E46" s="27">
        <v>100</v>
      </c>
      <c r="F46" s="27">
        <v>172</v>
      </c>
      <c r="G46" s="27">
        <v>1</v>
      </c>
      <c r="H46" s="28">
        <v>44445.611751041666</v>
      </c>
      <c r="I46" s="2" t="s">
        <v>494</v>
      </c>
      <c r="J46" s="27">
        <v>41.890396118164063</v>
      </c>
      <c r="K46" s="27">
        <v>12.512603759765625</v>
      </c>
      <c r="L46" s="2" t="s">
        <v>15</v>
      </c>
      <c r="M46" s="2" t="s">
        <v>16</v>
      </c>
      <c r="N46" s="3">
        <v>1</v>
      </c>
      <c r="O46" s="27" t="s">
        <v>1427</v>
      </c>
      <c r="P46" s="27" t="s">
        <v>1427</v>
      </c>
      <c r="Q46" s="27" t="s">
        <v>1427</v>
      </c>
      <c r="R46" s="27">
        <f t="shared" si="0"/>
        <v>0</v>
      </c>
      <c r="S46" s="27"/>
      <c r="T46" s="27"/>
      <c r="U46" s="27"/>
      <c r="V46" s="27"/>
      <c r="W46" s="27"/>
      <c r="X46" s="27"/>
      <c r="Y46" s="27"/>
      <c r="Z46" s="27" t="s">
        <v>1427</v>
      </c>
      <c r="AA46" s="27" t="s">
        <v>1427</v>
      </c>
      <c r="AB46" s="27" t="s">
        <v>1427</v>
      </c>
      <c r="AC46" s="27">
        <f t="shared" si="1"/>
        <v>0</v>
      </c>
      <c r="AD46" s="27"/>
      <c r="AE46" s="27"/>
      <c r="AF46" s="27"/>
      <c r="AG46" s="27"/>
      <c r="AH46" s="27"/>
      <c r="AI46" s="27"/>
      <c r="AJ46" s="27"/>
      <c r="AK46" s="27"/>
      <c r="AL46" s="29">
        <v>0</v>
      </c>
      <c r="AM46" s="29">
        <v>0</v>
      </c>
      <c r="AN46" s="29" t="s">
        <v>1427</v>
      </c>
      <c r="AO46" s="29" t="s">
        <v>1427</v>
      </c>
      <c r="AP46" s="29" t="s">
        <v>1427</v>
      </c>
      <c r="AQ46" s="29" t="s">
        <v>1427</v>
      </c>
      <c r="AR46" s="29" t="s">
        <v>1427</v>
      </c>
      <c r="AS46" s="29" t="s">
        <v>1427</v>
      </c>
      <c r="AT46" s="29" t="str">
        <f t="shared" si="2"/>
        <v>.</v>
      </c>
      <c r="AU46" s="29">
        <v>8</v>
      </c>
      <c r="AV46" s="29">
        <v>8</v>
      </c>
      <c r="AW46" s="29">
        <v>1</v>
      </c>
      <c r="AX46" s="29">
        <v>56</v>
      </c>
      <c r="AY46" s="29">
        <v>1</v>
      </c>
      <c r="AZ46" s="27" t="s">
        <v>1427</v>
      </c>
      <c r="BA46" s="27">
        <v>86</v>
      </c>
      <c r="BB46" s="27">
        <v>0</v>
      </c>
      <c r="BC46" s="27">
        <v>1</v>
      </c>
      <c r="BD46" s="27">
        <v>0</v>
      </c>
      <c r="BE46" s="27">
        <v>0</v>
      </c>
      <c r="BF46" s="27" t="str" cm="1">
        <f t="array" ref="BF46">_xlfn.IFS(BB46=1,"Nord Italia",BC46=1,"Centro Italia",BD46=1,"Sud Italia",BE46=1,"Isole Italia",SUM(BB46:BE46)=0,"Estero")</f>
        <v>Centro Italia</v>
      </c>
      <c r="BG46" s="27" t="s">
        <v>2609</v>
      </c>
      <c r="BH46" s="27">
        <v>169</v>
      </c>
      <c r="BI46" s="27" t="s">
        <v>1427</v>
      </c>
      <c r="BJ46" s="27">
        <v>7</v>
      </c>
      <c r="BK46" s="27" t="s">
        <v>1427</v>
      </c>
      <c r="BL46" s="27" t="s">
        <v>1427</v>
      </c>
      <c r="BM46" s="27" t="s">
        <v>1427</v>
      </c>
      <c r="BN46" s="27" t="s">
        <v>1427</v>
      </c>
      <c r="BO46" s="27">
        <v>3</v>
      </c>
      <c r="BP46" s="29">
        <v>3</v>
      </c>
      <c r="BQ46" s="27">
        <v>30</v>
      </c>
      <c r="BR46" s="27">
        <v>1</v>
      </c>
      <c r="BS46" s="27">
        <v>1</v>
      </c>
      <c r="BT46" s="27">
        <v>1</v>
      </c>
      <c r="BU46" s="27">
        <v>1</v>
      </c>
      <c r="BV46" s="29">
        <v>2</v>
      </c>
    </row>
    <row r="47" spans="1:74" ht="30" x14ac:dyDescent="0.25">
      <c r="A47" s="27">
        <v>246</v>
      </c>
      <c r="B47" s="28">
        <v>44445.610034722224</v>
      </c>
      <c r="C47" s="28">
        <v>44445.612951388888</v>
      </c>
      <c r="D47" s="2" t="s">
        <v>497</v>
      </c>
      <c r="E47" s="27">
        <v>100</v>
      </c>
      <c r="F47" s="27">
        <v>252</v>
      </c>
      <c r="G47" s="27">
        <v>1</v>
      </c>
      <c r="H47" s="28">
        <v>44445.612965555556</v>
      </c>
      <c r="I47" s="2" t="s">
        <v>498</v>
      </c>
      <c r="J47" s="27">
        <v>41.461593627929688</v>
      </c>
      <c r="K47" s="27">
        <v>15.556396484375</v>
      </c>
      <c r="L47" s="2" t="s">
        <v>15</v>
      </c>
      <c r="M47" s="2" t="s">
        <v>16</v>
      </c>
      <c r="N47" s="3">
        <v>1</v>
      </c>
      <c r="O47" s="27" t="s">
        <v>1427</v>
      </c>
      <c r="P47" s="27" t="s">
        <v>1427</v>
      </c>
      <c r="Q47" s="27" t="s">
        <v>1427</v>
      </c>
      <c r="R47" s="27">
        <f t="shared" si="0"/>
        <v>0</v>
      </c>
      <c r="S47" s="27"/>
      <c r="T47" s="27"/>
      <c r="U47" s="27"/>
      <c r="V47" s="27"/>
      <c r="W47" s="27"/>
      <c r="X47" s="27"/>
      <c r="Y47" s="27"/>
      <c r="Z47" s="27" t="s">
        <v>1427</v>
      </c>
      <c r="AA47" s="27" t="s">
        <v>1427</v>
      </c>
      <c r="AB47" s="27" t="s">
        <v>1427</v>
      </c>
      <c r="AC47" s="27">
        <f t="shared" si="1"/>
        <v>0</v>
      </c>
      <c r="AD47" s="27"/>
      <c r="AE47" s="27"/>
      <c r="AF47" s="27"/>
      <c r="AG47" s="27"/>
      <c r="AH47" s="27"/>
      <c r="AI47" s="27"/>
      <c r="AJ47" s="27"/>
      <c r="AK47" s="27"/>
      <c r="AL47" s="29">
        <v>0</v>
      </c>
      <c r="AM47" s="29">
        <v>0</v>
      </c>
      <c r="AN47" s="29" t="s">
        <v>1427</v>
      </c>
      <c r="AO47" s="29" t="s">
        <v>1427</v>
      </c>
      <c r="AP47" s="29" t="s">
        <v>1427</v>
      </c>
      <c r="AQ47" s="29" t="s">
        <v>1427</v>
      </c>
      <c r="AR47" s="29" t="s">
        <v>1427</v>
      </c>
      <c r="AS47" s="29" t="s">
        <v>1427</v>
      </c>
      <c r="AT47" s="29" t="str">
        <f t="shared" si="2"/>
        <v>.</v>
      </c>
      <c r="AU47" s="29">
        <v>7</v>
      </c>
      <c r="AV47" s="29">
        <v>7</v>
      </c>
      <c r="AW47" s="29">
        <v>1</v>
      </c>
      <c r="AX47" s="29">
        <v>54</v>
      </c>
      <c r="AY47" s="29">
        <v>1</v>
      </c>
      <c r="AZ47" s="27" t="s">
        <v>1427</v>
      </c>
      <c r="BA47" s="27">
        <v>37</v>
      </c>
      <c r="BB47" s="27">
        <v>0</v>
      </c>
      <c r="BC47" s="27">
        <v>0</v>
      </c>
      <c r="BD47" s="27">
        <v>1</v>
      </c>
      <c r="BE47" s="27">
        <v>0</v>
      </c>
      <c r="BF47" s="27" t="str" cm="1">
        <f t="array" ref="BF47">_xlfn.IFS(BB47=1,"Nord Italia",BC47=1,"Centro Italia",BD47=1,"Sud Italia",BE47=1,"Isole Italia",SUM(BB47:BE47)=0,"Estero")</f>
        <v>Sud Italia</v>
      </c>
      <c r="BG47" s="27" t="s">
        <v>2796</v>
      </c>
      <c r="BH47" s="27">
        <v>168</v>
      </c>
      <c r="BI47" s="27" t="s">
        <v>1427</v>
      </c>
      <c r="BJ47" s="27">
        <v>3</v>
      </c>
      <c r="BK47" s="27" t="s">
        <v>1427</v>
      </c>
      <c r="BL47" s="27" t="s">
        <v>1427</v>
      </c>
      <c r="BM47" s="27" t="s">
        <v>1427</v>
      </c>
      <c r="BN47" s="27" t="s">
        <v>1427</v>
      </c>
      <c r="BO47" s="27">
        <v>5</v>
      </c>
      <c r="BP47" s="29">
        <v>3</v>
      </c>
      <c r="BQ47" s="27">
        <v>30</v>
      </c>
      <c r="BR47" s="27">
        <v>0</v>
      </c>
      <c r="BS47" s="27" t="s">
        <v>1427</v>
      </c>
      <c r="BT47" s="27">
        <v>1</v>
      </c>
      <c r="BU47" s="27">
        <v>1</v>
      </c>
      <c r="BV47" s="29">
        <v>3</v>
      </c>
    </row>
    <row r="48" spans="1:74" ht="45" x14ac:dyDescent="0.25">
      <c r="A48" s="27">
        <v>249</v>
      </c>
      <c r="B48" s="28">
        <v>44445.616354166668</v>
      </c>
      <c r="C48" s="28">
        <v>44445.618113425924</v>
      </c>
      <c r="D48" s="2" t="s">
        <v>503</v>
      </c>
      <c r="E48" s="27">
        <v>100</v>
      </c>
      <c r="F48" s="27">
        <v>152</v>
      </c>
      <c r="G48" s="27">
        <v>1</v>
      </c>
      <c r="H48" s="28">
        <v>44445.618122824075</v>
      </c>
      <c r="I48" s="2" t="s">
        <v>504</v>
      </c>
      <c r="J48" s="27">
        <v>45.472198486328125</v>
      </c>
      <c r="K48" s="27">
        <v>9.19219970703125</v>
      </c>
      <c r="L48" s="2" t="s">
        <v>15</v>
      </c>
      <c r="M48" s="2" t="s">
        <v>16</v>
      </c>
      <c r="N48" s="3">
        <v>1</v>
      </c>
      <c r="O48" s="27" t="s">
        <v>1427</v>
      </c>
      <c r="P48" s="27" t="s">
        <v>1427</v>
      </c>
      <c r="Q48" s="27" t="s">
        <v>1427</v>
      </c>
      <c r="R48" s="27">
        <f t="shared" si="0"/>
        <v>0</v>
      </c>
      <c r="S48" s="27"/>
      <c r="T48" s="27"/>
      <c r="U48" s="27"/>
      <c r="V48" s="27"/>
      <c r="W48" s="27"/>
      <c r="X48" s="27"/>
      <c r="Y48" s="27"/>
      <c r="Z48" s="27" t="s">
        <v>1427</v>
      </c>
      <c r="AA48" s="27" t="s">
        <v>1427</v>
      </c>
      <c r="AB48" s="27" t="s">
        <v>1427</v>
      </c>
      <c r="AC48" s="27">
        <f t="shared" si="1"/>
        <v>0</v>
      </c>
      <c r="AD48" s="27"/>
      <c r="AE48" s="27"/>
      <c r="AF48" s="27"/>
      <c r="AG48" s="27"/>
      <c r="AH48" s="27"/>
      <c r="AI48" s="27"/>
      <c r="AJ48" s="27"/>
      <c r="AK48" s="27"/>
      <c r="AL48" s="29">
        <v>0</v>
      </c>
      <c r="AM48" s="29">
        <v>0</v>
      </c>
      <c r="AN48" s="29" t="s">
        <v>1427</v>
      </c>
      <c r="AO48" s="29" t="s">
        <v>1427</v>
      </c>
      <c r="AP48" s="29" t="s">
        <v>1427</v>
      </c>
      <c r="AQ48" s="29" t="s">
        <v>1427</v>
      </c>
      <c r="AR48" s="29" t="s">
        <v>1427</v>
      </c>
      <c r="AS48" s="29" t="s">
        <v>1427</v>
      </c>
      <c r="AT48" s="29" t="str">
        <f t="shared" si="2"/>
        <v>.</v>
      </c>
      <c r="AU48" s="29">
        <v>4</v>
      </c>
      <c r="AV48" s="29">
        <v>6</v>
      </c>
      <c r="AW48" s="29">
        <v>1</v>
      </c>
      <c r="AX48" s="29">
        <v>33</v>
      </c>
      <c r="AY48" s="29">
        <v>1</v>
      </c>
      <c r="AZ48" s="27" t="s">
        <v>1427</v>
      </c>
      <c r="BA48" s="27">
        <v>58</v>
      </c>
      <c r="BB48" s="27">
        <v>1</v>
      </c>
      <c r="BC48" s="27">
        <v>0</v>
      </c>
      <c r="BD48" s="27">
        <v>0</v>
      </c>
      <c r="BE48" s="27">
        <v>0</v>
      </c>
      <c r="BF48" s="27" t="str" cm="1">
        <f t="array" ref="BF48">_xlfn.IFS(BB48=1,"Nord Italia",BC48=1,"Centro Italia",BD48=1,"Sud Italia",BE48=1,"Isole Italia",SUM(BB48:BE48)=0,"Estero")</f>
        <v>Nord Italia</v>
      </c>
      <c r="BG48" s="27" t="s">
        <v>2599</v>
      </c>
      <c r="BH48" s="27">
        <v>166</v>
      </c>
      <c r="BI48" s="27" t="s">
        <v>1427</v>
      </c>
      <c r="BJ48" s="27">
        <v>7</v>
      </c>
      <c r="BK48" s="27" t="s">
        <v>1427</v>
      </c>
      <c r="BL48" s="27" t="s">
        <v>1427</v>
      </c>
      <c r="BM48" s="27" t="s">
        <v>1427</v>
      </c>
      <c r="BN48" s="27" t="s">
        <v>1427</v>
      </c>
      <c r="BO48" s="27">
        <v>2</v>
      </c>
      <c r="BP48" s="29">
        <v>3</v>
      </c>
      <c r="BQ48" s="27">
        <v>40</v>
      </c>
      <c r="BR48" s="27">
        <v>0</v>
      </c>
      <c r="BS48" s="27" t="s">
        <v>1427</v>
      </c>
      <c r="BT48" s="27">
        <v>1</v>
      </c>
      <c r="BU48" s="27">
        <v>1</v>
      </c>
      <c r="BV48" s="29">
        <v>2</v>
      </c>
    </row>
    <row r="49" spans="1:74" ht="30" x14ac:dyDescent="0.25">
      <c r="A49" s="27">
        <v>255</v>
      </c>
      <c r="B49" s="28">
        <v>44445.6325</v>
      </c>
      <c r="C49" s="28">
        <v>44445.634965277779</v>
      </c>
      <c r="D49" s="2" t="s">
        <v>515</v>
      </c>
      <c r="E49" s="27">
        <v>100</v>
      </c>
      <c r="F49" s="27">
        <v>212</v>
      </c>
      <c r="G49" s="27">
        <v>1</v>
      </c>
      <c r="H49" s="28">
        <v>44445.634968969905</v>
      </c>
      <c r="I49" s="2" t="s">
        <v>516</v>
      </c>
      <c r="J49" s="27">
        <v>45.493698120117188</v>
      </c>
      <c r="K49" s="27">
        <v>12.2449951171875</v>
      </c>
      <c r="L49" s="2" t="s">
        <v>15</v>
      </c>
      <c r="M49" s="2" t="s">
        <v>16</v>
      </c>
      <c r="N49" s="3">
        <v>1</v>
      </c>
      <c r="O49" s="27" t="s">
        <v>1427</v>
      </c>
      <c r="P49" s="27" t="s">
        <v>1427</v>
      </c>
      <c r="Q49" s="27" t="s">
        <v>1427</v>
      </c>
      <c r="R49" s="27">
        <f t="shared" si="0"/>
        <v>0</v>
      </c>
      <c r="S49" s="27"/>
      <c r="T49" s="27"/>
      <c r="U49" s="27"/>
      <c r="V49" s="27"/>
      <c r="W49" s="27"/>
      <c r="X49" s="27"/>
      <c r="Y49" s="27"/>
      <c r="Z49" s="27" t="s">
        <v>1427</v>
      </c>
      <c r="AA49" s="27" t="s">
        <v>1427</v>
      </c>
      <c r="AB49" s="27" t="s">
        <v>1427</v>
      </c>
      <c r="AC49" s="27">
        <f t="shared" si="1"/>
        <v>0</v>
      </c>
      <c r="AD49" s="27"/>
      <c r="AE49" s="27"/>
      <c r="AF49" s="27"/>
      <c r="AG49" s="27"/>
      <c r="AH49" s="27"/>
      <c r="AI49" s="27"/>
      <c r="AJ49" s="27"/>
      <c r="AK49" s="27"/>
      <c r="AL49" s="29">
        <v>0</v>
      </c>
      <c r="AM49" s="29">
        <v>0</v>
      </c>
      <c r="AN49" s="29" t="s">
        <v>1427</v>
      </c>
      <c r="AO49" s="29" t="s">
        <v>1427</v>
      </c>
      <c r="AP49" s="29" t="s">
        <v>1427</v>
      </c>
      <c r="AQ49" s="29" t="s">
        <v>1427</v>
      </c>
      <c r="AR49" s="29" t="s">
        <v>1427</v>
      </c>
      <c r="AS49" s="29" t="s">
        <v>1427</v>
      </c>
      <c r="AT49" s="29" t="str">
        <f t="shared" si="2"/>
        <v>.</v>
      </c>
      <c r="AU49" s="29">
        <v>6</v>
      </c>
      <c r="AV49" s="29">
        <v>7</v>
      </c>
      <c r="AW49" s="29">
        <v>1</v>
      </c>
      <c r="AX49" s="29">
        <v>36</v>
      </c>
      <c r="AY49" s="29">
        <v>1</v>
      </c>
      <c r="AZ49" s="27" t="s">
        <v>1427</v>
      </c>
      <c r="BA49" s="27">
        <v>67</v>
      </c>
      <c r="BB49" s="27">
        <v>1</v>
      </c>
      <c r="BC49" s="27">
        <v>0</v>
      </c>
      <c r="BD49" s="27">
        <v>0</v>
      </c>
      <c r="BE49" s="27">
        <v>0</v>
      </c>
      <c r="BF49" s="27" t="str" cm="1">
        <f t="array" ref="BF49">_xlfn.IFS(BB49=1,"Nord Italia",BC49=1,"Centro Italia",BD49=1,"Sud Italia",BE49=1,"Isole Italia",SUM(BB49:BE49)=0,"Estero")</f>
        <v>Nord Italia</v>
      </c>
      <c r="BG49" s="27" t="s">
        <v>2602</v>
      </c>
      <c r="BH49" s="27">
        <v>168</v>
      </c>
      <c r="BI49" s="27" t="s">
        <v>1427</v>
      </c>
      <c r="BJ49" s="27">
        <v>7</v>
      </c>
      <c r="BK49" s="27" t="s">
        <v>1427</v>
      </c>
      <c r="BL49" s="27" t="s">
        <v>1427</v>
      </c>
      <c r="BM49" s="27" t="s">
        <v>1427</v>
      </c>
      <c r="BN49" s="27" t="s">
        <v>1427</v>
      </c>
      <c r="BO49" s="27">
        <v>1</v>
      </c>
      <c r="BP49" s="29">
        <v>4</v>
      </c>
      <c r="BQ49" s="27">
        <v>30</v>
      </c>
      <c r="BR49" s="27">
        <v>0</v>
      </c>
      <c r="BS49" s="27" t="s">
        <v>1427</v>
      </c>
      <c r="BT49" s="27">
        <v>1</v>
      </c>
      <c r="BU49" s="27">
        <v>1</v>
      </c>
      <c r="BV49" s="29">
        <v>5</v>
      </c>
    </row>
    <row r="50" spans="1:74" ht="45" x14ac:dyDescent="0.25">
      <c r="A50" s="27">
        <v>259</v>
      </c>
      <c r="B50" s="28">
        <v>44445.640150462961</v>
      </c>
      <c r="C50" s="28">
        <v>44445.643414351849</v>
      </c>
      <c r="D50" s="2" t="s">
        <v>523</v>
      </c>
      <c r="E50" s="27">
        <v>100</v>
      </c>
      <c r="F50" s="27">
        <v>281</v>
      </c>
      <c r="G50" s="27">
        <v>1</v>
      </c>
      <c r="H50" s="28">
        <v>44445.643418460648</v>
      </c>
      <c r="I50" s="2" t="s">
        <v>524</v>
      </c>
      <c r="J50" s="27">
        <v>43.147903442382813</v>
      </c>
      <c r="K50" s="27">
        <v>12.109695434570313</v>
      </c>
      <c r="L50" s="2" t="s">
        <v>15</v>
      </c>
      <c r="M50" s="2" t="s">
        <v>16</v>
      </c>
      <c r="N50" s="3">
        <v>1</v>
      </c>
      <c r="O50" s="27" t="s">
        <v>1427</v>
      </c>
      <c r="P50" s="27" t="s">
        <v>1427</v>
      </c>
      <c r="Q50" s="27" t="s">
        <v>1427</v>
      </c>
      <c r="R50" s="27">
        <f t="shared" si="0"/>
        <v>0</v>
      </c>
      <c r="S50" s="27"/>
      <c r="T50" s="27"/>
      <c r="U50" s="27"/>
      <c r="V50" s="27"/>
      <c r="W50" s="27"/>
      <c r="X50" s="27"/>
      <c r="Y50" s="27"/>
      <c r="Z50" s="27" t="s">
        <v>1427</v>
      </c>
      <c r="AA50" s="27" t="s">
        <v>1427</v>
      </c>
      <c r="AB50" s="27" t="s">
        <v>1427</v>
      </c>
      <c r="AC50" s="27">
        <f t="shared" si="1"/>
        <v>0</v>
      </c>
      <c r="AD50" s="27"/>
      <c r="AE50" s="27"/>
      <c r="AF50" s="27"/>
      <c r="AG50" s="27"/>
      <c r="AH50" s="27"/>
      <c r="AI50" s="27"/>
      <c r="AJ50" s="27"/>
      <c r="AK50" s="27"/>
      <c r="AL50" s="29">
        <v>0</v>
      </c>
      <c r="AM50" s="29">
        <v>0</v>
      </c>
      <c r="AN50" s="29" t="s">
        <v>1427</v>
      </c>
      <c r="AO50" s="29" t="s">
        <v>1427</v>
      </c>
      <c r="AP50" s="29" t="s">
        <v>1427</v>
      </c>
      <c r="AQ50" s="29" t="s">
        <v>1427</v>
      </c>
      <c r="AR50" s="29" t="s">
        <v>1427</v>
      </c>
      <c r="AS50" s="29" t="s">
        <v>1427</v>
      </c>
      <c r="AT50" s="29" t="str">
        <f t="shared" si="2"/>
        <v>.</v>
      </c>
      <c r="AU50" s="29">
        <v>3</v>
      </c>
      <c r="AV50" s="29">
        <v>3</v>
      </c>
      <c r="AW50" s="29">
        <v>1</v>
      </c>
      <c r="AX50" s="29">
        <v>56</v>
      </c>
      <c r="AY50" s="29">
        <v>1</v>
      </c>
      <c r="AZ50" s="27" t="s">
        <v>1427</v>
      </c>
      <c r="BA50" s="27">
        <v>67</v>
      </c>
      <c r="BB50" s="27">
        <v>1</v>
      </c>
      <c r="BC50" s="27">
        <v>0</v>
      </c>
      <c r="BD50" s="27">
        <v>0</v>
      </c>
      <c r="BE50" s="27">
        <v>0</v>
      </c>
      <c r="BF50" s="27" t="str" cm="1">
        <f t="array" ref="BF50">_xlfn.IFS(BB50=1,"Nord Italia",BC50=1,"Centro Italia",BD50=1,"Sud Italia",BE50=1,"Isole Italia",SUM(BB50:BE50)=0,"Estero")</f>
        <v>Nord Italia</v>
      </c>
      <c r="BG50" s="27" t="s">
        <v>2809</v>
      </c>
      <c r="BH50" s="27">
        <v>172</v>
      </c>
      <c r="BI50" s="27" t="s">
        <v>1427</v>
      </c>
      <c r="BJ50" s="27">
        <v>2</v>
      </c>
      <c r="BK50" s="27" t="s">
        <v>1427</v>
      </c>
      <c r="BL50" s="27" t="s">
        <v>1427</v>
      </c>
      <c r="BM50" s="27" t="s">
        <v>1427</v>
      </c>
      <c r="BN50" s="27" t="s">
        <v>1427</v>
      </c>
      <c r="BO50" s="27">
        <v>3</v>
      </c>
      <c r="BP50" s="29">
        <v>3</v>
      </c>
      <c r="BQ50" s="27">
        <v>120</v>
      </c>
      <c r="BR50" s="27">
        <v>0</v>
      </c>
      <c r="BS50" s="27" t="s">
        <v>1427</v>
      </c>
      <c r="BT50" s="27">
        <v>1</v>
      </c>
      <c r="BU50" s="27">
        <v>1</v>
      </c>
      <c r="BV50" s="29">
        <v>2</v>
      </c>
    </row>
    <row r="51" spans="1:74" ht="30" x14ac:dyDescent="0.25">
      <c r="A51" s="27">
        <v>263</v>
      </c>
      <c r="B51" s="28">
        <v>44445.644062500003</v>
      </c>
      <c r="C51" s="28">
        <v>44445.646932870368</v>
      </c>
      <c r="D51" s="2" t="s">
        <v>531</v>
      </c>
      <c r="E51" s="27">
        <v>100</v>
      </c>
      <c r="F51" s="27">
        <v>247</v>
      </c>
      <c r="G51" s="27">
        <v>1</v>
      </c>
      <c r="H51" s="28">
        <v>44445.646941932871</v>
      </c>
      <c r="I51" s="2" t="s">
        <v>532</v>
      </c>
      <c r="J51" s="27">
        <v>45.40960693359375</v>
      </c>
      <c r="K51" s="27">
        <v>11.894699096679688</v>
      </c>
      <c r="L51" s="2" t="s">
        <v>15</v>
      </c>
      <c r="M51" s="2" t="s">
        <v>16</v>
      </c>
      <c r="N51" s="3">
        <v>1</v>
      </c>
      <c r="O51" s="27" t="s">
        <v>1427</v>
      </c>
      <c r="P51" s="27" t="s">
        <v>1427</v>
      </c>
      <c r="Q51" s="27" t="s">
        <v>1427</v>
      </c>
      <c r="R51" s="27">
        <f t="shared" si="0"/>
        <v>0</v>
      </c>
      <c r="S51" s="27"/>
      <c r="T51" s="27"/>
      <c r="U51" s="27"/>
      <c r="V51" s="27"/>
      <c r="W51" s="27"/>
      <c r="X51" s="27"/>
      <c r="Y51" s="27"/>
      <c r="Z51" s="27" t="s">
        <v>1427</v>
      </c>
      <c r="AA51" s="27" t="s">
        <v>1427</v>
      </c>
      <c r="AB51" s="27" t="s">
        <v>1427</v>
      </c>
      <c r="AC51" s="27">
        <f t="shared" si="1"/>
        <v>0</v>
      </c>
      <c r="AD51" s="27"/>
      <c r="AE51" s="27"/>
      <c r="AF51" s="27"/>
      <c r="AG51" s="27"/>
      <c r="AH51" s="27"/>
      <c r="AI51" s="27"/>
      <c r="AJ51" s="27"/>
      <c r="AK51" s="27"/>
      <c r="AL51" s="29">
        <v>0</v>
      </c>
      <c r="AM51" s="29">
        <v>0</v>
      </c>
      <c r="AN51" s="29" t="s">
        <v>1427</v>
      </c>
      <c r="AO51" s="29" t="s">
        <v>1427</v>
      </c>
      <c r="AP51" s="29" t="s">
        <v>1427</v>
      </c>
      <c r="AQ51" s="29" t="s">
        <v>1427</v>
      </c>
      <c r="AR51" s="29" t="s">
        <v>1427</v>
      </c>
      <c r="AS51" s="29" t="s">
        <v>1427</v>
      </c>
      <c r="AT51" s="29" t="str">
        <f t="shared" si="2"/>
        <v>.</v>
      </c>
      <c r="AU51" s="29">
        <v>7</v>
      </c>
      <c r="AV51" s="29">
        <v>7</v>
      </c>
      <c r="AW51" s="29">
        <v>1</v>
      </c>
      <c r="AX51" s="29">
        <v>41</v>
      </c>
      <c r="AY51" s="29">
        <v>1</v>
      </c>
      <c r="AZ51" s="27" t="s">
        <v>1427</v>
      </c>
      <c r="BA51" s="27">
        <v>67</v>
      </c>
      <c r="BB51" s="27">
        <v>1</v>
      </c>
      <c r="BC51" s="27">
        <v>0</v>
      </c>
      <c r="BD51" s="27">
        <v>0</v>
      </c>
      <c r="BE51" s="27">
        <v>0</v>
      </c>
      <c r="BF51" s="27" t="str" cm="1">
        <f t="array" ref="BF51">_xlfn.IFS(BB51=1,"Nord Italia",BC51=1,"Centro Italia",BD51=1,"Sud Italia",BE51=1,"Isole Italia",SUM(BB51:BE51)=0,"Estero")</f>
        <v>Nord Italia</v>
      </c>
      <c r="BG51" s="27" t="s">
        <v>2759</v>
      </c>
      <c r="BH51" s="27">
        <v>173</v>
      </c>
      <c r="BI51" s="27" t="s">
        <v>2698</v>
      </c>
      <c r="BJ51" s="27">
        <v>3</v>
      </c>
      <c r="BK51" s="27" t="s">
        <v>1427</v>
      </c>
      <c r="BL51" s="27" t="s">
        <v>1427</v>
      </c>
      <c r="BM51" s="27" t="s">
        <v>1427</v>
      </c>
      <c r="BN51" s="27" t="s">
        <v>1427</v>
      </c>
      <c r="BO51" s="27">
        <v>3</v>
      </c>
      <c r="BP51" s="29">
        <v>3</v>
      </c>
      <c r="BQ51" s="27">
        <v>60</v>
      </c>
      <c r="BR51" s="27">
        <v>0</v>
      </c>
      <c r="BS51" s="27" t="s">
        <v>1427</v>
      </c>
      <c r="BT51" s="27">
        <v>1</v>
      </c>
      <c r="BU51" s="27">
        <v>1</v>
      </c>
      <c r="BV51" s="29">
        <v>6</v>
      </c>
    </row>
    <row r="52" spans="1:74" ht="30" x14ac:dyDescent="0.25">
      <c r="A52" s="27">
        <v>265</v>
      </c>
      <c r="B52" s="28">
        <v>44445.653194444443</v>
      </c>
      <c r="C52" s="28">
        <v>44445.654895833337</v>
      </c>
      <c r="D52" s="2" t="s">
        <v>535</v>
      </c>
      <c r="E52" s="27">
        <v>100</v>
      </c>
      <c r="F52" s="27">
        <v>147</v>
      </c>
      <c r="G52" s="27">
        <v>1</v>
      </c>
      <c r="H52" s="28">
        <v>44445.654904212963</v>
      </c>
      <c r="I52" s="2" t="s">
        <v>536</v>
      </c>
      <c r="J52" s="27">
        <v>45.472198486328125</v>
      </c>
      <c r="K52" s="27">
        <v>9.19219970703125</v>
      </c>
      <c r="L52" s="2" t="s">
        <v>15</v>
      </c>
      <c r="M52" s="2" t="s">
        <v>16</v>
      </c>
      <c r="N52" s="3">
        <v>1</v>
      </c>
      <c r="O52" s="27" t="s">
        <v>1427</v>
      </c>
      <c r="P52" s="27" t="s">
        <v>1427</v>
      </c>
      <c r="Q52" s="27" t="s">
        <v>1427</v>
      </c>
      <c r="R52" s="27">
        <f t="shared" si="0"/>
        <v>0</v>
      </c>
      <c r="S52" s="27"/>
      <c r="T52" s="27"/>
      <c r="U52" s="27"/>
      <c r="V52" s="27"/>
      <c r="W52" s="27"/>
      <c r="X52" s="27"/>
      <c r="Y52" s="27"/>
      <c r="Z52" s="27" t="s">
        <v>1427</v>
      </c>
      <c r="AA52" s="27" t="s">
        <v>1427</v>
      </c>
      <c r="AB52" s="27" t="s">
        <v>1427</v>
      </c>
      <c r="AC52" s="27">
        <f t="shared" si="1"/>
        <v>0</v>
      </c>
      <c r="AD52" s="27"/>
      <c r="AE52" s="27"/>
      <c r="AF52" s="27"/>
      <c r="AG52" s="27"/>
      <c r="AH52" s="27"/>
      <c r="AI52" s="27"/>
      <c r="AJ52" s="27"/>
      <c r="AK52" s="27"/>
      <c r="AL52" s="29">
        <v>0</v>
      </c>
      <c r="AM52" s="29">
        <v>0</v>
      </c>
      <c r="AN52" s="29" t="s">
        <v>1427</v>
      </c>
      <c r="AO52" s="29" t="s">
        <v>1427</v>
      </c>
      <c r="AP52" s="29" t="s">
        <v>1427</v>
      </c>
      <c r="AQ52" s="29" t="s">
        <v>1427</v>
      </c>
      <c r="AR52" s="29" t="s">
        <v>1427</v>
      </c>
      <c r="AS52" s="29" t="s">
        <v>1427</v>
      </c>
      <c r="AT52" s="29" t="str">
        <f t="shared" si="2"/>
        <v>.</v>
      </c>
      <c r="AU52" s="29">
        <v>3</v>
      </c>
      <c r="AV52" s="29">
        <v>6</v>
      </c>
      <c r="AW52" s="29">
        <v>1</v>
      </c>
      <c r="AX52" s="29">
        <v>47</v>
      </c>
      <c r="AY52" s="29">
        <v>1</v>
      </c>
      <c r="AZ52" s="27" t="s">
        <v>1427</v>
      </c>
      <c r="BA52" s="27">
        <v>67</v>
      </c>
      <c r="BB52" s="27">
        <v>1</v>
      </c>
      <c r="BC52" s="27">
        <v>0</v>
      </c>
      <c r="BD52" s="27">
        <v>0</v>
      </c>
      <c r="BE52" s="27">
        <v>0</v>
      </c>
      <c r="BF52" s="27" t="str" cm="1">
        <f t="array" ref="BF52">_xlfn.IFS(BB52=1,"Nord Italia",BC52=1,"Centro Italia",BD52=1,"Sud Italia",BE52=1,"Isole Italia",SUM(BB52:BE52)=0,"Estero")</f>
        <v>Nord Italia</v>
      </c>
      <c r="BG52" s="27" t="s">
        <v>2787</v>
      </c>
      <c r="BH52" s="27">
        <v>167</v>
      </c>
      <c r="BI52" s="27" t="s">
        <v>1427</v>
      </c>
      <c r="BJ52" s="27">
        <v>7</v>
      </c>
      <c r="BK52" s="27" t="s">
        <v>1427</v>
      </c>
      <c r="BL52" s="27" t="s">
        <v>1427</v>
      </c>
      <c r="BM52" s="27" t="s">
        <v>1427</v>
      </c>
      <c r="BN52" s="27" t="s">
        <v>1427</v>
      </c>
      <c r="BO52" s="27">
        <v>4</v>
      </c>
      <c r="BP52" s="29">
        <v>4</v>
      </c>
      <c r="BQ52" s="27">
        <v>60</v>
      </c>
      <c r="BR52" s="27">
        <v>1</v>
      </c>
      <c r="BS52" s="27">
        <v>1</v>
      </c>
      <c r="BT52" s="27">
        <v>1</v>
      </c>
      <c r="BU52" s="27">
        <v>0</v>
      </c>
      <c r="BV52" s="29">
        <v>3</v>
      </c>
    </row>
    <row r="53" spans="1:74" ht="45" x14ac:dyDescent="0.25">
      <c r="A53" s="27">
        <v>270</v>
      </c>
      <c r="B53" s="28">
        <v>44445.661874999998</v>
      </c>
      <c r="C53" s="28">
        <v>44445.663483796299</v>
      </c>
      <c r="D53" s="2" t="s">
        <v>545</v>
      </c>
      <c r="E53" s="27">
        <v>100</v>
      </c>
      <c r="F53" s="27">
        <v>139</v>
      </c>
      <c r="G53" s="27">
        <v>1</v>
      </c>
      <c r="H53" s="28">
        <v>44445.663493541666</v>
      </c>
      <c r="I53" s="2" t="s">
        <v>546</v>
      </c>
      <c r="J53" s="27">
        <v>41.890396118164063</v>
      </c>
      <c r="K53" s="27">
        <v>12.512603759765625</v>
      </c>
      <c r="L53" s="2" t="s">
        <v>15</v>
      </c>
      <c r="M53" s="2" t="s">
        <v>16</v>
      </c>
      <c r="N53" s="3">
        <v>1</v>
      </c>
      <c r="O53" s="27" t="s">
        <v>1427</v>
      </c>
      <c r="P53" s="27" t="s">
        <v>1427</v>
      </c>
      <c r="Q53" s="27" t="s">
        <v>1427</v>
      </c>
      <c r="R53" s="27">
        <f t="shared" si="0"/>
        <v>0</v>
      </c>
      <c r="S53" s="27"/>
      <c r="T53" s="27"/>
      <c r="U53" s="27"/>
      <c r="V53" s="27"/>
      <c r="W53" s="27"/>
      <c r="X53" s="27"/>
      <c r="Y53" s="27"/>
      <c r="Z53" s="27" t="s">
        <v>1427</v>
      </c>
      <c r="AA53" s="27" t="s">
        <v>1427</v>
      </c>
      <c r="AB53" s="27" t="s">
        <v>1427</v>
      </c>
      <c r="AC53" s="27">
        <f t="shared" si="1"/>
        <v>0</v>
      </c>
      <c r="AD53" s="27"/>
      <c r="AE53" s="27"/>
      <c r="AF53" s="27"/>
      <c r="AG53" s="27"/>
      <c r="AH53" s="27"/>
      <c r="AI53" s="27"/>
      <c r="AJ53" s="27"/>
      <c r="AK53" s="27"/>
      <c r="AL53" s="29">
        <v>0</v>
      </c>
      <c r="AM53" s="29">
        <v>0</v>
      </c>
      <c r="AN53" s="29" t="s">
        <v>1427</v>
      </c>
      <c r="AO53" s="29" t="s">
        <v>1427</v>
      </c>
      <c r="AP53" s="29" t="s">
        <v>1427</v>
      </c>
      <c r="AQ53" s="29" t="s">
        <v>1427</v>
      </c>
      <c r="AR53" s="29" t="s">
        <v>1427</v>
      </c>
      <c r="AS53" s="29" t="s">
        <v>1427</v>
      </c>
      <c r="AT53" s="29" t="str">
        <f t="shared" si="2"/>
        <v>.</v>
      </c>
      <c r="AU53" s="29">
        <v>6</v>
      </c>
      <c r="AV53" s="29">
        <v>7</v>
      </c>
      <c r="AW53" s="29">
        <v>1</v>
      </c>
      <c r="AX53" s="29">
        <v>24</v>
      </c>
      <c r="AY53" s="29">
        <v>1</v>
      </c>
      <c r="AZ53" s="27" t="s">
        <v>1427</v>
      </c>
      <c r="BA53" s="27">
        <v>67</v>
      </c>
      <c r="BB53" s="27">
        <v>1</v>
      </c>
      <c r="BC53" s="27">
        <v>0</v>
      </c>
      <c r="BD53" s="27">
        <v>0</v>
      </c>
      <c r="BE53" s="27">
        <v>0</v>
      </c>
      <c r="BF53" s="27" t="str" cm="1">
        <f t="array" ref="BF53">_xlfn.IFS(BB53=1,"Nord Italia",BC53=1,"Centro Italia",BD53=1,"Sud Italia",BE53=1,"Isole Italia",SUM(BB53:BE53)=0,"Estero")</f>
        <v>Nord Italia</v>
      </c>
      <c r="BG53" s="27" t="s">
        <v>2602</v>
      </c>
      <c r="BH53" s="27">
        <v>164</v>
      </c>
      <c r="BI53" s="27" t="s">
        <v>1427</v>
      </c>
      <c r="BJ53" s="27">
        <v>3</v>
      </c>
      <c r="BK53" s="27">
        <v>9</v>
      </c>
      <c r="BL53" s="27" t="s">
        <v>1427</v>
      </c>
      <c r="BM53" s="27" t="s">
        <v>1427</v>
      </c>
      <c r="BN53" s="27" t="s">
        <v>1427</v>
      </c>
      <c r="BO53" s="27">
        <v>2</v>
      </c>
      <c r="BP53" s="29">
        <v>3</v>
      </c>
      <c r="BQ53" s="27">
        <v>120</v>
      </c>
      <c r="BR53" s="27">
        <v>0</v>
      </c>
      <c r="BS53" s="27" t="s">
        <v>1427</v>
      </c>
      <c r="BT53" s="27">
        <v>1</v>
      </c>
      <c r="BU53" s="27">
        <v>0</v>
      </c>
      <c r="BV53" s="29">
        <v>2</v>
      </c>
    </row>
    <row r="54" spans="1:74" ht="30" x14ac:dyDescent="0.25">
      <c r="A54" s="27">
        <v>274</v>
      </c>
      <c r="B54" s="28">
        <v>44445.667719907404</v>
      </c>
      <c r="C54" s="28">
        <v>44445.669409722221</v>
      </c>
      <c r="D54" s="2" t="s">
        <v>553</v>
      </c>
      <c r="E54" s="27">
        <v>100</v>
      </c>
      <c r="F54" s="27">
        <v>146</v>
      </c>
      <c r="G54" s="27">
        <v>1</v>
      </c>
      <c r="H54" s="28">
        <v>44445.669423749998</v>
      </c>
      <c r="I54" s="2" t="s">
        <v>554</v>
      </c>
      <c r="J54" s="27">
        <v>38.130203247070313</v>
      </c>
      <c r="K54" s="27">
        <v>13.328994750976563</v>
      </c>
      <c r="L54" s="2" t="s">
        <v>15</v>
      </c>
      <c r="M54" s="2" t="s">
        <v>16</v>
      </c>
      <c r="N54" s="3">
        <v>1</v>
      </c>
      <c r="O54" s="27" t="s">
        <v>1427</v>
      </c>
      <c r="P54" s="27" t="s">
        <v>1427</v>
      </c>
      <c r="Q54" s="27" t="s">
        <v>1427</v>
      </c>
      <c r="R54" s="27">
        <f t="shared" si="0"/>
        <v>0</v>
      </c>
      <c r="S54" s="27"/>
      <c r="T54" s="27"/>
      <c r="U54" s="27"/>
      <c r="V54" s="27"/>
      <c r="W54" s="27"/>
      <c r="X54" s="27"/>
      <c r="Y54" s="27"/>
      <c r="Z54" s="27" t="s">
        <v>1427</v>
      </c>
      <c r="AA54" s="27" t="s">
        <v>1427</v>
      </c>
      <c r="AB54" s="27" t="s">
        <v>1427</v>
      </c>
      <c r="AC54" s="27">
        <f t="shared" si="1"/>
        <v>0</v>
      </c>
      <c r="AD54" s="27"/>
      <c r="AE54" s="27"/>
      <c r="AF54" s="27"/>
      <c r="AG54" s="27"/>
      <c r="AH54" s="27"/>
      <c r="AI54" s="27"/>
      <c r="AJ54" s="27"/>
      <c r="AK54" s="27"/>
      <c r="AL54" s="29">
        <v>0</v>
      </c>
      <c r="AM54" s="29">
        <v>0</v>
      </c>
      <c r="AN54" s="29" t="s">
        <v>1427</v>
      </c>
      <c r="AO54" s="29" t="s">
        <v>1427</v>
      </c>
      <c r="AP54" s="29" t="s">
        <v>1427</v>
      </c>
      <c r="AQ54" s="29" t="s">
        <v>1427</v>
      </c>
      <c r="AR54" s="29" t="s">
        <v>1427</v>
      </c>
      <c r="AS54" s="29" t="s">
        <v>1427</v>
      </c>
      <c r="AT54" s="29" t="str">
        <f t="shared" si="2"/>
        <v>.</v>
      </c>
      <c r="AU54" s="29">
        <v>8</v>
      </c>
      <c r="AV54" s="29">
        <v>8</v>
      </c>
      <c r="AW54" s="29">
        <v>0</v>
      </c>
      <c r="AX54" s="29">
        <v>40</v>
      </c>
      <c r="AY54" s="29">
        <v>1</v>
      </c>
      <c r="AZ54" s="27" t="s">
        <v>1427</v>
      </c>
      <c r="BA54" s="27">
        <v>68</v>
      </c>
      <c r="BB54" s="27">
        <v>0</v>
      </c>
      <c r="BC54" s="27">
        <v>0</v>
      </c>
      <c r="BD54" s="27">
        <v>0</v>
      </c>
      <c r="BE54" s="27">
        <v>1</v>
      </c>
      <c r="BF54" s="27" t="str" cm="1">
        <f t="array" ref="BF54">_xlfn.IFS(BB54=1,"Nord Italia",BC54=1,"Centro Italia",BD54=1,"Sud Italia",BE54=1,"Isole Italia",SUM(BB54:BE54)=0,"Estero")</f>
        <v>Isole Italia</v>
      </c>
      <c r="BG54" s="27" t="s">
        <v>2828</v>
      </c>
      <c r="BH54" s="27">
        <v>168</v>
      </c>
      <c r="BI54" s="27" t="s">
        <v>1427</v>
      </c>
      <c r="BJ54" s="27">
        <v>4</v>
      </c>
      <c r="BK54" s="27">
        <v>18</v>
      </c>
      <c r="BL54" s="27" t="s">
        <v>3088</v>
      </c>
      <c r="BM54" s="27" t="s">
        <v>1427</v>
      </c>
      <c r="BN54" s="27" t="s">
        <v>1427</v>
      </c>
      <c r="BO54" s="27">
        <v>1</v>
      </c>
      <c r="BP54" s="29">
        <v>3</v>
      </c>
      <c r="BQ54" s="27">
        <v>60</v>
      </c>
      <c r="BR54" s="27">
        <v>0</v>
      </c>
      <c r="BS54" s="27" t="s">
        <v>1427</v>
      </c>
      <c r="BT54" s="27">
        <v>1</v>
      </c>
      <c r="BU54" s="27">
        <v>1</v>
      </c>
      <c r="BV54" s="29">
        <v>2</v>
      </c>
    </row>
    <row r="55" spans="1:74" ht="30" x14ac:dyDescent="0.25">
      <c r="A55" s="27">
        <v>277</v>
      </c>
      <c r="B55" s="28">
        <v>44445.692418981482</v>
      </c>
      <c r="C55" s="28">
        <v>44445.694155092591</v>
      </c>
      <c r="D55" s="2" t="s">
        <v>559</v>
      </c>
      <c r="E55" s="27">
        <v>100</v>
      </c>
      <c r="F55" s="27">
        <v>150</v>
      </c>
      <c r="G55" s="27">
        <v>1</v>
      </c>
      <c r="H55" s="28">
        <v>44445.694169733797</v>
      </c>
      <c r="I55" s="2" t="s">
        <v>560</v>
      </c>
      <c r="J55" s="27">
        <v>44.137893676757813</v>
      </c>
      <c r="K55" s="27">
        <v>12.234695434570313</v>
      </c>
      <c r="L55" s="2" t="s">
        <v>15</v>
      </c>
      <c r="M55" s="2" t="s">
        <v>16</v>
      </c>
      <c r="N55" s="3">
        <v>1</v>
      </c>
      <c r="O55" s="27" t="s">
        <v>1427</v>
      </c>
      <c r="P55" s="27" t="s">
        <v>1427</v>
      </c>
      <c r="Q55" s="27" t="s">
        <v>1427</v>
      </c>
      <c r="R55" s="27">
        <f t="shared" si="0"/>
        <v>0</v>
      </c>
      <c r="S55" s="27"/>
      <c r="T55" s="27"/>
      <c r="U55" s="27"/>
      <c r="V55" s="27"/>
      <c r="W55" s="27"/>
      <c r="X55" s="27"/>
      <c r="Y55" s="27"/>
      <c r="Z55" s="27" t="s">
        <v>1427</v>
      </c>
      <c r="AA55" s="27" t="s">
        <v>1427</v>
      </c>
      <c r="AB55" s="27" t="s">
        <v>1427</v>
      </c>
      <c r="AC55" s="27">
        <f t="shared" si="1"/>
        <v>0</v>
      </c>
      <c r="AD55" s="27"/>
      <c r="AE55" s="27"/>
      <c r="AF55" s="27"/>
      <c r="AG55" s="27"/>
      <c r="AH55" s="27"/>
      <c r="AI55" s="27"/>
      <c r="AJ55" s="27"/>
      <c r="AK55" s="27"/>
      <c r="AL55" s="29">
        <v>0</v>
      </c>
      <c r="AM55" s="29">
        <v>0</v>
      </c>
      <c r="AN55" s="29" t="s">
        <v>1427</v>
      </c>
      <c r="AO55" s="29" t="s">
        <v>1427</v>
      </c>
      <c r="AP55" s="29" t="s">
        <v>1427</v>
      </c>
      <c r="AQ55" s="29" t="s">
        <v>1427</v>
      </c>
      <c r="AR55" s="29" t="s">
        <v>1427</v>
      </c>
      <c r="AS55" s="29" t="s">
        <v>1427</v>
      </c>
      <c r="AT55" s="29" t="str">
        <f t="shared" si="2"/>
        <v>.</v>
      </c>
      <c r="AU55" s="29">
        <v>0</v>
      </c>
      <c r="AV55" s="29">
        <v>1</v>
      </c>
      <c r="AW55" s="29">
        <v>1</v>
      </c>
      <c r="AX55" s="29">
        <v>54</v>
      </c>
      <c r="AY55" s="29">
        <v>1</v>
      </c>
      <c r="AZ55" s="27" t="s">
        <v>1427</v>
      </c>
      <c r="BA55" s="27">
        <v>67</v>
      </c>
      <c r="BB55" s="27">
        <v>1</v>
      </c>
      <c r="BC55" s="27">
        <v>0</v>
      </c>
      <c r="BD55" s="27">
        <v>0</v>
      </c>
      <c r="BE55" s="27">
        <v>0</v>
      </c>
      <c r="BF55" s="27" t="str" cm="1">
        <f t="array" ref="BF55">_xlfn.IFS(BB55=1,"Nord Italia",BC55=1,"Centro Italia",BD55=1,"Sud Italia",BE55=1,"Isole Italia",SUM(BB55:BE55)=0,"Estero")</f>
        <v>Nord Italia</v>
      </c>
      <c r="BG55" s="27" t="s">
        <v>2697</v>
      </c>
      <c r="BH55" s="27">
        <v>166</v>
      </c>
      <c r="BI55" s="27" t="s">
        <v>1427</v>
      </c>
      <c r="BJ55" s="27">
        <v>3</v>
      </c>
      <c r="BK55" s="27" t="s">
        <v>1427</v>
      </c>
      <c r="BL55" s="27" t="s">
        <v>1427</v>
      </c>
      <c r="BM55" s="27" t="s">
        <v>1427</v>
      </c>
      <c r="BN55" s="27" t="s">
        <v>1427</v>
      </c>
      <c r="BO55" s="27">
        <v>2</v>
      </c>
      <c r="BP55" s="29">
        <v>2</v>
      </c>
      <c r="BQ55" s="27">
        <v>30</v>
      </c>
      <c r="BR55" s="27">
        <v>0</v>
      </c>
      <c r="BS55" s="27" t="s">
        <v>1427</v>
      </c>
      <c r="BT55" s="27">
        <v>1</v>
      </c>
      <c r="BU55" s="27">
        <v>1</v>
      </c>
      <c r="BV55" s="29">
        <v>3</v>
      </c>
    </row>
    <row r="56" spans="1:74" ht="45" x14ac:dyDescent="0.25">
      <c r="A56" s="27">
        <v>281</v>
      </c>
      <c r="B56" s="28">
        <v>44445.701504629629</v>
      </c>
      <c r="C56" s="28">
        <v>44445.703043981484</v>
      </c>
      <c r="D56" s="2" t="s">
        <v>567</v>
      </c>
      <c r="E56" s="27">
        <v>100</v>
      </c>
      <c r="F56" s="27">
        <v>132</v>
      </c>
      <c r="G56" s="27">
        <v>1</v>
      </c>
      <c r="H56" s="28">
        <v>44445.703047870367</v>
      </c>
      <c r="I56" s="2" t="s">
        <v>568</v>
      </c>
      <c r="J56" s="27">
        <v>45.563796997070313</v>
      </c>
      <c r="K56" s="27">
        <v>10.10400390625</v>
      </c>
      <c r="L56" s="2" t="s">
        <v>15</v>
      </c>
      <c r="M56" s="2" t="s">
        <v>16</v>
      </c>
      <c r="N56" s="3">
        <v>1</v>
      </c>
      <c r="O56" s="27" t="s">
        <v>1427</v>
      </c>
      <c r="P56" s="27" t="s">
        <v>1427</v>
      </c>
      <c r="Q56" s="27" t="s">
        <v>1427</v>
      </c>
      <c r="R56" s="27">
        <f t="shared" si="0"/>
        <v>0</v>
      </c>
      <c r="S56" s="27"/>
      <c r="T56" s="27"/>
      <c r="U56" s="27"/>
      <c r="V56" s="27"/>
      <c r="W56" s="27"/>
      <c r="X56" s="27"/>
      <c r="Y56" s="27"/>
      <c r="Z56" s="27" t="s">
        <v>1427</v>
      </c>
      <c r="AA56" s="27" t="s">
        <v>1427</v>
      </c>
      <c r="AB56" s="27" t="s">
        <v>1427</v>
      </c>
      <c r="AC56" s="27">
        <f t="shared" si="1"/>
        <v>0</v>
      </c>
      <c r="AD56" s="27"/>
      <c r="AE56" s="27"/>
      <c r="AF56" s="27"/>
      <c r="AG56" s="27"/>
      <c r="AH56" s="27"/>
      <c r="AI56" s="27"/>
      <c r="AJ56" s="27"/>
      <c r="AK56" s="27"/>
      <c r="AL56" s="29">
        <v>0</v>
      </c>
      <c r="AM56" s="29">
        <v>0</v>
      </c>
      <c r="AN56" s="29" t="s">
        <v>1427</v>
      </c>
      <c r="AO56" s="29" t="s">
        <v>1427</v>
      </c>
      <c r="AP56" s="29" t="s">
        <v>1427</v>
      </c>
      <c r="AQ56" s="29" t="s">
        <v>1427</v>
      </c>
      <c r="AR56" s="29" t="s">
        <v>1427</v>
      </c>
      <c r="AS56" s="29" t="s">
        <v>1427</v>
      </c>
      <c r="AT56" s="29" t="str">
        <f t="shared" si="2"/>
        <v>.</v>
      </c>
      <c r="AU56" s="29">
        <v>7</v>
      </c>
      <c r="AV56" s="29">
        <v>8</v>
      </c>
      <c r="AW56" s="29">
        <v>1</v>
      </c>
      <c r="AX56" s="29">
        <v>25</v>
      </c>
      <c r="AY56" s="29">
        <v>1</v>
      </c>
      <c r="AZ56" s="27" t="s">
        <v>1427</v>
      </c>
      <c r="BA56" s="27">
        <v>67</v>
      </c>
      <c r="BB56" s="27">
        <v>1</v>
      </c>
      <c r="BC56" s="27">
        <v>0</v>
      </c>
      <c r="BD56" s="27">
        <v>0</v>
      </c>
      <c r="BE56" s="27">
        <v>0</v>
      </c>
      <c r="BF56" s="27" t="str" cm="1">
        <f t="array" ref="BF56">_xlfn.IFS(BB56=1,"Nord Italia",BC56=1,"Centro Italia",BD56=1,"Sud Italia",BE56=1,"Isole Italia",SUM(BB56:BE56)=0,"Estero")</f>
        <v>Nord Italia</v>
      </c>
      <c r="BG56" s="27" t="s">
        <v>2809</v>
      </c>
      <c r="BH56" s="27">
        <v>166</v>
      </c>
      <c r="BI56" s="27" t="s">
        <v>1427</v>
      </c>
      <c r="BJ56" s="27">
        <v>3</v>
      </c>
      <c r="BK56" s="27" t="s">
        <v>1427</v>
      </c>
      <c r="BL56" s="27" t="s">
        <v>1427</v>
      </c>
      <c r="BM56" s="27" t="s">
        <v>1427</v>
      </c>
      <c r="BN56" s="27" t="s">
        <v>1427</v>
      </c>
      <c r="BO56" s="27">
        <v>3</v>
      </c>
      <c r="BP56" s="29">
        <v>3</v>
      </c>
      <c r="BQ56" s="27">
        <v>120</v>
      </c>
      <c r="BR56" s="27">
        <v>0</v>
      </c>
      <c r="BS56" s="27" t="s">
        <v>1427</v>
      </c>
      <c r="BT56" s="27">
        <v>1</v>
      </c>
      <c r="BU56" s="27">
        <v>1</v>
      </c>
      <c r="BV56" s="29">
        <v>2</v>
      </c>
    </row>
    <row r="57" spans="1:74" ht="30" x14ac:dyDescent="0.25">
      <c r="A57" s="27">
        <v>287</v>
      </c>
      <c r="B57" s="28">
        <v>44445.778437499997</v>
      </c>
      <c r="C57" s="28">
        <v>44445.780289351853</v>
      </c>
      <c r="D57" s="2" t="s">
        <v>579</v>
      </c>
      <c r="E57" s="27">
        <v>100</v>
      </c>
      <c r="F57" s="27">
        <v>159</v>
      </c>
      <c r="G57" s="27">
        <v>1</v>
      </c>
      <c r="H57" s="28">
        <v>44445.78029490741</v>
      </c>
      <c r="I57" s="2" t="s">
        <v>580</v>
      </c>
      <c r="J57" s="27">
        <v>45.57470703125</v>
      </c>
      <c r="K57" s="27">
        <v>9.6125030517578125</v>
      </c>
      <c r="L57" s="2" t="s">
        <v>15</v>
      </c>
      <c r="M57" s="2" t="s">
        <v>16</v>
      </c>
      <c r="N57" s="3">
        <v>1</v>
      </c>
      <c r="O57" s="27" t="s">
        <v>1427</v>
      </c>
      <c r="P57" s="27" t="s">
        <v>1427</v>
      </c>
      <c r="Q57" s="27" t="s">
        <v>1427</v>
      </c>
      <c r="R57" s="27">
        <f t="shared" si="0"/>
        <v>0</v>
      </c>
      <c r="S57" s="27"/>
      <c r="T57" s="27"/>
      <c r="U57" s="27"/>
      <c r="V57" s="27"/>
      <c r="W57" s="27"/>
      <c r="X57" s="27"/>
      <c r="Y57" s="27"/>
      <c r="Z57" s="27" t="s">
        <v>1427</v>
      </c>
      <c r="AA57" s="27" t="s">
        <v>1427</v>
      </c>
      <c r="AB57" s="27" t="s">
        <v>1427</v>
      </c>
      <c r="AC57" s="27">
        <f t="shared" si="1"/>
        <v>0</v>
      </c>
      <c r="AD57" s="27"/>
      <c r="AE57" s="27"/>
      <c r="AF57" s="27"/>
      <c r="AG57" s="27"/>
      <c r="AH57" s="27"/>
      <c r="AI57" s="27"/>
      <c r="AJ57" s="27"/>
      <c r="AK57" s="27"/>
      <c r="AL57" s="29">
        <v>0</v>
      </c>
      <c r="AM57" s="29">
        <v>0</v>
      </c>
      <c r="AN57" s="29" t="s">
        <v>1427</v>
      </c>
      <c r="AO57" s="29" t="s">
        <v>1427</v>
      </c>
      <c r="AP57" s="29" t="s">
        <v>1427</v>
      </c>
      <c r="AQ57" s="29" t="s">
        <v>1427</v>
      </c>
      <c r="AR57" s="29" t="s">
        <v>1427</v>
      </c>
      <c r="AS57" s="29" t="s">
        <v>1427</v>
      </c>
      <c r="AT57" s="29" t="str">
        <f t="shared" si="2"/>
        <v>.</v>
      </c>
      <c r="AU57" s="29">
        <v>3</v>
      </c>
      <c r="AV57" s="29">
        <v>6</v>
      </c>
      <c r="AW57" s="29">
        <v>1</v>
      </c>
      <c r="AX57" s="29">
        <v>53</v>
      </c>
      <c r="AY57" s="29">
        <v>1</v>
      </c>
      <c r="AZ57" s="27" t="s">
        <v>1427</v>
      </c>
      <c r="BA57" s="27">
        <v>67</v>
      </c>
      <c r="BB57" s="27">
        <v>1</v>
      </c>
      <c r="BC57" s="27">
        <v>0</v>
      </c>
      <c r="BD57" s="27">
        <v>0</v>
      </c>
      <c r="BE57" s="27">
        <v>0</v>
      </c>
      <c r="BF57" s="27" t="str" cm="1">
        <f t="array" ref="BF57">_xlfn.IFS(BB57=1,"Nord Italia",BC57=1,"Centro Italia",BD57=1,"Sud Italia",BE57=1,"Isole Italia",SUM(BB57:BE57)=0,"Estero")</f>
        <v>Nord Italia</v>
      </c>
      <c r="BG57" s="27" t="s">
        <v>2697</v>
      </c>
      <c r="BH57" s="27">
        <v>173</v>
      </c>
      <c r="BI57" s="27" t="s">
        <v>2698</v>
      </c>
      <c r="BJ57" s="27">
        <v>7</v>
      </c>
      <c r="BK57" s="27" t="s">
        <v>1427</v>
      </c>
      <c r="BL57" s="27" t="s">
        <v>1427</v>
      </c>
      <c r="BM57" s="27" t="s">
        <v>1427</v>
      </c>
      <c r="BN57" s="27" t="s">
        <v>1427</v>
      </c>
      <c r="BO57" s="27">
        <v>5</v>
      </c>
      <c r="BP57" s="29">
        <v>3</v>
      </c>
      <c r="BQ57" s="27">
        <v>60</v>
      </c>
      <c r="BR57" s="27">
        <v>0</v>
      </c>
      <c r="BS57" s="27" t="s">
        <v>1427</v>
      </c>
      <c r="BT57" s="27">
        <v>1</v>
      </c>
      <c r="BU57" s="27">
        <v>1</v>
      </c>
      <c r="BV57" s="29">
        <v>2</v>
      </c>
    </row>
    <row r="58" spans="1:74" ht="30" x14ac:dyDescent="0.25">
      <c r="A58" s="27">
        <v>292</v>
      </c>
      <c r="B58" s="28">
        <v>44445.93953703704</v>
      </c>
      <c r="C58" s="28">
        <v>44445.941608796296</v>
      </c>
      <c r="D58" s="2" t="s">
        <v>589</v>
      </c>
      <c r="E58" s="27">
        <v>100</v>
      </c>
      <c r="F58" s="27">
        <v>178</v>
      </c>
      <c r="G58" s="27">
        <v>1</v>
      </c>
      <c r="H58" s="28">
        <v>44445.941615648146</v>
      </c>
      <c r="I58" s="2" t="s">
        <v>590</v>
      </c>
      <c r="J58" s="27">
        <v>45.591995239257813</v>
      </c>
      <c r="K58" s="27">
        <v>11.36669921875</v>
      </c>
      <c r="L58" s="2" t="s">
        <v>15</v>
      </c>
      <c r="M58" s="2" t="s">
        <v>16</v>
      </c>
      <c r="N58" s="3">
        <v>1</v>
      </c>
      <c r="O58" s="27" t="s">
        <v>1427</v>
      </c>
      <c r="P58" s="27" t="s">
        <v>1427</v>
      </c>
      <c r="Q58" s="27" t="s">
        <v>1427</v>
      </c>
      <c r="R58" s="27">
        <f t="shared" si="0"/>
        <v>0</v>
      </c>
      <c r="S58" s="27"/>
      <c r="T58" s="27"/>
      <c r="U58" s="27"/>
      <c r="V58" s="27"/>
      <c r="W58" s="27"/>
      <c r="X58" s="27"/>
      <c r="Y58" s="27"/>
      <c r="Z58" s="27" t="s">
        <v>1427</v>
      </c>
      <c r="AA58" s="27" t="s">
        <v>1427</v>
      </c>
      <c r="AB58" s="27" t="s">
        <v>1427</v>
      </c>
      <c r="AC58" s="27">
        <f t="shared" si="1"/>
        <v>0</v>
      </c>
      <c r="AD58" s="27"/>
      <c r="AE58" s="27"/>
      <c r="AF58" s="27"/>
      <c r="AG58" s="27"/>
      <c r="AH58" s="27"/>
      <c r="AI58" s="27"/>
      <c r="AJ58" s="27"/>
      <c r="AK58" s="27"/>
      <c r="AL58" s="29">
        <v>0</v>
      </c>
      <c r="AM58" s="29">
        <v>0</v>
      </c>
      <c r="AN58" s="29" t="s">
        <v>1427</v>
      </c>
      <c r="AO58" s="29" t="s">
        <v>1427</v>
      </c>
      <c r="AP58" s="29" t="s">
        <v>1427</v>
      </c>
      <c r="AQ58" s="29" t="s">
        <v>1427</v>
      </c>
      <c r="AR58" s="29" t="s">
        <v>1427</v>
      </c>
      <c r="AS58" s="29" t="s">
        <v>1427</v>
      </c>
      <c r="AT58" s="29" t="str">
        <f t="shared" si="2"/>
        <v>.</v>
      </c>
      <c r="AU58" s="29">
        <v>7</v>
      </c>
      <c r="AV58" s="29">
        <v>6</v>
      </c>
      <c r="AW58" s="29">
        <v>1</v>
      </c>
      <c r="AX58" s="29">
        <v>39</v>
      </c>
      <c r="AY58" s="29">
        <v>1</v>
      </c>
      <c r="AZ58" s="27" t="s">
        <v>1427</v>
      </c>
      <c r="BA58" s="27">
        <v>123</v>
      </c>
      <c r="BB58" s="27">
        <v>1</v>
      </c>
      <c r="BC58" s="27">
        <v>0</v>
      </c>
      <c r="BD58" s="27">
        <v>0</v>
      </c>
      <c r="BE58" s="27">
        <v>0</v>
      </c>
      <c r="BF58" s="27" t="str" cm="1">
        <f t="array" ref="BF58">_xlfn.IFS(BB58=1,"Nord Italia",BC58=1,"Centro Italia",BD58=1,"Sud Italia",BE58=1,"Isole Italia",SUM(BB58:BE58)=0,"Estero")</f>
        <v>Nord Italia</v>
      </c>
      <c r="BG58" s="27" t="s">
        <v>2836</v>
      </c>
      <c r="BH58" s="27">
        <v>173</v>
      </c>
      <c r="BI58" s="27" t="s">
        <v>2837</v>
      </c>
      <c r="BJ58" s="27">
        <v>4</v>
      </c>
      <c r="BK58" s="27">
        <v>14</v>
      </c>
      <c r="BL58" s="27" t="s">
        <v>1427</v>
      </c>
      <c r="BM58" s="27" t="s">
        <v>1427</v>
      </c>
      <c r="BN58" s="27" t="s">
        <v>1427</v>
      </c>
      <c r="BO58" s="27">
        <v>1</v>
      </c>
      <c r="BP58" s="29">
        <v>3</v>
      </c>
      <c r="BQ58" s="27">
        <v>120</v>
      </c>
      <c r="BR58" s="27">
        <v>0</v>
      </c>
      <c r="BS58" s="27" t="s">
        <v>1427</v>
      </c>
      <c r="BT58" s="27">
        <v>1</v>
      </c>
      <c r="BU58" s="27">
        <v>1</v>
      </c>
      <c r="BV58" s="29">
        <v>2</v>
      </c>
    </row>
    <row r="59" spans="1:74" ht="30" x14ac:dyDescent="0.25">
      <c r="A59" s="27">
        <v>296</v>
      </c>
      <c r="B59" s="28">
        <v>44445.963784722226</v>
      </c>
      <c r="C59" s="28">
        <v>44445.96502314815</v>
      </c>
      <c r="D59" s="2" t="s">
        <v>597</v>
      </c>
      <c r="E59" s="27">
        <v>100</v>
      </c>
      <c r="F59" s="27">
        <v>107</v>
      </c>
      <c r="G59" s="27">
        <v>1</v>
      </c>
      <c r="H59" s="28">
        <v>44445.965036990739</v>
      </c>
      <c r="I59" s="2" t="s">
        <v>598</v>
      </c>
      <c r="J59" s="27">
        <v>45.40960693359375</v>
      </c>
      <c r="K59" s="27">
        <v>11.894699096679688</v>
      </c>
      <c r="L59" s="2" t="s">
        <v>15</v>
      </c>
      <c r="M59" s="2" t="s">
        <v>16</v>
      </c>
      <c r="N59" s="3">
        <v>1</v>
      </c>
      <c r="O59" s="27" t="s">
        <v>1427</v>
      </c>
      <c r="P59" s="27" t="s">
        <v>1427</v>
      </c>
      <c r="Q59" s="27" t="s">
        <v>1427</v>
      </c>
      <c r="R59" s="27">
        <f t="shared" si="0"/>
        <v>0</v>
      </c>
      <c r="S59" s="27"/>
      <c r="T59" s="27"/>
      <c r="U59" s="27"/>
      <c r="V59" s="27"/>
      <c r="W59" s="27"/>
      <c r="X59" s="27"/>
      <c r="Y59" s="27"/>
      <c r="Z59" s="27" t="s">
        <v>1427</v>
      </c>
      <c r="AA59" s="27" t="s">
        <v>1427</v>
      </c>
      <c r="AB59" s="27" t="s">
        <v>1427</v>
      </c>
      <c r="AC59" s="27">
        <f t="shared" si="1"/>
        <v>0</v>
      </c>
      <c r="AD59" s="27"/>
      <c r="AE59" s="27"/>
      <c r="AF59" s="27"/>
      <c r="AG59" s="27"/>
      <c r="AH59" s="27"/>
      <c r="AI59" s="27"/>
      <c r="AJ59" s="27"/>
      <c r="AK59" s="27"/>
      <c r="AL59" s="29">
        <v>0</v>
      </c>
      <c r="AM59" s="29">
        <v>0</v>
      </c>
      <c r="AN59" s="29" t="s">
        <v>1427</v>
      </c>
      <c r="AO59" s="29" t="s">
        <v>1427</v>
      </c>
      <c r="AP59" s="29" t="s">
        <v>1427</v>
      </c>
      <c r="AQ59" s="29" t="s">
        <v>1427</v>
      </c>
      <c r="AR59" s="29" t="s">
        <v>1427</v>
      </c>
      <c r="AS59" s="29" t="s">
        <v>1427</v>
      </c>
      <c r="AT59" s="29" t="str">
        <f t="shared" si="2"/>
        <v>.</v>
      </c>
      <c r="AU59" s="29">
        <v>4</v>
      </c>
      <c r="AV59" s="29">
        <v>6</v>
      </c>
      <c r="AW59" s="29">
        <v>0</v>
      </c>
      <c r="AX59" s="29">
        <v>25</v>
      </c>
      <c r="AY59" s="29">
        <v>1</v>
      </c>
      <c r="AZ59" s="27" t="s">
        <v>1427</v>
      </c>
      <c r="BA59" s="27">
        <v>67</v>
      </c>
      <c r="BB59" s="27">
        <v>1</v>
      </c>
      <c r="BC59" s="27">
        <v>0</v>
      </c>
      <c r="BD59" s="27">
        <v>0</v>
      </c>
      <c r="BE59" s="27">
        <v>0</v>
      </c>
      <c r="BF59" s="27" t="str" cm="1">
        <f t="array" ref="BF59">_xlfn.IFS(BB59=1,"Nord Italia",BC59=1,"Centro Italia",BD59=1,"Sud Italia",BE59=1,"Isole Italia",SUM(BB59:BE59)=0,"Estero")</f>
        <v>Nord Italia</v>
      </c>
      <c r="BG59" s="27" t="s">
        <v>2697</v>
      </c>
      <c r="BH59" s="27">
        <v>166</v>
      </c>
      <c r="BI59" s="27" t="s">
        <v>1427</v>
      </c>
      <c r="BJ59" s="27">
        <v>3</v>
      </c>
      <c r="BK59" s="27" t="s">
        <v>1427</v>
      </c>
      <c r="BL59" s="27" t="s">
        <v>1427</v>
      </c>
      <c r="BM59" s="27" t="s">
        <v>1427</v>
      </c>
      <c r="BN59" s="27" t="s">
        <v>1427</v>
      </c>
      <c r="BO59" s="27">
        <v>4</v>
      </c>
      <c r="BP59" s="29">
        <v>3</v>
      </c>
      <c r="BQ59" s="27">
        <v>120</v>
      </c>
      <c r="BR59" s="27">
        <v>0</v>
      </c>
      <c r="BS59" s="27" t="s">
        <v>1427</v>
      </c>
      <c r="BT59" s="27">
        <v>1</v>
      </c>
      <c r="BU59" s="27">
        <v>1</v>
      </c>
      <c r="BV59" s="29">
        <v>2</v>
      </c>
    </row>
    <row r="60" spans="1:74" ht="45" x14ac:dyDescent="0.25">
      <c r="A60" s="27">
        <v>299</v>
      </c>
      <c r="B60" s="28">
        <v>44445.970046296294</v>
      </c>
      <c r="C60" s="28">
        <v>44445.972256944442</v>
      </c>
      <c r="D60" s="2" t="s">
        <v>603</v>
      </c>
      <c r="E60" s="27">
        <v>100</v>
      </c>
      <c r="F60" s="27">
        <v>190</v>
      </c>
      <c r="G60" s="27">
        <v>1</v>
      </c>
      <c r="H60" s="28">
        <v>44445.972267812504</v>
      </c>
      <c r="I60" s="2" t="s">
        <v>604</v>
      </c>
      <c r="J60" s="27">
        <v>43.147903442382813</v>
      </c>
      <c r="K60" s="27">
        <v>12.109695434570313</v>
      </c>
      <c r="L60" s="2" t="s">
        <v>15</v>
      </c>
      <c r="M60" s="2" t="s">
        <v>16</v>
      </c>
      <c r="N60" s="3">
        <v>1</v>
      </c>
      <c r="O60" s="27" t="s">
        <v>1427</v>
      </c>
      <c r="P60" s="27" t="s">
        <v>1427</v>
      </c>
      <c r="Q60" s="27" t="s">
        <v>1427</v>
      </c>
      <c r="R60" s="27">
        <f t="shared" si="0"/>
        <v>0</v>
      </c>
      <c r="S60" s="27"/>
      <c r="T60" s="27"/>
      <c r="U60" s="27"/>
      <c r="V60" s="27"/>
      <c r="W60" s="27"/>
      <c r="X60" s="27"/>
      <c r="Y60" s="27"/>
      <c r="Z60" s="27" t="s">
        <v>1427</v>
      </c>
      <c r="AA60" s="27" t="s">
        <v>1427</v>
      </c>
      <c r="AB60" s="27" t="s">
        <v>1427</v>
      </c>
      <c r="AC60" s="27">
        <f t="shared" si="1"/>
        <v>0</v>
      </c>
      <c r="AD60" s="27"/>
      <c r="AE60" s="27"/>
      <c r="AF60" s="27"/>
      <c r="AG60" s="27"/>
      <c r="AH60" s="27"/>
      <c r="AI60" s="27"/>
      <c r="AJ60" s="27"/>
      <c r="AK60" s="27"/>
      <c r="AL60" s="29">
        <v>0</v>
      </c>
      <c r="AM60" s="29">
        <v>0</v>
      </c>
      <c r="AN60" s="29" t="s">
        <v>1427</v>
      </c>
      <c r="AO60" s="29" t="s">
        <v>1427</v>
      </c>
      <c r="AP60" s="29" t="s">
        <v>1427</v>
      </c>
      <c r="AQ60" s="29" t="s">
        <v>1427</v>
      </c>
      <c r="AR60" s="29" t="s">
        <v>1427</v>
      </c>
      <c r="AS60" s="29" t="s">
        <v>1427</v>
      </c>
      <c r="AT60" s="29" t="str">
        <f t="shared" si="2"/>
        <v>.</v>
      </c>
      <c r="AU60" s="29">
        <v>5</v>
      </c>
      <c r="AV60" s="29">
        <v>6</v>
      </c>
      <c r="AW60" s="29">
        <v>1</v>
      </c>
      <c r="AX60" s="29">
        <v>27</v>
      </c>
      <c r="AY60" s="29">
        <v>1</v>
      </c>
      <c r="AZ60" s="27" t="s">
        <v>1427</v>
      </c>
      <c r="BA60" s="27">
        <v>82</v>
      </c>
      <c r="BB60" s="27">
        <v>0</v>
      </c>
      <c r="BC60" s="27">
        <v>0</v>
      </c>
      <c r="BD60" s="27">
        <v>0</v>
      </c>
      <c r="BE60" s="27">
        <v>0</v>
      </c>
      <c r="BF60" s="27" t="str" cm="1">
        <f t="array" ref="BF60">_xlfn.IFS(BB60=1,"Nord Italia",BC60=1,"Centro Italia",BD60=1,"Sud Italia",BE60=1,"Isole Italia",SUM(BB60:BE60)=0,"Estero")</f>
        <v>Estero</v>
      </c>
      <c r="BG60" s="27" t="s">
        <v>2839</v>
      </c>
      <c r="BH60" s="27">
        <v>173</v>
      </c>
      <c r="BI60" s="27" t="s">
        <v>2840</v>
      </c>
      <c r="BJ60" s="27">
        <v>4</v>
      </c>
      <c r="BK60" s="27">
        <v>18</v>
      </c>
      <c r="BL60" s="27" t="s">
        <v>3089</v>
      </c>
      <c r="BM60" s="27" t="s">
        <v>1427</v>
      </c>
      <c r="BN60" s="27" t="s">
        <v>1427</v>
      </c>
      <c r="BO60" s="27">
        <v>4</v>
      </c>
      <c r="BP60" s="29">
        <v>3</v>
      </c>
      <c r="BQ60" s="27">
        <v>60</v>
      </c>
      <c r="BR60" s="27">
        <v>0</v>
      </c>
      <c r="BS60" s="27" t="s">
        <v>1427</v>
      </c>
      <c r="BT60" s="27">
        <v>0</v>
      </c>
      <c r="BU60" s="27">
        <v>0</v>
      </c>
      <c r="BV60" s="29">
        <v>4</v>
      </c>
    </row>
    <row r="61" spans="1:74" ht="30" x14ac:dyDescent="0.25">
      <c r="A61" s="27">
        <v>306</v>
      </c>
      <c r="B61" s="28">
        <v>44446.008287037039</v>
      </c>
      <c r="C61" s="28">
        <v>44446.009722222225</v>
      </c>
      <c r="D61" s="2" t="s">
        <v>617</v>
      </c>
      <c r="E61" s="27">
        <v>100</v>
      </c>
      <c r="F61" s="27">
        <v>124</v>
      </c>
      <c r="G61" s="27">
        <v>1</v>
      </c>
      <c r="H61" s="28">
        <v>44446.009726145836</v>
      </c>
      <c r="I61" s="2" t="s">
        <v>618</v>
      </c>
      <c r="J61" s="27">
        <v>41.112197875976563</v>
      </c>
      <c r="K61" s="27">
        <v>16.854705810546875</v>
      </c>
      <c r="L61" s="2" t="s">
        <v>15</v>
      </c>
      <c r="M61" s="2" t="s">
        <v>16</v>
      </c>
      <c r="N61" s="3">
        <v>1</v>
      </c>
      <c r="O61" s="27" t="s">
        <v>1427</v>
      </c>
      <c r="P61" s="27" t="s">
        <v>1427</v>
      </c>
      <c r="Q61" s="27" t="s">
        <v>1427</v>
      </c>
      <c r="R61" s="27">
        <f t="shared" si="0"/>
        <v>0</v>
      </c>
      <c r="S61" s="27"/>
      <c r="T61" s="27"/>
      <c r="U61" s="27"/>
      <c r="V61" s="27"/>
      <c r="W61" s="27"/>
      <c r="X61" s="27"/>
      <c r="Y61" s="27"/>
      <c r="Z61" s="27" t="s">
        <v>1427</v>
      </c>
      <c r="AA61" s="27" t="s">
        <v>1427</v>
      </c>
      <c r="AB61" s="27" t="s">
        <v>1427</v>
      </c>
      <c r="AC61" s="27">
        <f t="shared" si="1"/>
        <v>0</v>
      </c>
      <c r="AD61" s="27"/>
      <c r="AE61" s="27"/>
      <c r="AF61" s="27"/>
      <c r="AG61" s="27"/>
      <c r="AH61" s="27"/>
      <c r="AI61" s="27"/>
      <c r="AJ61" s="27"/>
      <c r="AK61" s="27"/>
      <c r="AL61" s="29">
        <v>0</v>
      </c>
      <c r="AM61" s="29">
        <v>0</v>
      </c>
      <c r="AN61" s="29" t="s">
        <v>1427</v>
      </c>
      <c r="AO61" s="29" t="s">
        <v>1427</v>
      </c>
      <c r="AP61" s="29" t="s">
        <v>1427</v>
      </c>
      <c r="AQ61" s="29" t="s">
        <v>1427</v>
      </c>
      <c r="AR61" s="29" t="s">
        <v>1427</v>
      </c>
      <c r="AS61" s="29" t="s">
        <v>1427</v>
      </c>
      <c r="AT61" s="29" t="str">
        <f t="shared" si="2"/>
        <v>.</v>
      </c>
      <c r="AU61" s="29">
        <v>5</v>
      </c>
      <c r="AV61" s="29">
        <v>7</v>
      </c>
      <c r="AW61" s="29">
        <v>1</v>
      </c>
      <c r="AX61" s="29">
        <v>47</v>
      </c>
      <c r="AY61" s="29">
        <v>1</v>
      </c>
      <c r="AZ61" s="27" t="s">
        <v>1427</v>
      </c>
      <c r="BA61" s="27">
        <v>37</v>
      </c>
      <c r="BB61" s="27">
        <v>0</v>
      </c>
      <c r="BC61" s="27">
        <v>0</v>
      </c>
      <c r="BD61" s="27">
        <v>1</v>
      </c>
      <c r="BE61" s="27">
        <v>0</v>
      </c>
      <c r="BF61" s="27" t="str" cm="1">
        <f t="array" ref="BF61">_xlfn.IFS(BB61=1,"Nord Italia",BC61=1,"Centro Italia",BD61=1,"Sud Italia",BE61=1,"Isole Italia",SUM(BB61:BE61)=0,"Estero")</f>
        <v>Sud Italia</v>
      </c>
      <c r="BG61" s="27" t="s">
        <v>2796</v>
      </c>
      <c r="BH61" s="27">
        <v>167</v>
      </c>
      <c r="BI61" s="27" t="s">
        <v>1427</v>
      </c>
      <c r="BJ61" s="27">
        <v>7</v>
      </c>
      <c r="BK61" s="27" t="s">
        <v>1427</v>
      </c>
      <c r="BL61" s="27" t="s">
        <v>1427</v>
      </c>
      <c r="BM61" s="27" t="s">
        <v>1427</v>
      </c>
      <c r="BN61" s="27" t="s">
        <v>1427</v>
      </c>
      <c r="BO61" s="27">
        <v>4</v>
      </c>
      <c r="BP61" s="29">
        <v>3</v>
      </c>
      <c r="BQ61" s="27">
        <v>120</v>
      </c>
      <c r="BR61" s="27">
        <v>0</v>
      </c>
      <c r="BS61" s="27" t="s">
        <v>1427</v>
      </c>
      <c r="BT61" s="27">
        <v>1</v>
      </c>
      <c r="BU61" s="27">
        <v>1</v>
      </c>
      <c r="BV61" s="29">
        <v>2</v>
      </c>
    </row>
    <row r="62" spans="1:74" ht="30" x14ac:dyDescent="0.25">
      <c r="A62" s="27">
        <v>309</v>
      </c>
      <c r="B62" s="28">
        <v>44446.018958333334</v>
      </c>
      <c r="C62" s="28">
        <v>44446.02070601852</v>
      </c>
      <c r="D62" s="2" t="s">
        <v>623</v>
      </c>
      <c r="E62" s="27">
        <v>100</v>
      </c>
      <c r="F62" s="27">
        <v>151</v>
      </c>
      <c r="G62" s="27">
        <v>1</v>
      </c>
      <c r="H62" s="28">
        <v>44446.020717534724</v>
      </c>
      <c r="I62" s="2" t="s">
        <v>624</v>
      </c>
      <c r="J62" s="27">
        <v>46.068206787109375</v>
      </c>
      <c r="K62" s="27">
        <v>11.113998413085938</v>
      </c>
      <c r="L62" s="2" t="s">
        <v>15</v>
      </c>
      <c r="M62" s="2" t="s">
        <v>16</v>
      </c>
      <c r="N62" s="3">
        <v>1</v>
      </c>
      <c r="O62" s="27" t="s">
        <v>1427</v>
      </c>
      <c r="P62" s="27" t="s">
        <v>1427</v>
      </c>
      <c r="Q62" s="27" t="s">
        <v>1427</v>
      </c>
      <c r="R62" s="27">
        <f t="shared" si="0"/>
        <v>0</v>
      </c>
      <c r="S62" s="27"/>
      <c r="T62" s="27"/>
      <c r="U62" s="27"/>
      <c r="V62" s="27"/>
      <c r="W62" s="27"/>
      <c r="X62" s="27"/>
      <c r="Y62" s="27"/>
      <c r="Z62" s="27" t="s">
        <v>1427</v>
      </c>
      <c r="AA62" s="27" t="s">
        <v>1427</v>
      </c>
      <c r="AB62" s="27" t="s">
        <v>1427</v>
      </c>
      <c r="AC62" s="27">
        <f t="shared" si="1"/>
        <v>0</v>
      </c>
      <c r="AD62" s="27"/>
      <c r="AE62" s="27"/>
      <c r="AF62" s="27"/>
      <c r="AG62" s="27"/>
      <c r="AH62" s="27"/>
      <c r="AI62" s="27"/>
      <c r="AJ62" s="27"/>
      <c r="AK62" s="27"/>
      <c r="AL62" s="29">
        <v>0</v>
      </c>
      <c r="AM62" s="29">
        <v>0</v>
      </c>
      <c r="AN62" s="29" t="s">
        <v>1427</v>
      </c>
      <c r="AO62" s="29" t="s">
        <v>1427</v>
      </c>
      <c r="AP62" s="29" t="s">
        <v>1427</v>
      </c>
      <c r="AQ62" s="29" t="s">
        <v>1427</v>
      </c>
      <c r="AR62" s="29" t="s">
        <v>1427</v>
      </c>
      <c r="AS62" s="29" t="s">
        <v>1427</v>
      </c>
      <c r="AT62" s="29" t="str">
        <f t="shared" si="2"/>
        <v>.</v>
      </c>
      <c r="AU62" s="29">
        <v>5</v>
      </c>
      <c r="AV62" s="29">
        <v>5</v>
      </c>
      <c r="AW62" s="29">
        <v>0</v>
      </c>
      <c r="AX62" s="29">
        <v>62</v>
      </c>
      <c r="AY62" s="29">
        <v>1</v>
      </c>
      <c r="AZ62" s="27" t="s">
        <v>1427</v>
      </c>
      <c r="BA62" s="27">
        <v>67</v>
      </c>
      <c r="BB62" s="27">
        <v>1</v>
      </c>
      <c r="BC62" s="27">
        <v>0</v>
      </c>
      <c r="BD62" s="27">
        <v>0</v>
      </c>
      <c r="BE62" s="27">
        <v>0</v>
      </c>
      <c r="BF62" s="27" t="str" cm="1">
        <f t="array" ref="BF62">_xlfn.IFS(BB62=1,"Nord Italia",BC62=1,"Centro Italia",BD62=1,"Sud Italia",BE62=1,"Isole Italia",SUM(BB62:BE62)=0,"Estero")</f>
        <v>Nord Italia</v>
      </c>
      <c r="BG62" s="27" t="s">
        <v>2844</v>
      </c>
      <c r="BH62" s="27">
        <v>170</v>
      </c>
      <c r="BI62" s="27" t="s">
        <v>1427</v>
      </c>
      <c r="BJ62" s="27">
        <v>2</v>
      </c>
      <c r="BK62" s="27" t="s">
        <v>1427</v>
      </c>
      <c r="BL62" s="27" t="s">
        <v>1427</v>
      </c>
      <c r="BM62" s="27" t="s">
        <v>1427</v>
      </c>
      <c r="BN62" s="27" t="s">
        <v>1427</v>
      </c>
      <c r="BO62" s="27">
        <v>2</v>
      </c>
      <c r="BP62" s="29">
        <v>4</v>
      </c>
      <c r="BQ62" s="27">
        <v>120</v>
      </c>
      <c r="BR62" s="27">
        <v>0</v>
      </c>
      <c r="BS62" s="27" t="s">
        <v>1427</v>
      </c>
      <c r="BT62" s="27">
        <v>1</v>
      </c>
      <c r="BU62" s="27">
        <v>1</v>
      </c>
      <c r="BV62" s="29">
        <v>3</v>
      </c>
    </row>
    <row r="63" spans="1:74" ht="45" x14ac:dyDescent="0.25">
      <c r="A63" s="27">
        <v>313</v>
      </c>
      <c r="B63" s="28">
        <v>44446.038391203707</v>
      </c>
      <c r="C63" s="28">
        <v>44446.040578703702</v>
      </c>
      <c r="D63" s="2" t="s">
        <v>631</v>
      </c>
      <c r="E63" s="27">
        <v>100</v>
      </c>
      <c r="F63" s="27">
        <v>189</v>
      </c>
      <c r="G63" s="27">
        <v>1</v>
      </c>
      <c r="H63" s="28">
        <v>44446.040591759258</v>
      </c>
      <c r="I63" s="2" t="s">
        <v>632</v>
      </c>
      <c r="J63" s="27">
        <v>45.581893920898438</v>
      </c>
      <c r="K63" s="27">
        <v>9.2682952880859375</v>
      </c>
      <c r="L63" s="2" t="s">
        <v>15</v>
      </c>
      <c r="M63" s="2" t="s">
        <v>16</v>
      </c>
      <c r="N63" s="3">
        <v>1</v>
      </c>
      <c r="O63" s="27" t="s">
        <v>1427</v>
      </c>
      <c r="P63" s="27" t="s">
        <v>1427</v>
      </c>
      <c r="Q63" s="27" t="s">
        <v>1427</v>
      </c>
      <c r="R63" s="27">
        <f t="shared" si="0"/>
        <v>0</v>
      </c>
      <c r="S63" s="27"/>
      <c r="T63" s="27"/>
      <c r="U63" s="27"/>
      <c r="V63" s="27"/>
      <c r="W63" s="27"/>
      <c r="X63" s="27"/>
      <c r="Y63" s="27"/>
      <c r="Z63" s="27" t="s">
        <v>1427</v>
      </c>
      <c r="AA63" s="27" t="s">
        <v>1427</v>
      </c>
      <c r="AB63" s="27" t="s">
        <v>1427</v>
      </c>
      <c r="AC63" s="27">
        <f t="shared" si="1"/>
        <v>0</v>
      </c>
      <c r="AD63" s="27"/>
      <c r="AE63" s="27"/>
      <c r="AF63" s="27"/>
      <c r="AG63" s="27"/>
      <c r="AH63" s="27"/>
      <c r="AI63" s="27"/>
      <c r="AJ63" s="27"/>
      <c r="AK63" s="27"/>
      <c r="AL63" s="29">
        <v>0</v>
      </c>
      <c r="AM63" s="29">
        <v>0</v>
      </c>
      <c r="AN63" s="29" t="s">
        <v>1427</v>
      </c>
      <c r="AO63" s="29" t="s">
        <v>1427</v>
      </c>
      <c r="AP63" s="29" t="s">
        <v>1427</v>
      </c>
      <c r="AQ63" s="29" t="s">
        <v>1427</v>
      </c>
      <c r="AR63" s="29" t="s">
        <v>1427</v>
      </c>
      <c r="AS63" s="29" t="s">
        <v>1427</v>
      </c>
      <c r="AT63" s="29" t="str">
        <f t="shared" si="2"/>
        <v>.</v>
      </c>
      <c r="AU63" s="29">
        <v>3</v>
      </c>
      <c r="AV63" s="29">
        <v>7</v>
      </c>
      <c r="AW63" s="29">
        <v>1</v>
      </c>
      <c r="AX63" s="29">
        <v>50</v>
      </c>
      <c r="AY63" s="29">
        <v>1</v>
      </c>
      <c r="AZ63" s="27" t="s">
        <v>1427</v>
      </c>
      <c r="BA63" s="27">
        <v>68</v>
      </c>
      <c r="BB63" s="27">
        <v>0</v>
      </c>
      <c r="BC63" s="27">
        <v>0</v>
      </c>
      <c r="BD63" s="27">
        <v>0</v>
      </c>
      <c r="BE63" s="27">
        <v>1</v>
      </c>
      <c r="BF63" s="27" t="str" cm="1">
        <f t="array" ref="BF63">_xlfn.IFS(BB63=1,"Nord Italia",BC63=1,"Centro Italia",BD63=1,"Sud Italia",BE63=1,"Isole Italia",SUM(BB63:BE63)=0,"Estero")</f>
        <v>Isole Italia</v>
      </c>
      <c r="BG63" s="27" t="s">
        <v>2603</v>
      </c>
      <c r="BH63" s="27">
        <v>167</v>
      </c>
      <c r="BI63" s="27" t="s">
        <v>1427</v>
      </c>
      <c r="BJ63" s="27">
        <v>5</v>
      </c>
      <c r="BK63" s="27">
        <v>14</v>
      </c>
      <c r="BL63" s="27" t="s">
        <v>1427</v>
      </c>
      <c r="BM63" s="27">
        <v>116</v>
      </c>
      <c r="BN63" s="27" t="s">
        <v>3150</v>
      </c>
      <c r="BO63" s="27">
        <v>2</v>
      </c>
      <c r="BP63" s="29">
        <v>3</v>
      </c>
      <c r="BQ63" s="27">
        <v>240</v>
      </c>
      <c r="BR63" s="27">
        <v>0</v>
      </c>
      <c r="BS63" s="27" t="s">
        <v>1427</v>
      </c>
      <c r="BT63" s="27">
        <v>1</v>
      </c>
      <c r="BU63" s="27">
        <v>1</v>
      </c>
      <c r="BV63" s="29">
        <v>3</v>
      </c>
    </row>
    <row r="64" spans="1:74" ht="45" x14ac:dyDescent="0.25">
      <c r="A64" s="27">
        <v>314</v>
      </c>
      <c r="B64" s="28">
        <v>44445.98474537037</v>
      </c>
      <c r="C64" s="28">
        <v>44446.042361111111</v>
      </c>
      <c r="D64" s="2" t="s">
        <v>633</v>
      </c>
      <c r="E64" s="27">
        <v>100</v>
      </c>
      <c r="F64" s="27">
        <v>4978</v>
      </c>
      <c r="G64" s="27">
        <v>1</v>
      </c>
      <c r="H64" s="28">
        <v>44446.042370057869</v>
      </c>
      <c r="I64" s="2" t="s">
        <v>634</v>
      </c>
      <c r="J64" s="27">
        <v>45.47430419921875</v>
      </c>
      <c r="K64" s="27">
        <v>9.2006988525390625</v>
      </c>
      <c r="L64" s="2" t="s">
        <v>15</v>
      </c>
      <c r="M64" s="2" t="s">
        <v>16</v>
      </c>
      <c r="N64" s="3">
        <v>1</v>
      </c>
      <c r="O64" s="27" t="s">
        <v>1427</v>
      </c>
      <c r="P64" s="27" t="s">
        <v>1427</v>
      </c>
      <c r="Q64" s="27" t="s">
        <v>1427</v>
      </c>
      <c r="R64" s="27">
        <f t="shared" si="0"/>
        <v>0</v>
      </c>
      <c r="S64" s="27"/>
      <c r="T64" s="27"/>
      <c r="U64" s="27"/>
      <c r="V64" s="27"/>
      <c r="W64" s="27"/>
      <c r="X64" s="27"/>
      <c r="Y64" s="27"/>
      <c r="Z64" s="27" t="s">
        <v>1427</v>
      </c>
      <c r="AA64" s="27" t="s">
        <v>1427</v>
      </c>
      <c r="AB64" s="27" t="s">
        <v>1427</v>
      </c>
      <c r="AC64" s="27">
        <f t="shared" si="1"/>
        <v>0</v>
      </c>
      <c r="AD64" s="27"/>
      <c r="AE64" s="27"/>
      <c r="AF64" s="27"/>
      <c r="AG64" s="27"/>
      <c r="AH64" s="27"/>
      <c r="AI64" s="27"/>
      <c r="AJ64" s="27"/>
      <c r="AK64" s="27"/>
      <c r="AL64" s="29">
        <v>0</v>
      </c>
      <c r="AM64" s="29">
        <v>0</v>
      </c>
      <c r="AN64" s="29" t="s">
        <v>1427</v>
      </c>
      <c r="AO64" s="29" t="s">
        <v>1427</v>
      </c>
      <c r="AP64" s="29" t="s">
        <v>1427</v>
      </c>
      <c r="AQ64" s="29" t="s">
        <v>1427</v>
      </c>
      <c r="AR64" s="29" t="s">
        <v>1427</v>
      </c>
      <c r="AS64" s="29" t="s">
        <v>1427</v>
      </c>
      <c r="AT64" s="29" t="str">
        <f t="shared" si="2"/>
        <v>.</v>
      </c>
      <c r="AU64" s="29">
        <v>6</v>
      </c>
      <c r="AV64" s="29">
        <v>8</v>
      </c>
      <c r="AW64" s="29">
        <v>1</v>
      </c>
      <c r="AX64" s="29">
        <v>47</v>
      </c>
      <c r="AY64" s="29">
        <v>1</v>
      </c>
      <c r="AZ64" s="27" t="s">
        <v>1427</v>
      </c>
      <c r="BA64" s="27">
        <v>86</v>
      </c>
      <c r="BB64" s="27">
        <v>0</v>
      </c>
      <c r="BC64" s="27">
        <v>1</v>
      </c>
      <c r="BD64" s="27">
        <v>0</v>
      </c>
      <c r="BE64" s="27">
        <v>0</v>
      </c>
      <c r="BF64" s="27" t="str" cm="1">
        <f t="array" ref="BF64">_xlfn.IFS(BB64=1,"Nord Italia",BC64=1,"Centro Italia",BD64=1,"Sud Italia",BE64=1,"Isole Italia",SUM(BB64:BE64)=0,"Estero")</f>
        <v>Centro Italia</v>
      </c>
      <c r="BG64" s="27" t="s">
        <v>2609</v>
      </c>
      <c r="BH64" s="27">
        <v>166</v>
      </c>
      <c r="BI64" s="27" t="s">
        <v>1427</v>
      </c>
      <c r="BJ64" s="27">
        <v>7</v>
      </c>
      <c r="BK64" s="27" t="s">
        <v>1427</v>
      </c>
      <c r="BL64" s="27" t="s">
        <v>1427</v>
      </c>
      <c r="BM64" s="27" t="s">
        <v>1427</v>
      </c>
      <c r="BN64" s="27" t="s">
        <v>1427</v>
      </c>
      <c r="BO64" s="27">
        <v>3</v>
      </c>
      <c r="BP64" s="29">
        <v>3</v>
      </c>
      <c r="BQ64" s="27">
        <v>120</v>
      </c>
      <c r="BR64" s="27">
        <v>0</v>
      </c>
      <c r="BS64" s="27" t="s">
        <v>1427</v>
      </c>
      <c r="BT64" s="27">
        <v>1</v>
      </c>
      <c r="BU64" s="27">
        <v>1</v>
      </c>
      <c r="BV64" s="29">
        <v>2</v>
      </c>
    </row>
    <row r="65" spans="1:74" ht="30" x14ac:dyDescent="0.25">
      <c r="A65" s="27">
        <v>318</v>
      </c>
      <c r="B65" s="28">
        <v>44446.063958333332</v>
      </c>
      <c r="C65" s="28">
        <v>44446.065763888888</v>
      </c>
      <c r="D65" s="2" t="s">
        <v>641</v>
      </c>
      <c r="E65" s="27">
        <v>100</v>
      </c>
      <c r="F65" s="27">
        <v>155</v>
      </c>
      <c r="G65" s="27">
        <v>1</v>
      </c>
      <c r="H65" s="28">
        <v>44446.065787060186</v>
      </c>
      <c r="I65" s="2" t="s">
        <v>642</v>
      </c>
      <c r="J65" s="27">
        <v>45.630294799804688</v>
      </c>
      <c r="K65" s="27">
        <v>9.1526031494140625</v>
      </c>
      <c r="L65" s="2" t="s">
        <v>15</v>
      </c>
      <c r="M65" s="2" t="s">
        <v>16</v>
      </c>
      <c r="N65" s="3">
        <v>1</v>
      </c>
      <c r="O65" s="27" t="s">
        <v>1427</v>
      </c>
      <c r="P65" s="27" t="s">
        <v>1427</v>
      </c>
      <c r="Q65" s="27" t="s">
        <v>1427</v>
      </c>
      <c r="R65" s="27">
        <f t="shared" si="0"/>
        <v>0</v>
      </c>
      <c r="S65" s="27"/>
      <c r="T65" s="27"/>
      <c r="U65" s="27"/>
      <c r="V65" s="27"/>
      <c r="W65" s="27"/>
      <c r="X65" s="27"/>
      <c r="Y65" s="27"/>
      <c r="Z65" s="27" t="s">
        <v>1427</v>
      </c>
      <c r="AA65" s="27" t="s">
        <v>1427</v>
      </c>
      <c r="AB65" s="27" t="s">
        <v>1427</v>
      </c>
      <c r="AC65" s="27">
        <f t="shared" si="1"/>
        <v>0</v>
      </c>
      <c r="AD65" s="27"/>
      <c r="AE65" s="27"/>
      <c r="AF65" s="27"/>
      <c r="AG65" s="27"/>
      <c r="AH65" s="27"/>
      <c r="AI65" s="27"/>
      <c r="AJ65" s="27"/>
      <c r="AK65" s="27"/>
      <c r="AL65" s="29">
        <v>0</v>
      </c>
      <c r="AM65" s="29">
        <v>0</v>
      </c>
      <c r="AN65" s="29" t="s">
        <v>1427</v>
      </c>
      <c r="AO65" s="29" t="s">
        <v>1427</v>
      </c>
      <c r="AP65" s="29" t="s">
        <v>1427</v>
      </c>
      <c r="AQ65" s="29" t="s">
        <v>1427</v>
      </c>
      <c r="AR65" s="29" t="s">
        <v>1427</v>
      </c>
      <c r="AS65" s="29" t="s">
        <v>1427</v>
      </c>
      <c r="AT65" s="29" t="str">
        <f t="shared" si="2"/>
        <v>.</v>
      </c>
      <c r="AU65" s="29">
        <v>6</v>
      </c>
      <c r="AV65" s="29">
        <v>7</v>
      </c>
      <c r="AW65" s="29">
        <v>1</v>
      </c>
      <c r="AX65" s="29">
        <v>48</v>
      </c>
      <c r="AY65" s="29">
        <v>1</v>
      </c>
      <c r="AZ65" s="27" t="s">
        <v>1427</v>
      </c>
      <c r="BA65" s="27">
        <v>103</v>
      </c>
      <c r="BB65" s="27">
        <v>1</v>
      </c>
      <c r="BC65" s="27">
        <v>0</v>
      </c>
      <c r="BD65" s="27">
        <v>0</v>
      </c>
      <c r="BE65" s="27">
        <v>0</v>
      </c>
      <c r="BF65" s="27" t="str" cm="1">
        <f t="array" ref="BF65">_xlfn.IFS(BB65=1,"Nord Italia",BC65=1,"Centro Italia",BD65=1,"Sud Italia",BE65=1,"Isole Italia",SUM(BB65:BE65)=0,"Estero")</f>
        <v>Nord Italia</v>
      </c>
      <c r="BG65" s="27" t="s">
        <v>2846</v>
      </c>
      <c r="BH65" s="27">
        <v>168</v>
      </c>
      <c r="BI65" s="27" t="s">
        <v>1427</v>
      </c>
      <c r="BJ65" s="27">
        <v>7</v>
      </c>
      <c r="BK65" s="27" t="s">
        <v>1427</v>
      </c>
      <c r="BL65" s="27" t="s">
        <v>1427</v>
      </c>
      <c r="BM65" s="27" t="s">
        <v>1427</v>
      </c>
      <c r="BN65" s="27" t="s">
        <v>1427</v>
      </c>
      <c r="BO65" s="27">
        <v>3</v>
      </c>
      <c r="BP65" s="29">
        <v>3</v>
      </c>
      <c r="BQ65" s="27">
        <v>200</v>
      </c>
      <c r="BR65" s="27">
        <v>0</v>
      </c>
      <c r="BS65" s="27" t="s">
        <v>1427</v>
      </c>
      <c r="BT65" s="27">
        <v>1</v>
      </c>
      <c r="BU65" s="27">
        <v>1</v>
      </c>
      <c r="BV65" s="29">
        <v>4</v>
      </c>
    </row>
    <row r="66" spans="1:74" ht="45" x14ac:dyDescent="0.25">
      <c r="A66" s="27">
        <v>320</v>
      </c>
      <c r="B66" s="28">
        <v>44446.069305555553</v>
      </c>
      <c r="C66" s="28">
        <v>44446.071539351855</v>
      </c>
      <c r="D66" s="2" t="s">
        <v>645</v>
      </c>
      <c r="E66" s="27">
        <v>100</v>
      </c>
      <c r="F66" s="27">
        <v>193</v>
      </c>
      <c r="G66" s="27">
        <v>1</v>
      </c>
      <c r="H66" s="28">
        <v>44446.07155025463</v>
      </c>
      <c r="I66" s="2" t="s">
        <v>646</v>
      </c>
      <c r="J66" s="27">
        <v>45.40960693359375</v>
      </c>
      <c r="K66" s="27">
        <v>11.894699096679688</v>
      </c>
      <c r="L66" s="2" t="s">
        <v>15</v>
      </c>
      <c r="M66" s="2" t="s">
        <v>16</v>
      </c>
      <c r="N66" s="3">
        <v>1</v>
      </c>
      <c r="O66" s="27" t="s">
        <v>1427</v>
      </c>
      <c r="P66" s="27" t="s">
        <v>1427</v>
      </c>
      <c r="Q66" s="27" t="s">
        <v>1427</v>
      </c>
      <c r="R66" s="27">
        <f t="shared" ref="R66:R129" si="3">IF($O66=".",0,1)+IF($P66=".",0,1)+IF($Q66=".",0,1)</f>
        <v>0</v>
      </c>
      <c r="S66" s="27"/>
      <c r="T66" s="27"/>
      <c r="U66" s="27"/>
      <c r="V66" s="27"/>
      <c r="W66" s="27"/>
      <c r="X66" s="27"/>
      <c r="Y66" s="27"/>
      <c r="Z66" s="27" t="s">
        <v>1427</v>
      </c>
      <c r="AA66" s="27" t="s">
        <v>1427</v>
      </c>
      <c r="AB66" s="27" t="s">
        <v>1427</v>
      </c>
      <c r="AC66" s="27">
        <f t="shared" ref="AC66:AC129" si="4">IF($Z66=".",0,1)+IF($AA66=".",0,1)+IF($AB66=".",0,1)</f>
        <v>0</v>
      </c>
      <c r="AD66" s="27"/>
      <c r="AE66" s="27"/>
      <c r="AF66" s="27"/>
      <c r="AG66" s="27"/>
      <c r="AH66" s="27"/>
      <c r="AI66" s="27"/>
      <c r="AJ66" s="27"/>
      <c r="AK66" s="27"/>
      <c r="AL66" s="29">
        <v>0</v>
      </c>
      <c r="AM66" s="29">
        <v>0</v>
      </c>
      <c r="AN66" s="29" t="s">
        <v>1427</v>
      </c>
      <c r="AO66" s="29" t="s">
        <v>1427</v>
      </c>
      <c r="AP66" s="29" t="s">
        <v>1427</v>
      </c>
      <c r="AQ66" s="29" t="s">
        <v>1427</v>
      </c>
      <c r="AR66" s="29" t="s">
        <v>1427</v>
      </c>
      <c r="AS66" s="29" t="s">
        <v>1427</v>
      </c>
      <c r="AT66" s="29" t="str">
        <f t="shared" ref="AT66:AT129" si="5">IF(AN66=".",".",SUM(AN66:AS66)/6)</f>
        <v>.</v>
      </c>
      <c r="AU66" s="29">
        <v>5</v>
      </c>
      <c r="AV66" s="29">
        <v>4</v>
      </c>
      <c r="AW66" s="29">
        <v>0</v>
      </c>
      <c r="AX66" s="29">
        <v>56</v>
      </c>
      <c r="AY66" s="29">
        <v>1</v>
      </c>
      <c r="AZ66" s="27" t="s">
        <v>1427</v>
      </c>
      <c r="BA66" s="27">
        <v>67</v>
      </c>
      <c r="BB66" s="27">
        <v>1</v>
      </c>
      <c r="BC66" s="27">
        <v>0</v>
      </c>
      <c r="BD66" s="27">
        <v>0</v>
      </c>
      <c r="BE66" s="27">
        <v>0</v>
      </c>
      <c r="BF66" s="27" t="str" cm="1">
        <f t="array" ref="BF66">_xlfn.IFS(BB66=1,"Nord Italia",BC66=1,"Centro Italia",BD66=1,"Sud Italia",BE66=1,"Isole Italia",SUM(BB66:BE66)=0,"Estero")</f>
        <v>Nord Italia</v>
      </c>
      <c r="BG66" s="27" t="s">
        <v>2697</v>
      </c>
      <c r="BH66" s="27">
        <v>166</v>
      </c>
      <c r="BI66" s="27" t="s">
        <v>1427</v>
      </c>
      <c r="BJ66" s="27">
        <v>4</v>
      </c>
      <c r="BK66" s="27">
        <v>15</v>
      </c>
      <c r="BL66" s="27" t="s">
        <v>1427</v>
      </c>
      <c r="BM66" s="27" t="s">
        <v>1427</v>
      </c>
      <c r="BN66" s="27" t="s">
        <v>1427</v>
      </c>
      <c r="BO66" s="27">
        <v>4</v>
      </c>
      <c r="BP66" s="29">
        <v>4</v>
      </c>
      <c r="BQ66" s="27">
        <v>30</v>
      </c>
      <c r="BR66" s="27">
        <v>0</v>
      </c>
      <c r="BS66" s="27" t="s">
        <v>1427</v>
      </c>
      <c r="BT66" s="27">
        <v>1</v>
      </c>
      <c r="BU66" s="27">
        <v>1</v>
      </c>
      <c r="BV66" s="29">
        <v>2</v>
      </c>
    </row>
    <row r="67" spans="1:74" ht="45" x14ac:dyDescent="0.25">
      <c r="A67" s="27">
        <v>322</v>
      </c>
      <c r="B67" s="28">
        <v>44446.087256944447</v>
      </c>
      <c r="C67" s="28">
        <v>44446.088530092595</v>
      </c>
      <c r="D67" s="2" t="s">
        <v>649</v>
      </c>
      <c r="E67" s="27">
        <v>100</v>
      </c>
      <c r="F67" s="27">
        <v>110</v>
      </c>
      <c r="G67" s="27">
        <v>1</v>
      </c>
      <c r="H67" s="28">
        <v>44446.088543645834</v>
      </c>
      <c r="I67" s="2" t="s">
        <v>650</v>
      </c>
      <c r="J67" s="27">
        <v>43.147903442382813</v>
      </c>
      <c r="K67" s="27">
        <v>12.109695434570313</v>
      </c>
      <c r="L67" s="2" t="s">
        <v>15</v>
      </c>
      <c r="M67" s="2" t="s">
        <v>16</v>
      </c>
      <c r="N67" s="3">
        <v>1</v>
      </c>
      <c r="O67" s="27" t="s">
        <v>1427</v>
      </c>
      <c r="P67" s="27" t="s">
        <v>1427</v>
      </c>
      <c r="Q67" s="27" t="s">
        <v>1427</v>
      </c>
      <c r="R67" s="27">
        <f t="shared" si="3"/>
        <v>0</v>
      </c>
      <c r="S67" s="27"/>
      <c r="T67" s="27"/>
      <c r="U67" s="27"/>
      <c r="V67" s="27"/>
      <c r="W67" s="27"/>
      <c r="X67" s="27"/>
      <c r="Y67" s="27"/>
      <c r="Z67" s="27" t="s">
        <v>1427</v>
      </c>
      <c r="AA67" s="27" t="s">
        <v>1427</v>
      </c>
      <c r="AB67" s="27" t="s">
        <v>1427</v>
      </c>
      <c r="AC67" s="27">
        <f t="shared" si="4"/>
        <v>0</v>
      </c>
      <c r="AD67" s="27"/>
      <c r="AE67" s="27"/>
      <c r="AF67" s="27"/>
      <c r="AG67" s="27"/>
      <c r="AH67" s="27"/>
      <c r="AI67" s="27"/>
      <c r="AJ67" s="27"/>
      <c r="AK67" s="27"/>
      <c r="AL67" s="29">
        <v>0</v>
      </c>
      <c r="AM67" s="29">
        <v>0</v>
      </c>
      <c r="AN67" s="29" t="s">
        <v>1427</v>
      </c>
      <c r="AO67" s="29" t="s">
        <v>1427</v>
      </c>
      <c r="AP67" s="29" t="s">
        <v>1427</v>
      </c>
      <c r="AQ67" s="29" t="s">
        <v>1427</v>
      </c>
      <c r="AR67" s="29" t="s">
        <v>1427</v>
      </c>
      <c r="AS67" s="29" t="s">
        <v>1427</v>
      </c>
      <c r="AT67" s="29" t="str">
        <f t="shared" si="5"/>
        <v>.</v>
      </c>
      <c r="AU67" s="29">
        <v>7</v>
      </c>
      <c r="AV67" s="29">
        <v>8</v>
      </c>
      <c r="AW67" s="29">
        <v>1</v>
      </c>
      <c r="AX67" s="29">
        <v>33</v>
      </c>
      <c r="AY67" s="29">
        <v>1</v>
      </c>
      <c r="AZ67" s="27" t="s">
        <v>1427</v>
      </c>
      <c r="BA67" s="27">
        <v>67</v>
      </c>
      <c r="BB67" s="27">
        <v>1</v>
      </c>
      <c r="BC67" s="27">
        <v>0</v>
      </c>
      <c r="BD67" s="27">
        <v>0</v>
      </c>
      <c r="BE67" s="27">
        <v>0</v>
      </c>
      <c r="BF67" s="27" t="str" cm="1">
        <f t="array" ref="BF67">_xlfn.IFS(BB67=1,"Nord Italia",BC67=1,"Centro Italia",BD67=1,"Sud Italia",BE67=1,"Isole Italia",SUM(BB67:BE67)=0,"Estero")</f>
        <v>Nord Italia</v>
      </c>
      <c r="BG67" s="27" t="s">
        <v>2809</v>
      </c>
      <c r="BH67" s="27">
        <v>166</v>
      </c>
      <c r="BI67" s="27" t="s">
        <v>1427</v>
      </c>
      <c r="BJ67" s="27">
        <v>7</v>
      </c>
      <c r="BK67" s="27" t="s">
        <v>1427</v>
      </c>
      <c r="BL67" s="27" t="s">
        <v>1427</v>
      </c>
      <c r="BM67" s="27" t="s">
        <v>1427</v>
      </c>
      <c r="BN67" s="27" t="s">
        <v>1427</v>
      </c>
      <c r="BO67" s="27">
        <v>4</v>
      </c>
      <c r="BP67" s="29">
        <v>3</v>
      </c>
      <c r="BQ67" s="27">
        <v>80</v>
      </c>
      <c r="BR67" s="27">
        <v>0</v>
      </c>
      <c r="BS67" s="27" t="s">
        <v>1427</v>
      </c>
      <c r="BT67" s="27">
        <v>1</v>
      </c>
      <c r="BU67" s="27">
        <v>1</v>
      </c>
      <c r="BV67" s="29">
        <v>3</v>
      </c>
    </row>
    <row r="68" spans="1:74" ht="45" x14ac:dyDescent="0.25">
      <c r="A68" s="27">
        <v>326</v>
      </c>
      <c r="B68" s="28">
        <v>44446.099930555552</v>
      </c>
      <c r="C68" s="28">
        <v>44446.10229166667</v>
      </c>
      <c r="D68" s="2" t="s">
        <v>657</v>
      </c>
      <c r="E68" s="27">
        <v>100</v>
      </c>
      <c r="F68" s="27">
        <v>203</v>
      </c>
      <c r="G68" s="27">
        <v>1</v>
      </c>
      <c r="H68" s="28">
        <v>44446.102301967592</v>
      </c>
      <c r="I68" s="2" t="s">
        <v>658</v>
      </c>
      <c r="J68" s="27">
        <v>45.54949951171875</v>
      </c>
      <c r="K68" s="27">
        <v>9.16070556640625</v>
      </c>
      <c r="L68" s="2" t="s">
        <v>15</v>
      </c>
      <c r="M68" s="2" t="s">
        <v>16</v>
      </c>
      <c r="N68" s="3">
        <v>1</v>
      </c>
      <c r="O68" s="27" t="s">
        <v>1427</v>
      </c>
      <c r="P68" s="27" t="s">
        <v>1427</v>
      </c>
      <c r="Q68" s="27" t="s">
        <v>1427</v>
      </c>
      <c r="R68" s="27">
        <f t="shared" si="3"/>
        <v>0</v>
      </c>
      <c r="S68" s="27"/>
      <c r="T68" s="27"/>
      <c r="U68" s="27"/>
      <c r="V68" s="27"/>
      <c r="W68" s="27"/>
      <c r="X68" s="27"/>
      <c r="Y68" s="27"/>
      <c r="Z68" s="27" t="s">
        <v>1427</v>
      </c>
      <c r="AA68" s="27" t="s">
        <v>1427</v>
      </c>
      <c r="AB68" s="27" t="s">
        <v>1427</v>
      </c>
      <c r="AC68" s="27">
        <f t="shared" si="4"/>
        <v>0</v>
      </c>
      <c r="AD68" s="27"/>
      <c r="AE68" s="27"/>
      <c r="AF68" s="27"/>
      <c r="AG68" s="27"/>
      <c r="AH68" s="27"/>
      <c r="AI68" s="27"/>
      <c r="AJ68" s="27"/>
      <c r="AK68" s="27"/>
      <c r="AL68" s="29">
        <v>0</v>
      </c>
      <c r="AM68" s="29">
        <v>0</v>
      </c>
      <c r="AN68" s="29" t="s">
        <v>1427</v>
      </c>
      <c r="AO68" s="29" t="s">
        <v>1427</v>
      </c>
      <c r="AP68" s="29" t="s">
        <v>1427</v>
      </c>
      <c r="AQ68" s="29" t="s">
        <v>1427</v>
      </c>
      <c r="AR68" s="29" t="s">
        <v>1427</v>
      </c>
      <c r="AS68" s="29" t="s">
        <v>1427</v>
      </c>
      <c r="AT68" s="29" t="str">
        <f t="shared" si="5"/>
        <v>.</v>
      </c>
      <c r="AU68" s="29">
        <v>8</v>
      </c>
      <c r="AV68" s="29">
        <v>7</v>
      </c>
      <c r="AW68" s="29">
        <v>1</v>
      </c>
      <c r="AX68" s="29">
        <v>44</v>
      </c>
      <c r="AY68" s="29">
        <v>1</v>
      </c>
      <c r="AZ68" s="27" t="s">
        <v>1427</v>
      </c>
      <c r="BA68" s="27">
        <v>67</v>
      </c>
      <c r="BB68" s="27">
        <v>1</v>
      </c>
      <c r="BC68" s="27">
        <v>0</v>
      </c>
      <c r="BD68" s="27">
        <v>0</v>
      </c>
      <c r="BE68" s="27">
        <v>0</v>
      </c>
      <c r="BF68" s="27" t="str" cm="1">
        <f t="array" ref="BF68">_xlfn.IFS(BB68=1,"Nord Italia",BC68=1,"Centro Italia",BD68=1,"Sud Italia",BE68=1,"Isole Italia",SUM(BB68:BE68)=0,"Estero")</f>
        <v>Nord Italia</v>
      </c>
      <c r="BG68" s="27" t="s">
        <v>2849</v>
      </c>
      <c r="BH68" s="27">
        <v>165</v>
      </c>
      <c r="BI68" s="27" t="s">
        <v>1427</v>
      </c>
      <c r="BJ68" s="27">
        <v>3</v>
      </c>
      <c r="BK68" s="27" t="s">
        <v>1427</v>
      </c>
      <c r="BL68" s="27" t="s">
        <v>1427</v>
      </c>
      <c r="BM68" s="27" t="s">
        <v>1427</v>
      </c>
      <c r="BN68" s="27" t="s">
        <v>1427</v>
      </c>
      <c r="BO68" s="27">
        <v>2</v>
      </c>
      <c r="BP68" s="29">
        <v>3</v>
      </c>
      <c r="BQ68" s="27">
        <v>30</v>
      </c>
      <c r="BR68" s="27">
        <v>0</v>
      </c>
      <c r="BS68" s="27" t="s">
        <v>1427</v>
      </c>
      <c r="BT68" s="27">
        <v>1</v>
      </c>
      <c r="BU68" s="27">
        <v>0</v>
      </c>
      <c r="BV68" s="29">
        <v>3</v>
      </c>
    </row>
    <row r="69" spans="1:74" ht="30" x14ac:dyDescent="0.25">
      <c r="A69" s="27">
        <v>339</v>
      </c>
      <c r="B69" s="28">
        <v>44446.152442129627</v>
      </c>
      <c r="C69" s="28">
        <v>44446.153819444444</v>
      </c>
      <c r="D69" s="2" t="s">
        <v>680</v>
      </c>
      <c r="E69" s="27">
        <v>100</v>
      </c>
      <c r="F69" s="27">
        <v>119</v>
      </c>
      <c r="G69" s="27">
        <v>1</v>
      </c>
      <c r="H69" s="28">
        <v>44446.153829629628</v>
      </c>
      <c r="I69" s="2" t="s">
        <v>681</v>
      </c>
      <c r="J69" s="27">
        <v>41.112197875976563</v>
      </c>
      <c r="K69" s="27">
        <v>16.854705810546875</v>
      </c>
      <c r="L69" s="2" t="s">
        <v>15</v>
      </c>
      <c r="M69" s="2" t="s">
        <v>16</v>
      </c>
      <c r="N69" s="3">
        <v>1</v>
      </c>
      <c r="O69" s="27" t="s">
        <v>1427</v>
      </c>
      <c r="P69" s="27" t="s">
        <v>1427</v>
      </c>
      <c r="Q69" s="27" t="s">
        <v>1427</v>
      </c>
      <c r="R69" s="27">
        <f t="shared" si="3"/>
        <v>0</v>
      </c>
      <c r="S69" s="27"/>
      <c r="T69" s="27"/>
      <c r="U69" s="27"/>
      <c r="V69" s="27"/>
      <c r="W69" s="27"/>
      <c r="X69" s="27"/>
      <c r="Y69" s="27"/>
      <c r="Z69" s="27" t="s">
        <v>1427</v>
      </c>
      <c r="AA69" s="27" t="s">
        <v>1427</v>
      </c>
      <c r="AB69" s="27" t="s">
        <v>1427</v>
      </c>
      <c r="AC69" s="27">
        <f t="shared" si="4"/>
        <v>0</v>
      </c>
      <c r="AD69" s="27"/>
      <c r="AE69" s="27"/>
      <c r="AF69" s="27"/>
      <c r="AG69" s="27"/>
      <c r="AH69" s="27"/>
      <c r="AI69" s="27"/>
      <c r="AJ69" s="27"/>
      <c r="AK69" s="27"/>
      <c r="AL69" s="29">
        <v>0</v>
      </c>
      <c r="AM69" s="29">
        <v>0</v>
      </c>
      <c r="AN69" s="29" t="s">
        <v>1427</v>
      </c>
      <c r="AO69" s="29" t="s">
        <v>1427</v>
      </c>
      <c r="AP69" s="29" t="s">
        <v>1427</v>
      </c>
      <c r="AQ69" s="29" t="s">
        <v>1427</v>
      </c>
      <c r="AR69" s="29" t="s">
        <v>1427</v>
      </c>
      <c r="AS69" s="29" t="s">
        <v>1427</v>
      </c>
      <c r="AT69" s="29" t="str">
        <f t="shared" si="5"/>
        <v>.</v>
      </c>
      <c r="AU69" s="29">
        <v>6</v>
      </c>
      <c r="AV69" s="29">
        <v>7</v>
      </c>
      <c r="AW69" s="29">
        <v>1</v>
      </c>
      <c r="AX69" s="29">
        <v>30</v>
      </c>
      <c r="AY69" s="29">
        <v>1</v>
      </c>
      <c r="AZ69" s="27" t="s">
        <v>1427</v>
      </c>
      <c r="BA69" s="27">
        <v>67</v>
      </c>
      <c r="BB69" s="27">
        <v>1</v>
      </c>
      <c r="BC69" s="27">
        <v>0</v>
      </c>
      <c r="BD69" s="27">
        <v>0</v>
      </c>
      <c r="BE69" s="27">
        <v>0</v>
      </c>
      <c r="BF69" s="27" t="str" cm="1">
        <f t="array" ref="BF69">_xlfn.IFS(BB69=1,"Nord Italia",BC69=1,"Centro Italia",BD69=1,"Sud Italia",BE69=1,"Isole Italia",SUM(BB69:BE69)=0,"Estero")</f>
        <v>Nord Italia</v>
      </c>
      <c r="BG69" s="27" t="s">
        <v>2697</v>
      </c>
      <c r="BH69" s="27">
        <v>164</v>
      </c>
      <c r="BI69" s="27" t="s">
        <v>1427</v>
      </c>
      <c r="BJ69" s="27">
        <v>7</v>
      </c>
      <c r="BK69" s="27" t="s">
        <v>1427</v>
      </c>
      <c r="BL69" s="27" t="s">
        <v>1427</v>
      </c>
      <c r="BM69" s="27" t="s">
        <v>1427</v>
      </c>
      <c r="BN69" s="27" t="s">
        <v>1427</v>
      </c>
      <c r="BO69" s="27">
        <v>3</v>
      </c>
      <c r="BP69" s="29">
        <v>3</v>
      </c>
      <c r="BQ69" s="27">
        <v>60</v>
      </c>
      <c r="BR69" s="27">
        <v>0</v>
      </c>
      <c r="BS69" s="27" t="s">
        <v>1427</v>
      </c>
      <c r="BT69" s="27">
        <v>0</v>
      </c>
      <c r="BU69" s="27">
        <v>1</v>
      </c>
      <c r="BV69" s="29">
        <v>2</v>
      </c>
    </row>
    <row r="70" spans="1:74" ht="45" x14ac:dyDescent="0.25">
      <c r="A70" s="27">
        <v>345</v>
      </c>
      <c r="B70" s="28">
        <v>44446.217476851853</v>
      </c>
      <c r="C70" s="28">
        <v>44446.219386574077</v>
      </c>
      <c r="D70" s="2" t="s">
        <v>691</v>
      </c>
      <c r="E70" s="27">
        <v>100</v>
      </c>
      <c r="F70" s="27">
        <v>165</v>
      </c>
      <c r="G70" s="27">
        <v>1</v>
      </c>
      <c r="H70" s="28">
        <v>44446.219397685185</v>
      </c>
      <c r="I70" s="2" t="s">
        <v>692</v>
      </c>
      <c r="J70" s="27">
        <v>45.472198486328125</v>
      </c>
      <c r="K70" s="27">
        <v>9.19219970703125</v>
      </c>
      <c r="L70" s="2" t="s">
        <v>15</v>
      </c>
      <c r="M70" s="2" t="s">
        <v>16</v>
      </c>
      <c r="N70" s="3">
        <v>1</v>
      </c>
      <c r="O70" s="27" t="s">
        <v>1427</v>
      </c>
      <c r="P70" s="27" t="s">
        <v>1427</v>
      </c>
      <c r="Q70" s="27" t="s">
        <v>1427</v>
      </c>
      <c r="R70" s="27">
        <f t="shared" si="3"/>
        <v>0</v>
      </c>
      <c r="S70" s="27"/>
      <c r="T70" s="27"/>
      <c r="U70" s="27"/>
      <c r="V70" s="27"/>
      <c r="W70" s="27"/>
      <c r="X70" s="27"/>
      <c r="Y70" s="27"/>
      <c r="Z70" s="27" t="s">
        <v>1427</v>
      </c>
      <c r="AA70" s="27" t="s">
        <v>1427</v>
      </c>
      <c r="AB70" s="27" t="s">
        <v>1427</v>
      </c>
      <c r="AC70" s="27">
        <f t="shared" si="4"/>
        <v>0</v>
      </c>
      <c r="AD70" s="27"/>
      <c r="AE70" s="27"/>
      <c r="AF70" s="27"/>
      <c r="AG70" s="27"/>
      <c r="AH70" s="27"/>
      <c r="AI70" s="27"/>
      <c r="AJ70" s="27"/>
      <c r="AK70" s="27"/>
      <c r="AL70" s="29">
        <v>0</v>
      </c>
      <c r="AM70" s="29">
        <v>0</v>
      </c>
      <c r="AN70" s="29" t="s">
        <v>1427</v>
      </c>
      <c r="AO70" s="29" t="s">
        <v>1427</v>
      </c>
      <c r="AP70" s="29" t="s">
        <v>1427</v>
      </c>
      <c r="AQ70" s="29" t="s">
        <v>1427</v>
      </c>
      <c r="AR70" s="29" t="s">
        <v>1427</v>
      </c>
      <c r="AS70" s="29" t="s">
        <v>1427</v>
      </c>
      <c r="AT70" s="29" t="str">
        <f t="shared" si="5"/>
        <v>.</v>
      </c>
      <c r="AU70" s="29">
        <v>6</v>
      </c>
      <c r="AV70" s="29">
        <v>6</v>
      </c>
      <c r="AW70" s="29">
        <v>0</v>
      </c>
      <c r="AX70" s="29">
        <v>50</v>
      </c>
      <c r="AY70" s="29">
        <v>1</v>
      </c>
      <c r="AZ70" s="27" t="s">
        <v>1427</v>
      </c>
      <c r="BA70" s="27">
        <v>40</v>
      </c>
      <c r="BB70" s="27">
        <v>1</v>
      </c>
      <c r="BC70" s="27">
        <v>0</v>
      </c>
      <c r="BD70" s="27">
        <v>0</v>
      </c>
      <c r="BE70" s="27">
        <v>0</v>
      </c>
      <c r="BF70" s="27" t="str" cm="1">
        <f t="array" ref="BF70">_xlfn.IFS(BB70=1,"Nord Italia",BC70=1,"Centro Italia",BD70=1,"Sud Italia",BE70=1,"Isole Italia",SUM(BB70:BE70)=0,"Estero")</f>
        <v>Nord Italia</v>
      </c>
      <c r="BG70" s="27" t="s">
        <v>2591</v>
      </c>
      <c r="BH70" s="27">
        <v>166</v>
      </c>
      <c r="BI70" s="27" t="s">
        <v>1427</v>
      </c>
      <c r="BJ70" s="27">
        <v>7</v>
      </c>
      <c r="BK70" s="27" t="s">
        <v>1427</v>
      </c>
      <c r="BL70" s="27" t="s">
        <v>1427</v>
      </c>
      <c r="BM70" s="27" t="s">
        <v>1427</v>
      </c>
      <c r="BN70" s="27" t="s">
        <v>1427</v>
      </c>
      <c r="BO70" s="27">
        <v>4</v>
      </c>
      <c r="BP70" s="29">
        <v>3</v>
      </c>
      <c r="BQ70" s="27">
        <v>15</v>
      </c>
      <c r="BR70" s="27">
        <v>0</v>
      </c>
      <c r="BS70" s="27" t="s">
        <v>1427</v>
      </c>
      <c r="BT70" s="27">
        <v>1</v>
      </c>
      <c r="BU70" s="27">
        <v>1</v>
      </c>
      <c r="BV70" s="29">
        <v>2</v>
      </c>
    </row>
    <row r="71" spans="1:74" ht="30" x14ac:dyDescent="0.25">
      <c r="A71" s="27">
        <v>348</v>
      </c>
      <c r="B71" s="28">
        <v>44446.241689814815</v>
      </c>
      <c r="C71" s="28">
        <v>44446.243333333332</v>
      </c>
      <c r="D71" s="2" t="s">
        <v>697</v>
      </c>
      <c r="E71" s="27">
        <v>100</v>
      </c>
      <c r="F71" s="27">
        <v>142</v>
      </c>
      <c r="G71" s="27">
        <v>1</v>
      </c>
      <c r="H71" s="28">
        <v>44446.243348391203</v>
      </c>
      <c r="I71" s="2" t="s">
        <v>698</v>
      </c>
      <c r="J71" s="27">
        <v>45.708694458007813</v>
      </c>
      <c r="K71" s="27">
        <v>12.229400634765625</v>
      </c>
      <c r="L71" s="2" t="s">
        <v>15</v>
      </c>
      <c r="M71" s="2" t="s">
        <v>16</v>
      </c>
      <c r="N71" s="3">
        <v>1</v>
      </c>
      <c r="O71" s="27" t="s">
        <v>1427</v>
      </c>
      <c r="P71" s="27" t="s">
        <v>1427</v>
      </c>
      <c r="Q71" s="27" t="s">
        <v>1427</v>
      </c>
      <c r="R71" s="27">
        <f t="shared" si="3"/>
        <v>0</v>
      </c>
      <c r="S71" s="27"/>
      <c r="T71" s="27"/>
      <c r="U71" s="27"/>
      <c r="V71" s="27"/>
      <c r="W71" s="27"/>
      <c r="X71" s="27"/>
      <c r="Y71" s="27"/>
      <c r="Z71" s="27" t="s">
        <v>1427</v>
      </c>
      <c r="AA71" s="27" t="s">
        <v>1427</v>
      </c>
      <c r="AB71" s="27" t="s">
        <v>1427</v>
      </c>
      <c r="AC71" s="27">
        <f t="shared" si="4"/>
        <v>0</v>
      </c>
      <c r="AD71" s="27"/>
      <c r="AE71" s="27"/>
      <c r="AF71" s="27"/>
      <c r="AG71" s="27"/>
      <c r="AH71" s="27"/>
      <c r="AI71" s="27"/>
      <c r="AJ71" s="27"/>
      <c r="AK71" s="27"/>
      <c r="AL71" s="29">
        <v>0</v>
      </c>
      <c r="AM71" s="29">
        <v>0</v>
      </c>
      <c r="AN71" s="29" t="s">
        <v>1427</v>
      </c>
      <c r="AO71" s="29" t="s">
        <v>1427</v>
      </c>
      <c r="AP71" s="29" t="s">
        <v>1427</v>
      </c>
      <c r="AQ71" s="29" t="s">
        <v>1427</v>
      </c>
      <c r="AR71" s="29" t="s">
        <v>1427</v>
      </c>
      <c r="AS71" s="29" t="s">
        <v>1427</v>
      </c>
      <c r="AT71" s="29" t="str">
        <f t="shared" si="5"/>
        <v>.</v>
      </c>
      <c r="AU71" s="29">
        <v>6</v>
      </c>
      <c r="AV71" s="29">
        <v>5</v>
      </c>
      <c r="AW71" s="29">
        <v>1</v>
      </c>
      <c r="AX71" s="29">
        <v>24</v>
      </c>
      <c r="AY71" s="29">
        <v>1</v>
      </c>
      <c r="AZ71" s="27" t="s">
        <v>1427</v>
      </c>
      <c r="BA71" s="27">
        <v>77</v>
      </c>
      <c r="BB71" s="27">
        <v>1</v>
      </c>
      <c r="BC71" s="27">
        <v>0</v>
      </c>
      <c r="BD71" s="27">
        <v>0</v>
      </c>
      <c r="BE71" s="27">
        <v>0</v>
      </c>
      <c r="BF71" s="27" t="str" cm="1">
        <f t="array" ref="BF71">_xlfn.IFS(BB71=1,"Nord Italia",BC71=1,"Centro Italia",BD71=1,"Sud Italia",BE71=1,"Isole Italia",SUM(BB71:BE71)=0,"Estero")</f>
        <v>Nord Italia</v>
      </c>
      <c r="BG71" s="27" t="s">
        <v>2860</v>
      </c>
      <c r="BH71" s="27">
        <v>171</v>
      </c>
      <c r="BI71" s="27" t="s">
        <v>1427</v>
      </c>
      <c r="BJ71" s="27">
        <v>3</v>
      </c>
      <c r="BK71" s="27" t="s">
        <v>1427</v>
      </c>
      <c r="BL71" s="27" t="s">
        <v>1427</v>
      </c>
      <c r="BM71" s="27" t="s">
        <v>1427</v>
      </c>
      <c r="BN71" s="27" t="s">
        <v>1427</v>
      </c>
      <c r="BO71" s="27">
        <v>3</v>
      </c>
      <c r="BP71" s="29">
        <v>3</v>
      </c>
      <c r="BQ71" s="27">
        <v>60</v>
      </c>
      <c r="BR71" s="27">
        <v>0</v>
      </c>
      <c r="BS71" s="27" t="s">
        <v>1427</v>
      </c>
      <c r="BT71" s="27">
        <v>0</v>
      </c>
      <c r="BU71" s="27">
        <v>1</v>
      </c>
      <c r="BV71" s="29">
        <v>2</v>
      </c>
    </row>
    <row r="72" spans="1:74" ht="45" x14ac:dyDescent="0.25">
      <c r="A72" s="27">
        <v>355</v>
      </c>
      <c r="B72" s="28">
        <v>44446.292025462964</v>
      </c>
      <c r="C72" s="28">
        <v>44446.297002314815</v>
      </c>
      <c r="D72" s="2" t="s">
        <v>711</v>
      </c>
      <c r="E72" s="27">
        <v>100</v>
      </c>
      <c r="F72" s="27">
        <v>429</v>
      </c>
      <c r="G72" s="27">
        <v>1</v>
      </c>
      <c r="H72" s="28">
        <v>44446.297007638888</v>
      </c>
      <c r="I72" s="2" t="s">
        <v>712</v>
      </c>
      <c r="J72" s="27">
        <v>39.230194091796875</v>
      </c>
      <c r="K72" s="27">
        <v>9.121002197265625</v>
      </c>
      <c r="L72" s="2" t="s">
        <v>15</v>
      </c>
      <c r="M72" s="2" t="s">
        <v>16</v>
      </c>
      <c r="N72" s="3">
        <v>1</v>
      </c>
      <c r="O72" s="27" t="s">
        <v>1427</v>
      </c>
      <c r="P72" s="27" t="s">
        <v>1427</v>
      </c>
      <c r="Q72" s="27" t="s">
        <v>1427</v>
      </c>
      <c r="R72" s="27">
        <f t="shared" si="3"/>
        <v>0</v>
      </c>
      <c r="S72" s="27"/>
      <c r="T72" s="27"/>
      <c r="U72" s="27"/>
      <c r="V72" s="27"/>
      <c r="W72" s="27"/>
      <c r="X72" s="27"/>
      <c r="Y72" s="27"/>
      <c r="Z72" s="27" t="s">
        <v>1427</v>
      </c>
      <c r="AA72" s="27" t="s">
        <v>1427</v>
      </c>
      <c r="AB72" s="27" t="s">
        <v>1427</v>
      </c>
      <c r="AC72" s="27">
        <f t="shared" si="4"/>
        <v>0</v>
      </c>
      <c r="AD72" s="27"/>
      <c r="AE72" s="27"/>
      <c r="AF72" s="27"/>
      <c r="AG72" s="27"/>
      <c r="AH72" s="27"/>
      <c r="AI72" s="27"/>
      <c r="AJ72" s="27"/>
      <c r="AK72" s="27"/>
      <c r="AL72" s="29">
        <v>0</v>
      </c>
      <c r="AM72" s="29">
        <v>0</v>
      </c>
      <c r="AN72" s="29" t="s">
        <v>1427</v>
      </c>
      <c r="AO72" s="29" t="s">
        <v>1427</v>
      </c>
      <c r="AP72" s="29" t="s">
        <v>1427</v>
      </c>
      <c r="AQ72" s="29" t="s">
        <v>1427</v>
      </c>
      <c r="AR72" s="29" t="s">
        <v>1427</v>
      </c>
      <c r="AS72" s="29" t="s">
        <v>1427</v>
      </c>
      <c r="AT72" s="29" t="str">
        <f t="shared" si="5"/>
        <v>.</v>
      </c>
      <c r="AU72" s="29">
        <v>6</v>
      </c>
      <c r="AV72" s="29">
        <v>6</v>
      </c>
      <c r="AW72" s="29">
        <v>1</v>
      </c>
      <c r="AX72" s="29">
        <v>72</v>
      </c>
      <c r="AY72" s="29">
        <v>1</v>
      </c>
      <c r="AZ72" s="27" t="s">
        <v>1427</v>
      </c>
      <c r="BA72" s="27">
        <v>67</v>
      </c>
      <c r="BB72" s="27">
        <v>1</v>
      </c>
      <c r="BC72" s="27">
        <v>0</v>
      </c>
      <c r="BD72" s="27">
        <v>0</v>
      </c>
      <c r="BE72" s="27">
        <v>0</v>
      </c>
      <c r="BF72" s="27" t="str" cm="1">
        <f t="array" ref="BF72">_xlfn.IFS(BB72=1,"Nord Italia",BC72=1,"Centro Italia",BD72=1,"Sud Italia",BE72=1,"Isole Italia",SUM(BB72:BE72)=0,"Estero")</f>
        <v>Nord Italia</v>
      </c>
      <c r="BG72" s="27" t="s">
        <v>2697</v>
      </c>
      <c r="BH72" s="27">
        <v>170</v>
      </c>
      <c r="BI72" s="27" t="s">
        <v>1427</v>
      </c>
      <c r="BJ72" s="27">
        <v>3</v>
      </c>
      <c r="BK72" s="27" t="s">
        <v>1427</v>
      </c>
      <c r="BL72" s="27" t="s">
        <v>1427</v>
      </c>
      <c r="BM72" s="27" t="s">
        <v>1427</v>
      </c>
      <c r="BN72" s="27" t="s">
        <v>1427</v>
      </c>
      <c r="BO72" s="27">
        <v>2</v>
      </c>
      <c r="BP72" s="29">
        <v>5</v>
      </c>
      <c r="BQ72" s="27">
        <v>180</v>
      </c>
      <c r="BR72" s="27">
        <v>0</v>
      </c>
      <c r="BS72" s="27" t="s">
        <v>1427</v>
      </c>
      <c r="BT72" s="27">
        <v>1</v>
      </c>
      <c r="BU72" s="27">
        <v>1</v>
      </c>
      <c r="BV72" s="29">
        <v>2</v>
      </c>
    </row>
    <row r="73" spans="1:74" ht="30" x14ac:dyDescent="0.25">
      <c r="A73" s="27">
        <v>361</v>
      </c>
      <c r="B73" s="28">
        <v>44446.338159722225</v>
      </c>
      <c r="C73" s="28">
        <v>44446.339780092596</v>
      </c>
      <c r="D73" s="2" t="s">
        <v>722</v>
      </c>
      <c r="E73" s="27">
        <v>100</v>
      </c>
      <c r="F73" s="27">
        <v>140</v>
      </c>
      <c r="G73" s="27">
        <v>1</v>
      </c>
      <c r="H73" s="28">
        <v>44446.339796377317</v>
      </c>
      <c r="I73" s="2" t="s">
        <v>723</v>
      </c>
      <c r="J73" s="27">
        <v>45.337493896484375</v>
      </c>
      <c r="K73" s="27">
        <v>11.741500854492188</v>
      </c>
      <c r="L73" s="2" t="s">
        <v>15</v>
      </c>
      <c r="M73" s="2" t="s">
        <v>16</v>
      </c>
      <c r="N73" s="3">
        <v>1</v>
      </c>
      <c r="O73" s="27" t="s">
        <v>1427</v>
      </c>
      <c r="P73" s="27" t="s">
        <v>1427</v>
      </c>
      <c r="Q73" s="27" t="s">
        <v>1427</v>
      </c>
      <c r="R73" s="27">
        <f t="shared" si="3"/>
        <v>0</v>
      </c>
      <c r="S73" s="27"/>
      <c r="T73" s="27"/>
      <c r="U73" s="27"/>
      <c r="V73" s="27"/>
      <c r="W73" s="27"/>
      <c r="X73" s="27"/>
      <c r="Y73" s="27"/>
      <c r="Z73" s="27" t="s">
        <v>1427</v>
      </c>
      <c r="AA73" s="27" t="s">
        <v>1427</v>
      </c>
      <c r="AB73" s="27" t="s">
        <v>1427</v>
      </c>
      <c r="AC73" s="27">
        <f t="shared" si="4"/>
        <v>0</v>
      </c>
      <c r="AD73" s="27"/>
      <c r="AE73" s="27"/>
      <c r="AF73" s="27"/>
      <c r="AG73" s="27"/>
      <c r="AH73" s="27"/>
      <c r="AI73" s="27"/>
      <c r="AJ73" s="27"/>
      <c r="AK73" s="27"/>
      <c r="AL73" s="29">
        <v>0</v>
      </c>
      <c r="AM73" s="29">
        <v>0</v>
      </c>
      <c r="AN73" s="29" t="s">
        <v>1427</v>
      </c>
      <c r="AO73" s="29" t="s">
        <v>1427</v>
      </c>
      <c r="AP73" s="29" t="s">
        <v>1427</v>
      </c>
      <c r="AQ73" s="29" t="s">
        <v>1427</v>
      </c>
      <c r="AR73" s="29" t="s">
        <v>1427</v>
      </c>
      <c r="AS73" s="29" t="s">
        <v>1427</v>
      </c>
      <c r="AT73" s="29" t="str">
        <f t="shared" si="5"/>
        <v>.</v>
      </c>
      <c r="AU73" s="29">
        <v>1</v>
      </c>
      <c r="AV73" s="29">
        <v>7</v>
      </c>
      <c r="AW73" s="29">
        <v>1</v>
      </c>
      <c r="AX73" s="29">
        <v>28</v>
      </c>
      <c r="AY73" s="29">
        <v>1</v>
      </c>
      <c r="AZ73" s="27" t="s">
        <v>1427</v>
      </c>
      <c r="BA73" s="27">
        <v>67</v>
      </c>
      <c r="BB73" s="27">
        <v>1</v>
      </c>
      <c r="BC73" s="27">
        <v>0</v>
      </c>
      <c r="BD73" s="27">
        <v>0</v>
      </c>
      <c r="BE73" s="27">
        <v>0</v>
      </c>
      <c r="BF73" s="27" t="str" cm="1">
        <f t="array" ref="BF73">_xlfn.IFS(BB73=1,"Nord Italia",BC73=1,"Centro Italia",BD73=1,"Sud Italia",BE73=1,"Isole Italia",SUM(BB73:BE73)=0,"Estero")</f>
        <v>Nord Italia</v>
      </c>
      <c r="BG73" s="27" t="s">
        <v>2697</v>
      </c>
      <c r="BH73" s="27">
        <v>166</v>
      </c>
      <c r="BI73" s="27" t="s">
        <v>1427</v>
      </c>
      <c r="BJ73" s="27">
        <v>4</v>
      </c>
      <c r="BK73" s="27">
        <v>16</v>
      </c>
      <c r="BL73" s="27" t="s">
        <v>1427</v>
      </c>
      <c r="BM73" s="27" t="s">
        <v>1427</v>
      </c>
      <c r="BN73" s="27" t="s">
        <v>1427</v>
      </c>
      <c r="BO73" s="27">
        <v>3</v>
      </c>
      <c r="BP73" s="29">
        <v>3</v>
      </c>
      <c r="BQ73" s="27">
        <v>60</v>
      </c>
      <c r="BR73" s="27">
        <v>0</v>
      </c>
      <c r="BS73" s="27" t="s">
        <v>1427</v>
      </c>
      <c r="BT73" s="27">
        <v>0</v>
      </c>
      <c r="BU73" s="27">
        <v>0</v>
      </c>
      <c r="BV73" s="29">
        <v>3</v>
      </c>
    </row>
    <row r="74" spans="1:74" ht="45" x14ac:dyDescent="0.25">
      <c r="A74" s="27">
        <v>366</v>
      </c>
      <c r="B74" s="28">
        <v>44446.348935185182</v>
      </c>
      <c r="C74" s="28">
        <v>44446.350891203707</v>
      </c>
      <c r="D74" s="2" t="s">
        <v>732</v>
      </c>
      <c r="E74" s="27">
        <v>100</v>
      </c>
      <c r="F74" s="27">
        <v>168</v>
      </c>
      <c r="G74" s="27">
        <v>1</v>
      </c>
      <c r="H74" s="28">
        <v>44446.350895810188</v>
      </c>
      <c r="I74" s="2" t="s">
        <v>733</v>
      </c>
      <c r="J74" s="27">
        <v>45.66180419921875</v>
      </c>
      <c r="K74" s="27">
        <v>12.2427978515625</v>
      </c>
      <c r="L74" s="2" t="s">
        <v>15</v>
      </c>
      <c r="M74" s="2" t="s">
        <v>16</v>
      </c>
      <c r="N74" s="3">
        <v>1</v>
      </c>
      <c r="O74" s="27" t="s">
        <v>1427</v>
      </c>
      <c r="P74" s="27" t="s">
        <v>1427</v>
      </c>
      <c r="Q74" s="27" t="s">
        <v>1427</v>
      </c>
      <c r="R74" s="27">
        <f t="shared" si="3"/>
        <v>0</v>
      </c>
      <c r="S74" s="27"/>
      <c r="T74" s="27"/>
      <c r="U74" s="27"/>
      <c r="V74" s="27"/>
      <c r="W74" s="27"/>
      <c r="X74" s="27"/>
      <c r="Y74" s="27"/>
      <c r="Z74" s="27" t="s">
        <v>1427</v>
      </c>
      <c r="AA74" s="27" t="s">
        <v>1427</v>
      </c>
      <c r="AB74" s="27" t="s">
        <v>1427</v>
      </c>
      <c r="AC74" s="27">
        <f t="shared" si="4"/>
        <v>0</v>
      </c>
      <c r="AD74" s="27"/>
      <c r="AE74" s="27"/>
      <c r="AF74" s="27"/>
      <c r="AG74" s="27"/>
      <c r="AH74" s="27"/>
      <c r="AI74" s="27"/>
      <c r="AJ74" s="27"/>
      <c r="AK74" s="27"/>
      <c r="AL74" s="29">
        <v>0</v>
      </c>
      <c r="AM74" s="29">
        <v>0</v>
      </c>
      <c r="AN74" s="29" t="s">
        <v>1427</v>
      </c>
      <c r="AO74" s="29" t="s">
        <v>1427</v>
      </c>
      <c r="AP74" s="29" t="s">
        <v>1427</v>
      </c>
      <c r="AQ74" s="29" t="s">
        <v>1427</v>
      </c>
      <c r="AR74" s="29" t="s">
        <v>1427</v>
      </c>
      <c r="AS74" s="29" t="s">
        <v>1427</v>
      </c>
      <c r="AT74" s="29" t="str">
        <f t="shared" si="5"/>
        <v>.</v>
      </c>
      <c r="AU74" s="29">
        <v>4</v>
      </c>
      <c r="AV74" s="29">
        <v>5</v>
      </c>
      <c r="AW74" s="29">
        <v>1</v>
      </c>
      <c r="AX74" s="29">
        <v>22</v>
      </c>
      <c r="AY74" s="29">
        <v>1</v>
      </c>
      <c r="AZ74" s="27" t="s">
        <v>1427</v>
      </c>
      <c r="BA74" s="27">
        <v>100</v>
      </c>
      <c r="BB74" s="27">
        <v>1</v>
      </c>
      <c r="BC74" s="27">
        <v>0</v>
      </c>
      <c r="BD74" s="27">
        <v>0</v>
      </c>
      <c r="BE74" s="27">
        <v>0</v>
      </c>
      <c r="BF74" s="27" t="str" cm="1">
        <f t="array" ref="BF74">_xlfn.IFS(BB74=1,"Nord Italia",BC74=1,"Centro Italia",BD74=1,"Sud Italia",BE74=1,"Isole Italia",SUM(BB74:BE74)=0,"Estero")</f>
        <v>Nord Italia</v>
      </c>
      <c r="BG74" s="27" t="s">
        <v>2614</v>
      </c>
      <c r="BH74" s="27">
        <v>164</v>
      </c>
      <c r="BI74" s="27" t="s">
        <v>1427</v>
      </c>
      <c r="BJ74" s="27">
        <v>3</v>
      </c>
      <c r="BK74" s="27">
        <v>13</v>
      </c>
      <c r="BL74" s="27" t="s">
        <v>1427</v>
      </c>
      <c r="BM74" s="27" t="s">
        <v>1427</v>
      </c>
      <c r="BN74" s="27" t="s">
        <v>1427</v>
      </c>
      <c r="BO74" s="27">
        <v>5</v>
      </c>
      <c r="BP74" s="29">
        <v>3</v>
      </c>
      <c r="BQ74" s="27">
        <v>180</v>
      </c>
      <c r="BR74" s="27">
        <v>0</v>
      </c>
      <c r="BS74" s="27" t="s">
        <v>1427</v>
      </c>
      <c r="BT74" s="27">
        <v>1</v>
      </c>
      <c r="BU74" s="27">
        <v>0</v>
      </c>
      <c r="BV74" s="29">
        <v>2</v>
      </c>
    </row>
    <row r="75" spans="1:74" ht="30" x14ac:dyDescent="0.25">
      <c r="A75" s="27">
        <v>370</v>
      </c>
      <c r="B75" s="28">
        <v>44446.368703703702</v>
      </c>
      <c r="C75" s="28">
        <v>44446.370486111111</v>
      </c>
      <c r="D75" s="2" t="s">
        <v>740</v>
      </c>
      <c r="E75" s="27">
        <v>100</v>
      </c>
      <c r="F75" s="27">
        <v>154</v>
      </c>
      <c r="G75" s="27">
        <v>1</v>
      </c>
      <c r="H75" s="28">
        <v>44446.370500694444</v>
      </c>
      <c r="I75" s="2" t="s">
        <v>741</v>
      </c>
      <c r="J75" s="27">
        <v>46.01800537109375</v>
      </c>
      <c r="K75" s="27">
        <v>8.97900390625</v>
      </c>
      <c r="L75" s="2" t="s">
        <v>15</v>
      </c>
      <c r="M75" s="2" t="s">
        <v>16</v>
      </c>
      <c r="N75" s="3">
        <v>1</v>
      </c>
      <c r="O75" s="27" t="s">
        <v>1427</v>
      </c>
      <c r="P75" s="27" t="s">
        <v>1427</v>
      </c>
      <c r="Q75" s="27" t="s">
        <v>1427</v>
      </c>
      <c r="R75" s="27">
        <f t="shared" si="3"/>
        <v>0</v>
      </c>
      <c r="S75" s="27"/>
      <c r="T75" s="27"/>
      <c r="U75" s="27"/>
      <c r="V75" s="27"/>
      <c r="W75" s="27"/>
      <c r="X75" s="27"/>
      <c r="Y75" s="27"/>
      <c r="Z75" s="27" t="s">
        <v>1427</v>
      </c>
      <c r="AA75" s="27" t="s">
        <v>1427</v>
      </c>
      <c r="AB75" s="27" t="s">
        <v>1427</v>
      </c>
      <c r="AC75" s="27">
        <f t="shared" si="4"/>
        <v>0</v>
      </c>
      <c r="AD75" s="27"/>
      <c r="AE75" s="27"/>
      <c r="AF75" s="27"/>
      <c r="AG75" s="27"/>
      <c r="AH75" s="27"/>
      <c r="AI75" s="27"/>
      <c r="AJ75" s="27"/>
      <c r="AK75" s="27"/>
      <c r="AL75" s="29">
        <v>0</v>
      </c>
      <c r="AM75" s="29">
        <v>0</v>
      </c>
      <c r="AN75" s="29" t="s">
        <v>1427</v>
      </c>
      <c r="AO75" s="29" t="s">
        <v>1427</v>
      </c>
      <c r="AP75" s="29" t="s">
        <v>1427</v>
      </c>
      <c r="AQ75" s="29" t="s">
        <v>1427</v>
      </c>
      <c r="AR75" s="29" t="s">
        <v>1427</v>
      </c>
      <c r="AS75" s="29" t="s">
        <v>1427</v>
      </c>
      <c r="AT75" s="29" t="str">
        <f t="shared" si="5"/>
        <v>.</v>
      </c>
      <c r="AU75" s="29">
        <v>6</v>
      </c>
      <c r="AV75" s="29">
        <v>6</v>
      </c>
      <c r="AW75" s="29">
        <v>1</v>
      </c>
      <c r="AX75" s="29">
        <v>45</v>
      </c>
      <c r="AY75" s="29">
        <v>0</v>
      </c>
      <c r="AZ75" s="27" t="s">
        <v>3198</v>
      </c>
      <c r="BA75" s="27" t="s">
        <v>1427</v>
      </c>
      <c r="BB75" s="27">
        <v>0</v>
      </c>
      <c r="BC75" s="27">
        <v>0</v>
      </c>
      <c r="BD75" s="27">
        <v>0</v>
      </c>
      <c r="BE75" s="27">
        <v>0</v>
      </c>
      <c r="BF75" s="27" t="str" cm="1">
        <f t="array" ref="BF75">_xlfn.IFS(BB75=1,"Nord Italia",BC75=1,"Centro Italia",BD75=1,"Sud Italia",BE75=1,"Isole Italia",SUM(BB75:BE75)=0,"Estero")</f>
        <v>Estero</v>
      </c>
      <c r="BG75" s="27" t="s">
        <v>1427</v>
      </c>
      <c r="BH75" s="27">
        <v>168</v>
      </c>
      <c r="BI75" s="27" t="s">
        <v>1427</v>
      </c>
      <c r="BJ75" s="27">
        <v>4</v>
      </c>
      <c r="BK75" s="27">
        <v>9</v>
      </c>
      <c r="BL75" s="27" t="s">
        <v>1427</v>
      </c>
      <c r="BM75" s="27" t="s">
        <v>1427</v>
      </c>
      <c r="BN75" s="27" t="s">
        <v>1427</v>
      </c>
      <c r="BO75" s="27">
        <v>4</v>
      </c>
      <c r="BP75" s="29">
        <v>3</v>
      </c>
      <c r="BQ75" s="27">
        <v>120</v>
      </c>
      <c r="BR75" s="27">
        <v>0</v>
      </c>
      <c r="BS75" s="27" t="s">
        <v>1427</v>
      </c>
      <c r="BT75" s="27">
        <v>1</v>
      </c>
      <c r="BU75" s="27">
        <v>0</v>
      </c>
      <c r="BV75" s="29">
        <v>3</v>
      </c>
    </row>
    <row r="76" spans="1:74" ht="45" x14ac:dyDescent="0.25">
      <c r="A76" s="27">
        <v>377</v>
      </c>
      <c r="B76" s="28">
        <v>44446.38853009259</v>
      </c>
      <c r="C76" s="28">
        <v>44446.401342592595</v>
      </c>
      <c r="D76" s="2" t="s">
        <v>754</v>
      </c>
      <c r="E76" s="27">
        <v>100</v>
      </c>
      <c r="F76" s="27">
        <v>1107</v>
      </c>
      <c r="G76" s="27">
        <v>1</v>
      </c>
      <c r="H76" s="28">
        <v>44446.401355729169</v>
      </c>
      <c r="I76" s="2" t="s">
        <v>755</v>
      </c>
      <c r="J76" s="27">
        <v>43.147903442382813</v>
      </c>
      <c r="K76" s="27">
        <v>12.109695434570313</v>
      </c>
      <c r="L76" s="2" t="s">
        <v>15</v>
      </c>
      <c r="M76" s="2" t="s">
        <v>16</v>
      </c>
      <c r="N76" s="3">
        <v>1</v>
      </c>
      <c r="O76" s="27" t="s">
        <v>1427</v>
      </c>
      <c r="P76" s="27" t="s">
        <v>1427</v>
      </c>
      <c r="Q76" s="27" t="s">
        <v>1427</v>
      </c>
      <c r="R76" s="27">
        <f t="shared" si="3"/>
        <v>0</v>
      </c>
      <c r="S76" s="27"/>
      <c r="T76" s="27"/>
      <c r="U76" s="27"/>
      <c r="V76" s="27"/>
      <c r="W76" s="27"/>
      <c r="X76" s="27"/>
      <c r="Y76" s="27"/>
      <c r="Z76" s="27" t="s">
        <v>1427</v>
      </c>
      <c r="AA76" s="27" t="s">
        <v>1427</v>
      </c>
      <c r="AB76" s="27" t="s">
        <v>1427</v>
      </c>
      <c r="AC76" s="27">
        <f t="shared" si="4"/>
        <v>0</v>
      </c>
      <c r="AD76" s="27"/>
      <c r="AE76" s="27"/>
      <c r="AF76" s="27"/>
      <c r="AG76" s="27"/>
      <c r="AH76" s="27"/>
      <c r="AI76" s="27"/>
      <c r="AJ76" s="27"/>
      <c r="AK76" s="27"/>
      <c r="AL76" s="29">
        <v>0</v>
      </c>
      <c r="AM76" s="29">
        <v>0</v>
      </c>
      <c r="AN76" s="29" t="s">
        <v>1427</v>
      </c>
      <c r="AO76" s="29" t="s">
        <v>1427</v>
      </c>
      <c r="AP76" s="29" t="s">
        <v>1427</v>
      </c>
      <c r="AQ76" s="29" t="s">
        <v>1427</v>
      </c>
      <c r="AR76" s="29" t="s">
        <v>1427</v>
      </c>
      <c r="AS76" s="29" t="s">
        <v>1427</v>
      </c>
      <c r="AT76" s="29" t="str">
        <f t="shared" si="5"/>
        <v>.</v>
      </c>
      <c r="AU76" s="29">
        <v>8</v>
      </c>
      <c r="AV76" s="29">
        <v>7</v>
      </c>
      <c r="AW76" s="29">
        <v>0</v>
      </c>
      <c r="AX76" s="29">
        <v>75</v>
      </c>
      <c r="AY76" s="29">
        <v>1</v>
      </c>
      <c r="AZ76" s="27" t="s">
        <v>1427</v>
      </c>
      <c r="BA76" s="27">
        <v>67</v>
      </c>
      <c r="BB76" s="27">
        <v>1</v>
      </c>
      <c r="BC76" s="27">
        <v>0</v>
      </c>
      <c r="BD76" s="27">
        <v>0</v>
      </c>
      <c r="BE76" s="27">
        <v>0</v>
      </c>
      <c r="BF76" s="27" t="str" cm="1">
        <f t="array" ref="BF76">_xlfn.IFS(BB76=1,"Nord Italia",BC76=1,"Centro Italia",BD76=1,"Sud Italia",BE76=1,"Isole Italia",SUM(BB76:BE76)=0,"Estero")</f>
        <v>Nord Italia</v>
      </c>
      <c r="BG76" s="27" t="s">
        <v>2697</v>
      </c>
      <c r="BH76" s="27">
        <v>170</v>
      </c>
      <c r="BI76" s="27" t="s">
        <v>1427</v>
      </c>
      <c r="BJ76" s="27">
        <v>7</v>
      </c>
      <c r="BK76" s="27" t="s">
        <v>1427</v>
      </c>
      <c r="BL76" s="27" t="s">
        <v>1427</v>
      </c>
      <c r="BM76" s="27" t="s">
        <v>1427</v>
      </c>
      <c r="BN76" s="27" t="s">
        <v>1427</v>
      </c>
      <c r="BO76" s="27">
        <v>2</v>
      </c>
      <c r="BP76" s="29">
        <v>3</v>
      </c>
      <c r="BQ76" s="27">
        <v>240</v>
      </c>
      <c r="BR76" s="27">
        <v>0</v>
      </c>
      <c r="BS76" s="27" t="s">
        <v>1427</v>
      </c>
      <c r="BT76" s="27">
        <v>1</v>
      </c>
      <c r="BU76" s="27">
        <v>1</v>
      </c>
      <c r="BV76" s="29">
        <v>2</v>
      </c>
    </row>
    <row r="77" spans="1:74" ht="30" x14ac:dyDescent="0.25">
      <c r="A77" s="27">
        <v>379</v>
      </c>
      <c r="B77" s="28">
        <v>44446.41474537037</v>
      </c>
      <c r="C77" s="28">
        <v>44446.41605324074</v>
      </c>
      <c r="D77" s="2" t="s">
        <v>758</v>
      </c>
      <c r="E77" s="27">
        <v>100</v>
      </c>
      <c r="F77" s="27">
        <v>113</v>
      </c>
      <c r="G77" s="27">
        <v>1</v>
      </c>
      <c r="H77" s="28">
        <v>44446.416068831022</v>
      </c>
      <c r="I77" s="2" t="s">
        <v>759</v>
      </c>
      <c r="J77" s="27">
        <v>45.45550537109375</v>
      </c>
      <c r="K77" s="27">
        <v>11.883895874023438</v>
      </c>
      <c r="L77" s="2" t="s">
        <v>15</v>
      </c>
      <c r="M77" s="2" t="s">
        <v>16</v>
      </c>
      <c r="N77" s="3">
        <v>1</v>
      </c>
      <c r="O77" s="27" t="s">
        <v>1427</v>
      </c>
      <c r="P77" s="27" t="s">
        <v>1427</v>
      </c>
      <c r="Q77" s="27" t="s">
        <v>1427</v>
      </c>
      <c r="R77" s="27">
        <f t="shared" si="3"/>
        <v>0</v>
      </c>
      <c r="S77" s="27"/>
      <c r="T77" s="27"/>
      <c r="U77" s="27"/>
      <c r="V77" s="27"/>
      <c r="W77" s="27"/>
      <c r="X77" s="27"/>
      <c r="Y77" s="27"/>
      <c r="Z77" s="27" t="s">
        <v>1427</v>
      </c>
      <c r="AA77" s="27" t="s">
        <v>1427</v>
      </c>
      <c r="AB77" s="27" t="s">
        <v>1427</v>
      </c>
      <c r="AC77" s="27">
        <f t="shared" si="4"/>
        <v>0</v>
      </c>
      <c r="AD77" s="27"/>
      <c r="AE77" s="27"/>
      <c r="AF77" s="27"/>
      <c r="AG77" s="27"/>
      <c r="AH77" s="27"/>
      <c r="AI77" s="27"/>
      <c r="AJ77" s="27"/>
      <c r="AK77" s="27"/>
      <c r="AL77" s="29">
        <v>0</v>
      </c>
      <c r="AM77" s="29">
        <v>0</v>
      </c>
      <c r="AN77" s="29" t="s">
        <v>1427</v>
      </c>
      <c r="AO77" s="29" t="s">
        <v>1427</v>
      </c>
      <c r="AP77" s="29" t="s">
        <v>1427</v>
      </c>
      <c r="AQ77" s="29" t="s">
        <v>1427</v>
      </c>
      <c r="AR77" s="29" t="s">
        <v>1427</v>
      </c>
      <c r="AS77" s="29" t="s">
        <v>1427</v>
      </c>
      <c r="AT77" s="29" t="str">
        <f t="shared" si="5"/>
        <v>.</v>
      </c>
      <c r="AU77" s="29">
        <v>7</v>
      </c>
      <c r="AV77" s="29">
        <v>7</v>
      </c>
      <c r="AW77" s="29">
        <v>1</v>
      </c>
      <c r="AX77" s="29">
        <v>56</v>
      </c>
      <c r="AY77" s="29">
        <v>1</v>
      </c>
      <c r="AZ77" s="27" t="s">
        <v>1427</v>
      </c>
      <c r="BA77" s="27">
        <v>67</v>
      </c>
      <c r="BB77" s="27">
        <v>1</v>
      </c>
      <c r="BC77" s="27">
        <v>0</v>
      </c>
      <c r="BD77" s="27">
        <v>0</v>
      </c>
      <c r="BE77" s="27">
        <v>0</v>
      </c>
      <c r="BF77" s="27" t="str" cm="1">
        <f t="array" ref="BF77">_xlfn.IFS(BB77=1,"Nord Italia",BC77=1,"Centro Italia",BD77=1,"Sud Italia",BE77=1,"Isole Italia",SUM(BB77:BE77)=0,"Estero")</f>
        <v>Nord Italia</v>
      </c>
      <c r="BG77" s="27" t="s">
        <v>2697</v>
      </c>
      <c r="BH77" s="27">
        <v>167</v>
      </c>
      <c r="BI77" s="27" t="s">
        <v>1427</v>
      </c>
      <c r="BJ77" s="27">
        <v>7</v>
      </c>
      <c r="BK77" s="27" t="s">
        <v>1427</v>
      </c>
      <c r="BL77" s="27" t="s">
        <v>1427</v>
      </c>
      <c r="BM77" s="27" t="s">
        <v>1427</v>
      </c>
      <c r="BN77" s="27" t="s">
        <v>1427</v>
      </c>
      <c r="BO77" s="27">
        <v>3</v>
      </c>
      <c r="BP77" s="29">
        <v>3</v>
      </c>
      <c r="BQ77" s="27">
        <v>60</v>
      </c>
      <c r="BR77" s="27">
        <v>1</v>
      </c>
      <c r="BS77" s="27">
        <v>1</v>
      </c>
      <c r="BT77" s="27">
        <v>1</v>
      </c>
      <c r="BU77" s="27">
        <v>1</v>
      </c>
      <c r="BV77" s="29">
        <v>3</v>
      </c>
    </row>
    <row r="78" spans="1:74" ht="45" x14ac:dyDescent="0.25">
      <c r="A78" s="27">
        <v>383</v>
      </c>
      <c r="B78" s="28">
        <v>44446.425833333335</v>
      </c>
      <c r="C78" s="28">
        <v>44446.427164351851</v>
      </c>
      <c r="D78" s="2" t="s">
        <v>766</v>
      </c>
      <c r="E78" s="27">
        <v>100</v>
      </c>
      <c r="F78" s="27">
        <v>115</v>
      </c>
      <c r="G78" s="27">
        <v>1</v>
      </c>
      <c r="H78" s="28">
        <v>44446.427172673611</v>
      </c>
      <c r="I78" s="2" t="s">
        <v>767</v>
      </c>
      <c r="J78" s="27">
        <v>45.403106689453125</v>
      </c>
      <c r="K78" s="27">
        <v>11.87469482421875</v>
      </c>
      <c r="L78" s="2" t="s">
        <v>15</v>
      </c>
      <c r="M78" s="2" t="s">
        <v>16</v>
      </c>
      <c r="N78" s="3">
        <v>1</v>
      </c>
      <c r="O78" s="27" t="s">
        <v>1427</v>
      </c>
      <c r="P78" s="27" t="s">
        <v>1427</v>
      </c>
      <c r="Q78" s="27" t="s">
        <v>1427</v>
      </c>
      <c r="R78" s="27">
        <f t="shared" si="3"/>
        <v>0</v>
      </c>
      <c r="S78" s="27"/>
      <c r="T78" s="27"/>
      <c r="U78" s="27"/>
      <c r="V78" s="27"/>
      <c r="W78" s="27"/>
      <c r="X78" s="27"/>
      <c r="Y78" s="27"/>
      <c r="Z78" s="27" t="s">
        <v>1427</v>
      </c>
      <c r="AA78" s="27" t="s">
        <v>1427</v>
      </c>
      <c r="AB78" s="27" t="s">
        <v>1427</v>
      </c>
      <c r="AC78" s="27">
        <f t="shared" si="4"/>
        <v>0</v>
      </c>
      <c r="AD78" s="27"/>
      <c r="AE78" s="27"/>
      <c r="AF78" s="27"/>
      <c r="AG78" s="27"/>
      <c r="AH78" s="27"/>
      <c r="AI78" s="27"/>
      <c r="AJ78" s="27"/>
      <c r="AK78" s="27"/>
      <c r="AL78" s="29">
        <v>0</v>
      </c>
      <c r="AM78" s="29">
        <v>0</v>
      </c>
      <c r="AN78" s="29" t="s">
        <v>1427</v>
      </c>
      <c r="AO78" s="29" t="s">
        <v>1427</v>
      </c>
      <c r="AP78" s="29" t="s">
        <v>1427</v>
      </c>
      <c r="AQ78" s="29" t="s">
        <v>1427</v>
      </c>
      <c r="AR78" s="29" t="s">
        <v>1427</v>
      </c>
      <c r="AS78" s="29" t="s">
        <v>1427</v>
      </c>
      <c r="AT78" s="29" t="str">
        <f t="shared" si="5"/>
        <v>.</v>
      </c>
      <c r="AU78" s="29">
        <v>8</v>
      </c>
      <c r="AV78" s="29">
        <v>8</v>
      </c>
      <c r="AW78" s="29">
        <v>1</v>
      </c>
      <c r="AX78" s="29">
        <v>34</v>
      </c>
      <c r="AY78" s="29">
        <v>1</v>
      </c>
      <c r="AZ78" s="27" t="s">
        <v>1427</v>
      </c>
      <c r="BA78" s="27">
        <v>67</v>
      </c>
      <c r="BB78" s="27">
        <v>1</v>
      </c>
      <c r="BC78" s="27">
        <v>0</v>
      </c>
      <c r="BD78" s="27">
        <v>0</v>
      </c>
      <c r="BE78" s="27">
        <v>0</v>
      </c>
      <c r="BF78" s="27" t="str" cm="1">
        <f t="array" ref="BF78">_xlfn.IFS(BB78=1,"Nord Italia",BC78=1,"Centro Italia",BD78=1,"Sud Italia",BE78=1,"Isole Italia",SUM(BB78:BE78)=0,"Estero")</f>
        <v>Nord Italia</v>
      </c>
      <c r="BG78" s="27" t="s">
        <v>2809</v>
      </c>
      <c r="BH78" s="27">
        <v>166</v>
      </c>
      <c r="BI78" s="27" t="s">
        <v>1427</v>
      </c>
      <c r="BJ78" s="27">
        <v>3</v>
      </c>
      <c r="BK78" s="27" t="s">
        <v>1427</v>
      </c>
      <c r="BL78" s="27" t="s">
        <v>1427</v>
      </c>
      <c r="BM78" s="27" t="s">
        <v>1427</v>
      </c>
      <c r="BN78" s="27" t="s">
        <v>1427</v>
      </c>
      <c r="BO78" s="27">
        <v>4</v>
      </c>
      <c r="BP78" s="29">
        <v>3</v>
      </c>
      <c r="BQ78" s="27">
        <v>90</v>
      </c>
      <c r="BR78" s="27">
        <v>0</v>
      </c>
      <c r="BS78" s="27" t="s">
        <v>1427</v>
      </c>
      <c r="BT78" s="27">
        <v>0</v>
      </c>
      <c r="BU78" s="27">
        <v>1</v>
      </c>
      <c r="BV78" s="29">
        <v>2</v>
      </c>
    </row>
    <row r="79" spans="1:74" ht="30" x14ac:dyDescent="0.25">
      <c r="A79" s="27">
        <v>384</v>
      </c>
      <c r="B79" s="28">
        <v>44446.428310185183</v>
      </c>
      <c r="C79" s="28">
        <v>44446.429571759261</v>
      </c>
      <c r="D79" s="2" t="s">
        <v>768</v>
      </c>
      <c r="E79" s="27">
        <v>100</v>
      </c>
      <c r="F79" s="27">
        <v>109</v>
      </c>
      <c r="G79" s="27">
        <v>1</v>
      </c>
      <c r="H79" s="28">
        <v>44446.429581689816</v>
      </c>
      <c r="I79" s="2" t="s">
        <v>769</v>
      </c>
      <c r="J79" s="27">
        <v>45.43170166015625</v>
      </c>
      <c r="K79" s="27">
        <v>10.98590087890625</v>
      </c>
      <c r="L79" s="2" t="s">
        <v>15</v>
      </c>
      <c r="M79" s="2" t="s">
        <v>16</v>
      </c>
      <c r="N79" s="3">
        <v>1</v>
      </c>
      <c r="O79" s="27" t="s">
        <v>1427</v>
      </c>
      <c r="P79" s="27" t="s">
        <v>1427</v>
      </c>
      <c r="Q79" s="27" t="s">
        <v>1427</v>
      </c>
      <c r="R79" s="27">
        <f t="shared" si="3"/>
        <v>0</v>
      </c>
      <c r="S79" s="27"/>
      <c r="T79" s="27"/>
      <c r="U79" s="27"/>
      <c r="V79" s="27"/>
      <c r="W79" s="27"/>
      <c r="X79" s="27"/>
      <c r="Y79" s="27"/>
      <c r="Z79" s="27" t="s">
        <v>1427</v>
      </c>
      <c r="AA79" s="27" t="s">
        <v>1427</v>
      </c>
      <c r="AB79" s="27" t="s">
        <v>1427</v>
      </c>
      <c r="AC79" s="27">
        <f t="shared" si="4"/>
        <v>0</v>
      </c>
      <c r="AD79" s="27"/>
      <c r="AE79" s="27"/>
      <c r="AF79" s="27"/>
      <c r="AG79" s="27"/>
      <c r="AH79" s="27"/>
      <c r="AI79" s="27"/>
      <c r="AJ79" s="27"/>
      <c r="AK79" s="27"/>
      <c r="AL79" s="29">
        <v>0</v>
      </c>
      <c r="AM79" s="29">
        <v>0</v>
      </c>
      <c r="AN79" s="29" t="s">
        <v>1427</v>
      </c>
      <c r="AO79" s="29" t="s">
        <v>1427</v>
      </c>
      <c r="AP79" s="29" t="s">
        <v>1427</v>
      </c>
      <c r="AQ79" s="29" t="s">
        <v>1427</v>
      </c>
      <c r="AR79" s="29" t="s">
        <v>1427</v>
      </c>
      <c r="AS79" s="29" t="s">
        <v>1427</v>
      </c>
      <c r="AT79" s="29" t="str">
        <f t="shared" si="5"/>
        <v>.</v>
      </c>
      <c r="AU79" s="29">
        <v>6</v>
      </c>
      <c r="AV79" s="29">
        <v>7</v>
      </c>
      <c r="AW79" s="29">
        <v>0</v>
      </c>
      <c r="AX79" s="29">
        <v>45</v>
      </c>
      <c r="AY79" s="29">
        <v>1</v>
      </c>
      <c r="AZ79" s="27" t="s">
        <v>1427</v>
      </c>
      <c r="BA79" s="27">
        <v>67</v>
      </c>
      <c r="BB79" s="27">
        <v>1</v>
      </c>
      <c r="BC79" s="27">
        <v>0</v>
      </c>
      <c r="BD79" s="27">
        <v>0</v>
      </c>
      <c r="BE79" s="27">
        <v>0</v>
      </c>
      <c r="BF79" s="27" t="str" cm="1">
        <f t="array" ref="BF79">_xlfn.IFS(BB79=1,"Nord Italia",BC79=1,"Centro Italia",BD79=1,"Sud Italia",BE79=1,"Isole Italia",SUM(BB79:BE79)=0,"Estero")</f>
        <v>Nord Italia</v>
      </c>
      <c r="BG79" s="27" t="s">
        <v>2874</v>
      </c>
      <c r="BH79" s="27">
        <v>166</v>
      </c>
      <c r="BI79" s="27" t="s">
        <v>1427</v>
      </c>
      <c r="BJ79" s="27">
        <v>7</v>
      </c>
      <c r="BK79" s="27" t="s">
        <v>1427</v>
      </c>
      <c r="BL79" s="27" t="s">
        <v>1427</v>
      </c>
      <c r="BM79" s="27" t="s">
        <v>1427</v>
      </c>
      <c r="BN79" s="27" t="s">
        <v>1427</v>
      </c>
      <c r="BO79" s="27">
        <v>1</v>
      </c>
      <c r="BP79" s="29">
        <v>3</v>
      </c>
      <c r="BQ79" s="27">
        <v>60</v>
      </c>
      <c r="BR79" s="27">
        <v>0</v>
      </c>
      <c r="BS79" s="27" t="s">
        <v>1427</v>
      </c>
      <c r="BT79" s="27">
        <v>1</v>
      </c>
      <c r="BU79" s="27">
        <v>1</v>
      </c>
      <c r="BV79" s="29">
        <v>3</v>
      </c>
    </row>
    <row r="80" spans="1:74" ht="30" x14ac:dyDescent="0.25">
      <c r="A80" s="27">
        <v>391</v>
      </c>
      <c r="B80" s="28">
        <v>44446.462604166663</v>
      </c>
      <c r="C80" s="28">
        <v>44446.463692129626</v>
      </c>
      <c r="D80" s="2" t="s">
        <v>782</v>
      </c>
      <c r="E80" s="27">
        <v>100</v>
      </c>
      <c r="F80" s="27">
        <v>94</v>
      </c>
      <c r="G80" s="27">
        <v>1</v>
      </c>
      <c r="H80" s="28">
        <v>44446.46370108796</v>
      </c>
      <c r="I80" s="2" t="s">
        <v>783</v>
      </c>
      <c r="J80" s="27">
        <v>45.472198486328125</v>
      </c>
      <c r="K80" s="27">
        <v>9.19219970703125</v>
      </c>
      <c r="L80" s="2" t="s">
        <v>15</v>
      </c>
      <c r="M80" s="2" t="s">
        <v>16</v>
      </c>
      <c r="N80" s="3">
        <v>1</v>
      </c>
      <c r="O80" s="27" t="s">
        <v>1427</v>
      </c>
      <c r="P80" s="27" t="s">
        <v>1427</v>
      </c>
      <c r="Q80" s="27" t="s">
        <v>1427</v>
      </c>
      <c r="R80" s="27">
        <f t="shared" si="3"/>
        <v>0</v>
      </c>
      <c r="S80" s="27"/>
      <c r="T80" s="27"/>
      <c r="U80" s="27"/>
      <c r="V80" s="27"/>
      <c r="W80" s="27"/>
      <c r="X80" s="27"/>
      <c r="Y80" s="27"/>
      <c r="Z80" s="27" t="s">
        <v>1427</v>
      </c>
      <c r="AA80" s="27" t="s">
        <v>1427</v>
      </c>
      <c r="AB80" s="27" t="s">
        <v>1427</v>
      </c>
      <c r="AC80" s="27">
        <f t="shared" si="4"/>
        <v>0</v>
      </c>
      <c r="AD80" s="27"/>
      <c r="AE80" s="27"/>
      <c r="AF80" s="27"/>
      <c r="AG80" s="27"/>
      <c r="AH80" s="27"/>
      <c r="AI80" s="27"/>
      <c r="AJ80" s="27"/>
      <c r="AK80" s="27"/>
      <c r="AL80" s="29">
        <v>0</v>
      </c>
      <c r="AM80" s="29">
        <v>0</v>
      </c>
      <c r="AN80" s="29" t="s">
        <v>1427</v>
      </c>
      <c r="AO80" s="29" t="s">
        <v>1427</v>
      </c>
      <c r="AP80" s="29" t="s">
        <v>1427</v>
      </c>
      <c r="AQ80" s="29" t="s">
        <v>1427</v>
      </c>
      <c r="AR80" s="29" t="s">
        <v>1427</v>
      </c>
      <c r="AS80" s="29" t="s">
        <v>1427</v>
      </c>
      <c r="AT80" s="29" t="str">
        <f t="shared" si="5"/>
        <v>.</v>
      </c>
      <c r="AU80" s="29">
        <v>7</v>
      </c>
      <c r="AV80" s="29">
        <v>8</v>
      </c>
      <c r="AW80" s="29">
        <v>1</v>
      </c>
      <c r="AX80" s="29">
        <v>29</v>
      </c>
      <c r="AY80" s="29">
        <v>1</v>
      </c>
      <c r="AZ80" s="27" t="s">
        <v>1427</v>
      </c>
      <c r="BA80" s="27">
        <v>70</v>
      </c>
      <c r="BB80" s="27">
        <v>1</v>
      </c>
      <c r="BC80" s="27">
        <v>0</v>
      </c>
      <c r="BD80" s="27">
        <v>0</v>
      </c>
      <c r="BE80" s="27">
        <v>0</v>
      </c>
      <c r="BF80" s="27" t="str" cm="1">
        <f t="array" ref="BF80">_xlfn.IFS(BB80=1,"Nord Italia",BC80=1,"Centro Italia",BD80=1,"Sud Italia",BE80=1,"Isole Italia",SUM(BB80:BE80)=0,"Estero")</f>
        <v>Nord Italia</v>
      </c>
      <c r="BG80" s="27" t="s">
        <v>2605</v>
      </c>
      <c r="BH80" s="27">
        <v>167</v>
      </c>
      <c r="BI80" s="27" t="s">
        <v>1427</v>
      </c>
      <c r="BJ80" s="27">
        <v>4</v>
      </c>
      <c r="BK80" s="27">
        <v>16</v>
      </c>
      <c r="BL80" s="27" t="s">
        <v>1427</v>
      </c>
      <c r="BM80" s="27" t="s">
        <v>1427</v>
      </c>
      <c r="BN80" s="27" t="s">
        <v>1427</v>
      </c>
      <c r="BO80" s="27">
        <v>1</v>
      </c>
      <c r="BP80" s="29">
        <v>3</v>
      </c>
      <c r="BQ80" s="27">
        <v>120</v>
      </c>
      <c r="BR80" s="27">
        <v>0</v>
      </c>
      <c r="BS80" s="27" t="s">
        <v>1427</v>
      </c>
      <c r="BT80" s="27">
        <v>1</v>
      </c>
      <c r="BU80" s="27">
        <v>1</v>
      </c>
      <c r="BV80" s="29">
        <v>3</v>
      </c>
    </row>
    <row r="81" spans="1:74" ht="45" x14ac:dyDescent="0.25">
      <c r="A81" s="27">
        <v>393</v>
      </c>
      <c r="B81" s="28">
        <v>44446.469733796293</v>
      </c>
      <c r="C81" s="28">
        <v>44446.471250000002</v>
      </c>
      <c r="D81" s="2" t="s">
        <v>786</v>
      </c>
      <c r="E81" s="27">
        <v>100</v>
      </c>
      <c r="F81" s="27">
        <v>130</v>
      </c>
      <c r="G81" s="27">
        <v>1</v>
      </c>
      <c r="H81" s="28">
        <v>44446.471253252312</v>
      </c>
      <c r="I81" s="2" t="s">
        <v>787</v>
      </c>
      <c r="J81" s="27">
        <v>45.543106079101563</v>
      </c>
      <c r="K81" s="27">
        <v>11.54150390625</v>
      </c>
      <c r="L81" s="2" t="s">
        <v>15</v>
      </c>
      <c r="M81" s="2" t="s">
        <v>16</v>
      </c>
      <c r="N81" s="3">
        <v>1</v>
      </c>
      <c r="O81" s="27" t="s">
        <v>1427</v>
      </c>
      <c r="P81" s="27" t="s">
        <v>1427</v>
      </c>
      <c r="Q81" s="27" t="s">
        <v>1427</v>
      </c>
      <c r="R81" s="27">
        <f t="shared" si="3"/>
        <v>0</v>
      </c>
      <c r="S81" s="27"/>
      <c r="T81" s="27"/>
      <c r="U81" s="27"/>
      <c r="V81" s="27"/>
      <c r="W81" s="27"/>
      <c r="X81" s="27"/>
      <c r="Y81" s="27"/>
      <c r="Z81" s="27" t="s">
        <v>1427</v>
      </c>
      <c r="AA81" s="27" t="s">
        <v>1427</v>
      </c>
      <c r="AB81" s="27" t="s">
        <v>1427</v>
      </c>
      <c r="AC81" s="27">
        <f t="shared" si="4"/>
        <v>0</v>
      </c>
      <c r="AD81" s="27"/>
      <c r="AE81" s="27"/>
      <c r="AF81" s="27"/>
      <c r="AG81" s="27"/>
      <c r="AH81" s="27"/>
      <c r="AI81" s="27"/>
      <c r="AJ81" s="27"/>
      <c r="AK81" s="27"/>
      <c r="AL81" s="29">
        <v>0</v>
      </c>
      <c r="AM81" s="29">
        <v>0</v>
      </c>
      <c r="AN81" s="29" t="s">
        <v>1427</v>
      </c>
      <c r="AO81" s="29" t="s">
        <v>1427</v>
      </c>
      <c r="AP81" s="29" t="s">
        <v>1427</v>
      </c>
      <c r="AQ81" s="29" t="s">
        <v>1427</v>
      </c>
      <c r="AR81" s="29" t="s">
        <v>1427</v>
      </c>
      <c r="AS81" s="29" t="s">
        <v>1427</v>
      </c>
      <c r="AT81" s="29" t="str">
        <f t="shared" si="5"/>
        <v>.</v>
      </c>
      <c r="AU81" s="29">
        <v>3</v>
      </c>
      <c r="AV81" s="29">
        <v>5</v>
      </c>
      <c r="AW81" s="29">
        <v>1</v>
      </c>
      <c r="AX81" s="29">
        <v>56</v>
      </c>
      <c r="AY81" s="29">
        <v>1</v>
      </c>
      <c r="AZ81" s="27" t="s">
        <v>1427</v>
      </c>
      <c r="BA81" s="27">
        <v>67</v>
      </c>
      <c r="BB81" s="27">
        <v>1</v>
      </c>
      <c r="BC81" s="27">
        <v>0</v>
      </c>
      <c r="BD81" s="27">
        <v>0</v>
      </c>
      <c r="BE81" s="27">
        <v>0</v>
      </c>
      <c r="BF81" s="27" t="str" cm="1">
        <f t="array" ref="BF81">_xlfn.IFS(BB81=1,"Nord Italia",BC81=1,"Centro Italia",BD81=1,"Sud Italia",BE81=1,"Isole Italia",SUM(BB81:BE81)=0,"Estero")</f>
        <v>Nord Italia</v>
      </c>
      <c r="BG81" s="27" t="s">
        <v>2808</v>
      </c>
      <c r="BH81" s="27">
        <v>166</v>
      </c>
      <c r="BI81" s="27" t="s">
        <v>1427</v>
      </c>
      <c r="BJ81" s="27">
        <v>3</v>
      </c>
      <c r="BK81" s="27" t="s">
        <v>1427</v>
      </c>
      <c r="BL81" s="27" t="s">
        <v>1427</v>
      </c>
      <c r="BM81" s="27" t="s">
        <v>1427</v>
      </c>
      <c r="BN81" s="27" t="s">
        <v>1427</v>
      </c>
      <c r="BO81" s="27">
        <v>4</v>
      </c>
      <c r="BP81" s="29">
        <v>2</v>
      </c>
      <c r="BQ81" s="27">
        <v>120</v>
      </c>
      <c r="BR81" s="27">
        <v>0</v>
      </c>
      <c r="BS81" s="27" t="s">
        <v>1427</v>
      </c>
      <c r="BT81" s="27">
        <v>1</v>
      </c>
      <c r="BU81" s="27">
        <v>1</v>
      </c>
      <c r="BV81" s="29">
        <v>2</v>
      </c>
    </row>
    <row r="82" spans="1:74" ht="45" x14ac:dyDescent="0.25">
      <c r="A82" s="27">
        <v>399</v>
      </c>
      <c r="B82" s="28">
        <v>44446.524629629632</v>
      </c>
      <c r="C82" s="28">
        <v>44446.526620370372</v>
      </c>
      <c r="D82" s="2" t="s">
        <v>798</v>
      </c>
      <c r="E82" s="27">
        <v>100</v>
      </c>
      <c r="F82" s="27">
        <v>172</v>
      </c>
      <c r="G82" s="27">
        <v>1</v>
      </c>
      <c r="H82" s="28">
        <v>44446.526634803238</v>
      </c>
      <c r="I82" s="2" t="s">
        <v>799</v>
      </c>
      <c r="J82" s="27">
        <v>45.472198486328125</v>
      </c>
      <c r="K82" s="27">
        <v>9.19219970703125</v>
      </c>
      <c r="L82" s="2" t="s">
        <v>15</v>
      </c>
      <c r="M82" s="2" t="s">
        <v>16</v>
      </c>
      <c r="N82" s="3">
        <v>1</v>
      </c>
      <c r="O82" s="27" t="s">
        <v>1427</v>
      </c>
      <c r="P82" s="27" t="s">
        <v>1427</v>
      </c>
      <c r="Q82" s="27" t="s">
        <v>1427</v>
      </c>
      <c r="R82" s="27">
        <f t="shared" si="3"/>
        <v>0</v>
      </c>
      <c r="S82" s="27"/>
      <c r="T82" s="27"/>
      <c r="U82" s="27"/>
      <c r="V82" s="27"/>
      <c r="W82" s="27"/>
      <c r="X82" s="27"/>
      <c r="Y82" s="27"/>
      <c r="Z82" s="27" t="s">
        <v>1427</v>
      </c>
      <c r="AA82" s="27" t="s">
        <v>1427</v>
      </c>
      <c r="AB82" s="27" t="s">
        <v>1427</v>
      </c>
      <c r="AC82" s="27">
        <f t="shared" si="4"/>
        <v>0</v>
      </c>
      <c r="AD82" s="27"/>
      <c r="AE82" s="27"/>
      <c r="AF82" s="27"/>
      <c r="AG82" s="27"/>
      <c r="AH82" s="27"/>
      <c r="AI82" s="27"/>
      <c r="AJ82" s="27"/>
      <c r="AK82" s="27"/>
      <c r="AL82" s="29">
        <v>0</v>
      </c>
      <c r="AM82" s="29">
        <v>0</v>
      </c>
      <c r="AN82" s="29" t="s">
        <v>1427</v>
      </c>
      <c r="AO82" s="29" t="s">
        <v>1427</v>
      </c>
      <c r="AP82" s="29" t="s">
        <v>1427</v>
      </c>
      <c r="AQ82" s="29" t="s">
        <v>1427</v>
      </c>
      <c r="AR82" s="29" t="s">
        <v>1427</v>
      </c>
      <c r="AS82" s="29" t="s">
        <v>1427</v>
      </c>
      <c r="AT82" s="29" t="str">
        <f t="shared" si="5"/>
        <v>.</v>
      </c>
      <c r="AU82" s="29">
        <v>6</v>
      </c>
      <c r="AV82" s="29">
        <v>6</v>
      </c>
      <c r="AW82" s="29">
        <v>0</v>
      </c>
      <c r="AX82" s="29">
        <v>40</v>
      </c>
      <c r="AY82" s="29">
        <v>1</v>
      </c>
      <c r="AZ82" s="27" t="s">
        <v>1427</v>
      </c>
      <c r="BA82" s="27">
        <v>67</v>
      </c>
      <c r="BB82" s="27">
        <v>1</v>
      </c>
      <c r="BC82" s="27">
        <v>0</v>
      </c>
      <c r="BD82" s="27">
        <v>0</v>
      </c>
      <c r="BE82" s="27">
        <v>0</v>
      </c>
      <c r="BF82" s="27" t="str" cm="1">
        <f t="array" ref="BF82">_xlfn.IFS(BB82=1,"Nord Italia",BC82=1,"Centro Italia",BD82=1,"Sud Italia",BE82=1,"Isole Italia",SUM(BB82:BE82)=0,"Estero")</f>
        <v>Nord Italia</v>
      </c>
      <c r="BG82" s="27" t="s">
        <v>2697</v>
      </c>
      <c r="BH82" s="27">
        <v>166</v>
      </c>
      <c r="BI82" s="27" t="s">
        <v>1427</v>
      </c>
      <c r="BJ82" s="27">
        <v>7</v>
      </c>
      <c r="BK82" s="27" t="s">
        <v>1427</v>
      </c>
      <c r="BL82" s="27" t="s">
        <v>1427</v>
      </c>
      <c r="BM82" s="27" t="s">
        <v>1427</v>
      </c>
      <c r="BN82" s="27" t="s">
        <v>1427</v>
      </c>
      <c r="BO82" s="27">
        <v>1</v>
      </c>
      <c r="BP82" s="29">
        <v>3</v>
      </c>
      <c r="BQ82" s="27">
        <v>90</v>
      </c>
      <c r="BR82" s="27">
        <v>0</v>
      </c>
      <c r="BS82" s="27" t="s">
        <v>1427</v>
      </c>
      <c r="BT82" s="27">
        <v>1</v>
      </c>
      <c r="BU82" s="27">
        <v>0</v>
      </c>
      <c r="BV82" s="29">
        <v>2</v>
      </c>
    </row>
    <row r="83" spans="1:74" ht="45" x14ac:dyDescent="0.25">
      <c r="A83" s="27">
        <v>405</v>
      </c>
      <c r="B83" s="28">
        <v>44446.560185185182</v>
      </c>
      <c r="C83" s="28">
        <v>44446.563217592593</v>
      </c>
      <c r="D83" s="2" t="s">
        <v>810</v>
      </c>
      <c r="E83" s="27">
        <v>100</v>
      </c>
      <c r="F83" s="27">
        <v>261</v>
      </c>
      <c r="G83" s="27">
        <v>1</v>
      </c>
      <c r="H83" s="28">
        <v>44446.563228240739</v>
      </c>
      <c r="I83" s="2" t="s">
        <v>811</v>
      </c>
      <c r="J83" s="27">
        <v>42.352996826171875</v>
      </c>
      <c r="K83" s="27">
        <v>14.163604736328125</v>
      </c>
      <c r="L83" s="2" t="s">
        <v>15</v>
      </c>
      <c r="M83" s="2" t="s">
        <v>16</v>
      </c>
      <c r="N83" s="3">
        <v>1</v>
      </c>
      <c r="O83" s="27" t="s">
        <v>1427</v>
      </c>
      <c r="P83" s="27" t="s">
        <v>1427</v>
      </c>
      <c r="Q83" s="27" t="s">
        <v>1427</v>
      </c>
      <c r="R83" s="27">
        <f t="shared" si="3"/>
        <v>0</v>
      </c>
      <c r="S83" s="27"/>
      <c r="T83" s="27"/>
      <c r="U83" s="27"/>
      <c r="V83" s="27"/>
      <c r="W83" s="27"/>
      <c r="X83" s="27"/>
      <c r="Y83" s="27"/>
      <c r="Z83" s="27" t="s">
        <v>1427</v>
      </c>
      <c r="AA83" s="27" t="s">
        <v>1427</v>
      </c>
      <c r="AB83" s="27" t="s">
        <v>1427</v>
      </c>
      <c r="AC83" s="27">
        <f t="shared" si="4"/>
        <v>0</v>
      </c>
      <c r="AD83" s="27"/>
      <c r="AE83" s="27"/>
      <c r="AF83" s="27"/>
      <c r="AG83" s="27"/>
      <c r="AH83" s="27"/>
      <c r="AI83" s="27"/>
      <c r="AJ83" s="27"/>
      <c r="AK83" s="27"/>
      <c r="AL83" s="29">
        <v>0</v>
      </c>
      <c r="AM83" s="29">
        <v>0</v>
      </c>
      <c r="AN83" s="29" t="s">
        <v>1427</v>
      </c>
      <c r="AO83" s="29" t="s">
        <v>1427</v>
      </c>
      <c r="AP83" s="29" t="s">
        <v>1427</v>
      </c>
      <c r="AQ83" s="29" t="s">
        <v>1427</v>
      </c>
      <c r="AR83" s="29" t="s">
        <v>1427</v>
      </c>
      <c r="AS83" s="29" t="s">
        <v>1427</v>
      </c>
      <c r="AT83" s="29" t="str">
        <f t="shared" si="5"/>
        <v>.</v>
      </c>
      <c r="AU83" s="29">
        <v>8</v>
      </c>
      <c r="AV83" s="29">
        <v>9</v>
      </c>
      <c r="AW83" s="29">
        <v>1</v>
      </c>
      <c r="AX83" s="29">
        <v>49</v>
      </c>
      <c r="AY83" s="29">
        <v>1</v>
      </c>
      <c r="AZ83" s="27" t="s">
        <v>1427</v>
      </c>
      <c r="BA83" s="27">
        <v>73</v>
      </c>
      <c r="BB83" s="27">
        <v>0</v>
      </c>
      <c r="BC83" s="27">
        <v>0</v>
      </c>
      <c r="BD83" s="27">
        <v>1</v>
      </c>
      <c r="BE83" s="27">
        <v>0</v>
      </c>
      <c r="BF83" s="27" t="str" cm="1">
        <f t="array" ref="BF83">_xlfn.IFS(BB83=1,"Nord Italia",BC83=1,"Centro Italia",BD83=1,"Sud Italia",BE83=1,"Isole Italia",SUM(BB83:BE83)=0,"Estero")</f>
        <v>Sud Italia</v>
      </c>
      <c r="BG83" s="27" t="s">
        <v>2606</v>
      </c>
      <c r="BH83" s="27">
        <v>173</v>
      </c>
      <c r="BI83" s="27" t="s">
        <v>2698</v>
      </c>
      <c r="BJ83" s="27">
        <v>5</v>
      </c>
      <c r="BK83" s="27">
        <v>14</v>
      </c>
      <c r="BL83" s="27" t="s">
        <v>1427</v>
      </c>
      <c r="BM83" s="27">
        <v>116</v>
      </c>
      <c r="BN83" s="27" t="s">
        <v>3153</v>
      </c>
      <c r="BO83" s="27">
        <v>3</v>
      </c>
      <c r="BP83" s="29">
        <v>4</v>
      </c>
      <c r="BQ83" s="27">
        <v>60</v>
      </c>
      <c r="BR83" s="27">
        <v>0</v>
      </c>
      <c r="BS83" s="27" t="s">
        <v>1427</v>
      </c>
      <c r="BT83" s="27">
        <v>1</v>
      </c>
      <c r="BU83" s="27">
        <v>0</v>
      </c>
      <c r="BV83" s="29">
        <v>2</v>
      </c>
    </row>
    <row r="84" spans="1:74" ht="30" x14ac:dyDescent="0.25">
      <c r="A84" s="27">
        <v>408</v>
      </c>
      <c r="B84" s="28">
        <v>44446.561666666668</v>
      </c>
      <c r="C84" s="28">
        <v>44446.565381944441</v>
      </c>
      <c r="D84" s="2" t="s">
        <v>816</v>
      </c>
      <c r="E84" s="27">
        <v>100</v>
      </c>
      <c r="F84" s="27">
        <v>320</v>
      </c>
      <c r="G84" s="27">
        <v>1</v>
      </c>
      <c r="H84" s="28">
        <v>44446.565388796298</v>
      </c>
      <c r="I84" s="2" t="s">
        <v>817</v>
      </c>
      <c r="J84" s="27">
        <v>45.472198486328125</v>
      </c>
      <c r="K84" s="27">
        <v>9.19219970703125</v>
      </c>
      <c r="L84" s="2" t="s">
        <v>15</v>
      </c>
      <c r="M84" s="2" t="s">
        <v>16</v>
      </c>
      <c r="N84" s="3">
        <v>1</v>
      </c>
      <c r="O84" s="27" t="s">
        <v>1427</v>
      </c>
      <c r="P84" s="27" t="s">
        <v>1427</v>
      </c>
      <c r="Q84" s="27" t="s">
        <v>1427</v>
      </c>
      <c r="R84" s="27">
        <f t="shared" si="3"/>
        <v>0</v>
      </c>
      <c r="S84" s="27"/>
      <c r="T84" s="27"/>
      <c r="U84" s="27"/>
      <c r="V84" s="27"/>
      <c r="W84" s="27"/>
      <c r="X84" s="27"/>
      <c r="Y84" s="27"/>
      <c r="Z84" s="27" t="s">
        <v>1427</v>
      </c>
      <c r="AA84" s="27" t="s">
        <v>1427</v>
      </c>
      <c r="AB84" s="27" t="s">
        <v>1427</v>
      </c>
      <c r="AC84" s="27">
        <f t="shared" si="4"/>
        <v>0</v>
      </c>
      <c r="AD84" s="27"/>
      <c r="AE84" s="27"/>
      <c r="AF84" s="27"/>
      <c r="AG84" s="27"/>
      <c r="AH84" s="27"/>
      <c r="AI84" s="27"/>
      <c r="AJ84" s="27"/>
      <c r="AK84" s="27"/>
      <c r="AL84" s="29">
        <v>0</v>
      </c>
      <c r="AM84" s="29">
        <v>0</v>
      </c>
      <c r="AN84" s="29" t="s">
        <v>1427</v>
      </c>
      <c r="AO84" s="29" t="s">
        <v>1427</v>
      </c>
      <c r="AP84" s="29" t="s">
        <v>1427</v>
      </c>
      <c r="AQ84" s="29" t="s">
        <v>1427</v>
      </c>
      <c r="AR84" s="29" t="s">
        <v>1427</v>
      </c>
      <c r="AS84" s="29" t="s">
        <v>1427</v>
      </c>
      <c r="AT84" s="29" t="str">
        <f t="shared" si="5"/>
        <v>.</v>
      </c>
      <c r="AU84" s="29">
        <v>7</v>
      </c>
      <c r="AV84" s="29">
        <v>7</v>
      </c>
      <c r="AW84" s="29">
        <v>0</v>
      </c>
      <c r="AX84" s="29">
        <v>57</v>
      </c>
      <c r="AY84" s="29">
        <v>1</v>
      </c>
      <c r="AZ84" s="27" t="s">
        <v>1427</v>
      </c>
      <c r="BA84" s="27">
        <v>100</v>
      </c>
      <c r="BB84" s="27">
        <v>1</v>
      </c>
      <c r="BC84" s="27">
        <v>0</v>
      </c>
      <c r="BD84" s="27">
        <v>0</v>
      </c>
      <c r="BE84" s="27">
        <v>0</v>
      </c>
      <c r="BF84" s="27" t="str" cm="1">
        <f t="array" ref="BF84">_xlfn.IFS(BB84=1,"Nord Italia",BC84=1,"Centro Italia",BD84=1,"Sud Italia",BE84=1,"Isole Italia",SUM(BB84:BE84)=0,"Estero")</f>
        <v>Nord Italia</v>
      </c>
      <c r="BG84" s="27" t="s">
        <v>2614</v>
      </c>
      <c r="BH84" s="27">
        <v>167</v>
      </c>
      <c r="BI84" s="27" t="s">
        <v>1427</v>
      </c>
      <c r="BJ84" s="27">
        <v>2</v>
      </c>
      <c r="BK84" s="27" t="s">
        <v>1427</v>
      </c>
      <c r="BL84" s="27" t="s">
        <v>1427</v>
      </c>
      <c r="BM84" s="27" t="s">
        <v>1427</v>
      </c>
      <c r="BN84" s="27" t="s">
        <v>1427</v>
      </c>
      <c r="BO84" s="27">
        <v>4</v>
      </c>
      <c r="BP84" s="29">
        <v>3</v>
      </c>
      <c r="BQ84" s="27">
        <v>10</v>
      </c>
      <c r="BR84" s="27">
        <v>0</v>
      </c>
      <c r="BS84" s="27" t="s">
        <v>1427</v>
      </c>
      <c r="BT84" s="27">
        <v>0</v>
      </c>
      <c r="BU84" s="27">
        <v>0</v>
      </c>
      <c r="BV84" s="29">
        <v>3</v>
      </c>
    </row>
    <row r="85" spans="1:74" ht="30" x14ac:dyDescent="0.25">
      <c r="A85" s="27">
        <v>417</v>
      </c>
      <c r="B85" s="28">
        <v>44446.603495370371</v>
      </c>
      <c r="C85" s="28">
        <v>44446.605590277781</v>
      </c>
      <c r="D85" s="2" t="s">
        <v>834</v>
      </c>
      <c r="E85" s="27">
        <v>100</v>
      </c>
      <c r="F85" s="27">
        <v>181</v>
      </c>
      <c r="G85" s="27">
        <v>1</v>
      </c>
      <c r="H85" s="28">
        <v>44446.605601724536</v>
      </c>
      <c r="I85" s="2" t="s">
        <v>835</v>
      </c>
      <c r="J85" s="27">
        <v>43.147903442382813</v>
      </c>
      <c r="K85" s="27">
        <v>12.109695434570313</v>
      </c>
      <c r="L85" s="2" t="s">
        <v>15</v>
      </c>
      <c r="M85" s="2" t="s">
        <v>16</v>
      </c>
      <c r="N85" s="3">
        <v>1</v>
      </c>
      <c r="O85" s="27" t="s">
        <v>1427</v>
      </c>
      <c r="P85" s="27" t="s">
        <v>1427</v>
      </c>
      <c r="Q85" s="27" t="s">
        <v>1427</v>
      </c>
      <c r="R85" s="27">
        <f t="shared" si="3"/>
        <v>0</v>
      </c>
      <c r="S85" s="27"/>
      <c r="T85" s="27"/>
      <c r="U85" s="27"/>
      <c r="V85" s="27"/>
      <c r="W85" s="27"/>
      <c r="X85" s="27"/>
      <c r="Y85" s="27"/>
      <c r="Z85" s="27" t="s">
        <v>1427</v>
      </c>
      <c r="AA85" s="27" t="s">
        <v>1427</v>
      </c>
      <c r="AB85" s="27" t="s">
        <v>1427</v>
      </c>
      <c r="AC85" s="27">
        <f t="shared" si="4"/>
        <v>0</v>
      </c>
      <c r="AD85" s="27"/>
      <c r="AE85" s="27"/>
      <c r="AF85" s="27"/>
      <c r="AG85" s="27"/>
      <c r="AH85" s="27"/>
      <c r="AI85" s="27"/>
      <c r="AJ85" s="27"/>
      <c r="AK85" s="27"/>
      <c r="AL85" s="29">
        <v>0</v>
      </c>
      <c r="AM85" s="29">
        <v>0</v>
      </c>
      <c r="AN85" s="29" t="s">
        <v>1427</v>
      </c>
      <c r="AO85" s="29" t="s">
        <v>1427</v>
      </c>
      <c r="AP85" s="29" t="s">
        <v>1427</v>
      </c>
      <c r="AQ85" s="29" t="s">
        <v>1427</v>
      </c>
      <c r="AR85" s="29" t="s">
        <v>1427</v>
      </c>
      <c r="AS85" s="29" t="s">
        <v>1427</v>
      </c>
      <c r="AT85" s="29" t="str">
        <f t="shared" si="5"/>
        <v>.</v>
      </c>
      <c r="AU85" s="29">
        <v>7</v>
      </c>
      <c r="AV85" s="29">
        <v>7</v>
      </c>
      <c r="AW85" s="29">
        <v>0</v>
      </c>
      <c r="AX85" s="29">
        <v>63</v>
      </c>
      <c r="AY85" s="29">
        <v>1</v>
      </c>
      <c r="AZ85" s="27" t="s">
        <v>1427</v>
      </c>
      <c r="BA85" s="27">
        <v>86</v>
      </c>
      <c r="BB85" s="27">
        <v>0</v>
      </c>
      <c r="BC85" s="27">
        <v>1</v>
      </c>
      <c r="BD85" s="27">
        <v>0</v>
      </c>
      <c r="BE85" s="27">
        <v>0</v>
      </c>
      <c r="BF85" s="27" t="str" cm="1">
        <f t="array" ref="BF85">_xlfn.IFS(BB85=1,"Nord Italia",BC85=1,"Centro Italia",BD85=1,"Sud Italia",BE85=1,"Isole Italia",SUM(BB85:BE85)=0,"Estero")</f>
        <v>Centro Italia</v>
      </c>
      <c r="BG85" s="27" t="s">
        <v>2886</v>
      </c>
      <c r="BH85" s="27">
        <v>168</v>
      </c>
      <c r="BI85" s="27" t="s">
        <v>1427</v>
      </c>
      <c r="BJ85" s="27">
        <v>7</v>
      </c>
      <c r="BK85" s="27" t="s">
        <v>1427</v>
      </c>
      <c r="BL85" s="27" t="s">
        <v>1427</v>
      </c>
      <c r="BM85" s="27" t="s">
        <v>1427</v>
      </c>
      <c r="BN85" s="27" t="s">
        <v>1427</v>
      </c>
      <c r="BO85" s="27">
        <v>4</v>
      </c>
      <c r="BP85" s="29">
        <v>4</v>
      </c>
      <c r="BQ85" s="27">
        <v>60</v>
      </c>
      <c r="BR85" s="27">
        <v>0</v>
      </c>
      <c r="BS85" s="27" t="s">
        <v>1427</v>
      </c>
      <c r="BT85" s="27">
        <v>1</v>
      </c>
      <c r="BU85" s="27">
        <v>1</v>
      </c>
      <c r="BV85" s="29">
        <v>6</v>
      </c>
    </row>
    <row r="86" spans="1:74" ht="45" x14ac:dyDescent="0.25">
      <c r="A86" s="27">
        <v>427</v>
      </c>
      <c r="B86" s="28">
        <v>44446.767881944441</v>
      </c>
      <c r="C86" s="28">
        <v>44446.770358796297</v>
      </c>
      <c r="D86" s="2" t="s">
        <v>854</v>
      </c>
      <c r="E86" s="27">
        <v>100</v>
      </c>
      <c r="F86" s="27">
        <v>213</v>
      </c>
      <c r="G86" s="27">
        <v>1</v>
      </c>
      <c r="H86" s="28">
        <v>44446.770364201388</v>
      </c>
      <c r="I86" s="2" t="s">
        <v>855</v>
      </c>
      <c r="J86" s="27">
        <v>43.147903442382813</v>
      </c>
      <c r="K86" s="27">
        <v>12.109695434570313</v>
      </c>
      <c r="L86" s="2" t="s">
        <v>15</v>
      </c>
      <c r="M86" s="2" t="s">
        <v>16</v>
      </c>
      <c r="N86" s="3">
        <v>1</v>
      </c>
      <c r="O86" s="27" t="s">
        <v>1427</v>
      </c>
      <c r="P86" s="27" t="s">
        <v>1427</v>
      </c>
      <c r="Q86" s="27" t="s">
        <v>1427</v>
      </c>
      <c r="R86" s="27">
        <f t="shared" si="3"/>
        <v>0</v>
      </c>
      <c r="S86" s="27"/>
      <c r="T86" s="27"/>
      <c r="U86" s="27"/>
      <c r="V86" s="27"/>
      <c r="W86" s="27"/>
      <c r="X86" s="27"/>
      <c r="Y86" s="27"/>
      <c r="Z86" s="27" t="s">
        <v>1427</v>
      </c>
      <c r="AA86" s="27" t="s">
        <v>1427</v>
      </c>
      <c r="AB86" s="27" t="s">
        <v>1427</v>
      </c>
      <c r="AC86" s="27">
        <f t="shared" si="4"/>
        <v>0</v>
      </c>
      <c r="AD86" s="27"/>
      <c r="AE86" s="27"/>
      <c r="AF86" s="27"/>
      <c r="AG86" s="27"/>
      <c r="AH86" s="27"/>
      <c r="AI86" s="27"/>
      <c r="AJ86" s="27"/>
      <c r="AK86" s="27"/>
      <c r="AL86" s="29">
        <v>0</v>
      </c>
      <c r="AM86" s="29">
        <v>0</v>
      </c>
      <c r="AN86" s="29" t="s">
        <v>1427</v>
      </c>
      <c r="AO86" s="29" t="s">
        <v>1427</v>
      </c>
      <c r="AP86" s="29" t="s">
        <v>1427</v>
      </c>
      <c r="AQ86" s="29" t="s">
        <v>1427</v>
      </c>
      <c r="AR86" s="29" t="s">
        <v>1427</v>
      </c>
      <c r="AS86" s="29" t="s">
        <v>1427</v>
      </c>
      <c r="AT86" s="29" t="str">
        <f t="shared" si="5"/>
        <v>.</v>
      </c>
      <c r="AU86" s="29">
        <v>6</v>
      </c>
      <c r="AV86" s="29">
        <v>8</v>
      </c>
      <c r="AW86" s="29">
        <v>1</v>
      </c>
      <c r="AX86" s="29">
        <v>42</v>
      </c>
      <c r="AY86" s="29">
        <v>1</v>
      </c>
      <c r="AZ86" s="27" t="s">
        <v>1427</v>
      </c>
      <c r="BA86" s="27">
        <v>86</v>
      </c>
      <c r="BB86" s="27">
        <v>0</v>
      </c>
      <c r="BC86" s="27">
        <v>1</v>
      </c>
      <c r="BD86" s="27">
        <v>0</v>
      </c>
      <c r="BE86" s="27">
        <v>0</v>
      </c>
      <c r="BF86" s="27" t="str" cm="1">
        <f t="array" ref="BF86">_xlfn.IFS(BB86=1,"Nord Italia",BC86=1,"Centro Italia",BD86=1,"Sud Italia",BE86=1,"Isole Italia",SUM(BB86:BE86)=0,"Estero")</f>
        <v>Centro Italia</v>
      </c>
      <c r="BG86" s="27" t="s">
        <v>2609</v>
      </c>
      <c r="BH86" s="27">
        <v>166</v>
      </c>
      <c r="BI86" s="27" t="s">
        <v>1427</v>
      </c>
      <c r="BJ86" s="27">
        <v>4</v>
      </c>
      <c r="BK86" s="27">
        <v>10</v>
      </c>
      <c r="BL86" s="27" t="s">
        <v>1427</v>
      </c>
      <c r="BM86" s="27" t="s">
        <v>1427</v>
      </c>
      <c r="BN86" s="27" t="s">
        <v>1427</v>
      </c>
      <c r="BO86" s="27">
        <v>2</v>
      </c>
      <c r="BP86" s="29">
        <v>4</v>
      </c>
      <c r="BQ86" s="27">
        <v>300</v>
      </c>
      <c r="BR86" s="27">
        <v>1</v>
      </c>
      <c r="BS86" s="27">
        <v>1</v>
      </c>
      <c r="BT86" s="27">
        <v>0</v>
      </c>
      <c r="BU86" s="27">
        <v>1</v>
      </c>
      <c r="BV86" s="29">
        <v>3</v>
      </c>
    </row>
    <row r="87" spans="1:74" ht="30" x14ac:dyDescent="0.25">
      <c r="A87" s="27">
        <v>435</v>
      </c>
      <c r="B87" s="28">
        <v>44447.010960648149</v>
      </c>
      <c r="C87" s="28">
        <v>44447.014722222222</v>
      </c>
      <c r="D87" s="2" t="s">
        <v>869</v>
      </c>
      <c r="E87" s="27">
        <v>100</v>
      </c>
      <c r="F87" s="27">
        <v>324</v>
      </c>
      <c r="G87" s="27">
        <v>1</v>
      </c>
      <c r="H87" s="28">
        <v>44447.014731817129</v>
      </c>
      <c r="I87" s="2" t="s">
        <v>870</v>
      </c>
      <c r="J87" s="27">
        <v>43.724395751953125</v>
      </c>
      <c r="K87" s="27">
        <v>12.63189697265625</v>
      </c>
      <c r="L87" s="2" t="s">
        <v>15</v>
      </c>
      <c r="M87" s="2" t="s">
        <v>16</v>
      </c>
      <c r="N87" s="3">
        <v>1</v>
      </c>
      <c r="O87" s="27" t="s">
        <v>1427</v>
      </c>
      <c r="P87" s="27" t="s">
        <v>1427</v>
      </c>
      <c r="Q87" s="27" t="s">
        <v>1427</v>
      </c>
      <c r="R87" s="27">
        <f t="shared" si="3"/>
        <v>0</v>
      </c>
      <c r="S87" s="27"/>
      <c r="T87" s="27"/>
      <c r="U87" s="27"/>
      <c r="V87" s="27"/>
      <c r="W87" s="27"/>
      <c r="X87" s="27"/>
      <c r="Y87" s="27"/>
      <c r="Z87" s="27" t="s">
        <v>1427</v>
      </c>
      <c r="AA87" s="27" t="s">
        <v>1427</v>
      </c>
      <c r="AB87" s="27" t="s">
        <v>1427</v>
      </c>
      <c r="AC87" s="27">
        <f t="shared" si="4"/>
        <v>0</v>
      </c>
      <c r="AD87" s="27"/>
      <c r="AE87" s="27"/>
      <c r="AF87" s="27"/>
      <c r="AG87" s="27"/>
      <c r="AH87" s="27"/>
      <c r="AI87" s="27"/>
      <c r="AJ87" s="27"/>
      <c r="AK87" s="27"/>
      <c r="AL87" s="29">
        <v>0</v>
      </c>
      <c r="AM87" s="29">
        <v>0</v>
      </c>
      <c r="AN87" s="29" t="s">
        <v>1427</v>
      </c>
      <c r="AO87" s="29" t="s">
        <v>1427</v>
      </c>
      <c r="AP87" s="29" t="s">
        <v>1427</v>
      </c>
      <c r="AQ87" s="29" t="s">
        <v>1427</v>
      </c>
      <c r="AR87" s="29" t="s">
        <v>1427</v>
      </c>
      <c r="AS87" s="29" t="s">
        <v>1427</v>
      </c>
      <c r="AT87" s="29" t="str">
        <f t="shared" si="5"/>
        <v>.</v>
      </c>
      <c r="AU87" s="29">
        <v>7</v>
      </c>
      <c r="AV87" s="29">
        <v>8</v>
      </c>
      <c r="AW87" s="29">
        <v>0</v>
      </c>
      <c r="AX87" s="29">
        <v>31</v>
      </c>
      <c r="AY87" s="29">
        <v>1</v>
      </c>
      <c r="AZ87" s="27" t="s">
        <v>1427</v>
      </c>
      <c r="BA87" s="27">
        <v>100</v>
      </c>
      <c r="BB87" s="27">
        <v>1</v>
      </c>
      <c r="BC87" s="27">
        <v>0</v>
      </c>
      <c r="BD87" s="27">
        <v>0</v>
      </c>
      <c r="BE87" s="27">
        <v>0</v>
      </c>
      <c r="BF87" s="27" t="str" cm="1">
        <f t="array" ref="BF87">_xlfn.IFS(BB87=1,"Nord Italia",BC87=1,"Centro Italia",BD87=1,"Sud Italia",BE87=1,"Isole Italia",SUM(BB87:BE87)=0,"Estero")</f>
        <v>Nord Italia</v>
      </c>
      <c r="BG87" s="27" t="s">
        <v>2893</v>
      </c>
      <c r="BH87" s="27">
        <v>168</v>
      </c>
      <c r="BI87" s="27" t="s">
        <v>1427</v>
      </c>
      <c r="BJ87" s="27">
        <v>7</v>
      </c>
      <c r="BK87" s="27" t="s">
        <v>1427</v>
      </c>
      <c r="BL87" s="27" t="s">
        <v>1427</v>
      </c>
      <c r="BM87" s="27" t="s">
        <v>1427</v>
      </c>
      <c r="BN87" s="27" t="s">
        <v>1427</v>
      </c>
      <c r="BO87" s="27">
        <v>1</v>
      </c>
      <c r="BP87" s="29">
        <v>3</v>
      </c>
      <c r="BQ87" s="27">
        <v>60</v>
      </c>
      <c r="BR87" s="27">
        <v>0</v>
      </c>
      <c r="BS87" s="27" t="s">
        <v>1427</v>
      </c>
      <c r="BT87" s="27">
        <v>0</v>
      </c>
      <c r="BU87" s="27">
        <v>0</v>
      </c>
      <c r="BV87" s="29">
        <v>2</v>
      </c>
    </row>
    <row r="88" spans="1:74" ht="45" x14ac:dyDescent="0.25">
      <c r="A88" s="27">
        <v>438</v>
      </c>
      <c r="B88" s="28">
        <v>44447.041979166665</v>
      </c>
      <c r="C88" s="28">
        <v>44447.043703703705</v>
      </c>
      <c r="D88" s="2" t="s">
        <v>875</v>
      </c>
      <c r="E88" s="27">
        <v>100</v>
      </c>
      <c r="F88" s="27">
        <v>149</v>
      </c>
      <c r="G88" s="27">
        <v>1</v>
      </c>
      <c r="H88" s="28">
        <v>44447.043715185187</v>
      </c>
      <c r="I88" s="2" t="s">
        <v>876</v>
      </c>
      <c r="J88" s="27">
        <v>48.25830078125</v>
      </c>
      <c r="K88" s="27">
        <v>16.33770751953125</v>
      </c>
      <c r="L88" s="2" t="s">
        <v>15</v>
      </c>
      <c r="M88" s="2" t="s">
        <v>16</v>
      </c>
      <c r="N88" s="3">
        <v>1</v>
      </c>
      <c r="O88" s="27" t="s">
        <v>1427</v>
      </c>
      <c r="P88" s="27" t="s">
        <v>1427</v>
      </c>
      <c r="Q88" s="27" t="s">
        <v>1427</v>
      </c>
      <c r="R88" s="27">
        <f t="shared" si="3"/>
        <v>0</v>
      </c>
      <c r="S88" s="27"/>
      <c r="T88" s="27"/>
      <c r="U88" s="27"/>
      <c r="V88" s="27"/>
      <c r="W88" s="27"/>
      <c r="X88" s="27"/>
      <c r="Y88" s="27"/>
      <c r="Z88" s="27" t="s">
        <v>1427</v>
      </c>
      <c r="AA88" s="27" t="s">
        <v>1427</v>
      </c>
      <c r="AB88" s="27" t="s">
        <v>1427</v>
      </c>
      <c r="AC88" s="27">
        <f t="shared" si="4"/>
        <v>0</v>
      </c>
      <c r="AD88" s="27"/>
      <c r="AE88" s="27"/>
      <c r="AF88" s="27"/>
      <c r="AG88" s="27"/>
      <c r="AH88" s="27"/>
      <c r="AI88" s="27"/>
      <c r="AJ88" s="27"/>
      <c r="AK88" s="27"/>
      <c r="AL88" s="29">
        <v>0</v>
      </c>
      <c r="AM88" s="29">
        <v>0</v>
      </c>
      <c r="AN88" s="29" t="s">
        <v>1427</v>
      </c>
      <c r="AO88" s="29" t="s">
        <v>1427</v>
      </c>
      <c r="AP88" s="29" t="s">
        <v>1427</v>
      </c>
      <c r="AQ88" s="29" t="s">
        <v>1427</v>
      </c>
      <c r="AR88" s="29" t="s">
        <v>1427</v>
      </c>
      <c r="AS88" s="29" t="s">
        <v>1427</v>
      </c>
      <c r="AT88" s="29" t="str">
        <f t="shared" si="5"/>
        <v>.</v>
      </c>
      <c r="AU88" s="29">
        <v>6</v>
      </c>
      <c r="AV88" s="29">
        <v>7</v>
      </c>
      <c r="AW88" s="29">
        <v>1</v>
      </c>
      <c r="AX88" s="29">
        <v>44</v>
      </c>
      <c r="AY88" s="29">
        <v>0</v>
      </c>
      <c r="AZ88" s="27" t="s">
        <v>3197</v>
      </c>
      <c r="BA88" s="27" t="s">
        <v>1427</v>
      </c>
      <c r="BB88" s="27">
        <v>0</v>
      </c>
      <c r="BC88" s="27">
        <v>0</v>
      </c>
      <c r="BD88" s="27">
        <v>0</v>
      </c>
      <c r="BE88" s="27">
        <v>0</v>
      </c>
      <c r="BF88" s="27" t="str" cm="1">
        <f t="array" ref="BF88">_xlfn.IFS(BB88=1,"Nord Italia",BC88=1,"Centro Italia",BD88=1,"Sud Italia",BE88=1,"Isole Italia",SUM(BB88:BE88)=0,"Estero")</f>
        <v>Estero</v>
      </c>
      <c r="BG88" s="27" t="s">
        <v>1427</v>
      </c>
      <c r="BH88" s="27">
        <v>168</v>
      </c>
      <c r="BI88" s="27" t="s">
        <v>1427</v>
      </c>
      <c r="BJ88" s="27">
        <v>5</v>
      </c>
      <c r="BK88" s="27">
        <v>16</v>
      </c>
      <c r="BL88" s="27" t="s">
        <v>1427</v>
      </c>
      <c r="BM88" s="27">
        <v>112</v>
      </c>
      <c r="BN88" s="27" t="s">
        <v>1427</v>
      </c>
      <c r="BO88" s="27">
        <v>4</v>
      </c>
      <c r="BP88" s="29">
        <v>4</v>
      </c>
      <c r="BQ88" s="27">
        <v>30</v>
      </c>
      <c r="BR88" s="27">
        <v>0</v>
      </c>
      <c r="BS88" s="27" t="s">
        <v>1427</v>
      </c>
      <c r="BT88" s="27">
        <v>1</v>
      </c>
      <c r="BU88" s="27">
        <v>1</v>
      </c>
      <c r="BV88" s="29">
        <v>2</v>
      </c>
    </row>
    <row r="89" spans="1:74" ht="45" x14ac:dyDescent="0.25">
      <c r="A89" s="27">
        <v>440</v>
      </c>
      <c r="B89" s="28">
        <v>44447.047500000001</v>
      </c>
      <c r="C89" s="28">
        <v>44447.049409722225</v>
      </c>
      <c r="D89" s="2" t="s">
        <v>879</v>
      </c>
      <c r="E89" s="27">
        <v>100</v>
      </c>
      <c r="F89" s="27">
        <v>165</v>
      </c>
      <c r="G89" s="27">
        <v>1</v>
      </c>
      <c r="H89" s="28">
        <v>44447.049420578704</v>
      </c>
      <c r="I89" s="2" t="s">
        <v>880</v>
      </c>
      <c r="J89" s="27">
        <v>45.403106689453125</v>
      </c>
      <c r="K89" s="27">
        <v>11.87469482421875</v>
      </c>
      <c r="L89" s="2" t="s">
        <v>15</v>
      </c>
      <c r="M89" s="2" t="s">
        <v>16</v>
      </c>
      <c r="N89" s="3">
        <v>1</v>
      </c>
      <c r="O89" s="27" t="s">
        <v>1427</v>
      </c>
      <c r="P89" s="27" t="s">
        <v>1427</v>
      </c>
      <c r="Q89" s="27" t="s">
        <v>1427</v>
      </c>
      <c r="R89" s="27">
        <f t="shared" si="3"/>
        <v>0</v>
      </c>
      <c r="S89" s="27"/>
      <c r="T89" s="27"/>
      <c r="U89" s="27"/>
      <c r="V89" s="27"/>
      <c r="W89" s="27"/>
      <c r="X89" s="27"/>
      <c r="Y89" s="27"/>
      <c r="Z89" s="27" t="s">
        <v>1427</v>
      </c>
      <c r="AA89" s="27" t="s">
        <v>1427</v>
      </c>
      <c r="AB89" s="27" t="s">
        <v>1427</v>
      </c>
      <c r="AC89" s="27">
        <f t="shared" si="4"/>
        <v>0</v>
      </c>
      <c r="AD89" s="27"/>
      <c r="AE89" s="27"/>
      <c r="AF89" s="27"/>
      <c r="AG89" s="27"/>
      <c r="AH89" s="27"/>
      <c r="AI89" s="27"/>
      <c r="AJ89" s="27"/>
      <c r="AK89" s="27"/>
      <c r="AL89" s="29">
        <v>0</v>
      </c>
      <c r="AM89" s="29">
        <v>0</v>
      </c>
      <c r="AN89" s="29" t="s">
        <v>1427</v>
      </c>
      <c r="AO89" s="29" t="s">
        <v>1427</v>
      </c>
      <c r="AP89" s="29" t="s">
        <v>1427</v>
      </c>
      <c r="AQ89" s="29" t="s">
        <v>1427</v>
      </c>
      <c r="AR89" s="29" t="s">
        <v>1427</v>
      </c>
      <c r="AS89" s="29" t="s">
        <v>1427</v>
      </c>
      <c r="AT89" s="29" t="str">
        <f t="shared" si="5"/>
        <v>.</v>
      </c>
      <c r="AU89" s="29">
        <v>6</v>
      </c>
      <c r="AV89" s="29">
        <v>8</v>
      </c>
      <c r="AW89" s="29">
        <v>0</v>
      </c>
      <c r="AX89" s="29">
        <v>27</v>
      </c>
      <c r="AY89" s="29">
        <v>1</v>
      </c>
      <c r="AZ89" s="27" t="s">
        <v>1427</v>
      </c>
      <c r="BA89" s="27">
        <v>67</v>
      </c>
      <c r="BB89" s="27">
        <v>1</v>
      </c>
      <c r="BC89" s="27">
        <v>0</v>
      </c>
      <c r="BD89" s="27">
        <v>0</v>
      </c>
      <c r="BE89" s="27">
        <v>0</v>
      </c>
      <c r="BF89" s="27" t="str" cm="1">
        <f t="array" ref="BF89">_xlfn.IFS(BB89=1,"Nord Italia",BC89=1,"Centro Italia",BD89=1,"Sud Italia",BE89=1,"Isole Italia",SUM(BB89:BE89)=0,"Estero")</f>
        <v>Nord Italia</v>
      </c>
      <c r="BG89" s="27" t="s">
        <v>2697</v>
      </c>
      <c r="BH89" s="27">
        <v>173</v>
      </c>
      <c r="BI89" s="27" t="s">
        <v>2896</v>
      </c>
      <c r="BJ89" s="27">
        <v>7</v>
      </c>
      <c r="BK89" s="27" t="s">
        <v>1427</v>
      </c>
      <c r="BL89" s="27" t="s">
        <v>1427</v>
      </c>
      <c r="BM89" s="27" t="s">
        <v>1427</v>
      </c>
      <c r="BN89" s="27" t="s">
        <v>1427</v>
      </c>
      <c r="BO89" s="27">
        <v>4</v>
      </c>
      <c r="BP89" s="29">
        <v>3</v>
      </c>
      <c r="BQ89" s="27">
        <v>30</v>
      </c>
      <c r="BR89" s="27">
        <v>0</v>
      </c>
      <c r="BS89" s="27" t="s">
        <v>1427</v>
      </c>
      <c r="BT89" s="27">
        <v>1</v>
      </c>
      <c r="BU89" s="27">
        <v>1</v>
      </c>
      <c r="BV89" s="29">
        <v>6</v>
      </c>
    </row>
    <row r="90" spans="1:74" ht="30" x14ac:dyDescent="0.25">
      <c r="A90" s="27">
        <v>446</v>
      </c>
      <c r="B90" s="28">
        <v>44447.153460648151</v>
      </c>
      <c r="C90" s="28">
        <v>44447.154953703706</v>
      </c>
      <c r="D90" s="2" t="s">
        <v>891</v>
      </c>
      <c r="E90" s="27">
        <v>100</v>
      </c>
      <c r="F90" s="27">
        <v>129</v>
      </c>
      <c r="G90" s="27">
        <v>1</v>
      </c>
      <c r="H90" s="28">
        <v>44447.154960335647</v>
      </c>
      <c r="I90" s="2" t="s">
        <v>892</v>
      </c>
      <c r="J90" s="27">
        <v>43.147903442382813</v>
      </c>
      <c r="K90" s="27">
        <v>12.109695434570313</v>
      </c>
      <c r="L90" s="2" t="s">
        <v>15</v>
      </c>
      <c r="M90" s="2" t="s">
        <v>16</v>
      </c>
      <c r="N90" s="3">
        <v>1</v>
      </c>
      <c r="O90" s="27" t="s">
        <v>1427</v>
      </c>
      <c r="P90" s="27" t="s">
        <v>1427</v>
      </c>
      <c r="Q90" s="27" t="s">
        <v>1427</v>
      </c>
      <c r="R90" s="27">
        <f t="shared" si="3"/>
        <v>0</v>
      </c>
      <c r="S90" s="27"/>
      <c r="T90" s="27"/>
      <c r="U90" s="27"/>
      <c r="V90" s="27"/>
      <c r="W90" s="27"/>
      <c r="X90" s="27"/>
      <c r="Y90" s="27"/>
      <c r="Z90" s="27" t="s">
        <v>1427</v>
      </c>
      <c r="AA90" s="27" t="s">
        <v>1427</v>
      </c>
      <c r="AB90" s="27" t="s">
        <v>1427</v>
      </c>
      <c r="AC90" s="27">
        <f t="shared" si="4"/>
        <v>0</v>
      </c>
      <c r="AD90" s="27"/>
      <c r="AE90" s="27"/>
      <c r="AF90" s="27"/>
      <c r="AG90" s="27"/>
      <c r="AH90" s="27"/>
      <c r="AI90" s="27"/>
      <c r="AJ90" s="27"/>
      <c r="AK90" s="27"/>
      <c r="AL90" s="29">
        <v>0</v>
      </c>
      <c r="AM90" s="29">
        <v>0</v>
      </c>
      <c r="AN90" s="29" t="s">
        <v>1427</v>
      </c>
      <c r="AO90" s="29" t="s">
        <v>1427</v>
      </c>
      <c r="AP90" s="29" t="s">
        <v>1427</v>
      </c>
      <c r="AQ90" s="29" t="s">
        <v>1427</v>
      </c>
      <c r="AR90" s="29" t="s">
        <v>1427</v>
      </c>
      <c r="AS90" s="29" t="s">
        <v>1427</v>
      </c>
      <c r="AT90" s="29" t="str">
        <f t="shared" si="5"/>
        <v>.</v>
      </c>
      <c r="AU90" s="29">
        <v>4</v>
      </c>
      <c r="AV90" s="29">
        <v>6</v>
      </c>
      <c r="AW90" s="29">
        <v>1</v>
      </c>
      <c r="AX90" s="29">
        <v>29</v>
      </c>
      <c r="AY90" s="29">
        <v>1</v>
      </c>
      <c r="AZ90" s="27" t="s">
        <v>1427</v>
      </c>
      <c r="BA90" s="27">
        <v>67</v>
      </c>
      <c r="BB90" s="27">
        <v>1</v>
      </c>
      <c r="BC90" s="27">
        <v>0</v>
      </c>
      <c r="BD90" s="27">
        <v>0</v>
      </c>
      <c r="BE90" s="27">
        <v>0</v>
      </c>
      <c r="BF90" s="27" t="str" cm="1">
        <f t="array" ref="BF90">_xlfn.IFS(BB90=1,"Nord Italia",BC90=1,"Centro Italia",BD90=1,"Sud Italia",BE90=1,"Isole Italia",SUM(BB90:BE90)=0,"Estero")</f>
        <v>Nord Italia</v>
      </c>
      <c r="BG90" s="27" t="s">
        <v>2817</v>
      </c>
      <c r="BH90" s="27">
        <v>167</v>
      </c>
      <c r="BI90" s="27" t="s">
        <v>1427</v>
      </c>
      <c r="BJ90" s="27">
        <v>7</v>
      </c>
      <c r="BK90" s="27" t="s">
        <v>1427</v>
      </c>
      <c r="BL90" s="27" t="s">
        <v>1427</v>
      </c>
      <c r="BM90" s="27" t="s">
        <v>1427</v>
      </c>
      <c r="BN90" s="27" t="s">
        <v>1427</v>
      </c>
      <c r="BO90" s="27">
        <v>2</v>
      </c>
      <c r="BP90" s="29">
        <v>3</v>
      </c>
      <c r="BQ90" s="27">
        <v>60</v>
      </c>
      <c r="BR90" s="27">
        <v>0</v>
      </c>
      <c r="BS90" s="27" t="s">
        <v>1427</v>
      </c>
      <c r="BT90" s="27">
        <v>0</v>
      </c>
      <c r="BU90" s="27">
        <v>1</v>
      </c>
      <c r="BV90" s="29">
        <v>2</v>
      </c>
    </row>
    <row r="91" spans="1:74" ht="45" x14ac:dyDescent="0.25">
      <c r="A91" s="27">
        <v>449</v>
      </c>
      <c r="B91" s="28">
        <v>44447.184131944443</v>
      </c>
      <c r="C91" s="28">
        <v>44447.18546296296</v>
      </c>
      <c r="D91" s="2" t="s">
        <v>897</v>
      </c>
      <c r="E91" s="27">
        <v>100</v>
      </c>
      <c r="F91" s="27">
        <v>114</v>
      </c>
      <c r="G91" s="27">
        <v>1</v>
      </c>
      <c r="H91" s="28">
        <v>44447.185472233796</v>
      </c>
      <c r="I91" s="2" t="s">
        <v>898</v>
      </c>
      <c r="J91" s="27">
        <v>45.619903564453125</v>
      </c>
      <c r="K91" s="27">
        <v>9.035400390625</v>
      </c>
      <c r="L91" s="2" t="s">
        <v>15</v>
      </c>
      <c r="M91" s="2" t="s">
        <v>16</v>
      </c>
      <c r="N91" s="3">
        <v>1</v>
      </c>
      <c r="O91" s="27" t="s">
        <v>1427</v>
      </c>
      <c r="P91" s="27" t="s">
        <v>1427</v>
      </c>
      <c r="Q91" s="27" t="s">
        <v>1427</v>
      </c>
      <c r="R91" s="27">
        <f t="shared" si="3"/>
        <v>0</v>
      </c>
      <c r="S91" s="27"/>
      <c r="T91" s="27"/>
      <c r="U91" s="27"/>
      <c r="V91" s="27"/>
      <c r="W91" s="27"/>
      <c r="X91" s="27"/>
      <c r="Y91" s="27"/>
      <c r="Z91" s="27" t="s">
        <v>1427</v>
      </c>
      <c r="AA91" s="27" t="s">
        <v>1427</v>
      </c>
      <c r="AB91" s="27" t="s">
        <v>1427</v>
      </c>
      <c r="AC91" s="27">
        <f t="shared" si="4"/>
        <v>0</v>
      </c>
      <c r="AD91" s="27"/>
      <c r="AE91" s="27"/>
      <c r="AF91" s="27"/>
      <c r="AG91" s="27"/>
      <c r="AH91" s="27"/>
      <c r="AI91" s="27"/>
      <c r="AJ91" s="27"/>
      <c r="AK91" s="27"/>
      <c r="AL91" s="29">
        <v>0</v>
      </c>
      <c r="AM91" s="29">
        <v>0</v>
      </c>
      <c r="AN91" s="29" t="s">
        <v>1427</v>
      </c>
      <c r="AO91" s="29" t="s">
        <v>1427</v>
      </c>
      <c r="AP91" s="29" t="s">
        <v>1427</v>
      </c>
      <c r="AQ91" s="29" t="s">
        <v>1427</v>
      </c>
      <c r="AR91" s="29" t="s">
        <v>1427</v>
      </c>
      <c r="AS91" s="29" t="s">
        <v>1427</v>
      </c>
      <c r="AT91" s="29" t="str">
        <f t="shared" si="5"/>
        <v>.</v>
      </c>
      <c r="AU91" s="29">
        <v>3</v>
      </c>
      <c r="AV91" s="29">
        <v>5</v>
      </c>
      <c r="AW91" s="29">
        <v>0</v>
      </c>
      <c r="AX91" s="29">
        <v>20</v>
      </c>
      <c r="AY91" s="29">
        <v>1</v>
      </c>
      <c r="AZ91" s="27" t="s">
        <v>1427</v>
      </c>
      <c r="BA91" s="27">
        <v>58</v>
      </c>
      <c r="BB91" s="27">
        <v>1</v>
      </c>
      <c r="BC91" s="27">
        <v>0</v>
      </c>
      <c r="BD91" s="27">
        <v>0</v>
      </c>
      <c r="BE91" s="27">
        <v>0</v>
      </c>
      <c r="BF91" s="27" t="str" cm="1">
        <f t="array" ref="BF91">_xlfn.IFS(BB91=1,"Nord Italia",BC91=1,"Centro Italia",BD91=1,"Sud Italia",BE91=1,"Isole Italia",SUM(BB91:BE91)=0,"Estero")</f>
        <v>Nord Italia</v>
      </c>
      <c r="BG91" s="27" t="s">
        <v>2901</v>
      </c>
      <c r="BH91" s="27">
        <v>164</v>
      </c>
      <c r="BI91" s="27" t="s">
        <v>1427</v>
      </c>
      <c r="BJ91" s="27">
        <v>3</v>
      </c>
      <c r="BK91" s="27">
        <v>18</v>
      </c>
      <c r="BL91" s="27" t="s">
        <v>3092</v>
      </c>
      <c r="BM91" s="27" t="s">
        <v>1427</v>
      </c>
      <c r="BN91" s="27" t="s">
        <v>1427</v>
      </c>
      <c r="BO91" s="27">
        <v>4</v>
      </c>
      <c r="BP91" s="29">
        <v>4</v>
      </c>
      <c r="BQ91" s="27">
        <v>90</v>
      </c>
      <c r="BR91" s="27">
        <v>0</v>
      </c>
      <c r="BS91" s="27" t="s">
        <v>1427</v>
      </c>
      <c r="BT91" s="27">
        <v>1</v>
      </c>
      <c r="BU91" s="27">
        <v>0</v>
      </c>
      <c r="BV91" s="29">
        <v>2</v>
      </c>
    </row>
    <row r="92" spans="1:74" ht="30" x14ac:dyDescent="0.25">
      <c r="A92" s="27">
        <v>457</v>
      </c>
      <c r="B92" s="28">
        <v>44447.381053240744</v>
      </c>
      <c r="C92" s="28">
        <v>44447.382650462961</v>
      </c>
      <c r="D92" s="2" t="s">
        <v>912</v>
      </c>
      <c r="E92" s="27">
        <v>100</v>
      </c>
      <c r="F92" s="27">
        <v>137</v>
      </c>
      <c r="G92" s="27">
        <v>1</v>
      </c>
      <c r="H92" s="28">
        <v>44447.382660138886</v>
      </c>
      <c r="I92" s="2" t="s">
        <v>913</v>
      </c>
      <c r="J92" s="27">
        <v>45.6802978515625</v>
      </c>
      <c r="K92" s="27">
        <v>12.376693725585938</v>
      </c>
      <c r="L92" s="2" t="s">
        <v>15</v>
      </c>
      <c r="M92" s="2" t="s">
        <v>16</v>
      </c>
      <c r="N92" s="3">
        <v>1</v>
      </c>
      <c r="O92" s="27" t="s">
        <v>1427</v>
      </c>
      <c r="P92" s="27" t="s">
        <v>1427</v>
      </c>
      <c r="Q92" s="27" t="s">
        <v>1427</v>
      </c>
      <c r="R92" s="27">
        <f t="shared" si="3"/>
        <v>0</v>
      </c>
      <c r="S92" s="27"/>
      <c r="T92" s="27"/>
      <c r="U92" s="27"/>
      <c r="V92" s="27"/>
      <c r="W92" s="27"/>
      <c r="X92" s="27"/>
      <c r="Y92" s="27"/>
      <c r="Z92" s="27" t="s">
        <v>1427</v>
      </c>
      <c r="AA92" s="27" t="s">
        <v>1427</v>
      </c>
      <c r="AB92" s="27" t="s">
        <v>1427</v>
      </c>
      <c r="AC92" s="27">
        <f t="shared" si="4"/>
        <v>0</v>
      </c>
      <c r="AD92" s="27"/>
      <c r="AE92" s="27"/>
      <c r="AF92" s="27"/>
      <c r="AG92" s="27"/>
      <c r="AH92" s="27"/>
      <c r="AI92" s="27"/>
      <c r="AJ92" s="27"/>
      <c r="AK92" s="27"/>
      <c r="AL92" s="29">
        <v>0</v>
      </c>
      <c r="AM92" s="29">
        <v>0</v>
      </c>
      <c r="AN92" s="29" t="s">
        <v>1427</v>
      </c>
      <c r="AO92" s="29" t="s">
        <v>1427</v>
      </c>
      <c r="AP92" s="29" t="s">
        <v>1427</v>
      </c>
      <c r="AQ92" s="29" t="s">
        <v>1427</v>
      </c>
      <c r="AR92" s="29" t="s">
        <v>1427</v>
      </c>
      <c r="AS92" s="29" t="s">
        <v>1427</v>
      </c>
      <c r="AT92" s="29" t="str">
        <f t="shared" si="5"/>
        <v>.</v>
      </c>
      <c r="AU92" s="29">
        <v>3</v>
      </c>
      <c r="AV92" s="29">
        <v>5</v>
      </c>
      <c r="AW92" s="29">
        <v>1</v>
      </c>
      <c r="AX92" s="29">
        <v>24</v>
      </c>
      <c r="AY92" s="29">
        <v>1</v>
      </c>
      <c r="AZ92" s="27" t="s">
        <v>1427</v>
      </c>
      <c r="BA92" s="27">
        <v>100</v>
      </c>
      <c r="BB92" s="27">
        <v>1</v>
      </c>
      <c r="BC92" s="27">
        <v>0</v>
      </c>
      <c r="BD92" s="27">
        <v>0</v>
      </c>
      <c r="BE92" s="27">
        <v>0</v>
      </c>
      <c r="BF92" s="27" t="str" cm="1">
        <f t="array" ref="BF92">_xlfn.IFS(BB92=1,"Nord Italia",BC92=1,"Centro Italia",BD92=1,"Sud Italia",BE92=1,"Isole Italia",SUM(BB92:BE92)=0,"Estero")</f>
        <v>Nord Italia</v>
      </c>
      <c r="BG92" s="27" t="s">
        <v>2906</v>
      </c>
      <c r="BH92" s="27">
        <v>164</v>
      </c>
      <c r="BI92" s="27" t="s">
        <v>1427</v>
      </c>
      <c r="BJ92" s="27">
        <v>4</v>
      </c>
      <c r="BK92" s="27">
        <v>16</v>
      </c>
      <c r="BL92" s="27" t="s">
        <v>1427</v>
      </c>
      <c r="BM92" s="27">
        <v>110</v>
      </c>
      <c r="BN92" s="27" t="s">
        <v>1427</v>
      </c>
      <c r="BO92" s="27">
        <v>3</v>
      </c>
      <c r="BP92" s="29">
        <v>3</v>
      </c>
      <c r="BQ92" s="27">
        <v>60</v>
      </c>
      <c r="BR92" s="27">
        <v>0</v>
      </c>
      <c r="BS92" s="27" t="s">
        <v>1427</v>
      </c>
      <c r="BT92" s="27">
        <v>1</v>
      </c>
      <c r="BU92" s="27">
        <v>0</v>
      </c>
      <c r="BV92" s="29">
        <v>2</v>
      </c>
    </row>
    <row r="93" spans="1:74" ht="30" x14ac:dyDescent="0.25">
      <c r="A93" s="27">
        <v>458</v>
      </c>
      <c r="B93" s="28">
        <v>44447.382708333331</v>
      </c>
      <c r="C93" s="28">
        <v>44447.384664351855</v>
      </c>
      <c r="D93" s="2" t="s">
        <v>914</v>
      </c>
      <c r="E93" s="27">
        <v>100</v>
      </c>
      <c r="F93" s="27">
        <v>168</v>
      </c>
      <c r="G93" s="27">
        <v>1</v>
      </c>
      <c r="H93" s="28">
        <v>44447.384668773149</v>
      </c>
      <c r="I93" s="2" t="s">
        <v>915</v>
      </c>
      <c r="J93" s="27">
        <v>45.426193237304688</v>
      </c>
      <c r="K93" s="27">
        <v>11.793701171875</v>
      </c>
      <c r="L93" s="2" t="s">
        <v>15</v>
      </c>
      <c r="M93" s="2" t="s">
        <v>16</v>
      </c>
      <c r="N93" s="3">
        <v>1</v>
      </c>
      <c r="O93" s="27" t="s">
        <v>1427</v>
      </c>
      <c r="P93" s="27" t="s">
        <v>1427</v>
      </c>
      <c r="Q93" s="27" t="s">
        <v>1427</v>
      </c>
      <c r="R93" s="27">
        <f t="shared" si="3"/>
        <v>0</v>
      </c>
      <c r="S93" s="27"/>
      <c r="T93" s="27"/>
      <c r="U93" s="27"/>
      <c r="V93" s="27"/>
      <c r="W93" s="27"/>
      <c r="X93" s="27"/>
      <c r="Y93" s="27"/>
      <c r="Z93" s="27" t="s">
        <v>1427</v>
      </c>
      <c r="AA93" s="27" t="s">
        <v>1427</v>
      </c>
      <c r="AB93" s="27" t="s">
        <v>1427</v>
      </c>
      <c r="AC93" s="27">
        <f t="shared" si="4"/>
        <v>0</v>
      </c>
      <c r="AD93" s="27"/>
      <c r="AE93" s="27"/>
      <c r="AF93" s="27"/>
      <c r="AG93" s="27"/>
      <c r="AH93" s="27"/>
      <c r="AI93" s="27"/>
      <c r="AJ93" s="27"/>
      <c r="AK93" s="27"/>
      <c r="AL93" s="29">
        <v>0</v>
      </c>
      <c r="AM93" s="29">
        <v>0</v>
      </c>
      <c r="AN93" s="29" t="s">
        <v>1427</v>
      </c>
      <c r="AO93" s="29" t="s">
        <v>1427</v>
      </c>
      <c r="AP93" s="29" t="s">
        <v>1427</v>
      </c>
      <c r="AQ93" s="29" t="s">
        <v>1427</v>
      </c>
      <c r="AR93" s="29" t="s">
        <v>1427</v>
      </c>
      <c r="AS93" s="29" t="s">
        <v>1427</v>
      </c>
      <c r="AT93" s="29" t="str">
        <f t="shared" si="5"/>
        <v>.</v>
      </c>
      <c r="AU93" s="29">
        <v>6</v>
      </c>
      <c r="AV93" s="29">
        <v>7</v>
      </c>
      <c r="AW93" s="29">
        <v>1</v>
      </c>
      <c r="AX93" s="29">
        <v>47</v>
      </c>
      <c r="AY93" s="29">
        <v>1</v>
      </c>
      <c r="AZ93" s="27" t="s">
        <v>1427</v>
      </c>
      <c r="BA93" s="27">
        <v>67</v>
      </c>
      <c r="BB93" s="27">
        <v>1</v>
      </c>
      <c r="BC93" s="27">
        <v>0</v>
      </c>
      <c r="BD93" s="27">
        <v>0</v>
      </c>
      <c r="BE93" s="27">
        <v>0</v>
      </c>
      <c r="BF93" s="27" t="str" cm="1">
        <f t="array" ref="BF93">_xlfn.IFS(BB93=1,"Nord Italia",BC93=1,"Centro Italia",BD93=1,"Sud Italia",BE93=1,"Isole Italia",SUM(BB93:BE93)=0,"Estero")</f>
        <v>Nord Italia</v>
      </c>
      <c r="BG93" s="27" t="s">
        <v>2907</v>
      </c>
      <c r="BH93" s="27">
        <v>167</v>
      </c>
      <c r="BI93" s="27" t="s">
        <v>1427</v>
      </c>
      <c r="BJ93" s="27">
        <v>3</v>
      </c>
      <c r="BK93" s="27" t="s">
        <v>1427</v>
      </c>
      <c r="BL93" s="27" t="s">
        <v>1427</v>
      </c>
      <c r="BM93" s="27" t="s">
        <v>1427</v>
      </c>
      <c r="BN93" s="27" t="s">
        <v>1427</v>
      </c>
      <c r="BO93" s="27">
        <v>4</v>
      </c>
      <c r="BP93" s="29">
        <v>3</v>
      </c>
      <c r="BQ93" s="27">
        <v>40</v>
      </c>
      <c r="BR93" s="27">
        <v>0</v>
      </c>
      <c r="BS93" s="27" t="s">
        <v>1427</v>
      </c>
      <c r="BT93" s="27">
        <v>1</v>
      </c>
      <c r="BU93" s="27">
        <v>0</v>
      </c>
      <c r="BV93" s="29">
        <v>1</v>
      </c>
    </row>
    <row r="94" spans="1:74" ht="45" x14ac:dyDescent="0.25">
      <c r="A94" s="27">
        <v>463</v>
      </c>
      <c r="B94" s="28">
        <v>44447.397407407407</v>
      </c>
      <c r="C94" s="28">
        <v>44447.399050925924</v>
      </c>
      <c r="D94" s="2" t="s">
        <v>924</v>
      </c>
      <c r="E94" s="27">
        <v>100</v>
      </c>
      <c r="F94" s="27">
        <v>141</v>
      </c>
      <c r="G94" s="27">
        <v>1</v>
      </c>
      <c r="H94" s="28">
        <v>44447.39905497685</v>
      </c>
      <c r="I94" s="2" t="s">
        <v>925</v>
      </c>
      <c r="J94" s="27">
        <v>45.559295654296875</v>
      </c>
      <c r="K94" s="27">
        <v>12.242904663085938</v>
      </c>
      <c r="L94" s="2" t="s">
        <v>15</v>
      </c>
      <c r="M94" s="2" t="s">
        <v>16</v>
      </c>
      <c r="N94" s="3">
        <v>1</v>
      </c>
      <c r="O94" s="27" t="s">
        <v>1427</v>
      </c>
      <c r="P94" s="27" t="s">
        <v>1427</v>
      </c>
      <c r="Q94" s="27" t="s">
        <v>1427</v>
      </c>
      <c r="R94" s="27">
        <f t="shared" si="3"/>
        <v>0</v>
      </c>
      <c r="S94" s="27"/>
      <c r="T94" s="27"/>
      <c r="U94" s="27"/>
      <c r="V94" s="27"/>
      <c r="W94" s="27"/>
      <c r="X94" s="27"/>
      <c r="Y94" s="27"/>
      <c r="Z94" s="27" t="s">
        <v>1427</v>
      </c>
      <c r="AA94" s="27" t="s">
        <v>1427</v>
      </c>
      <c r="AB94" s="27" t="s">
        <v>1427</v>
      </c>
      <c r="AC94" s="27">
        <f t="shared" si="4"/>
        <v>0</v>
      </c>
      <c r="AD94" s="27"/>
      <c r="AE94" s="27"/>
      <c r="AF94" s="27"/>
      <c r="AG94" s="27"/>
      <c r="AH94" s="27"/>
      <c r="AI94" s="27"/>
      <c r="AJ94" s="27"/>
      <c r="AK94" s="27"/>
      <c r="AL94" s="29">
        <v>0</v>
      </c>
      <c r="AM94" s="29">
        <v>0</v>
      </c>
      <c r="AN94" s="29" t="s">
        <v>1427</v>
      </c>
      <c r="AO94" s="29" t="s">
        <v>1427</v>
      </c>
      <c r="AP94" s="29" t="s">
        <v>1427</v>
      </c>
      <c r="AQ94" s="29" t="s">
        <v>1427</v>
      </c>
      <c r="AR94" s="29" t="s">
        <v>1427</v>
      </c>
      <c r="AS94" s="29" t="s">
        <v>1427</v>
      </c>
      <c r="AT94" s="29" t="str">
        <f t="shared" si="5"/>
        <v>.</v>
      </c>
      <c r="AU94" s="29">
        <v>5</v>
      </c>
      <c r="AV94" s="29">
        <v>6</v>
      </c>
      <c r="AW94" s="29">
        <v>1</v>
      </c>
      <c r="AX94" s="29">
        <v>20</v>
      </c>
      <c r="AY94" s="29">
        <v>1</v>
      </c>
      <c r="AZ94" s="27" t="s">
        <v>1427</v>
      </c>
      <c r="BA94" s="27">
        <v>100</v>
      </c>
      <c r="BB94" s="27">
        <v>1</v>
      </c>
      <c r="BC94" s="27">
        <v>0</v>
      </c>
      <c r="BD94" s="27">
        <v>0</v>
      </c>
      <c r="BE94" s="27">
        <v>0</v>
      </c>
      <c r="BF94" s="27" t="str" cm="1">
        <f t="array" ref="BF94">_xlfn.IFS(BB94=1,"Nord Italia",BC94=1,"Centro Italia",BD94=1,"Sud Italia",BE94=1,"Isole Italia",SUM(BB94:BE94)=0,"Estero")</f>
        <v>Nord Italia</v>
      </c>
      <c r="BG94" s="27" t="s">
        <v>2910</v>
      </c>
      <c r="BH94" s="27">
        <v>164</v>
      </c>
      <c r="BI94" s="27" t="s">
        <v>1427</v>
      </c>
      <c r="BJ94" s="27">
        <v>3</v>
      </c>
      <c r="BK94" s="27">
        <v>16</v>
      </c>
      <c r="BL94" s="27" t="s">
        <v>1427</v>
      </c>
      <c r="BM94" s="27" t="s">
        <v>1427</v>
      </c>
      <c r="BN94" s="27" t="s">
        <v>1427</v>
      </c>
      <c r="BO94" s="27">
        <v>5</v>
      </c>
      <c r="BP94" s="29">
        <v>3</v>
      </c>
      <c r="BQ94" s="27">
        <v>120</v>
      </c>
      <c r="BR94" s="27">
        <v>1</v>
      </c>
      <c r="BS94" s="27">
        <v>1</v>
      </c>
      <c r="BT94" s="27">
        <v>0</v>
      </c>
      <c r="BU94" s="27">
        <v>1</v>
      </c>
      <c r="BV94" s="29">
        <v>2</v>
      </c>
    </row>
    <row r="95" spans="1:74" ht="30" x14ac:dyDescent="0.25">
      <c r="A95" s="27">
        <v>467</v>
      </c>
      <c r="B95" s="28">
        <v>44447.450358796297</v>
      </c>
      <c r="C95" s="28">
        <v>44447.454456018517</v>
      </c>
      <c r="D95" s="2" t="s">
        <v>932</v>
      </c>
      <c r="E95" s="27">
        <v>100</v>
      </c>
      <c r="F95" s="27">
        <v>353</v>
      </c>
      <c r="G95" s="27">
        <v>1</v>
      </c>
      <c r="H95" s="28">
        <v>44447.454463865739</v>
      </c>
      <c r="I95" s="2" t="s">
        <v>933</v>
      </c>
      <c r="J95" s="27">
        <v>41.890396118164063</v>
      </c>
      <c r="K95" s="27">
        <v>12.512603759765625</v>
      </c>
      <c r="L95" s="2" t="s">
        <v>15</v>
      </c>
      <c r="M95" s="2" t="s">
        <v>16</v>
      </c>
      <c r="N95" s="3">
        <v>1</v>
      </c>
      <c r="O95" s="27" t="s">
        <v>1427</v>
      </c>
      <c r="P95" s="27" t="s">
        <v>1427</v>
      </c>
      <c r="Q95" s="27" t="s">
        <v>1427</v>
      </c>
      <c r="R95" s="27">
        <f t="shared" si="3"/>
        <v>0</v>
      </c>
      <c r="S95" s="27"/>
      <c r="T95" s="27"/>
      <c r="U95" s="27"/>
      <c r="V95" s="27"/>
      <c r="W95" s="27"/>
      <c r="X95" s="27"/>
      <c r="Y95" s="27"/>
      <c r="Z95" s="27" t="s">
        <v>1427</v>
      </c>
      <c r="AA95" s="27" t="s">
        <v>1427</v>
      </c>
      <c r="AB95" s="27" t="s">
        <v>1427</v>
      </c>
      <c r="AC95" s="27">
        <f t="shared" si="4"/>
        <v>0</v>
      </c>
      <c r="AD95" s="27"/>
      <c r="AE95" s="27"/>
      <c r="AF95" s="27"/>
      <c r="AG95" s="27"/>
      <c r="AH95" s="27"/>
      <c r="AI95" s="27"/>
      <c r="AJ95" s="27"/>
      <c r="AK95" s="27"/>
      <c r="AL95" s="29">
        <v>0</v>
      </c>
      <c r="AM95" s="29">
        <v>0</v>
      </c>
      <c r="AN95" s="29" t="s">
        <v>1427</v>
      </c>
      <c r="AO95" s="29" t="s">
        <v>1427</v>
      </c>
      <c r="AP95" s="29" t="s">
        <v>1427</v>
      </c>
      <c r="AQ95" s="29" t="s">
        <v>1427</v>
      </c>
      <c r="AR95" s="29" t="s">
        <v>1427</v>
      </c>
      <c r="AS95" s="29" t="s">
        <v>1427</v>
      </c>
      <c r="AT95" s="29" t="str">
        <f t="shared" si="5"/>
        <v>.</v>
      </c>
      <c r="AU95" s="29">
        <v>0</v>
      </c>
      <c r="AV95" s="29">
        <v>2</v>
      </c>
      <c r="AW95" s="29">
        <v>1</v>
      </c>
      <c r="AX95" s="29">
        <v>58</v>
      </c>
      <c r="AY95" s="29">
        <v>1</v>
      </c>
      <c r="AZ95" s="27" t="s">
        <v>1427</v>
      </c>
      <c r="BA95" s="27">
        <v>67</v>
      </c>
      <c r="BB95" s="27">
        <v>1</v>
      </c>
      <c r="BC95" s="27">
        <v>0</v>
      </c>
      <c r="BD95" s="27">
        <v>0</v>
      </c>
      <c r="BE95" s="27">
        <v>0</v>
      </c>
      <c r="BF95" s="27" t="str" cm="1">
        <f t="array" ref="BF95">_xlfn.IFS(BB95=1,"Nord Italia",BC95=1,"Centro Italia",BD95=1,"Sud Italia",BE95=1,"Isole Italia",SUM(BB95:BE95)=0,"Estero")</f>
        <v>Nord Italia</v>
      </c>
      <c r="BG95" s="27" t="s">
        <v>2765</v>
      </c>
      <c r="BH95" s="27">
        <v>167</v>
      </c>
      <c r="BI95" s="27" t="s">
        <v>1427</v>
      </c>
      <c r="BJ95" s="27">
        <v>7</v>
      </c>
      <c r="BK95" s="27" t="s">
        <v>1427</v>
      </c>
      <c r="BL95" s="27" t="s">
        <v>1427</v>
      </c>
      <c r="BM95" s="27" t="s">
        <v>1427</v>
      </c>
      <c r="BN95" s="27" t="s">
        <v>1427</v>
      </c>
      <c r="BO95" s="27">
        <v>4</v>
      </c>
      <c r="BP95" s="29">
        <v>3</v>
      </c>
      <c r="BQ95" s="27">
        <v>30</v>
      </c>
      <c r="BR95" s="27">
        <v>0</v>
      </c>
      <c r="BS95" s="27" t="s">
        <v>1427</v>
      </c>
      <c r="BT95" s="27">
        <v>1</v>
      </c>
      <c r="BU95" s="27">
        <v>1</v>
      </c>
      <c r="BV95" s="29">
        <v>3</v>
      </c>
    </row>
    <row r="96" spans="1:74" ht="30" x14ac:dyDescent="0.25">
      <c r="A96" s="27">
        <v>476</v>
      </c>
      <c r="B96" s="28">
        <v>44447.920324074075</v>
      </c>
      <c r="C96" s="28">
        <v>44447.922002314815</v>
      </c>
      <c r="D96" s="2" t="s">
        <v>950</v>
      </c>
      <c r="E96" s="27">
        <v>100</v>
      </c>
      <c r="F96" s="27">
        <v>145</v>
      </c>
      <c r="G96" s="27">
        <v>1</v>
      </c>
      <c r="H96" s="28">
        <v>44447.922012881943</v>
      </c>
      <c r="I96" s="2" t="s">
        <v>951</v>
      </c>
      <c r="J96" s="27">
        <v>45.648193359375</v>
      </c>
      <c r="K96" s="27">
        <v>13.774703979492188</v>
      </c>
      <c r="L96" s="2" t="s">
        <v>15</v>
      </c>
      <c r="M96" s="2" t="s">
        <v>16</v>
      </c>
      <c r="N96" s="3">
        <v>1</v>
      </c>
      <c r="O96" s="27" t="s">
        <v>1427</v>
      </c>
      <c r="P96" s="27" t="s">
        <v>1427</v>
      </c>
      <c r="Q96" s="27" t="s">
        <v>1427</v>
      </c>
      <c r="R96" s="27">
        <f t="shared" si="3"/>
        <v>0</v>
      </c>
      <c r="S96" s="27"/>
      <c r="T96" s="27"/>
      <c r="U96" s="27"/>
      <c r="V96" s="27"/>
      <c r="W96" s="27"/>
      <c r="X96" s="27"/>
      <c r="Y96" s="27"/>
      <c r="Z96" s="27" t="s">
        <v>1427</v>
      </c>
      <c r="AA96" s="27" t="s">
        <v>1427</v>
      </c>
      <c r="AB96" s="27" t="s">
        <v>1427</v>
      </c>
      <c r="AC96" s="27">
        <f t="shared" si="4"/>
        <v>0</v>
      </c>
      <c r="AD96" s="27"/>
      <c r="AE96" s="27"/>
      <c r="AF96" s="27"/>
      <c r="AG96" s="27"/>
      <c r="AH96" s="27"/>
      <c r="AI96" s="27"/>
      <c r="AJ96" s="27"/>
      <c r="AK96" s="27"/>
      <c r="AL96" s="29">
        <v>0</v>
      </c>
      <c r="AM96" s="29">
        <v>0</v>
      </c>
      <c r="AN96" s="29" t="s">
        <v>1427</v>
      </c>
      <c r="AO96" s="29" t="s">
        <v>1427</v>
      </c>
      <c r="AP96" s="29" t="s">
        <v>1427</v>
      </c>
      <c r="AQ96" s="29" t="s">
        <v>1427</v>
      </c>
      <c r="AR96" s="29" t="s">
        <v>1427</v>
      </c>
      <c r="AS96" s="29" t="s">
        <v>1427</v>
      </c>
      <c r="AT96" s="29" t="str">
        <f t="shared" si="5"/>
        <v>.</v>
      </c>
      <c r="AU96" s="29">
        <v>4</v>
      </c>
      <c r="AV96" s="29">
        <v>6</v>
      </c>
      <c r="AW96" s="29">
        <v>0</v>
      </c>
      <c r="AX96" s="29">
        <v>47</v>
      </c>
      <c r="AY96" s="29">
        <v>1</v>
      </c>
      <c r="AZ96" s="27" t="s">
        <v>1427</v>
      </c>
      <c r="BA96" s="27">
        <v>100</v>
      </c>
      <c r="BB96" s="27">
        <v>1</v>
      </c>
      <c r="BC96" s="27">
        <v>0</v>
      </c>
      <c r="BD96" s="27">
        <v>0</v>
      </c>
      <c r="BE96" s="27">
        <v>0</v>
      </c>
      <c r="BF96" s="27" t="str" cm="1">
        <f t="array" ref="BF96">_xlfn.IFS(BB96=1,"Nord Italia",BC96=1,"Centro Italia",BD96=1,"Sud Italia",BE96=1,"Isole Italia",SUM(BB96:BE96)=0,"Estero")</f>
        <v>Nord Italia</v>
      </c>
      <c r="BG96" s="27" t="s">
        <v>2614</v>
      </c>
      <c r="BH96" s="27">
        <v>173</v>
      </c>
      <c r="BI96" s="27" t="s">
        <v>2738</v>
      </c>
      <c r="BJ96" s="27">
        <v>5</v>
      </c>
      <c r="BK96" s="27">
        <v>18</v>
      </c>
      <c r="BL96" s="27" t="s">
        <v>3094</v>
      </c>
      <c r="BM96" s="27">
        <v>116</v>
      </c>
      <c r="BN96" s="27" t="s">
        <v>3156</v>
      </c>
      <c r="BO96" s="27">
        <v>3</v>
      </c>
      <c r="BP96" s="29">
        <v>3</v>
      </c>
      <c r="BQ96" s="27">
        <v>60</v>
      </c>
      <c r="BR96" s="27">
        <v>0</v>
      </c>
      <c r="BS96" s="27" t="s">
        <v>1427</v>
      </c>
      <c r="BT96" s="27">
        <v>1</v>
      </c>
      <c r="BU96" s="27">
        <v>0</v>
      </c>
      <c r="BV96" s="29">
        <v>2</v>
      </c>
    </row>
    <row r="97" spans="1:74" ht="30" x14ac:dyDescent="0.25">
      <c r="A97" s="27">
        <v>477</v>
      </c>
      <c r="B97" s="28">
        <v>44447.556539351855</v>
      </c>
      <c r="C97" s="28">
        <v>44447.93582175926</v>
      </c>
      <c r="D97" s="2" t="s">
        <v>952</v>
      </c>
      <c r="E97" s="27">
        <v>100</v>
      </c>
      <c r="F97" s="27">
        <v>32770</v>
      </c>
      <c r="G97" s="27">
        <v>1</v>
      </c>
      <c r="H97" s="28">
        <v>44447.935834826392</v>
      </c>
      <c r="I97" s="2" t="s">
        <v>953</v>
      </c>
      <c r="J97" s="27">
        <v>45.403106689453125</v>
      </c>
      <c r="K97" s="27">
        <v>11.87469482421875</v>
      </c>
      <c r="L97" s="2" t="s">
        <v>15</v>
      </c>
      <c r="M97" s="2" t="s">
        <v>16</v>
      </c>
      <c r="N97" s="3">
        <v>1</v>
      </c>
      <c r="O97" s="27" t="s">
        <v>1427</v>
      </c>
      <c r="P97" s="27" t="s">
        <v>1427</v>
      </c>
      <c r="Q97" s="27" t="s">
        <v>1427</v>
      </c>
      <c r="R97" s="27">
        <f t="shared" si="3"/>
        <v>0</v>
      </c>
      <c r="S97" s="27"/>
      <c r="T97" s="27"/>
      <c r="U97" s="27"/>
      <c r="V97" s="27"/>
      <c r="W97" s="27"/>
      <c r="X97" s="27"/>
      <c r="Y97" s="27"/>
      <c r="Z97" s="27" t="s">
        <v>1427</v>
      </c>
      <c r="AA97" s="27" t="s">
        <v>1427</v>
      </c>
      <c r="AB97" s="27" t="s">
        <v>1427</v>
      </c>
      <c r="AC97" s="27">
        <f t="shared" si="4"/>
        <v>0</v>
      </c>
      <c r="AD97" s="27"/>
      <c r="AE97" s="27"/>
      <c r="AF97" s="27"/>
      <c r="AG97" s="27"/>
      <c r="AH97" s="27"/>
      <c r="AI97" s="27"/>
      <c r="AJ97" s="27"/>
      <c r="AK97" s="27"/>
      <c r="AL97" s="29">
        <v>0</v>
      </c>
      <c r="AM97" s="29">
        <v>0</v>
      </c>
      <c r="AN97" s="29" t="s">
        <v>1427</v>
      </c>
      <c r="AO97" s="29" t="s">
        <v>1427</v>
      </c>
      <c r="AP97" s="29" t="s">
        <v>1427</v>
      </c>
      <c r="AQ97" s="29" t="s">
        <v>1427</v>
      </c>
      <c r="AR97" s="29" t="s">
        <v>1427</v>
      </c>
      <c r="AS97" s="29" t="s">
        <v>1427</v>
      </c>
      <c r="AT97" s="29" t="str">
        <f t="shared" si="5"/>
        <v>.</v>
      </c>
      <c r="AU97" s="29">
        <v>6</v>
      </c>
      <c r="AV97" s="29">
        <v>6</v>
      </c>
      <c r="AW97" s="29">
        <v>1</v>
      </c>
      <c r="AX97" s="29">
        <v>56</v>
      </c>
      <c r="AY97" s="29">
        <v>1</v>
      </c>
      <c r="AZ97" s="27" t="s">
        <v>1427</v>
      </c>
      <c r="BA97" s="27">
        <v>67</v>
      </c>
      <c r="BB97" s="27">
        <v>1</v>
      </c>
      <c r="BC97" s="27">
        <v>0</v>
      </c>
      <c r="BD97" s="27">
        <v>0</v>
      </c>
      <c r="BE97" s="27">
        <v>0</v>
      </c>
      <c r="BF97" s="27" t="str" cm="1">
        <f t="array" ref="BF97">_xlfn.IFS(BB97=1,"Nord Italia",BC97=1,"Centro Italia",BD97=1,"Sud Italia",BE97=1,"Isole Italia",SUM(BB97:BE97)=0,"Estero")</f>
        <v>Nord Italia</v>
      </c>
      <c r="BG97" s="27" t="s">
        <v>2752</v>
      </c>
      <c r="BH97" s="27">
        <v>173</v>
      </c>
      <c r="BI97" s="27" t="s">
        <v>2698</v>
      </c>
      <c r="BJ97" s="27">
        <v>3</v>
      </c>
      <c r="BK97" s="27" t="s">
        <v>1427</v>
      </c>
      <c r="BL97" s="27" t="s">
        <v>1427</v>
      </c>
      <c r="BM97" s="27" t="s">
        <v>1427</v>
      </c>
      <c r="BN97" s="27" t="s">
        <v>1427</v>
      </c>
      <c r="BO97" s="27">
        <v>4</v>
      </c>
      <c r="BP97" s="29">
        <v>3</v>
      </c>
      <c r="BQ97" s="27">
        <v>120</v>
      </c>
      <c r="BR97" s="27">
        <v>0</v>
      </c>
      <c r="BS97" s="27" t="s">
        <v>1427</v>
      </c>
      <c r="BT97" s="27">
        <v>1</v>
      </c>
      <c r="BU97" s="27">
        <v>0</v>
      </c>
      <c r="BV97" s="29">
        <v>1</v>
      </c>
    </row>
    <row r="98" spans="1:74" ht="45" x14ac:dyDescent="0.25">
      <c r="A98" s="27">
        <v>482</v>
      </c>
      <c r="B98" s="28">
        <v>44448.082268518519</v>
      </c>
      <c r="C98" s="28">
        <v>44448.08388888889</v>
      </c>
      <c r="D98" s="2" t="s">
        <v>962</v>
      </c>
      <c r="E98" s="27">
        <v>100</v>
      </c>
      <c r="F98" s="27">
        <v>139</v>
      </c>
      <c r="G98" s="27">
        <v>1</v>
      </c>
      <c r="H98" s="28">
        <v>44448.083894120369</v>
      </c>
      <c r="I98" s="2" t="s">
        <v>963</v>
      </c>
      <c r="J98" s="27">
        <v>44.137893676757813</v>
      </c>
      <c r="K98" s="27">
        <v>12.234695434570313</v>
      </c>
      <c r="L98" s="2" t="s">
        <v>15</v>
      </c>
      <c r="M98" s="2" t="s">
        <v>16</v>
      </c>
      <c r="N98" s="3">
        <v>1</v>
      </c>
      <c r="O98" s="27" t="s">
        <v>1427</v>
      </c>
      <c r="P98" s="27" t="s">
        <v>1427</v>
      </c>
      <c r="Q98" s="27" t="s">
        <v>1427</v>
      </c>
      <c r="R98" s="27">
        <f t="shared" si="3"/>
        <v>0</v>
      </c>
      <c r="S98" s="27"/>
      <c r="T98" s="27"/>
      <c r="U98" s="27"/>
      <c r="V98" s="27"/>
      <c r="W98" s="27"/>
      <c r="X98" s="27"/>
      <c r="Y98" s="27"/>
      <c r="Z98" s="27" t="s">
        <v>1427</v>
      </c>
      <c r="AA98" s="27" t="s">
        <v>1427</v>
      </c>
      <c r="AB98" s="27" t="s">
        <v>1427</v>
      </c>
      <c r="AC98" s="27">
        <f t="shared" si="4"/>
        <v>0</v>
      </c>
      <c r="AD98" s="27"/>
      <c r="AE98" s="27"/>
      <c r="AF98" s="27"/>
      <c r="AG98" s="27"/>
      <c r="AH98" s="27"/>
      <c r="AI98" s="27"/>
      <c r="AJ98" s="27"/>
      <c r="AK98" s="27"/>
      <c r="AL98" s="29">
        <v>0</v>
      </c>
      <c r="AM98" s="29">
        <v>0</v>
      </c>
      <c r="AN98" s="29" t="s">
        <v>1427</v>
      </c>
      <c r="AO98" s="29" t="s">
        <v>1427</v>
      </c>
      <c r="AP98" s="29" t="s">
        <v>1427</v>
      </c>
      <c r="AQ98" s="29" t="s">
        <v>1427</v>
      </c>
      <c r="AR98" s="29" t="s">
        <v>1427</v>
      </c>
      <c r="AS98" s="29" t="s">
        <v>1427</v>
      </c>
      <c r="AT98" s="29" t="str">
        <f t="shared" si="5"/>
        <v>.</v>
      </c>
      <c r="AU98" s="29">
        <v>5</v>
      </c>
      <c r="AV98" s="29">
        <v>7</v>
      </c>
      <c r="AW98" s="29">
        <v>0</v>
      </c>
      <c r="AX98" s="29">
        <v>24</v>
      </c>
      <c r="AY98" s="29">
        <v>1</v>
      </c>
      <c r="AZ98" s="27" t="s">
        <v>1427</v>
      </c>
      <c r="BA98" s="27">
        <v>104</v>
      </c>
      <c r="BB98" s="27">
        <v>1</v>
      </c>
      <c r="BC98" s="27">
        <v>0</v>
      </c>
      <c r="BD98" s="27">
        <v>0</v>
      </c>
      <c r="BE98" s="27">
        <v>0</v>
      </c>
      <c r="BF98" s="27" t="str" cm="1">
        <f t="array" ref="BF98">_xlfn.IFS(BB98=1,"Nord Italia",BC98=1,"Centro Italia",BD98=1,"Sud Italia",BE98=1,"Isole Italia",SUM(BB98:BE98)=0,"Estero")</f>
        <v>Nord Italia</v>
      </c>
      <c r="BG98" s="27" t="s">
        <v>2916</v>
      </c>
      <c r="BH98" s="27">
        <v>164</v>
      </c>
      <c r="BI98" s="27" t="s">
        <v>1427</v>
      </c>
      <c r="BJ98" s="27">
        <v>3</v>
      </c>
      <c r="BK98" s="27">
        <v>16</v>
      </c>
      <c r="BL98" s="27" t="s">
        <v>1427</v>
      </c>
      <c r="BM98" s="27" t="s">
        <v>1427</v>
      </c>
      <c r="BN98" s="27" t="s">
        <v>1427</v>
      </c>
      <c r="BO98" s="27">
        <v>4</v>
      </c>
      <c r="BP98" s="29">
        <v>4</v>
      </c>
      <c r="BQ98" s="27">
        <v>60</v>
      </c>
      <c r="BR98" s="27">
        <v>0</v>
      </c>
      <c r="BS98" s="27" t="s">
        <v>1427</v>
      </c>
      <c r="BT98" s="27">
        <v>1</v>
      </c>
      <c r="BU98" s="27">
        <v>0</v>
      </c>
      <c r="BV98" s="29">
        <v>2</v>
      </c>
    </row>
    <row r="99" spans="1:74" ht="45" x14ac:dyDescent="0.25">
      <c r="A99" s="27">
        <v>485</v>
      </c>
      <c r="B99" s="28">
        <v>44448.124537037038</v>
      </c>
      <c r="C99" s="28">
        <v>44448.126145833332</v>
      </c>
      <c r="D99" s="2" t="s">
        <v>968</v>
      </c>
      <c r="E99" s="27">
        <v>100</v>
      </c>
      <c r="F99" s="27">
        <v>139</v>
      </c>
      <c r="G99" s="27">
        <v>1</v>
      </c>
      <c r="H99" s="28">
        <v>44448.126155914353</v>
      </c>
      <c r="I99" s="2" t="s">
        <v>969</v>
      </c>
      <c r="J99" s="27">
        <v>45.40960693359375</v>
      </c>
      <c r="K99" s="27">
        <v>11.894699096679688</v>
      </c>
      <c r="L99" s="2" t="s">
        <v>15</v>
      </c>
      <c r="M99" s="2" t="s">
        <v>16</v>
      </c>
      <c r="N99" s="3">
        <v>1</v>
      </c>
      <c r="O99" s="27" t="s">
        <v>1427</v>
      </c>
      <c r="P99" s="27" t="s">
        <v>1427</v>
      </c>
      <c r="Q99" s="27" t="s">
        <v>1427</v>
      </c>
      <c r="R99" s="27">
        <f t="shared" si="3"/>
        <v>0</v>
      </c>
      <c r="S99" s="27"/>
      <c r="T99" s="27"/>
      <c r="U99" s="27"/>
      <c r="V99" s="27"/>
      <c r="W99" s="27"/>
      <c r="X99" s="27"/>
      <c r="Y99" s="27"/>
      <c r="Z99" s="27" t="s">
        <v>1427</v>
      </c>
      <c r="AA99" s="27" t="s">
        <v>1427</v>
      </c>
      <c r="AB99" s="27" t="s">
        <v>1427</v>
      </c>
      <c r="AC99" s="27">
        <f t="shared" si="4"/>
        <v>0</v>
      </c>
      <c r="AD99" s="27"/>
      <c r="AE99" s="27"/>
      <c r="AF99" s="27"/>
      <c r="AG99" s="27"/>
      <c r="AH99" s="27"/>
      <c r="AI99" s="27"/>
      <c r="AJ99" s="27"/>
      <c r="AK99" s="27"/>
      <c r="AL99" s="29">
        <v>0</v>
      </c>
      <c r="AM99" s="29">
        <v>0</v>
      </c>
      <c r="AN99" s="29" t="s">
        <v>1427</v>
      </c>
      <c r="AO99" s="29" t="s">
        <v>1427</v>
      </c>
      <c r="AP99" s="29" t="s">
        <v>1427</v>
      </c>
      <c r="AQ99" s="29" t="s">
        <v>1427</v>
      </c>
      <c r="AR99" s="29" t="s">
        <v>1427</v>
      </c>
      <c r="AS99" s="29" t="s">
        <v>1427</v>
      </c>
      <c r="AT99" s="29" t="str">
        <f t="shared" si="5"/>
        <v>.</v>
      </c>
      <c r="AU99" s="29">
        <v>6</v>
      </c>
      <c r="AV99" s="29">
        <v>6</v>
      </c>
      <c r="AW99" s="29">
        <v>1</v>
      </c>
      <c r="AX99" s="29">
        <v>26</v>
      </c>
      <c r="AY99" s="29">
        <v>1</v>
      </c>
      <c r="AZ99" s="27" t="s">
        <v>1427</v>
      </c>
      <c r="BA99" s="27">
        <v>67</v>
      </c>
      <c r="BB99" s="27">
        <v>1</v>
      </c>
      <c r="BC99" s="27">
        <v>0</v>
      </c>
      <c r="BD99" s="27">
        <v>0</v>
      </c>
      <c r="BE99" s="27">
        <v>0</v>
      </c>
      <c r="BF99" s="27" t="str" cm="1">
        <f t="array" ref="BF99">_xlfn.IFS(BB99=1,"Nord Italia",BC99=1,"Centro Italia",BD99=1,"Sud Italia",BE99=1,"Isole Italia",SUM(BB99:BE99)=0,"Estero")</f>
        <v>Nord Italia</v>
      </c>
      <c r="BG99" s="27" t="s">
        <v>2602</v>
      </c>
      <c r="BH99" s="27">
        <v>164</v>
      </c>
      <c r="BI99" s="27" t="s">
        <v>1427</v>
      </c>
      <c r="BJ99" s="27">
        <v>4</v>
      </c>
      <c r="BK99" s="27">
        <v>16</v>
      </c>
      <c r="BL99" s="27" t="s">
        <v>1427</v>
      </c>
      <c r="BM99" s="27">
        <v>111</v>
      </c>
      <c r="BN99" s="27" t="s">
        <v>1427</v>
      </c>
      <c r="BO99" s="27">
        <v>5</v>
      </c>
      <c r="BP99" s="29">
        <v>3</v>
      </c>
      <c r="BQ99" s="27">
        <v>60</v>
      </c>
      <c r="BR99" s="27">
        <v>0</v>
      </c>
      <c r="BS99" s="27" t="s">
        <v>1427</v>
      </c>
      <c r="BT99" s="27">
        <v>1</v>
      </c>
      <c r="BU99" s="27">
        <v>1</v>
      </c>
      <c r="BV99" s="29">
        <v>1</v>
      </c>
    </row>
    <row r="100" spans="1:74" ht="30" x14ac:dyDescent="0.25">
      <c r="A100" s="27">
        <v>489</v>
      </c>
      <c r="B100" s="28">
        <v>44448.234467592592</v>
      </c>
      <c r="C100" s="28">
        <v>44448.235960648148</v>
      </c>
      <c r="D100" s="2" t="s">
        <v>976</v>
      </c>
      <c r="E100" s="27">
        <v>100</v>
      </c>
      <c r="F100" s="27">
        <v>129</v>
      </c>
      <c r="G100" s="27">
        <v>1</v>
      </c>
      <c r="H100" s="28">
        <v>44448.235973842595</v>
      </c>
      <c r="I100" s="2" t="s">
        <v>977</v>
      </c>
      <c r="J100" s="27">
        <v>45.091400146484375</v>
      </c>
      <c r="K100" s="27">
        <v>7.6638946533203125</v>
      </c>
      <c r="L100" s="2" t="s">
        <v>15</v>
      </c>
      <c r="M100" s="2" t="s">
        <v>16</v>
      </c>
      <c r="N100" s="3">
        <v>1</v>
      </c>
      <c r="O100" s="27" t="s">
        <v>1427</v>
      </c>
      <c r="P100" s="27" t="s">
        <v>1427</v>
      </c>
      <c r="Q100" s="27" t="s">
        <v>1427</v>
      </c>
      <c r="R100" s="27">
        <f t="shared" si="3"/>
        <v>0</v>
      </c>
      <c r="S100" s="27"/>
      <c r="T100" s="27"/>
      <c r="U100" s="27"/>
      <c r="V100" s="27"/>
      <c r="W100" s="27"/>
      <c r="X100" s="27"/>
      <c r="Y100" s="27"/>
      <c r="Z100" s="27" t="s">
        <v>1427</v>
      </c>
      <c r="AA100" s="27" t="s">
        <v>1427</v>
      </c>
      <c r="AB100" s="27" t="s">
        <v>1427</v>
      </c>
      <c r="AC100" s="27">
        <f t="shared" si="4"/>
        <v>0</v>
      </c>
      <c r="AD100" s="27"/>
      <c r="AE100" s="27"/>
      <c r="AF100" s="27"/>
      <c r="AG100" s="27"/>
      <c r="AH100" s="27"/>
      <c r="AI100" s="27"/>
      <c r="AJ100" s="27"/>
      <c r="AK100" s="27"/>
      <c r="AL100" s="29">
        <v>0</v>
      </c>
      <c r="AM100" s="29">
        <v>0</v>
      </c>
      <c r="AN100" s="29" t="s">
        <v>1427</v>
      </c>
      <c r="AO100" s="29" t="s">
        <v>1427</v>
      </c>
      <c r="AP100" s="29" t="s">
        <v>1427</v>
      </c>
      <c r="AQ100" s="29" t="s">
        <v>1427</v>
      </c>
      <c r="AR100" s="29" t="s">
        <v>1427</v>
      </c>
      <c r="AS100" s="29" t="s">
        <v>1427</v>
      </c>
      <c r="AT100" s="29" t="str">
        <f t="shared" si="5"/>
        <v>.</v>
      </c>
      <c r="AU100" s="29">
        <v>2</v>
      </c>
      <c r="AV100" s="29">
        <v>1</v>
      </c>
      <c r="AW100" s="29">
        <v>0</v>
      </c>
      <c r="AX100" s="29">
        <v>27</v>
      </c>
      <c r="AY100" s="29">
        <v>1</v>
      </c>
      <c r="AZ100" s="27" t="s">
        <v>1427</v>
      </c>
      <c r="BA100" s="27">
        <v>97</v>
      </c>
      <c r="BB100" s="27">
        <v>1</v>
      </c>
      <c r="BC100" s="27">
        <v>0</v>
      </c>
      <c r="BD100" s="27">
        <v>0</v>
      </c>
      <c r="BE100" s="27">
        <v>0</v>
      </c>
      <c r="BF100" s="27" t="str" cm="1">
        <f t="array" ref="BF100">_xlfn.IFS(BB100=1,"Nord Italia",BC100=1,"Centro Italia",BD100=1,"Sud Italia",BE100=1,"Isole Italia",SUM(BB100:BE100)=0,"Estero")</f>
        <v>Nord Italia</v>
      </c>
      <c r="BG100" s="27" t="s">
        <v>2613</v>
      </c>
      <c r="BH100" s="27">
        <v>166</v>
      </c>
      <c r="BI100" s="27" t="s">
        <v>1427</v>
      </c>
      <c r="BJ100" s="27">
        <v>4</v>
      </c>
      <c r="BK100" s="27">
        <v>18</v>
      </c>
      <c r="BL100" s="27" t="s">
        <v>3096</v>
      </c>
      <c r="BM100" s="27" t="s">
        <v>1427</v>
      </c>
      <c r="BN100" s="27" t="s">
        <v>1427</v>
      </c>
      <c r="BO100" s="27">
        <v>3</v>
      </c>
      <c r="BP100" s="29">
        <v>3</v>
      </c>
      <c r="BQ100" s="27">
        <v>60</v>
      </c>
      <c r="BR100" s="27">
        <v>0</v>
      </c>
      <c r="BS100" s="27" t="s">
        <v>1427</v>
      </c>
      <c r="BT100" s="27">
        <v>1</v>
      </c>
      <c r="BU100" s="27">
        <v>1</v>
      </c>
      <c r="BV100" s="29">
        <v>2</v>
      </c>
    </row>
    <row r="101" spans="1:74" ht="45" x14ac:dyDescent="0.25">
      <c r="A101" s="27">
        <v>494</v>
      </c>
      <c r="B101" s="28">
        <v>44448.37740740741</v>
      </c>
      <c r="C101" s="28">
        <v>44448.386944444443</v>
      </c>
      <c r="D101" s="2" t="s">
        <v>986</v>
      </c>
      <c r="E101" s="27">
        <v>100</v>
      </c>
      <c r="F101" s="27">
        <v>823</v>
      </c>
      <c r="G101" s="27">
        <v>1</v>
      </c>
      <c r="H101" s="28">
        <v>44448.38695320602</v>
      </c>
      <c r="I101" s="2" t="s">
        <v>987</v>
      </c>
      <c r="J101" s="27">
        <v>45.298904418945313</v>
      </c>
      <c r="K101" s="27">
        <v>12.04119873046875</v>
      </c>
      <c r="L101" s="2" t="s">
        <v>15</v>
      </c>
      <c r="M101" s="2" t="s">
        <v>16</v>
      </c>
      <c r="N101" s="3">
        <v>1</v>
      </c>
      <c r="O101" s="27" t="s">
        <v>1427</v>
      </c>
      <c r="P101" s="27" t="s">
        <v>1427</v>
      </c>
      <c r="Q101" s="27" t="s">
        <v>1427</v>
      </c>
      <c r="R101" s="27">
        <f t="shared" si="3"/>
        <v>0</v>
      </c>
      <c r="S101" s="27"/>
      <c r="T101" s="27"/>
      <c r="U101" s="27"/>
      <c r="V101" s="27"/>
      <c r="W101" s="27"/>
      <c r="X101" s="27"/>
      <c r="Y101" s="27"/>
      <c r="Z101" s="27" t="s">
        <v>1427</v>
      </c>
      <c r="AA101" s="27" t="s">
        <v>1427</v>
      </c>
      <c r="AB101" s="27" t="s">
        <v>1427</v>
      </c>
      <c r="AC101" s="27">
        <f t="shared" si="4"/>
        <v>0</v>
      </c>
      <c r="AD101" s="27"/>
      <c r="AE101" s="27"/>
      <c r="AF101" s="27"/>
      <c r="AG101" s="27"/>
      <c r="AH101" s="27"/>
      <c r="AI101" s="27"/>
      <c r="AJ101" s="27"/>
      <c r="AK101" s="27"/>
      <c r="AL101" s="29">
        <v>0</v>
      </c>
      <c r="AM101" s="29">
        <v>0</v>
      </c>
      <c r="AN101" s="29" t="s">
        <v>1427</v>
      </c>
      <c r="AO101" s="29" t="s">
        <v>1427</v>
      </c>
      <c r="AP101" s="29" t="s">
        <v>1427</v>
      </c>
      <c r="AQ101" s="29" t="s">
        <v>1427</v>
      </c>
      <c r="AR101" s="29" t="s">
        <v>1427</v>
      </c>
      <c r="AS101" s="29" t="s">
        <v>1427</v>
      </c>
      <c r="AT101" s="29" t="str">
        <f t="shared" si="5"/>
        <v>.</v>
      </c>
      <c r="AU101" s="29">
        <v>5</v>
      </c>
      <c r="AV101" s="29">
        <v>4</v>
      </c>
      <c r="AW101" s="29">
        <v>0</v>
      </c>
      <c r="AX101" s="29">
        <v>30</v>
      </c>
      <c r="AY101" s="29">
        <v>1</v>
      </c>
      <c r="AZ101" s="27" t="s">
        <v>1427</v>
      </c>
      <c r="BA101" s="27">
        <v>67</v>
      </c>
      <c r="BB101" s="27">
        <v>1</v>
      </c>
      <c r="BC101" s="27">
        <v>0</v>
      </c>
      <c r="BD101" s="27">
        <v>0</v>
      </c>
      <c r="BE101" s="27">
        <v>0</v>
      </c>
      <c r="BF101" s="27" t="str" cm="1">
        <f t="array" ref="BF101">_xlfn.IFS(BB101=1,"Nord Italia",BC101=1,"Centro Italia",BD101=1,"Sud Italia",BE101=1,"Isole Italia",SUM(BB101:BE101)=0,"Estero")</f>
        <v>Nord Italia</v>
      </c>
      <c r="BG101" s="27" t="s">
        <v>2697</v>
      </c>
      <c r="BH101" s="27">
        <v>166</v>
      </c>
      <c r="BI101" s="27" t="s">
        <v>1427</v>
      </c>
      <c r="BJ101" s="27">
        <v>4</v>
      </c>
      <c r="BK101" s="27">
        <v>16</v>
      </c>
      <c r="BL101" s="27" t="s">
        <v>1427</v>
      </c>
      <c r="BM101" s="27" t="s">
        <v>1427</v>
      </c>
      <c r="BN101" s="27" t="s">
        <v>1427</v>
      </c>
      <c r="BO101" s="27">
        <v>1</v>
      </c>
      <c r="BP101" s="29">
        <v>3</v>
      </c>
      <c r="BQ101" s="27">
        <v>180</v>
      </c>
      <c r="BR101" s="27">
        <v>0</v>
      </c>
      <c r="BS101" s="27" t="s">
        <v>1427</v>
      </c>
      <c r="BT101" s="27">
        <v>1</v>
      </c>
      <c r="BU101" s="27">
        <v>1</v>
      </c>
      <c r="BV101" s="29">
        <v>2</v>
      </c>
    </row>
    <row r="102" spans="1:74" ht="30" x14ac:dyDescent="0.25">
      <c r="A102" s="27">
        <v>495</v>
      </c>
      <c r="B102" s="28">
        <v>44448.414212962962</v>
      </c>
      <c r="C102" s="28">
        <v>44448.41611111111</v>
      </c>
      <c r="D102" s="2" t="s">
        <v>988</v>
      </c>
      <c r="E102" s="27">
        <v>100</v>
      </c>
      <c r="F102" s="27">
        <v>163</v>
      </c>
      <c r="G102" s="27">
        <v>1</v>
      </c>
      <c r="H102" s="28">
        <v>44448.416117534725</v>
      </c>
      <c r="I102" s="2" t="s">
        <v>989</v>
      </c>
      <c r="J102" s="27">
        <v>45.64959716796875</v>
      </c>
      <c r="K102" s="27">
        <v>11.786697387695313</v>
      </c>
      <c r="L102" s="2" t="s">
        <v>15</v>
      </c>
      <c r="M102" s="2" t="s">
        <v>16</v>
      </c>
      <c r="N102" s="3">
        <v>1</v>
      </c>
      <c r="O102" s="27" t="s">
        <v>1427</v>
      </c>
      <c r="P102" s="27" t="s">
        <v>1427</v>
      </c>
      <c r="Q102" s="27" t="s">
        <v>1427</v>
      </c>
      <c r="R102" s="27">
        <f t="shared" si="3"/>
        <v>0</v>
      </c>
      <c r="S102" s="27"/>
      <c r="T102" s="27"/>
      <c r="U102" s="27"/>
      <c r="V102" s="27"/>
      <c r="W102" s="27"/>
      <c r="X102" s="27"/>
      <c r="Y102" s="27"/>
      <c r="Z102" s="27" t="s">
        <v>1427</v>
      </c>
      <c r="AA102" s="27" t="s">
        <v>1427</v>
      </c>
      <c r="AB102" s="27" t="s">
        <v>1427</v>
      </c>
      <c r="AC102" s="27">
        <f t="shared" si="4"/>
        <v>0</v>
      </c>
      <c r="AD102" s="27"/>
      <c r="AE102" s="27"/>
      <c r="AF102" s="27"/>
      <c r="AG102" s="27"/>
      <c r="AH102" s="27"/>
      <c r="AI102" s="27"/>
      <c r="AJ102" s="27"/>
      <c r="AK102" s="27"/>
      <c r="AL102" s="29">
        <v>0</v>
      </c>
      <c r="AM102" s="29">
        <v>0</v>
      </c>
      <c r="AN102" s="29" t="s">
        <v>1427</v>
      </c>
      <c r="AO102" s="29" t="s">
        <v>1427</v>
      </c>
      <c r="AP102" s="29" t="s">
        <v>1427</v>
      </c>
      <c r="AQ102" s="29" t="s">
        <v>1427</v>
      </c>
      <c r="AR102" s="29" t="s">
        <v>1427</v>
      </c>
      <c r="AS102" s="29" t="s">
        <v>1427</v>
      </c>
      <c r="AT102" s="29" t="str">
        <f t="shared" si="5"/>
        <v>.</v>
      </c>
      <c r="AU102" s="29">
        <v>7</v>
      </c>
      <c r="AV102" s="29">
        <v>7</v>
      </c>
      <c r="AW102" s="29">
        <v>1</v>
      </c>
      <c r="AX102" s="29">
        <v>26</v>
      </c>
      <c r="AY102" s="29">
        <v>1</v>
      </c>
      <c r="AZ102" s="27" t="s">
        <v>1427</v>
      </c>
      <c r="BA102" s="27">
        <v>67</v>
      </c>
      <c r="BB102" s="27">
        <v>1</v>
      </c>
      <c r="BC102" s="27">
        <v>0</v>
      </c>
      <c r="BD102" s="27">
        <v>0</v>
      </c>
      <c r="BE102" s="27">
        <v>0</v>
      </c>
      <c r="BF102" s="27" t="str" cm="1">
        <f t="array" ref="BF102">_xlfn.IFS(BB102=1,"Nord Italia",BC102=1,"Centro Italia",BD102=1,"Sud Italia",BE102=1,"Isole Italia",SUM(BB102:BE102)=0,"Estero")</f>
        <v>Nord Italia</v>
      </c>
      <c r="BG102" s="27" t="s">
        <v>2697</v>
      </c>
      <c r="BH102" s="27">
        <v>166</v>
      </c>
      <c r="BI102" s="27" t="s">
        <v>1427</v>
      </c>
      <c r="BJ102" s="27">
        <v>3</v>
      </c>
      <c r="BK102" s="27" t="s">
        <v>1427</v>
      </c>
      <c r="BL102" s="27" t="s">
        <v>1427</v>
      </c>
      <c r="BM102" s="27" t="s">
        <v>1427</v>
      </c>
      <c r="BN102" s="27" t="s">
        <v>1427</v>
      </c>
      <c r="BO102" s="27">
        <v>3</v>
      </c>
      <c r="BP102" s="29">
        <v>2</v>
      </c>
      <c r="BQ102" s="27">
        <v>90</v>
      </c>
      <c r="BR102" s="27">
        <v>1</v>
      </c>
      <c r="BS102" s="27">
        <v>1</v>
      </c>
      <c r="BT102" s="27">
        <v>1</v>
      </c>
      <c r="BU102" s="27">
        <v>1</v>
      </c>
      <c r="BV102" s="29">
        <v>4</v>
      </c>
    </row>
    <row r="103" spans="1:74" ht="45" x14ac:dyDescent="0.25">
      <c r="A103" s="27">
        <v>501</v>
      </c>
      <c r="B103" s="28">
        <v>44448.552222222221</v>
      </c>
      <c r="C103" s="28">
        <v>44448.555439814816</v>
      </c>
      <c r="D103" s="2" t="s">
        <v>1000</v>
      </c>
      <c r="E103" s="27">
        <v>100</v>
      </c>
      <c r="F103" s="27">
        <v>278</v>
      </c>
      <c r="G103" s="27">
        <v>1</v>
      </c>
      <c r="H103" s="28">
        <v>44448.555445949074</v>
      </c>
      <c r="I103" s="2" t="s">
        <v>1001</v>
      </c>
      <c r="J103" s="27">
        <v>45.43170166015625</v>
      </c>
      <c r="K103" s="27">
        <v>10.98590087890625</v>
      </c>
      <c r="L103" s="2" t="s">
        <v>15</v>
      </c>
      <c r="M103" s="2" t="s">
        <v>16</v>
      </c>
      <c r="N103" s="3">
        <v>1</v>
      </c>
      <c r="O103" s="27" t="s">
        <v>1427</v>
      </c>
      <c r="P103" s="27" t="s">
        <v>1427</v>
      </c>
      <c r="Q103" s="27" t="s">
        <v>1427</v>
      </c>
      <c r="R103" s="27">
        <f t="shared" si="3"/>
        <v>0</v>
      </c>
      <c r="S103" s="27"/>
      <c r="T103" s="27"/>
      <c r="U103" s="27"/>
      <c r="V103" s="27"/>
      <c r="W103" s="27"/>
      <c r="X103" s="27"/>
      <c r="Y103" s="27"/>
      <c r="Z103" s="27" t="s">
        <v>1427</v>
      </c>
      <c r="AA103" s="27" t="s">
        <v>1427</v>
      </c>
      <c r="AB103" s="27" t="s">
        <v>1427</v>
      </c>
      <c r="AC103" s="27">
        <f t="shared" si="4"/>
        <v>0</v>
      </c>
      <c r="AD103" s="27"/>
      <c r="AE103" s="27"/>
      <c r="AF103" s="27"/>
      <c r="AG103" s="27"/>
      <c r="AH103" s="27"/>
      <c r="AI103" s="27"/>
      <c r="AJ103" s="27"/>
      <c r="AK103" s="27"/>
      <c r="AL103" s="29">
        <v>0</v>
      </c>
      <c r="AM103" s="29">
        <v>0</v>
      </c>
      <c r="AN103" s="29" t="s">
        <v>1427</v>
      </c>
      <c r="AO103" s="29" t="s">
        <v>1427</v>
      </c>
      <c r="AP103" s="29" t="s">
        <v>1427</v>
      </c>
      <c r="AQ103" s="29" t="s">
        <v>1427</v>
      </c>
      <c r="AR103" s="29" t="s">
        <v>1427</v>
      </c>
      <c r="AS103" s="29" t="s">
        <v>1427</v>
      </c>
      <c r="AT103" s="29" t="str">
        <f t="shared" si="5"/>
        <v>.</v>
      </c>
      <c r="AU103" s="29">
        <v>5</v>
      </c>
      <c r="AV103" s="29">
        <v>6</v>
      </c>
      <c r="AW103" s="29">
        <v>1</v>
      </c>
      <c r="AX103" s="29">
        <v>25</v>
      </c>
      <c r="AY103" s="29">
        <v>1</v>
      </c>
      <c r="AZ103" s="27" t="s">
        <v>1427</v>
      </c>
      <c r="BA103" s="27">
        <v>67</v>
      </c>
      <c r="BB103" s="27">
        <v>1</v>
      </c>
      <c r="BC103" s="27">
        <v>0</v>
      </c>
      <c r="BD103" s="27">
        <v>0</v>
      </c>
      <c r="BE103" s="27">
        <v>0</v>
      </c>
      <c r="BF103" s="27" t="str" cm="1">
        <f t="array" ref="BF103">_xlfn.IFS(BB103=1,"Nord Italia",BC103=1,"Centro Italia",BD103=1,"Sud Italia",BE103=1,"Isole Italia",SUM(BB103:BE103)=0,"Estero")</f>
        <v>Nord Italia</v>
      </c>
      <c r="BG103" s="27" t="s">
        <v>2697</v>
      </c>
      <c r="BH103" s="27">
        <v>164</v>
      </c>
      <c r="BI103" s="27" t="s">
        <v>1427</v>
      </c>
      <c r="BJ103" s="27">
        <v>4</v>
      </c>
      <c r="BK103" s="27">
        <v>18</v>
      </c>
      <c r="BL103" s="27" t="s">
        <v>3097</v>
      </c>
      <c r="BM103" s="27">
        <v>111</v>
      </c>
      <c r="BN103" s="27" t="s">
        <v>1427</v>
      </c>
      <c r="BO103" s="27">
        <v>3</v>
      </c>
      <c r="BP103" s="29">
        <v>3</v>
      </c>
      <c r="BQ103" s="27">
        <v>180</v>
      </c>
      <c r="BR103" s="27">
        <v>1</v>
      </c>
      <c r="BS103" s="27">
        <v>1</v>
      </c>
      <c r="BT103" s="27">
        <v>1</v>
      </c>
      <c r="BU103" s="27">
        <v>1</v>
      </c>
      <c r="BV103" s="29">
        <v>2</v>
      </c>
    </row>
    <row r="104" spans="1:74" ht="45" x14ac:dyDescent="0.25">
      <c r="A104" s="27">
        <v>508</v>
      </c>
      <c r="B104" s="28">
        <v>44448.722071759257</v>
      </c>
      <c r="C104" s="28">
        <v>44448.723391203705</v>
      </c>
      <c r="D104" s="2" t="s">
        <v>1014</v>
      </c>
      <c r="E104" s="27">
        <v>100</v>
      </c>
      <c r="F104" s="27">
        <v>113</v>
      </c>
      <c r="G104" s="27">
        <v>1</v>
      </c>
      <c r="H104" s="28">
        <v>44448.723397939815</v>
      </c>
      <c r="I104" s="2" t="s">
        <v>1015</v>
      </c>
      <c r="J104" s="27">
        <v>43.147903442382813</v>
      </c>
      <c r="K104" s="27">
        <v>12.109695434570313</v>
      </c>
      <c r="L104" s="2" t="s">
        <v>15</v>
      </c>
      <c r="M104" s="2" t="s">
        <v>16</v>
      </c>
      <c r="N104" s="3">
        <v>1</v>
      </c>
      <c r="O104" s="27" t="s">
        <v>1427</v>
      </c>
      <c r="P104" s="27" t="s">
        <v>1427</v>
      </c>
      <c r="Q104" s="27" t="s">
        <v>1427</v>
      </c>
      <c r="R104" s="27">
        <f t="shared" si="3"/>
        <v>0</v>
      </c>
      <c r="S104" s="27"/>
      <c r="T104" s="27"/>
      <c r="U104" s="27"/>
      <c r="V104" s="27"/>
      <c r="W104" s="27"/>
      <c r="X104" s="27"/>
      <c r="Y104" s="27"/>
      <c r="Z104" s="27" t="s">
        <v>1427</v>
      </c>
      <c r="AA104" s="27" t="s">
        <v>1427</v>
      </c>
      <c r="AB104" s="27" t="s">
        <v>1427</v>
      </c>
      <c r="AC104" s="27">
        <f t="shared" si="4"/>
        <v>0</v>
      </c>
      <c r="AD104" s="27"/>
      <c r="AE104" s="27"/>
      <c r="AF104" s="27"/>
      <c r="AG104" s="27"/>
      <c r="AH104" s="27"/>
      <c r="AI104" s="27"/>
      <c r="AJ104" s="27"/>
      <c r="AK104" s="27"/>
      <c r="AL104" s="29">
        <v>0</v>
      </c>
      <c r="AM104" s="29">
        <v>0</v>
      </c>
      <c r="AN104" s="29" t="s">
        <v>1427</v>
      </c>
      <c r="AO104" s="29" t="s">
        <v>1427</v>
      </c>
      <c r="AP104" s="29" t="s">
        <v>1427</v>
      </c>
      <c r="AQ104" s="29" t="s">
        <v>1427</v>
      </c>
      <c r="AR104" s="29" t="s">
        <v>1427</v>
      </c>
      <c r="AS104" s="29" t="s">
        <v>1427</v>
      </c>
      <c r="AT104" s="29" t="str">
        <f t="shared" si="5"/>
        <v>.</v>
      </c>
      <c r="AU104" s="29">
        <v>6</v>
      </c>
      <c r="AV104" s="29">
        <v>6</v>
      </c>
      <c r="AW104" s="29">
        <v>0</v>
      </c>
      <c r="AX104" s="29">
        <v>25</v>
      </c>
      <c r="AY104" s="29">
        <v>1</v>
      </c>
      <c r="AZ104" s="27" t="s">
        <v>1427</v>
      </c>
      <c r="BA104" s="27">
        <v>104</v>
      </c>
      <c r="BB104" s="27">
        <v>1</v>
      </c>
      <c r="BC104" s="27">
        <v>0</v>
      </c>
      <c r="BD104" s="27">
        <v>0</v>
      </c>
      <c r="BE104" s="27">
        <v>0</v>
      </c>
      <c r="BF104" s="27" t="str" cm="1">
        <f t="array" ref="BF104">_xlfn.IFS(BB104=1,"Nord Italia",BC104=1,"Centro Italia",BD104=1,"Sud Italia",BE104=1,"Isole Italia",SUM(BB104:BE104)=0,"Estero")</f>
        <v>Nord Italia</v>
      </c>
      <c r="BG104" s="27" t="s">
        <v>2618</v>
      </c>
      <c r="BH104" s="27">
        <v>167</v>
      </c>
      <c r="BI104" s="27" t="s">
        <v>1427</v>
      </c>
      <c r="BJ104" s="27">
        <v>7</v>
      </c>
      <c r="BK104" s="27" t="s">
        <v>1427</v>
      </c>
      <c r="BL104" s="27" t="s">
        <v>1427</v>
      </c>
      <c r="BM104" s="27" t="s">
        <v>1427</v>
      </c>
      <c r="BN104" s="27" t="s">
        <v>1427</v>
      </c>
      <c r="BO104" s="27">
        <v>2</v>
      </c>
      <c r="BP104" s="29">
        <v>4</v>
      </c>
      <c r="BQ104" s="27">
        <v>120</v>
      </c>
      <c r="BR104" s="27">
        <v>0</v>
      </c>
      <c r="BS104" s="27" t="s">
        <v>1427</v>
      </c>
      <c r="BT104" s="27">
        <v>1</v>
      </c>
      <c r="BU104" s="27">
        <v>1</v>
      </c>
      <c r="BV104" s="29">
        <v>2</v>
      </c>
    </row>
    <row r="105" spans="1:74" ht="30" x14ac:dyDescent="0.25">
      <c r="A105" s="27">
        <v>511</v>
      </c>
      <c r="B105" s="28">
        <v>44449.020358796297</v>
      </c>
      <c r="C105" s="28">
        <v>44449.02171296296</v>
      </c>
      <c r="D105" s="2" t="s">
        <v>1020</v>
      </c>
      <c r="E105" s="27">
        <v>100</v>
      </c>
      <c r="F105" s="27">
        <v>117</v>
      </c>
      <c r="G105" s="27">
        <v>1</v>
      </c>
      <c r="H105" s="28">
        <v>44449.021722546298</v>
      </c>
      <c r="I105" s="2" t="s">
        <v>1021</v>
      </c>
      <c r="J105" s="27">
        <v>43.147903442382813</v>
      </c>
      <c r="K105" s="27">
        <v>12.109695434570313</v>
      </c>
      <c r="L105" s="2" t="s">
        <v>15</v>
      </c>
      <c r="M105" s="2" t="s">
        <v>16</v>
      </c>
      <c r="N105" s="3">
        <v>1</v>
      </c>
      <c r="O105" s="27" t="s">
        <v>1427</v>
      </c>
      <c r="P105" s="27" t="s">
        <v>1427</v>
      </c>
      <c r="Q105" s="27" t="s">
        <v>1427</v>
      </c>
      <c r="R105" s="27">
        <f t="shared" si="3"/>
        <v>0</v>
      </c>
      <c r="S105" s="27"/>
      <c r="T105" s="27"/>
      <c r="U105" s="27"/>
      <c r="V105" s="27"/>
      <c r="W105" s="27"/>
      <c r="X105" s="27"/>
      <c r="Y105" s="27"/>
      <c r="Z105" s="27" t="s">
        <v>1427</v>
      </c>
      <c r="AA105" s="27" t="s">
        <v>1427</v>
      </c>
      <c r="AB105" s="27" t="s">
        <v>1427</v>
      </c>
      <c r="AC105" s="27">
        <f t="shared" si="4"/>
        <v>0</v>
      </c>
      <c r="AD105" s="27"/>
      <c r="AE105" s="27"/>
      <c r="AF105" s="27"/>
      <c r="AG105" s="27"/>
      <c r="AH105" s="27"/>
      <c r="AI105" s="27"/>
      <c r="AJ105" s="27"/>
      <c r="AK105" s="27"/>
      <c r="AL105" s="29">
        <v>0</v>
      </c>
      <c r="AM105" s="29">
        <v>0</v>
      </c>
      <c r="AN105" s="29" t="s">
        <v>1427</v>
      </c>
      <c r="AO105" s="29" t="s">
        <v>1427</v>
      </c>
      <c r="AP105" s="29" t="s">
        <v>1427</v>
      </c>
      <c r="AQ105" s="29" t="s">
        <v>1427</v>
      </c>
      <c r="AR105" s="29" t="s">
        <v>1427</v>
      </c>
      <c r="AS105" s="29" t="s">
        <v>1427</v>
      </c>
      <c r="AT105" s="29" t="str">
        <f t="shared" si="5"/>
        <v>.</v>
      </c>
      <c r="AU105" s="29">
        <v>5</v>
      </c>
      <c r="AV105" s="29">
        <v>5</v>
      </c>
      <c r="AW105" s="29">
        <v>1</v>
      </c>
      <c r="AX105" s="29">
        <v>25</v>
      </c>
      <c r="AY105" s="29">
        <v>1</v>
      </c>
      <c r="AZ105" s="27" t="s">
        <v>1427</v>
      </c>
      <c r="BA105" s="27">
        <v>67</v>
      </c>
      <c r="BB105" s="27">
        <v>1</v>
      </c>
      <c r="BC105" s="27">
        <v>0</v>
      </c>
      <c r="BD105" s="27">
        <v>0</v>
      </c>
      <c r="BE105" s="27">
        <v>0</v>
      </c>
      <c r="BF105" s="27" t="str" cm="1">
        <f t="array" ref="BF105">_xlfn.IFS(BB105=1,"Nord Italia",BC105=1,"Centro Italia",BD105=1,"Sud Italia",BE105=1,"Isole Italia",SUM(BB105:BE105)=0,"Estero")</f>
        <v>Nord Italia</v>
      </c>
      <c r="BG105" s="27" t="s">
        <v>2697</v>
      </c>
      <c r="BH105" s="27">
        <v>164</v>
      </c>
      <c r="BI105" s="27" t="s">
        <v>1427</v>
      </c>
      <c r="BJ105" s="27">
        <v>7</v>
      </c>
      <c r="BK105" s="27" t="s">
        <v>1427</v>
      </c>
      <c r="BL105" s="27" t="s">
        <v>1427</v>
      </c>
      <c r="BM105" s="27" t="s">
        <v>1427</v>
      </c>
      <c r="BN105" s="27" t="s">
        <v>1427</v>
      </c>
      <c r="BO105" s="27">
        <v>3</v>
      </c>
      <c r="BP105" s="29">
        <v>2</v>
      </c>
      <c r="BQ105" s="27">
        <v>120</v>
      </c>
      <c r="BR105" s="27">
        <v>0</v>
      </c>
      <c r="BS105" s="27" t="s">
        <v>1427</v>
      </c>
      <c r="BT105" s="27">
        <v>1</v>
      </c>
      <c r="BU105" s="27">
        <v>1</v>
      </c>
      <c r="BV105" s="29">
        <v>2</v>
      </c>
    </row>
    <row r="106" spans="1:74" ht="30" x14ac:dyDescent="0.25">
      <c r="A106" s="27">
        <v>515</v>
      </c>
      <c r="B106" s="28">
        <v>44449.12295138889</v>
      </c>
      <c r="C106" s="28">
        <v>44449.123981481483</v>
      </c>
      <c r="D106" s="2" t="s">
        <v>1027</v>
      </c>
      <c r="E106" s="27">
        <v>100</v>
      </c>
      <c r="F106" s="27">
        <v>88</v>
      </c>
      <c r="G106" s="27">
        <v>1</v>
      </c>
      <c r="H106" s="28">
        <v>44449.12398462963</v>
      </c>
      <c r="I106" s="2" t="s">
        <v>1028</v>
      </c>
      <c r="J106" s="27">
        <v>43.147903442382813</v>
      </c>
      <c r="K106" s="27">
        <v>12.109695434570313</v>
      </c>
      <c r="L106" s="2" t="s">
        <v>15</v>
      </c>
      <c r="M106" s="2" t="s">
        <v>16</v>
      </c>
      <c r="N106" s="3">
        <v>1</v>
      </c>
      <c r="O106" s="27" t="s">
        <v>1427</v>
      </c>
      <c r="P106" s="27" t="s">
        <v>1427</v>
      </c>
      <c r="Q106" s="27" t="s">
        <v>1427</v>
      </c>
      <c r="R106" s="27">
        <f t="shared" si="3"/>
        <v>0</v>
      </c>
      <c r="S106" s="27"/>
      <c r="T106" s="27"/>
      <c r="U106" s="27"/>
      <c r="V106" s="27"/>
      <c r="W106" s="27"/>
      <c r="X106" s="27"/>
      <c r="Y106" s="27"/>
      <c r="Z106" s="27" t="s">
        <v>1427</v>
      </c>
      <c r="AA106" s="27" t="s">
        <v>1427</v>
      </c>
      <c r="AB106" s="27" t="s">
        <v>1427</v>
      </c>
      <c r="AC106" s="27">
        <f t="shared" si="4"/>
        <v>0</v>
      </c>
      <c r="AD106" s="27"/>
      <c r="AE106" s="27"/>
      <c r="AF106" s="27"/>
      <c r="AG106" s="27"/>
      <c r="AH106" s="27"/>
      <c r="AI106" s="27"/>
      <c r="AJ106" s="27"/>
      <c r="AK106" s="27"/>
      <c r="AL106" s="29">
        <v>0</v>
      </c>
      <c r="AM106" s="29">
        <v>0</v>
      </c>
      <c r="AN106" s="29" t="s">
        <v>1427</v>
      </c>
      <c r="AO106" s="29" t="s">
        <v>1427</v>
      </c>
      <c r="AP106" s="29" t="s">
        <v>1427</v>
      </c>
      <c r="AQ106" s="29" t="s">
        <v>1427</v>
      </c>
      <c r="AR106" s="29" t="s">
        <v>1427</v>
      </c>
      <c r="AS106" s="29" t="s">
        <v>1427</v>
      </c>
      <c r="AT106" s="29" t="str">
        <f t="shared" si="5"/>
        <v>.</v>
      </c>
      <c r="AU106" s="29">
        <v>6</v>
      </c>
      <c r="AV106" s="29">
        <v>6</v>
      </c>
      <c r="AW106" s="29">
        <v>0</v>
      </c>
      <c r="AX106" s="29">
        <v>30</v>
      </c>
      <c r="AY106" s="29">
        <v>1</v>
      </c>
      <c r="AZ106" s="27" t="s">
        <v>1427</v>
      </c>
      <c r="BA106" s="27">
        <v>100</v>
      </c>
      <c r="BB106" s="27">
        <v>1</v>
      </c>
      <c r="BC106" s="27">
        <v>0</v>
      </c>
      <c r="BD106" s="27">
        <v>0</v>
      </c>
      <c r="BE106" s="27">
        <v>0</v>
      </c>
      <c r="BF106" s="27" t="str" cm="1">
        <f t="array" ref="BF106">_xlfn.IFS(BB106=1,"Nord Italia",BC106=1,"Centro Italia",BD106=1,"Sud Italia",BE106=1,"Isole Italia",SUM(BB106:BE106)=0,"Estero")</f>
        <v>Nord Italia</v>
      </c>
      <c r="BG106" s="27" t="s">
        <v>2614</v>
      </c>
      <c r="BH106" s="27">
        <v>167</v>
      </c>
      <c r="BI106" s="27" t="s">
        <v>1427</v>
      </c>
      <c r="BJ106" s="27">
        <v>4</v>
      </c>
      <c r="BK106" s="27">
        <v>9</v>
      </c>
      <c r="BL106" s="27" t="s">
        <v>1427</v>
      </c>
      <c r="BM106" s="27" t="s">
        <v>1427</v>
      </c>
      <c r="BN106" s="27" t="s">
        <v>1427</v>
      </c>
      <c r="BO106" s="27">
        <v>1</v>
      </c>
      <c r="BP106" s="29">
        <v>3</v>
      </c>
      <c r="BQ106" s="27">
        <v>60</v>
      </c>
      <c r="BR106" s="27">
        <v>0</v>
      </c>
      <c r="BS106" s="27" t="s">
        <v>1427</v>
      </c>
      <c r="BT106" s="27">
        <v>1</v>
      </c>
      <c r="BU106" s="27">
        <v>1</v>
      </c>
      <c r="BV106" s="29">
        <v>2</v>
      </c>
    </row>
    <row r="107" spans="1:74" ht="30" x14ac:dyDescent="0.25">
      <c r="A107" s="27">
        <v>517</v>
      </c>
      <c r="B107" s="28">
        <v>44449.154641203706</v>
      </c>
      <c r="C107" s="28">
        <v>44449.156180555554</v>
      </c>
      <c r="D107" s="2" t="s">
        <v>1031</v>
      </c>
      <c r="E107" s="27">
        <v>100</v>
      </c>
      <c r="F107" s="27">
        <v>133</v>
      </c>
      <c r="G107" s="27">
        <v>1</v>
      </c>
      <c r="H107" s="28">
        <v>44449.156191249996</v>
      </c>
      <c r="I107" s="2" t="s">
        <v>1032</v>
      </c>
      <c r="J107" s="27">
        <v>44.137893676757813</v>
      </c>
      <c r="K107" s="27">
        <v>12.234695434570313</v>
      </c>
      <c r="L107" s="2" t="s">
        <v>15</v>
      </c>
      <c r="M107" s="2" t="s">
        <v>16</v>
      </c>
      <c r="N107" s="3">
        <v>1</v>
      </c>
      <c r="O107" s="27" t="s">
        <v>1427</v>
      </c>
      <c r="P107" s="27" t="s">
        <v>1427</v>
      </c>
      <c r="Q107" s="27" t="s">
        <v>1427</v>
      </c>
      <c r="R107" s="27">
        <f t="shared" si="3"/>
        <v>0</v>
      </c>
      <c r="S107" s="27"/>
      <c r="T107" s="27"/>
      <c r="U107" s="27"/>
      <c r="V107" s="27"/>
      <c r="W107" s="27"/>
      <c r="X107" s="27"/>
      <c r="Y107" s="27"/>
      <c r="Z107" s="27" t="s">
        <v>1427</v>
      </c>
      <c r="AA107" s="27" t="s">
        <v>1427</v>
      </c>
      <c r="AB107" s="27" t="s">
        <v>1427</v>
      </c>
      <c r="AC107" s="27">
        <f t="shared" si="4"/>
        <v>0</v>
      </c>
      <c r="AD107" s="27"/>
      <c r="AE107" s="27"/>
      <c r="AF107" s="27"/>
      <c r="AG107" s="27"/>
      <c r="AH107" s="27"/>
      <c r="AI107" s="27"/>
      <c r="AJ107" s="27"/>
      <c r="AK107" s="27"/>
      <c r="AL107" s="29">
        <v>0</v>
      </c>
      <c r="AM107" s="29">
        <v>0</v>
      </c>
      <c r="AN107" s="29" t="s">
        <v>1427</v>
      </c>
      <c r="AO107" s="29" t="s">
        <v>1427</v>
      </c>
      <c r="AP107" s="29" t="s">
        <v>1427</v>
      </c>
      <c r="AQ107" s="29" t="s">
        <v>1427</v>
      </c>
      <c r="AR107" s="29" t="s">
        <v>1427</v>
      </c>
      <c r="AS107" s="29" t="s">
        <v>1427</v>
      </c>
      <c r="AT107" s="29" t="str">
        <f t="shared" si="5"/>
        <v>.</v>
      </c>
      <c r="AU107" s="29">
        <v>4</v>
      </c>
      <c r="AV107" s="29">
        <v>6</v>
      </c>
      <c r="AW107" s="29">
        <v>1</v>
      </c>
      <c r="AX107" s="29">
        <v>20</v>
      </c>
      <c r="AY107" s="29">
        <v>1</v>
      </c>
      <c r="AZ107" s="27" t="s">
        <v>1427</v>
      </c>
      <c r="BA107" s="27">
        <v>81</v>
      </c>
      <c r="BB107" s="27">
        <v>1</v>
      </c>
      <c r="BC107" s="27">
        <v>0</v>
      </c>
      <c r="BD107" s="27">
        <v>0</v>
      </c>
      <c r="BE107" s="27">
        <v>0</v>
      </c>
      <c r="BF107" s="27" t="str" cm="1">
        <f t="array" ref="BF107">_xlfn.IFS(BB107=1,"Nord Italia",BC107=1,"Centro Italia",BD107=1,"Sud Italia",BE107=1,"Isole Italia",SUM(BB107:BE107)=0,"Estero")</f>
        <v>Nord Italia</v>
      </c>
      <c r="BG107" s="27" t="s">
        <v>2607</v>
      </c>
      <c r="BH107" s="27">
        <v>173</v>
      </c>
      <c r="BI107" s="27" t="s">
        <v>2930</v>
      </c>
      <c r="BJ107" s="27">
        <v>3</v>
      </c>
      <c r="BK107" s="27" t="s">
        <v>1427</v>
      </c>
      <c r="BL107" s="27" t="s">
        <v>1427</v>
      </c>
      <c r="BM107" s="27" t="s">
        <v>1427</v>
      </c>
      <c r="BN107" s="27" t="s">
        <v>1427</v>
      </c>
      <c r="BO107" s="27">
        <v>4</v>
      </c>
      <c r="BP107" s="29">
        <v>4</v>
      </c>
      <c r="BQ107" s="27">
        <v>60</v>
      </c>
      <c r="BR107" s="27">
        <v>0</v>
      </c>
      <c r="BS107" s="27" t="s">
        <v>1427</v>
      </c>
      <c r="BT107" s="27">
        <v>0</v>
      </c>
      <c r="BU107" s="27">
        <v>1</v>
      </c>
      <c r="BV107" s="29">
        <v>2</v>
      </c>
    </row>
    <row r="108" spans="1:74" ht="30" x14ac:dyDescent="0.25">
      <c r="A108" s="27">
        <v>527</v>
      </c>
      <c r="B108" s="28">
        <v>44449.59138888889</v>
      </c>
      <c r="C108" s="28">
        <v>44449.592592592591</v>
      </c>
      <c r="D108" s="2" t="s">
        <v>1051</v>
      </c>
      <c r="E108" s="27">
        <v>100</v>
      </c>
      <c r="F108" s="27">
        <v>103</v>
      </c>
      <c r="G108" s="27">
        <v>1</v>
      </c>
      <c r="H108" s="28">
        <v>44449.592601215278</v>
      </c>
      <c r="I108" s="2" t="s">
        <v>1052</v>
      </c>
      <c r="J108" s="27">
        <v>43.147903442382813</v>
      </c>
      <c r="K108" s="27">
        <v>12.109695434570313</v>
      </c>
      <c r="L108" s="2" t="s">
        <v>15</v>
      </c>
      <c r="M108" s="2" t="s">
        <v>87</v>
      </c>
      <c r="N108" s="3">
        <v>1</v>
      </c>
      <c r="O108" s="27" t="s">
        <v>1427</v>
      </c>
      <c r="P108" s="27" t="s">
        <v>1427</v>
      </c>
      <c r="Q108" s="27" t="s">
        <v>1427</v>
      </c>
      <c r="R108" s="27">
        <f t="shared" si="3"/>
        <v>0</v>
      </c>
      <c r="S108" s="27"/>
      <c r="T108" s="27"/>
      <c r="U108" s="27"/>
      <c r="V108" s="27"/>
      <c r="W108" s="27"/>
      <c r="X108" s="27"/>
      <c r="Y108" s="27"/>
      <c r="Z108" s="27" t="s">
        <v>1427</v>
      </c>
      <c r="AA108" s="27" t="s">
        <v>1427</v>
      </c>
      <c r="AB108" s="27" t="s">
        <v>1427</v>
      </c>
      <c r="AC108" s="27">
        <f t="shared" si="4"/>
        <v>0</v>
      </c>
      <c r="AD108" s="27"/>
      <c r="AE108" s="27"/>
      <c r="AF108" s="27"/>
      <c r="AG108" s="27"/>
      <c r="AH108" s="27"/>
      <c r="AI108" s="27"/>
      <c r="AJ108" s="27"/>
      <c r="AK108" s="27"/>
      <c r="AL108" s="29">
        <v>0</v>
      </c>
      <c r="AM108" s="29">
        <v>0</v>
      </c>
      <c r="AN108" s="29" t="s">
        <v>1427</v>
      </c>
      <c r="AO108" s="29" t="s">
        <v>1427</v>
      </c>
      <c r="AP108" s="29" t="s">
        <v>1427</v>
      </c>
      <c r="AQ108" s="29" t="s">
        <v>1427</v>
      </c>
      <c r="AR108" s="29" t="s">
        <v>1427</v>
      </c>
      <c r="AS108" s="29" t="s">
        <v>1427</v>
      </c>
      <c r="AT108" s="29" t="str">
        <f t="shared" si="5"/>
        <v>.</v>
      </c>
      <c r="AU108" s="29">
        <v>8</v>
      </c>
      <c r="AV108" s="29">
        <v>8</v>
      </c>
      <c r="AW108" s="29">
        <v>1</v>
      </c>
      <c r="AX108" s="29">
        <v>25</v>
      </c>
      <c r="AY108" s="29">
        <v>1</v>
      </c>
      <c r="AZ108" s="27" t="s">
        <v>1427</v>
      </c>
      <c r="BA108" s="27">
        <v>123</v>
      </c>
      <c r="BB108" s="27">
        <v>1</v>
      </c>
      <c r="BC108" s="27">
        <v>0</v>
      </c>
      <c r="BD108" s="27">
        <v>0</v>
      </c>
      <c r="BE108" s="27">
        <v>0</v>
      </c>
      <c r="BF108" s="27" t="str" cm="1">
        <f t="array" ref="BF108">_xlfn.IFS(BB108=1,"Nord Italia",BC108=1,"Centro Italia",BD108=1,"Sud Italia",BE108=1,"Isole Italia",SUM(BB108:BE108)=0,"Estero")</f>
        <v>Nord Italia</v>
      </c>
      <c r="BG108" s="27" t="s">
        <v>2621</v>
      </c>
      <c r="BH108" s="27">
        <v>164</v>
      </c>
      <c r="BI108" s="27" t="s">
        <v>1427</v>
      </c>
      <c r="BJ108" s="27">
        <v>7</v>
      </c>
      <c r="BK108" s="27" t="s">
        <v>1427</v>
      </c>
      <c r="BL108" s="27" t="s">
        <v>1427</v>
      </c>
      <c r="BM108" s="27" t="s">
        <v>1427</v>
      </c>
      <c r="BN108" s="27" t="s">
        <v>1427</v>
      </c>
      <c r="BO108" s="27">
        <v>4</v>
      </c>
      <c r="BP108" s="29">
        <v>4</v>
      </c>
      <c r="BQ108" s="27">
        <v>240</v>
      </c>
      <c r="BR108" s="27">
        <v>0</v>
      </c>
      <c r="BS108" s="27" t="s">
        <v>1427</v>
      </c>
      <c r="BT108" s="27">
        <v>1</v>
      </c>
      <c r="BU108" s="27">
        <v>1</v>
      </c>
      <c r="BV108" s="29">
        <v>2</v>
      </c>
    </row>
    <row r="109" spans="1:74" ht="30" x14ac:dyDescent="0.25">
      <c r="A109" s="27">
        <v>528</v>
      </c>
      <c r="B109" s="28">
        <v>44449.598171296297</v>
      </c>
      <c r="C109" s="28">
        <v>44449.599351851852</v>
      </c>
      <c r="D109" s="2" t="s">
        <v>1053</v>
      </c>
      <c r="E109" s="27">
        <v>100</v>
      </c>
      <c r="F109" s="27">
        <v>102</v>
      </c>
      <c r="G109" s="27">
        <v>1</v>
      </c>
      <c r="H109" s="28">
        <v>44449.599365879629</v>
      </c>
      <c r="I109" s="2" t="s">
        <v>1054</v>
      </c>
      <c r="J109" s="27">
        <v>45.400100708007813</v>
      </c>
      <c r="K109" s="27">
        <v>9.6985015869140625</v>
      </c>
      <c r="L109" s="2" t="s">
        <v>15</v>
      </c>
      <c r="M109" s="2" t="s">
        <v>16</v>
      </c>
      <c r="N109" s="3">
        <v>1</v>
      </c>
      <c r="O109" s="27" t="s">
        <v>1427</v>
      </c>
      <c r="P109" s="27" t="s">
        <v>1427</v>
      </c>
      <c r="Q109" s="27" t="s">
        <v>1427</v>
      </c>
      <c r="R109" s="27">
        <f t="shared" si="3"/>
        <v>0</v>
      </c>
      <c r="S109" s="27"/>
      <c r="T109" s="27"/>
      <c r="U109" s="27"/>
      <c r="V109" s="27"/>
      <c r="W109" s="27"/>
      <c r="X109" s="27"/>
      <c r="Y109" s="27"/>
      <c r="Z109" s="27" t="s">
        <v>1427</v>
      </c>
      <c r="AA109" s="27" t="s">
        <v>1427</v>
      </c>
      <c r="AB109" s="27" t="s">
        <v>1427</v>
      </c>
      <c r="AC109" s="27">
        <f t="shared" si="4"/>
        <v>0</v>
      </c>
      <c r="AD109" s="27"/>
      <c r="AE109" s="27"/>
      <c r="AF109" s="27"/>
      <c r="AG109" s="27"/>
      <c r="AH109" s="27"/>
      <c r="AI109" s="27"/>
      <c r="AJ109" s="27"/>
      <c r="AK109" s="27"/>
      <c r="AL109" s="29">
        <v>0</v>
      </c>
      <c r="AM109" s="29">
        <v>0</v>
      </c>
      <c r="AN109" s="29" t="s">
        <v>1427</v>
      </c>
      <c r="AO109" s="29" t="s">
        <v>1427</v>
      </c>
      <c r="AP109" s="29" t="s">
        <v>1427</v>
      </c>
      <c r="AQ109" s="29" t="s">
        <v>1427</v>
      </c>
      <c r="AR109" s="29" t="s">
        <v>1427</v>
      </c>
      <c r="AS109" s="29" t="s">
        <v>1427</v>
      </c>
      <c r="AT109" s="29" t="str">
        <f t="shared" si="5"/>
        <v>.</v>
      </c>
      <c r="AU109" s="29">
        <v>5</v>
      </c>
      <c r="AV109" s="29">
        <v>5</v>
      </c>
      <c r="AW109" s="29">
        <v>1</v>
      </c>
      <c r="AX109" s="29">
        <v>30</v>
      </c>
      <c r="AY109" s="29">
        <v>1</v>
      </c>
      <c r="AZ109" s="27" t="s">
        <v>1427</v>
      </c>
      <c r="BA109" s="27">
        <v>58</v>
      </c>
      <c r="BB109" s="27">
        <v>1</v>
      </c>
      <c r="BC109" s="27">
        <v>0</v>
      </c>
      <c r="BD109" s="27">
        <v>0</v>
      </c>
      <c r="BE109" s="27">
        <v>0</v>
      </c>
      <c r="BF109" s="27" t="str" cm="1">
        <f t="array" ref="BF109">_xlfn.IFS(BB109=1,"Nord Italia",BC109=1,"Centro Italia",BD109=1,"Sud Italia",BE109=1,"Isole Italia",SUM(BB109:BE109)=0,"Estero")</f>
        <v>Nord Italia</v>
      </c>
      <c r="BG109" s="27" t="s">
        <v>2939</v>
      </c>
      <c r="BH109" s="27">
        <v>171</v>
      </c>
      <c r="BI109" s="27" t="s">
        <v>1427</v>
      </c>
      <c r="BJ109" s="27">
        <v>4</v>
      </c>
      <c r="BK109" s="27">
        <v>18</v>
      </c>
      <c r="BL109" s="27" t="s">
        <v>3077</v>
      </c>
      <c r="BM109" s="27" t="s">
        <v>1427</v>
      </c>
      <c r="BN109" s="27" t="s">
        <v>1427</v>
      </c>
      <c r="BO109" s="27">
        <v>2</v>
      </c>
      <c r="BP109" s="29">
        <v>3</v>
      </c>
      <c r="BQ109" s="27">
        <v>240</v>
      </c>
      <c r="BR109" s="27">
        <v>0</v>
      </c>
      <c r="BS109" s="27" t="s">
        <v>1427</v>
      </c>
      <c r="BT109" s="27">
        <v>0</v>
      </c>
      <c r="BU109" s="27">
        <v>0</v>
      </c>
      <c r="BV109" s="29">
        <v>2</v>
      </c>
    </row>
    <row r="110" spans="1:74" ht="30" x14ac:dyDescent="0.25">
      <c r="A110" s="27">
        <v>535</v>
      </c>
      <c r="B110" s="28">
        <v>44449.624340277776</v>
      </c>
      <c r="C110" s="28">
        <v>44449.626226851855</v>
      </c>
      <c r="D110" s="2" t="s">
        <v>1067</v>
      </c>
      <c r="E110" s="27">
        <v>100</v>
      </c>
      <c r="F110" s="27">
        <v>163</v>
      </c>
      <c r="G110" s="27">
        <v>1</v>
      </c>
      <c r="H110" s="28">
        <v>44449.626241805556</v>
      </c>
      <c r="I110" s="2" t="s">
        <v>1068</v>
      </c>
      <c r="J110" s="27">
        <v>45.648193359375</v>
      </c>
      <c r="K110" s="27">
        <v>13.774703979492188</v>
      </c>
      <c r="L110" s="2" t="s">
        <v>15</v>
      </c>
      <c r="M110" s="2" t="s">
        <v>16</v>
      </c>
      <c r="N110" s="3">
        <v>1</v>
      </c>
      <c r="O110" s="27" t="s">
        <v>1427</v>
      </c>
      <c r="P110" s="27" t="s">
        <v>1427</v>
      </c>
      <c r="Q110" s="27" t="s">
        <v>1427</v>
      </c>
      <c r="R110" s="27">
        <f t="shared" si="3"/>
        <v>0</v>
      </c>
      <c r="S110" s="27"/>
      <c r="T110" s="27"/>
      <c r="U110" s="27"/>
      <c r="V110" s="27"/>
      <c r="W110" s="27"/>
      <c r="X110" s="27"/>
      <c r="Y110" s="27"/>
      <c r="Z110" s="27" t="s">
        <v>1427</v>
      </c>
      <c r="AA110" s="27" t="s">
        <v>1427</v>
      </c>
      <c r="AB110" s="27" t="s">
        <v>1427</v>
      </c>
      <c r="AC110" s="27">
        <f t="shared" si="4"/>
        <v>0</v>
      </c>
      <c r="AD110" s="27"/>
      <c r="AE110" s="27"/>
      <c r="AF110" s="27"/>
      <c r="AG110" s="27"/>
      <c r="AH110" s="27"/>
      <c r="AI110" s="27"/>
      <c r="AJ110" s="27"/>
      <c r="AK110" s="27"/>
      <c r="AL110" s="29">
        <v>0</v>
      </c>
      <c r="AM110" s="29">
        <v>0</v>
      </c>
      <c r="AN110" s="29" t="s">
        <v>1427</v>
      </c>
      <c r="AO110" s="29" t="s">
        <v>1427</v>
      </c>
      <c r="AP110" s="29" t="s">
        <v>1427</v>
      </c>
      <c r="AQ110" s="29" t="s">
        <v>1427</v>
      </c>
      <c r="AR110" s="29" t="s">
        <v>1427</v>
      </c>
      <c r="AS110" s="29" t="s">
        <v>1427</v>
      </c>
      <c r="AT110" s="29" t="str">
        <f t="shared" si="5"/>
        <v>.</v>
      </c>
      <c r="AU110" s="29">
        <v>0</v>
      </c>
      <c r="AV110" s="29">
        <v>5</v>
      </c>
      <c r="AW110" s="29">
        <v>1</v>
      </c>
      <c r="AX110" s="29">
        <v>36</v>
      </c>
      <c r="AY110" s="29">
        <v>1</v>
      </c>
      <c r="AZ110" s="27" t="s">
        <v>1427</v>
      </c>
      <c r="BA110" s="27">
        <v>100</v>
      </c>
      <c r="BB110" s="27">
        <v>1</v>
      </c>
      <c r="BC110" s="27">
        <v>0</v>
      </c>
      <c r="BD110" s="27">
        <v>0</v>
      </c>
      <c r="BE110" s="27">
        <v>0</v>
      </c>
      <c r="BF110" s="27" t="str" cm="1">
        <f t="array" ref="BF110">_xlfn.IFS(BB110=1,"Nord Italia",BC110=1,"Centro Italia",BD110=1,"Sud Italia",BE110=1,"Isole Italia",SUM(BB110:BE110)=0,"Estero")</f>
        <v>Nord Italia</v>
      </c>
      <c r="BG110" s="27" t="s">
        <v>2614</v>
      </c>
      <c r="BH110" s="27">
        <v>164</v>
      </c>
      <c r="BI110" s="27" t="s">
        <v>1427</v>
      </c>
      <c r="BJ110" s="27">
        <v>4</v>
      </c>
      <c r="BK110" s="27">
        <v>13</v>
      </c>
      <c r="BL110" s="27" t="s">
        <v>1427</v>
      </c>
      <c r="BM110" s="27">
        <v>110</v>
      </c>
      <c r="BN110" s="27" t="s">
        <v>1427</v>
      </c>
      <c r="BO110" s="27">
        <v>2</v>
      </c>
      <c r="BP110" s="29">
        <v>3</v>
      </c>
      <c r="BQ110" s="27">
        <v>120</v>
      </c>
      <c r="BR110" s="27">
        <v>0</v>
      </c>
      <c r="BS110" s="27" t="s">
        <v>1427</v>
      </c>
      <c r="BT110" s="27">
        <v>1</v>
      </c>
      <c r="BU110" s="27">
        <v>0</v>
      </c>
      <c r="BV110" s="29">
        <v>2</v>
      </c>
    </row>
    <row r="111" spans="1:74" ht="30" x14ac:dyDescent="0.25">
      <c r="A111" s="27">
        <v>539</v>
      </c>
      <c r="B111" s="28">
        <v>44449.647453703707</v>
      </c>
      <c r="C111" s="28">
        <v>44449.648472222223</v>
      </c>
      <c r="D111" s="2" t="s">
        <v>1075</v>
      </c>
      <c r="E111" s="27">
        <v>100</v>
      </c>
      <c r="F111" s="27">
        <v>88</v>
      </c>
      <c r="G111" s="27">
        <v>1</v>
      </c>
      <c r="H111" s="28">
        <v>44449.648479988427</v>
      </c>
      <c r="I111" s="2" t="s">
        <v>1076</v>
      </c>
      <c r="J111" s="27">
        <v>45.472198486328125</v>
      </c>
      <c r="K111" s="27">
        <v>9.19219970703125</v>
      </c>
      <c r="L111" s="2" t="s">
        <v>15</v>
      </c>
      <c r="M111" s="2" t="s">
        <v>16</v>
      </c>
      <c r="N111" s="3">
        <v>1</v>
      </c>
      <c r="O111" s="27" t="s">
        <v>1427</v>
      </c>
      <c r="P111" s="27" t="s">
        <v>1427</v>
      </c>
      <c r="Q111" s="27" t="s">
        <v>1427</v>
      </c>
      <c r="R111" s="27">
        <f t="shared" si="3"/>
        <v>0</v>
      </c>
      <c r="S111" s="27"/>
      <c r="T111" s="27"/>
      <c r="U111" s="27"/>
      <c r="V111" s="27"/>
      <c r="W111" s="27"/>
      <c r="X111" s="27"/>
      <c r="Y111" s="27"/>
      <c r="Z111" s="27" t="s">
        <v>1427</v>
      </c>
      <c r="AA111" s="27" t="s">
        <v>1427</v>
      </c>
      <c r="AB111" s="27" t="s">
        <v>1427</v>
      </c>
      <c r="AC111" s="27">
        <f t="shared" si="4"/>
        <v>0</v>
      </c>
      <c r="AD111" s="27"/>
      <c r="AE111" s="27"/>
      <c r="AF111" s="27"/>
      <c r="AG111" s="27"/>
      <c r="AH111" s="27"/>
      <c r="AI111" s="27"/>
      <c r="AJ111" s="27"/>
      <c r="AK111" s="27"/>
      <c r="AL111" s="29">
        <v>0</v>
      </c>
      <c r="AM111" s="29">
        <v>0</v>
      </c>
      <c r="AN111" s="29" t="s">
        <v>1427</v>
      </c>
      <c r="AO111" s="29" t="s">
        <v>1427</v>
      </c>
      <c r="AP111" s="29" t="s">
        <v>1427</v>
      </c>
      <c r="AQ111" s="29" t="s">
        <v>1427</v>
      </c>
      <c r="AR111" s="29" t="s">
        <v>1427</v>
      </c>
      <c r="AS111" s="29" t="s">
        <v>1427</v>
      </c>
      <c r="AT111" s="29" t="str">
        <f t="shared" si="5"/>
        <v>.</v>
      </c>
      <c r="AU111" s="29">
        <v>1</v>
      </c>
      <c r="AV111" s="29">
        <v>2</v>
      </c>
      <c r="AW111" s="29">
        <v>1</v>
      </c>
      <c r="AX111" s="29">
        <v>25</v>
      </c>
      <c r="AY111" s="29">
        <v>1</v>
      </c>
      <c r="AZ111" s="27" t="s">
        <v>1427</v>
      </c>
      <c r="BA111" s="27">
        <v>2</v>
      </c>
      <c r="BB111" s="27">
        <v>1</v>
      </c>
      <c r="BC111" s="27">
        <v>0</v>
      </c>
      <c r="BD111" s="27">
        <v>0</v>
      </c>
      <c r="BE111" s="27">
        <v>0</v>
      </c>
      <c r="BF111" s="27" t="str" cm="1">
        <f t="array" ref="BF111">_xlfn.IFS(BB111=1,"Nord Italia",BC111=1,"Centro Italia",BD111=1,"Sud Italia",BE111=1,"Isole Italia",SUM(BB111:BE111)=0,"Estero")</f>
        <v>Nord Italia</v>
      </c>
      <c r="BG111" s="27" t="s">
        <v>2576</v>
      </c>
      <c r="BH111" s="27">
        <v>164</v>
      </c>
      <c r="BI111" s="27" t="s">
        <v>1427</v>
      </c>
      <c r="BJ111" s="27">
        <v>7</v>
      </c>
      <c r="BK111" s="27" t="s">
        <v>1427</v>
      </c>
      <c r="BL111" s="27" t="s">
        <v>1427</v>
      </c>
      <c r="BM111" s="27" t="s">
        <v>1427</v>
      </c>
      <c r="BN111" s="27" t="s">
        <v>1427</v>
      </c>
      <c r="BO111" s="27">
        <v>3</v>
      </c>
      <c r="BP111" s="29">
        <v>3</v>
      </c>
      <c r="BQ111" s="27">
        <v>100</v>
      </c>
      <c r="BR111" s="27">
        <v>0</v>
      </c>
      <c r="BS111" s="27" t="s">
        <v>1427</v>
      </c>
      <c r="BT111" s="27">
        <v>1</v>
      </c>
      <c r="BU111" s="27">
        <v>0</v>
      </c>
      <c r="BV111" s="29">
        <v>1</v>
      </c>
    </row>
    <row r="112" spans="1:74" ht="30" x14ac:dyDescent="0.25">
      <c r="A112" s="27">
        <v>540</v>
      </c>
      <c r="B112" s="28">
        <v>44449.668113425927</v>
      </c>
      <c r="C112" s="28">
        <v>44449.671018518522</v>
      </c>
      <c r="D112" s="2" t="s">
        <v>1077</v>
      </c>
      <c r="E112" s="27">
        <v>100</v>
      </c>
      <c r="F112" s="27">
        <v>250</v>
      </c>
      <c r="G112" s="27">
        <v>1</v>
      </c>
      <c r="H112" s="28">
        <v>44449.671025613425</v>
      </c>
      <c r="I112" s="2" t="s">
        <v>1078</v>
      </c>
      <c r="J112" s="27">
        <v>45.66180419921875</v>
      </c>
      <c r="K112" s="27">
        <v>12.2427978515625</v>
      </c>
      <c r="L112" s="2" t="s">
        <v>15</v>
      </c>
      <c r="M112" s="2" t="s">
        <v>16</v>
      </c>
      <c r="N112" s="3">
        <v>1</v>
      </c>
      <c r="O112" s="27" t="s">
        <v>1427</v>
      </c>
      <c r="P112" s="27" t="s">
        <v>1427</v>
      </c>
      <c r="Q112" s="27" t="s">
        <v>1427</v>
      </c>
      <c r="R112" s="27">
        <f t="shared" si="3"/>
        <v>0</v>
      </c>
      <c r="S112" s="27"/>
      <c r="T112" s="27"/>
      <c r="U112" s="27"/>
      <c r="V112" s="27"/>
      <c r="W112" s="27"/>
      <c r="X112" s="27"/>
      <c r="Y112" s="27"/>
      <c r="Z112" s="27" t="s">
        <v>1427</v>
      </c>
      <c r="AA112" s="27" t="s">
        <v>1427</v>
      </c>
      <c r="AB112" s="27" t="s">
        <v>1427</v>
      </c>
      <c r="AC112" s="27">
        <f t="shared" si="4"/>
        <v>0</v>
      </c>
      <c r="AD112" s="27"/>
      <c r="AE112" s="27"/>
      <c r="AF112" s="27"/>
      <c r="AG112" s="27"/>
      <c r="AH112" s="27"/>
      <c r="AI112" s="27"/>
      <c r="AJ112" s="27"/>
      <c r="AK112" s="27"/>
      <c r="AL112" s="29">
        <v>0</v>
      </c>
      <c r="AM112" s="29">
        <v>0</v>
      </c>
      <c r="AN112" s="29" t="s">
        <v>1427</v>
      </c>
      <c r="AO112" s="29" t="s">
        <v>1427</v>
      </c>
      <c r="AP112" s="29" t="s">
        <v>1427</v>
      </c>
      <c r="AQ112" s="29" t="s">
        <v>1427</v>
      </c>
      <c r="AR112" s="29" t="s">
        <v>1427</v>
      </c>
      <c r="AS112" s="29" t="s">
        <v>1427</v>
      </c>
      <c r="AT112" s="29" t="str">
        <f t="shared" si="5"/>
        <v>.</v>
      </c>
      <c r="AU112" s="29">
        <v>5</v>
      </c>
      <c r="AV112" s="29">
        <v>8</v>
      </c>
      <c r="AW112" s="29">
        <v>1</v>
      </c>
      <c r="AX112" s="29">
        <v>26</v>
      </c>
      <c r="AY112" s="29">
        <v>1</v>
      </c>
      <c r="AZ112" s="27" t="s">
        <v>1427</v>
      </c>
      <c r="BA112" s="27">
        <v>104</v>
      </c>
      <c r="BB112" s="27">
        <v>1</v>
      </c>
      <c r="BC112" s="27">
        <v>0</v>
      </c>
      <c r="BD112" s="27">
        <v>0</v>
      </c>
      <c r="BE112" s="27">
        <v>0</v>
      </c>
      <c r="BF112" s="27" t="str" cm="1">
        <f t="array" ref="BF112">_xlfn.IFS(BB112=1,"Nord Italia",BC112=1,"Centro Italia",BD112=1,"Sud Italia",BE112=1,"Isole Italia",SUM(BB112:BE112)=0,"Estero")</f>
        <v>Nord Italia</v>
      </c>
      <c r="BG112" s="27" t="s">
        <v>2618</v>
      </c>
      <c r="BH112" s="27">
        <v>173</v>
      </c>
      <c r="BI112" s="27" t="s">
        <v>2945</v>
      </c>
      <c r="BJ112" s="27">
        <v>5</v>
      </c>
      <c r="BK112" s="27">
        <v>18</v>
      </c>
      <c r="BL112" s="27" t="s">
        <v>3105</v>
      </c>
      <c r="BM112" s="27">
        <v>116</v>
      </c>
      <c r="BN112" s="27" t="s">
        <v>2605</v>
      </c>
      <c r="BO112" s="27">
        <v>3</v>
      </c>
      <c r="BP112" s="29">
        <v>3</v>
      </c>
      <c r="BQ112" s="27">
        <v>320</v>
      </c>
      <c r="BR112" s="27">
        <v>0</v>
      </c>
      <c r="BS112" s="27" t="s">
        <v>1427</v>
      </c>
      <c r="BT112" s="27">
        <v>1</v>
      </c>
      <c r="BU112" s="27">
        <v>1</v>
      </c>
      <c r="BV112" s="29">
        <v>2</v>
      </c>
    </row>
    <row r="113" spans="1:74" ht="30" x14ac:dyDescent="0.25">
      <c r="A113" s="27">
        <v>547</v>
      </c>
      <c r="B113" s="28">
        <v>44449.988761574074</v>
      </c>
      <c r="C113" s="28">
        <v>44449.990451388891</v>
      </c>
      <c r="D113" s="2" t="s">
        <v>1091</v>
      </c>
      <c r="E113" s="27">
        <v>100</v>
      </c>
      <c r="F113" s="27">
        <v>146</v>
      </c>
      <c r="G113" s="27">
        <v>1</v>
      </c>
      <c r="H113" s="28">
        <v>44449.990465243056</v>
      </c>
      <c r="I113" s="2" t="s">
        <v>1092</v>
      </c>
      <c r="J113" s="27">
        <v>45.046905517578125</v>
      </c>
      <c r="K113" s="27">
        <v>9.126800537109375</v>
      </c>
      <c r="L113" s="2" t="s">
        <v>15</v>
      </c>
      <c r="M113" s="2" t="s">
        <v>16</v>
      </c>
      <c r="N113" s="3">
        <v>1</v>
      </c>
      <c r="O113" s="27" t="s">
        <v>1427</v>
      </c>
      <c r="P113" s="27" t="s">
        <v>1427</v>
      </c>
      <c r="Q113" s="27" t="s">
        <v>1427</v>
      </c>
      <c r="R113" s="27">
        <f t="shared" si="3"/>
        <v>0</v>
      </c>
      <c r="S113" s="27"/>
      <c r="T113" s="27"/>
      <c r="U113" s="27"/>
      <c r="V113" s="27"/>
      <c r="W113" s="27"/>
      <c r="X113" s="27"/>
      <c r="Y113" s="27"/>
      <c r="Z113" s="27" t="s">
        <v>1427</v>
      </c>
      <c r="AA113" s="27" t="s">
        <v>1427</v>
      </c>
      <c r="AB113" s="27" t="s">
        <v>1427</v>
      </c>
      <c r="AC113" s="27">
        <f t="shared" si="4"/>
        <v>0</v>
      </c>
      <c r="AD113" s="27"/>
      <c r="AE113" s="27"/>
      <c r="AF113" s="27"/>
      <c r="AG113" s="27"/>
      <c r="AH113" s="27"/>
      <c r="AI113" s="27"/>
      <c r="AJ113" s="27"/>
      <c r="AK113" s="27"/>
      <c r="AL113" s="29">
        <v>0</v>
      </c>
      <c r="AM113" s="29">
        <v>0</v>
      </c>
      <c r="AN113" s="29" t="s">
        <v>1427</v>
      </c>
      <c r="AO113" s="29" t="s">
        <v>1427</v>
      </c>
      <c r="AP113" s="29" t="s">
        <v>1427</v>
      </c>
      <c r="AQ113" s="29" t="s">
        <v>1427</v>
      </c>
      <c r="AR113" s="29" t="s">
        <v>1427</v>
      </c>
      <c r="AS113" s="29" t="s">
        <v>1427</v>
      </c>
      <c r="AT113" s="29" t="str">
        <f t="shared" si="5"/>
        <v>.</v>
      </c>
      <c r="AU113" s="29">
        <v>6</v>
      </c>
      <c r="AV113" s="29">
        <v>7</v>
      </c>
      <c r="AW113" s="29">
        <v>1</v>
      </c>
      <c r="AX113" s="29">
        <v>23</v>
      </c>
      <c r="AY113" s="29">
        <v>1</v>
      </c>
      <c r="AZ113" s="27" t="s">
        <v>1427</v>
      </c>
      <c r="BA113" s="27">
        <v>14</v>
      </c>
      <c r="BB113" s="27">
        <v>1</v>
      </c>
      <c r="BC113" s="27">
        <v>0</v>
      </c>
      <c r="BD113" s="27">
        <v>0</v>
      </c>
      <c r="BE113" s="27">
        <v>0</v>
      </c>
      <c r="BF113" s="27" t="str" cm="1">
        <f t="array" ref="BF113">_xlfn.IFS(BB113=1,"Nord Italia",BC113=1,"Centro Italia",BD113=1,"Sud Italia",BE113=1,"Isole Italia",SUM(BB113:BE113)=0,"Estero")</f>
        <v>Nord Italia</v>
      </c>
      <c r="BG113" s="27" t="s">
        <v>2950</v>
      </c>
      <c r="BH113" s="27">
        <v>164</v>
      </c>
      <c r="BI113" s="27" t="s">
        <v>1427</v>
      </c>
      <c r="BJ113" s="27">
        <v>4</v>
      </c>
      <c r="BK113" s="27">
        <v>13</v>
      </c>
      <c r="BL113" s="27" t="s">
        <v>1427</v>
      </c>
      <c r="BM113" s="27">
        <v>110</v>
      </c>
      <c r="BN113" s="27" t="s">
        <v>1427</v>
      </c>
      <c r="BO113" s="27">
        <v>5</v>
      </c>
      <c r="BP113" s="29">
        <v>3</v>
      </c>
      <c r="BQ113" s="27">
        <v>180</v>
      </c>
      <c r="BR113" s="27">
        <v>0</v>
      </c>
      <c r="BS113" s="27" t="s">
        <v>1427</v>
      </c>
      <c r="BT113" s="27">
        <v>1</v>
      </c>
      <c r="BU113" s="27">
        <v>1</v>
      </c>
      <c r="BV113" s="29">
        <v>2</v>
      </c>
    </row>
    <row r="114" spans="1:74" ht="45" x14ac:dyDescent="0.25">
      <c r="A114" s="27">
        <v>548</v>
      </c>
      <c r="B114" s="28">
        <v>44450.078090277777</v>
      </c>
      <c r="C114" s="28">
        <v>44450.079502314817</v>
      </c>
      <c r="D114" s="2" t="s">
        <v>1093</v>
      </c>
      <c r="E114" s="27">
        <v>100</v>
      </c>
      <c r="F114" s="27">
        <v>121</v>
      </c>
      <c r="G114" s="27">
        <v>1</v>
      </c>
      <c r="H114" s="28">
        <v>44450.079510694442</v>
      </c>
      <c r="I114" s="2" t="s">
        <v>1094</v>
      </c>
      <c r="J114" s="27">
        <v>45.474197387695313</v>
      </c>
      <c r="K114" s="27">
        <v>9.19940185546875</v>
      </c>
      <c r="L114" s="2" t="s">
        <v>15</v>
      </c>
      <c r="M114" s="2" t="s">
        <v>16</v>
      </c>
      <c r="N114" s="3">
        <v>1</v>
      </c>
      <c r="O114" s="27" t="s">
        <v>1427</v>
      </c>
      <c r="P114" s="27" t="s">
        <v>1427</v>
      </c>
      <c r="Q114" s="27" t="s">
        <v>1427</v>
      </c>
      <c r="R114" s="27">
        <f t="shared" si="3"/>
        <v>0</v>
      </c>
      <c r="S114" s="27"/>
      <c r="T114" s="27"/>
      <c r="U114" s="27"/>
      <c r="V114" s="27"/>
      <c r="W114" s="27"/>
      <c r="X114" s="27"/>
      <c r="Y114" s="27"/>
      <c r="Z114" s="27" t="s">
        <v>1427</v>
      </c>
      <c r="AA114" s="27" t="s">
        <v>1427</v>
      </c>
      <c r="AB114" s="27" t="s">
        <v>1427</v>
      </c>
      <c r="AC114" s="27">
        <f t="shared" si="4"/>
        <v>0</v>
      </c>
      <c r="AD114" s="27"/>
      <c r="AE114" s="27"/>
      <c r="AF114" s="27"/>
      <c r="AG114" s="27"/>
      <c r="AH114" s="27"/>
      <c r="AI114" s="27"/>
      <c r="AJ114" s="27"/>
      <c r="AK114" s="27"/>
      <c r="AL114" s="29">
        <v>0</v>
      </c>
      <c r="AM114" s="29">
        <v>0</v>
      </c>
      <c r="AN114" s="29" t="s">
        <v>1427</v>
      </c>
      <c r="AO114" s="29" t="s">
        <v>1427</v>
      </c>
      <c r="AP114" s="29" t="s">
        <v>1427</v>
      </c>
      <c r="AQ114" s="29" t="s">
        <v>1427</v>
      </c>
      <c r="AR114" s="29" t="s">
        <v>1427</v>
      </c>
      <c r="AS114" s="29" t="s">
        <v>1427</v>
      </c>
      <c r="AT114" s="29" t="str">
        <f t="shared" si="5"/>
        <v>.</v>
      </c>
      <c r="AU114" s="29">
        <v>6</v>
      </c>
      <c r="AV114" s="29">
        <v>8</v>
      </c>
      <c r="AW114" s="29">
        <v>1</v>
      </c>
      <c r="AX114" s="29">
        <v>25</v>
      </c>
      <c r="AY114" s="29">
        <v>1</v>
      </c>
      <c r="AZ114" s="27" t="s">
        <v>1427</v>
      </c>
      <c r="BA114" s="27">
        <v>104</v>
      </c>
      <c r="BB114" s="27">
        <v>1</v>
      </c>
      <c r="BC114" s="27">
        <v>0</v>
      </c>
      <c r="BD114" s="27">
        <v>0</v>
      </c>
      <c r="BE114" s="27">
        <v>0</v>
      </c>
      <c r="BF114" s="27" t="str" cm="1">
        <f t="array" ref="BF114">_xlfn.IFS(BB114=1,"Nord Italia",BC114=1,"Centro Italia",BD114=1,"Sud Italia",BE114=1,"Isole Italia",SUM(BB114:BE114)=0,"Estero")</f>
        <v>Nord Italia</v>
      </c>
      <c r="BG114" s="27" t="s">
        <v>2618</v>
      </c>
      <c r="BH114" s="27">
        <v>164</v>
      </c>
      <c r="BI114" s="27" t="s">
        <v>1427</v>
      </c>
      <c r="BJ114" s="27">
        <v>4</v>
      </c>
      <c r="BK114" s="27">
        <v>17</v>
      </c>
      <c r="BL114" s="27" t="s">
        <v>1427</v>
      </c>
      <c r="BM114" s="27">
        <v>110</v>
      </c>
      <c r="BN114" s="27" t="s">
        <v>1427</v>
      </c>
      <c r="BO114" s="27">
        <v>3</v>
      </c>
      <c r="BP114" s="29">
        <v>2</v>
      </c>
      <c r="BQ114" s="27">
        <v>240</v>
      </c>
      <c r="BR114" s="27">
        <v>0</v>
      </c>
      <c r="BS114" s="27" t="s">
        <v>1427</v>
      </c>
      <c r="BT114" s="27">
        <v>1</v>
      </c>
      <c r="BU114" s="27">
        <v>1</v>
      </c>
      <c r="BV114" s="29">
        <v>2</v>
      </c>
    </row>
    <row r="115" spans="1:74" ht="30" x14ac:dyDescent="0.25">
      <c r="A115" s="27">
        <v>558</v>
      </c>
      <c r="B115" s="28">
        <v>44450.109837962962</v>
      </c>
      <c r="C115" s="28">
        <v>44450.111493055556</v>
      </c>
      <c r="D115" s="2" t="s">
        <v>1113</v>
      </c>
      <c r="E115" s="27">
        <v>100</v>
      </c>
      <c r="F115" s="27">
        <v>142</v>
      </c>
      <c r="G115" s="27">
        <v>1</v>
      </c>
      <c r="H115" s="28">
        <v>44450.111495914352</v>
      </c>
      <c r="I115" s="2" t="s">
        <v>1114</v>
      </c>
      <c r="J115" s="27">
        <v>45.472198486328125</v>
      </c>
      <c r="K115" s="27">
        <v>9.19219970703125</v>
      </c>
      <c r="L115" s="2" t="s">
        <v>15</v>
      </c>
      <c r="M115" s="2" t="s">
        <v>16</v>
      </c>
      <c r="N115" s="3">
        <v>1</v>
      </c>
      <c r="O115" s="27" t="s">
        <v>1427</v>
      </c>
      <c r="P115" s="27" t="s">
        <v>1427</v>
      </c>
      <c r="Q115" s="27" t="s">
        <v>1427</v>
      </c>
      <c r="R115" s="27">
        <f t="shared" si="3"/>
        <v>0</v>
      </c>
      <c r="S115" s="27"/>
      <c r="T115" s="27"/>
      <c r="U115" s="27"/>
      <c r="V115" s="27"/>
      <c r="W115" s="27"/>
      <c r="X115" s="27"/>
      <c r="Y115" s="27"/>
      <c r="Z115" s="27" t="s">
        <v>1427</v>
      </c>
      <c r="AA115" s="27" t="s">
        <v>1427</v>
      </c>
      <c r="AB115" s="27" t="s">
        <v>1427</v>
      </c>
      <c r="AC115" s="27">
        <f t="shared" si="4"/>
        <v>0</v>
      </c>
      <c r="AD115" s="27"/>
      <c r="AE115" s="27"/>
      <c r="AF115" s="27"/>
      <c r="AG115" s="27"/>
      <c r="AH115" s="27"/>
      <c r="AI115" s="27"/>
      <c r="AJ115" s="27"/>
      <c r="AK115" s="27"/>
      <c r="AL115" s="29">
        <v>0</v>
      </c>
      <c r="AM115" s="29">
        <v>0</v>
      </c>
      <c r="AN115" s="29" t="s">
        <v>1427</v>
      </c>
      <c r="AO115" s="29" t="s">
        <v>1427</v>
      </c>
      <c r="AP115" s="29" t="s">
        <v>1427</v>
      </c>
      <c r="AQ115" s="29" t="s">
        <v>1427</v>
      </c>
      <c r="AR115" s="29" t="s">
        <v>1427</v>
      </c>
      <c r="AS115" s="29" t="s">
        <v>1427</v>
      </c>
      <c r="AT115" s="29" t="str">
        <f t="shared" si="5"/>
        <v>.</v>
      </c>
      <c r="AU115" s="29">
        <v>4</v>
      </c>
      <c r="AV115" s="29">
        <v>7</v>
      </c>
      <c r="AW115" s="29">
        <v>1</v>
      </c>
      <c r="AX115" s="29">
        <v>23</v>
      </c>
      <c r="AY115" s="29">
        <v>1</v>
      </c>
      <c r="AZ115" s="27" t="s">
        <v>1427</v>
      </c>
      <c r="BA115" s="27">
        <v>58</v>
      </c>
      <c r="BB115" s="27">
        <v>1</v>
      </c>
      <c r="BC115" s="27">
        <v>0</v>
      </c>
      <c r="BD115" s="27">
        <v>0</v>
      </c>
      <c r="BE115" s="27">
        <v>0</v>
      </c>
      <c r="BF115" s="27" t="str" cm="1">
        <f t="array" ref="BF115">_xlfn.IFS(BB115=1,"Nord Italia",BC115=1,"Centro Italia",BD115=1,"Sud Italia",BE115=1,"Isole Italia",SUM(BB115:BE115)=0,"Estero")</f>
        <v>Nord Italia</v>
      </c>
      <c r="BG115" s="27" t="s">
        <v>2599</v>
      </c>
      <c r="BH115" s="27">
        <v>164</v>
      </c>
      <c r="BI115" s="27" t="s">
        <v>1427</v>
      </c>
      <c r="BJ115" s="27">
        <v>4</v>
      </c>
      <c r="BK115" s="27">
        <v>17</v>
      </c>
      <c r="BL115" s="27" t="s">
        <v>1427</v>
      </c>
      <c r="BM115" s="27">
        <v>116</v>
      </c>
      <c r="BN115" s="27" t="s">
        <v>3159</v>
      </c>
      <c r="BO115" s="27">
        <v>3</v>
      </c>
      <c r="BP115" s="29">
        <v>3</v>
      </c>
      <c r="BQ115" s="27">
        <v>120</v>
      </c>
      <c r="BR115" s="27">
        <v>0</v>
      </c>
      <c r="BS115" s="27" t="s">
        <v>1427</v>
      </c>
      <c r="BT115" s="27">
        <v>1</v>
      </c>
      <c r="BU115" s="27">
        <v>1</v>
      </c>
      <c r="BV115" s="29">
        <v>2</v>
      </c>
    </row>
    <row r="116" spans="1:74" ht="30" x14ac:dyDescent="0.25">
      <c r="A116" s="27">
        <v>561</v>
      </c>
      <c r="B116" s="28">
        <v>44450.127569444441</v>
      </c>
      <c r="C116" s="28">
        <v>44450.130127314813</v>
      </c>
      <c r="D116" s="2" t="s">
        <v>1119</v>
      </c>
      <c r="E116" s="27">
        <v>100</v>
      </c>
      <c r="F116" s="27">
        <v>220</v>
      </c>
      <c r="G116" s="27">
        <v>1</v>
      </c>
      <c r="H116" s="28">
        <v>44450.13013730324</v>
      </c>
      <c r="I116" s="2" t="s">
        <v>1120</v>
      </c>
      <c r="J116" s="27">
        <v>37.498794555664063</v>
      </c>
      <c r="K116" s="27">
        <v>126.78240966796875</v>
      </c>
      <c r="L116" s="2" t="s">
        <v>15</v>
      </c>
      <c r="M116" s="2" t="s">
        <v>16</v>
      </c>
      <c r="N116" s="3">
        <v>1</v>
      </c>
      <c r="O116" s="27" t="s">
        <v>1427</v>
      </c>
      <c r="P116" s="27" t="s">
        <v>1427</v>
      </c>
      <c r="Q116" s="27" t="s">
        <v>1427</v>
      </c>
      <c r="R116" s="27">
        <f t="shared" si="3"/>
        <v>0</v>
      </c>
      <c r="S116" s="27"/>
      <c r="T116" s="27"/>
      <c r="U116" s="27"/>
      <c r="V116" s="27"/>
      <c r="W116" s="27"/>
      <c r="X116" s="27"/>
      <c r="Y116" s="27"/>
      <c r="Z116" s="27" t="s">
        <v>1427</v>
      </c>
      <c r="AA116" s="27" t="s">
        <v>1427</v>
      </c>
      <c r="AB116" s="27" t="s">
        <v>1427</v>
      </c>
      <c r="AC116" s="27">
        <f t="shared" si="4"/>
        <v>0</v>
      </c>
      <c r="AD116" s="27"/>
      <c r="AE116" s="27"/>
      <c r="AF116" s="27"/>
      <c r="AG116" s="27"/>
      <c r="AH116" s="27"/>
      <c r="AI116" s="27"/>
      <c r="AJ116" s="27"/>
      <c r="AK116" s="27"/>
      <c r="AL116" s="29">
        <v>0</v>
      </c>
      <c r="AM116" s="29">
        <v>0</v>
      </c>
      <c r="AN116" s="29" t="s">
        <v>1427</v>
      </c>
      <c r="AO116" s="29" t="s">
        <v>1427</v>
      </c>
      <c r="AP116" s="29" t="s">
        <v>1427</v>
      </c>
      <c r="AQ116" s="29" t="s">
        <v>1427</v>
      </c>
      <c r="AR116" s="29" t="s">
        <v>1427</v>
      </c>
      <c r="AS116" s="29" t="s">
        <v>1427</v>
      </c>
      <c r="AT116" s="29" t="str">
        <f t="shared" si="5"/>
        <v>.</v>
      </c>
      <c r="AU116" s="29">
        <v>6</v>
      </c>
      <c r="AV116" s="29">
        <v>6</v>
      </c>
      <c r="AW116" s="29">
        <v>1</v>
      </c>
      <c r="AX116" s="29">
        <v>25</v>
      </c>
      <c r="AY116" s="29">
        <v>1</v>
      </c>
      <c r="AZ116" s="27" t="s">
        <v>1427</v>
      </c>
      <c r="BA116" s="27">
        <v>104</v>
      </c>
      <c r="BB116" s="27">
        <v>1</v>
      </c>
      <c r="BC116" s="27">
        <v>0</v>
      </c>
      <c r="BD116" s="27">
        <v>0</v>
      </c>
      <c r="BE116" s="27">
        <v>0</v>
      </c>
      <c r="BF116" s="27" t="str" cm="1">
        <f t="array" ref="BF116">_xlfn.IFS(BB116=1,"Nord Italia",BC116=1,"Centro Italia",BD116=1,"Sud Italia",BE116=1,"Isole Italia",SUM(BB116:BE116)=0,"Estero")</f>
        <v>Nord Italia</v>
      </c>
      <c r="BG116" s="27" t="s">
        <v>2959</v>
      </c>
      <c r="BH116" s="27">
        <v>164</v>
      </c>
      <c r="BI116" s="27" t="s">
        <v>1427</v>
      </c>
      <c r="BJ116" s="27">
        <v>4</v>
      </c>
      <c r="BK116" s="27">
        <v>18</v>
      </c>
      <c r="BL116" s="27" t="s">
        <v>3107</v>
      </c>
      <c r="BM116" s="27">
        <v>110</v>
      </c>
      <c r="BN116" s="27" t="s">
        <v>1427</v>
      </c>
      <c r="BO116" s="27">
        <v>4</v>
      </c>
      <c r="BP116" s="29">
        <v>3</v>
      </c>
      <c r="BQ116" s="27">
        <v>10</v>
      </c>
      <c r="BR116" s="27">
        <v>0</v>
      </c>
      <c r="BS116" s="27" t="s">
        <v>1427</v>
      </c>
      <c r="BT116" s="27">
        <v>1</v>
      </c>
      <c r="BU116" s="27">
        <v>0</v>
      </c>
      <c r="BV116" s="29">
        <v>2</v>
      </c>
    </row>
    <row r="117" spans="1:74" ht="30" x14ac:dyDescent="0.25">
      <c r="A117" s="27">
        <v>563</v>
      </c>
      <c r="B117" s="28">
        <v>44450.172291666669</v>
      </c>
      <c r="C117" s="28">
        <v>44450.173333333332</v>
      </c>
      <c r="D117" s="2" t="s">
        <v>1123</v>
      </c>
      <c r="E117" s="27">
        <v>100</v>
      </c>
      <c r="F117" s="27">
        <v>90</v>
      </c>
      <c r="G117" s="27">
        <v>1</v>
      </c>
      <c r="H117" s="28">
        <v>44450.173342557871</v>
      </c>
      <c r="I117" s="2" t="s">
        <v>1124</v>
      </c>
      <c r="J117" s="27">
        <v>46.05029296875</v>
      </c>
      <c r="K117" s="27">
        <v>14.504592895507813</v>
      </c>
      <c r="L117" s="2" t="s">
        <v>15</v>
      </c>
      <c r="M117" s="2" t="s">
        <v>16</v>
      </c>
      <c r="N117" s="3">
        <v>1</v>
      </c>
      <c r="O117" s="27" t="s">
        <v>1427</v>
      </c>
      <c r="P117" s="27" t="s">
        <v>1427</v>
      </c>
      <c r="Q117" s="27" t="s">
        <v>1427</v>
      </c>
      <c r="R117" s="27">
        <f t="shared" si="3"/>
        <v>0</v>
      </c>
      <c r="S117" s="27"/>
      <c r="T117" s="27"/>
      <c r="U117" s="27"/>
      <c r="V117" s="27"/>
      <c r="W117" s="27"/>
      <c r="X117" s="27"/>
      <c r="Y117" s="27"/>
      <c r="Z117" s="27" t="s">
        <v>1427</v>
      </c>
      <c r="AA117" s="27" t="s">
        <v>1427</v>
      </c>
      <c r="AB117" s="27" t="s">
        <v>1427</v>
      </c>
      <c r="AC117" s="27">
        <f t="shared" si="4"/>
        <v>0</v>
      </c>
      <c r="AD117" s="27"/>
      <c r="AE117" s="27"/>
      <c r="AF117" s="27"/>
      <c r="AG117" s="27"/>
      <c r="AH117" s="27"/>
      <c r="AI117" s="27"/>
      <c r="AJ117" s="27"/>
      <c r="AK117" s="27"/>
      <c r="AL117" s="29">
        <v>0</v>
      </c>
      <c r="AM117" s="29">
        <v>0</v>
      </c>
      <c r="AN117" s="29" t="s">
        <v>1427</v>
      </c>
      <c r="AO117" s="29" t="s">
        <v>1427</v>
      </c>
      <c r="AP117" s="29" t="s">
        <v>1427</v>
      </c>
      <c r="AQ117" s="29" t="s">
        <v>1427</v>
      </c>
      <c r="AR117" s="29" t="s">
        <v>1427</v>
      </c>
      <c r="AS117" s="29" t="s">
        <v>1427</v>
      </c>
      <c r="AT117" s="29" t="str">
        <f t="shared" si="5"/>
        <v>.</v>
      </c>
      <c r="AU117" s="29">
        <v>9</v>
      </c>
      <c r="AV117" s="29">
        <v>9</v>
      </c>
      <c r="AW117" s="29">
        <v>1</v>
      </c>
      <c r="AX117" s="29">
        <v>23</v>
      </c>
      <c r="AY117" s="29">
        <v>0</v>
      </c>
      <c r="AZ117" s="27" t="s">
        <v>3203</v>
      </c>
      <c r="BA117" s="27" t="s">
        <v>1427</v>
      </c>
      <c r="BB117" s="27">
        <v>0</v>
      </c>
      <c r="BC117" s="27">
        <v>0</v>
      </c>
      <c r="BD117" s="27">
        <v>0</v>
      </c>
      <c r="BE117" s="27">
        <v>0</v>
      </c>
      <c r="BF117" s="27" t="str" cm="1">
        <f t="array" ref="BF117">_xlfn.IFS(BB117=1,"Nord Italia",BC117=1,"Centro Italia",BD117=1,"Sud Italia",BE117=1,"Isole Italia",SUM(BB117:BE117)=0,"Estero")</f>
        <v>Estero</v>
      </c>
      <c r="BG117" s="27" t="s">
        <v>1427</v>
      </c>
      <c r="BH117" s="27">
        <v>164</v>
      </c>
      <c r="BI117" s="27" t="s">
        <v>1427</v>
      </c>
      <c r="BJ117" s="27">
        <v>2</v>
      </c>
      <c r="BK117" s="27" t="s">
        <v>1427</v>
      </c>
      <c r="BL117" s="27" t="s">
        <v>1427</v>
      </c>
      <c r="BM117" s="27" t="s">
        <v>1427</v>
      </c>
      <c r="BN117" s="27" t="s">
        <v>1427</v>
      </c>
      <c r="BO117" s="27">
        <v>4</v>
      </c>
      <c r="BP117" s="29">
        <v>3</v>
      </c>
      <c r="BQ117" s="27">
        <v>180</v>
      </c>
      <c r="BR117" s="27">
        <v>0</v>
      </c>
      <c r="BS117" s="27" t="s">
        <v>1427</v>
      </c>
      <c r="BT117" s="27">
        <v>1</v>
      </c>
      <c r="BU117" s="27">
        <v>0</v>
      </c>
      <c r="BV117" s="29">
        <v>1</v>
      </c>
    </row>
    <row r="118" spans="1:74" ht="30" x14ac:dyDescent="0.25">
      <c r="A118" s="27">
        <v>571</v>
      </c>
      <c r="B118" s="28">
        <v>44450.24732638889</v>
      </c>
      <c r="C118" s="28">
        <v>44450.249351851853</v>
      </c>
      <c r="D118" s="2" t="s">
        <v>1139</v>
      </c>
      <c r="E118" s="27">
        <v>100</v>
      </c>
      <c r="F118" s="27">
        <v>174</v>
      </c>
      <c r="G118" s="27">
        <v>1</v>
      </c>
      <c r="H118" s="28">
        <v>44450.249356828703</v>
      </c>
      <c r="I118" s="2" t="s">
        <v>1140</v>
      </c>
      <c r="J118" s="27">
        <v>45.947006225585938</v>
      </c>
      <c r="K118" s="27">
        <v>8.8278045654296875</v>
      </c>
      <c r="L118" s="2" t="s">
        <v>15</v>
      </c>
      <c r="M118" s="2" t="s">
        <v>16</v>
      </c>
      <c r="N118" s="3">
        <v>1</v>
      </c>
      <c r="O118" s="27" t="s">
        <v>1427</v>
      </c>
      <c r="P118" s="27" t="s">
        <v>1427</v>
      </c>
      <c r="Q118" s="27" t="s">
        <v>1427</v>
      </c>
      <c r="R118" s="27">
        <f t="shared" si="3"/>
        <v>0</v>
      </c>
      <c r="S118" s="27"/>
      <c r="T118" s="27"/>
      <c r="U118" s="27"/>
      <c r="V118" s="27"/>
      <c r="W118" s="27"/>
      <c r="X118" s="27"/>
      <c r="Y118" s="27"/>
      <c r="Z118" s="27" t="s">
        <v>1427</v>
      </c>
      <c r="AA118" s="27" t="s">
        <v>1427</v>
      </c>
      <c r="AB118" s="27" t="s">
        <v>1427</v>
      </c>
      <c r="AC118" s="27">
        <f t="shared" si="4"/>
        <v>0</v>
      </c>
      <c r="AD118" s="27"/>
      <c r="AE118" s="27"/>
      <c r="AF118" s="27"/>
      <c r="AG118" s="27"/>
      <c r="AH118" s="27"/>
      <c r="AI118" s="27"/>
      <c r="AJ118" s="27"/>
      <c r="AK118" s="27"/>
      <c r="AL118" s="29">
        <v>0</v>
      </c>
      <c r="AM118" s="29">
        <v>0</v>
      </c>
      <c r="AN118" s="29" t="s">
        <v>1427</v>
      </c>
      <c r="AO118" s="29" t="s">
        <v>1427</v>
      </c>
      <c r="AP118" s="29" t="s">
        <v>1427</v>
      </c>
      <c r="AQ118" s="29" t="s">
        <v>1427</v>
      </c>
      <c r="AR118" s="29" t="s">
        <v>1427</v>
      </c>
      <c r="AS118" s="29" t="s">
        <v>1427</v>
      </c>
      <c r="AT118" s="29" t="str">
        <f t="shared" si="5"/>
        <v>.</v>
      </c>
      <c r="AU118" s="29">
        <v>6</v>
      </c>
      <c r="AV118" s="29">
        <v>7</v>
      </c>
      <c r="AW118" s="29">
        <v>1</v>
      </c>
      <c r="AX118" s="29">
        <v>23</v>
      </c>
      <c r="AY118" s="29">
        <v>1</v>
      </c>
      <c r="AZ118" s="27" t="s">
        <v>1427</v>
      </c>
      <c r="BA118" s="27">
        <v>100</v>
      </c>
      <c r="BB118" s="27">
        <v>1</v>
      </c>
      <c r="BC118" s="27">
        <v>0</v>
      </c>
      <c r="BD118" s="27">
        <v>0</v>
      </c>
      <c r="BE118" s="27">
        <v>0</v>
      </c>
      <c r="BF118" s="27" t="str" cm="1">
        <f t="array" ref="BF118">_xlfn.IFS(BB118=1,"Nord Italia",BC118=1,"Centro Italia",BD118=1,"Sud Italia",BE118=1,"Isole Italia",SUM(BB118:BE118)=0,"Estero")</f>
        <v>Nord Italia</v>
      </c>
      <c r="BG118" s="27" t="s">
        <v>2963</v>
      </c>
      <c r="BH118" s="27">
        <v>164</v>
      </c>
      <c r="BI118" s="27" t="s">
        <v>1427</v>
      </c>
      <c r="BJ118" s="27">
        <v>4</v>
      </c>
      <c r="BK118" s="27">
        <v>16</v>
      </c>
      <c r="BL118" s="27" t="s">
        <v>1427</v>
      </c>
      <c r="BM118" s="27">
        <v>110</v>
      </c>
      <c r="BN118" s="27" t="s">
        <v>1427</v>
      </c>
      <c r="BO118" s="27">
        <v>3</v>
      </c>
      <c r="BP118" s="29">
        <v>3</v>
      </c>
      <c r="BQ118" s="27">
        <v>60</v>
      </c>
      <c r="BR118" s="27">
        <v>0</v>
      </c>
      <c r="BS118" s="27" t="s">
        <v>1427</v>
      </c>
      <c r="BT118" s="27">
        <v>1</v>
      </c>
      <c r="BU118" s="27">
        <v>1</v>
      </c>
      <c r="BV118" s="29">
        <v>3</v>
      </c>
    </row>
    <row r="119" spans="1:74" ht="45" x14ac:dyDescent="0.25">
      <c r="A119" s="27">
        <v>574</v>
      </c>
      <c r="B119" s="28">
        <v>44450.289155092592</v>
      </c>
      <c r="C119" s="28">
        <v>44450.302037037036</v>
      </c>
      <c r="D119" s="2" t="s">
        <v>1145</v>
      </c>
      <c r="E119" s="27">
        <v>100</v>
      </c>
      <c r="F119" s="27">
        <v>1113</v>
      </c>
      <c r="G119" s="27">
        <v>1</v>
      </c>
      <c r="H119" s="28">
        <v>44450.302048171296</v>
      </c>
      <c r="I119" s="2" t="s">
        <v>1146</v>
      </c>
      <c r="J119" s="27">
        <v>43.147903442382813</v>
      </c>
      <c r="K119" s="27">
        <v>12.109695434570313</v>
      </c>
      <c r="L119" s="2" t="s">
        <v>15</v>
      </c>
      <c r="M119" s="2" t="s">
        <v>16</v>
      </c>
      <c r="N119" s="3">
        <v>1</v>
      </c>
      <c r="O119" s="27" t="s">
        <v>1427</v>
      </c>
      <c r="P119" s="27" t="s">
        <v>1427</v>
      </c>
      <c r="Q119" s="27" t="s">
        <v>1427</v>
      </c>
      <c r="R119" s="27">
        <f t="shared" si="3"/>
        <v>0</v>
      </c>
      <c r="S119" s="27"/>
      <c r="T119" s="27"/>
      <c r="U119" s="27"/>
      <c r="V119" s="27"/>
      <c r="W119" s="27"/>
      <c r="X119" s="27"/>
      <c r="Y119" s="27"/>
      <c r="Z119" s="27" t="s">
        <v>1427</v>
      </c>
      <c r="AA119" s="27" t="s">
        <v>1427</v>
      </c>
      <c r="AB119" s="27" t="s">
        <v>1427</v>
      </c>
      <c r="AC119" s="27">
        <f t="shared" si="4"/>
        <v>0</v>
      </c>
      <c r="AD119" s="27"/>
      <c r="AE119" s="27"/>
      <c r="AF119" s="27"/>
      <c r="AG119" s="27"/>
      <c r="AH119" s="27"/>
      <c r="AI119" s="27"/>
      <c r="AJ119" s="27"/>
      <c r="AK119" s="27"/>
      <c r="AL119" s="29">
        <v>0</v>
      </c>
      <c r="AM119" s="29">
        <v>0</v>
      </c>
      <c r="AN119" s="29" t="s">
        <v>1427</v>
      </c>
      <c r="AO119" s="29" t="s">
        <v>1427</v>
      </c>
      <c r="AP119" s="29" t="s">
        <v>1427</v>
      </c>
      <c r="AQ119" s="29" t="s">
        <v>1427</v>
      </c>
      <c r="AR119" s="29" t="s">
        <v>1427</v>
      </c>
      <c r="AS119" s="29" t="s">
        <v>1427</v>
      </c>
      <c r="AT119" s="29" t="str">
        <f t="shared" si="5"/>
        <v>.</v>
      </c>
      <c r="AU119" s="29">
        <v>3</v>
      </c>
      <c r="AV119" s="29">
        <v>5</v>
      </c>
      <c r="AW119" s="29">
        <v>1</v>
      </c>
      <c r="AX119" s="29">
        <v>26</v>
      </c>
      <c r="AY119" s="29">
        <v>1</v>
      </c>
      <c r="AZ119" s="27" t="s">
        <v>1427</v>
      </c>
      <c r="BA119" s="27">
        <v>25</v>
      </c>
      <c r="BB119" s="27">
        <v>0</v>
      </c>
      <c r="BC119" s="27">
        <v>0</v>
      </c>
      <c r="BD119" s="27">
        <v>0</v>
      </c>
      <c r="BE119" s="27">
        <v>1</v>
      </c>
      <c r="BF119" s="27" t="str" cm="1">
        <f t="array" ref="BF119">_xlfn.IFS(BB119=1,"Nord Italia",BC119=1,"Centro Italia",BD119=1,"Sud Italia",BE119=1,"Isole Italia",SUM(BB119:BE119)=0,"Estero")</f>
        <v>Isole Italia</v>
      </c>
      <c r="BG119" s="27" t="s">
        <v>2965</v>
      </c>
      <c r="BH119" s="27">
        <v>164</v>
      </c>
      <c r="BI119" s="27" t="s">
        <v>1427</v>
      </c>
      <c r="BJ119" s="27">
        <v>4</v>
      </c>
      <c r="BK119" s="27">
        <v>18</v>
      </c>
      <c r="BL119" s="27" t="s">
        <v>3077</v>
      </c>
      <c r="BM119" s="27">
        <v>110</v>
      </c>
      <c r="BN119" s="27" t="s">
        <v>1427</v>
      </c>
      <c r="BO119" s="27">
        <v>4</v>
      </c>
      <c r="BP119" s="29">
        <v>2</v>
      </c>
      <c r="BQ119" s="27">
        <v>60</v>
      </c>
      <c r="BR119" s="27">
        <v>0</v>
      </c>
      <c r="BS119" s="27" t="s">
        <v>1427</v>
      </c>
      <c r="BT119" s="27">
        <v>1</v>
      </c>
      <c r="BU119" s="27">
        <v>1</v>
      </c>
      <c r="BV119" s="29">
        <v>2</v>
      </c>
    </row>
    <row r="120" spans="1:74" ht="30" x14ac:dyDescent="0.25">
      <c r="A120" s="27">
        <v>581</v>
      </c>
      <c r="B120" s="28">
        <v>44450.395844907405</v>
      </c>
      <c r="C120" s="28">
        <v>44450.397465277776</v>
      </c>
      <c r="D120" s="2" t="s">
        <v>1159</v>
      </c>
      <c r="E120" s="27">
        <v>100</v>
      </c>
      <c r="F120" s="27">
        <v>140</v>
      </c>
      <c r="G120" s="27">
        <v>1</v>
      </c>
      <c r="H120" s="28">
        <v>44450.397476678241</v>
      </c>
      <c r="I120" s="2" t="s">
        <v>1160</v>
      </c>
      <c r="J120" s="27">
        <v>45.539199829101563</v>
      </c>
      <c r="K120" s="27">
        <v>10.737701416015625</v>
      </c>
      <c r="L120" s="2" t="s">
        <v>15</v>
      </c>
      <c r="M120" s="2" t="s">
        <v>16</v>
      </c>
      <c r="N120" s="3">
        <v>1</v>
      </c>
      <c r="O120" s="27" t="s">
        <v>1427</v>
      </c>
      <c r="P120" s="27" t="s">
        <v>1427</v>
      </c>
      <c r="Q120" s="27" t="s">
        <v>1427</v>
      </c>
      <c r="R120" s="27">
        <f t="shared" si="3"/>
        <v>0</v>
      </c>
      <c r="S120" s="27"/>
      <c r="T120" s="27"/>
      <c r="U120" s="27"/>
      <c r="V120" s="27"/>
      <c r="W120" s="27"/>
      <c r="X120" s="27"/>
      <c r="Y120" s="27"/>
      <c r="Z120" s="27" t="s">
        <v>1427</v>
      </c>
      <c r="AA120" s="27" t="s">
        <v>1427</v>
      </c>
      <c r="AB120" s="27" t="s">
        <v>1427</v>
      </c>
      <c r="AC120" s="27">
        <f t="shared" si="4"/>
        <v>0</v>
      </c>
      <c r="AD120" s="27"/>
      <c r="AE120" s="27"/>
      <c r="AF120" s="27"/>
      <c r="AG120" s="27"/>
      <c r="AH120" s="27"/>
      <c r="AI120" s="27"/>
      <c r="AJ120" s="27"/>
      <c r="AK120" s="27"/>
      <c r="AL120" s="29">
        <v>0</v>
      </c>
      <c r="AM120" s="29">
        <v>0</v>
      </c>
      <c r="AN120" s="29" t="s">
        <v>1427</v>
      </c>
      <c r="AO120" s="29" t="s">
        <v>1427</v>
      </c>
      <c r="AP120" s="29" t="s">
        <v>1427</v>
      </c>
      <c r="AQ120" s="29" t="s">
        <v>1427</v>
      </c>
      <c r="AR120" s="29" t="s">
        <v>1427</v>
      </c>
      <c r="AS120" s="29" t="s">
        <v>1427</v>
      </c>
      <c r="AT120" s="29" t="str">
        <f t="shared" si="5"/>
        <v>.</v>
      </c>
      <c r="AU120" s="29">
        <v>6</v>
      </c>
      <c r="AV120" s="29">
        <v>7</v>
      </c>
      <c r="AW120" s="29">
        <v>1</v>
      </c>
      <c r="AX120" s="29">
        <v>33</v>
      </c>
      <c r="AY120" s="29">
        <v>1</v>
      </c>
      <c r="AZ120" s="27" t="s">
        <v>1427</v>
      </c>
      <c r="BA120" s="27">
        <v>107</v>
      </c>
      <c r="BB120" s="27">
        <v>1</v>
      </c>
      <c r="BC120" s="27">
        <v>0</v>
      </c>
      <c r="BD120" s="27">
        <v>0</v>
      </c>
      <c r="BE120" s="27">
        <v>0</v>
      </c>
      <c r="BF120" s="27" t="str" cm="1">
        <f t="array" ref="BF120">_xlfn.IFS(BB120=1,"Nord Italia",BC120=1,"Centro Italia",BD120=1,"Sud Italia",BE120=1,"Isole Italia",SUM(BB120:BE120)=0,"Estero")</f>
        <v>Nord Italia</v>
      </c>
      <c r="BG120" s="27" t="s">
        <v>2967</v>
      </c>
      <c r="BH120" s="27">
        <v>166</v>
      </c>
      <c r="BI120" s="27" t="s">
        <v>1427</v>
      </c>
      <c r="BJ120" s="27">
        <v>7</v>
      </c>
      <c r="BK120" s="27" t="s">
        <v>1427</v>
      </c>
      <c r="BL120" s="27" t="s">
        <v>1427</v>
      </c>
      <c r="BM120" s="27" t="s">
        <v>1427</v>
      </c>
      <c r="BN120" s="27" t="s">
        <v>1427</v>
      </c>
      <c r="BO120" s="27">
        <v>2</v>
      </c>
      <c r="BP120" s="29">
        <v>3</v>
      </c>
      <c r="BQ120" s="27">
        <v>150</v>
      </c>
      <c r="BR120" s="27">
        <v>0</v>
      </c>
      <c r="BS120" s="27" t="s">
        <v>1427</v>
      </c>
      <c r="BT120" s="27">
        <v>1</v>
      </c>
      <c r="BU120" s="27">
        <v>1</v>
      </c>
      <c r="BV120" s="29">
        <v>2</v>
      </c>
    </row>
    <row r="121" spans="1:74" ht="30" x14ac:dyDescent="0.25">
      <c r="A121" s="27">
        <v>583</v>
      </c>
      <c r="B121" s="28">
        <v>44450.41</v>
      </c>
      <c r="C121" s="28">
        <v>44450.41196759259</v>
      </c>
      <c r="D121" s="2" t="s">
        <v>1163</v>
      </c>
      <c r="E121" s="27">
        <v>100</v>
      </c>
      <c r="F121" s="27">
        <v>169</v>
      </c>
      <c r="G121" s="27">
        <v>1</v>
      </c>
      <c r="H121" s="28">
        <v>44450.411970104164</v>
      </c>
      <c r="I121" s="2" t="s">
        <v>1164</v>
      </c>
      <c r="J121" s="27">
        <v>43.147903442382813</v>
      </c>
      <c r="K121" s="27">
        <v>12.109695434570313</v>
      </c>
      <c r="L121" s="2" t="s">
        <v>15</v>
      </c>
      <c r="M121" s="2" t="s">
        <v>16</v>
      </c>
      <c r="N121" s="3">
        <v>1</v>
      </c>
      <c r="O121" s="27" t="s">
        <v>1427</v>
      </c>
      <c r="P121" s="27" t="s">
        <v>1427</v>
      </c>
      <c r="Q121" s="27" t="s">
        <v>1427</v>
      </c>
      <c r="R121" s="27">
        <f t="shared" si="3"/>
        <v>0</v>
      </c>
      <c r="S121" s="27"/>
      <c r="T121" s="27"/>
      <c r="U121" s="27"/>
      <c r="V121" s="27"/>
      <c r="W121" s="27"/>
      <c r="X121" s="27"/>
      <c r="Y121" s="27"/>
      <c r="Z121" s="27" t="s">
        <v>1427</v>
      </c>
      <c r="AA121" s="27" t="s">
        <v>1427</v>
      </c>
      <c r="AB121" s="27" t="s">
        <v>1427</v>
      </c>
      <c r="AC121" s="27">
        <f t="shared" si="4"/>
        <v>0</v>
      </c>
      <c r="AD121" s="27"/>
      <c r="AE121" s="27"/>
      <c r="AF121" s="27"/>
      <c r="AG121" s="27"/>
      <c r="AH121" s="27"/>
      <c r="AI121" s="27"/>
      <c r="AJ121" s="27"/>
      <c r="AK121" s="27"/>
      <c r="AL121" s="29">
        <v>0</v>
      </c>
      <c r="AM121" s="29">
        <v>0</v>
      </c>
      <c r="AN121" s="29" t="s">
        <v>1427</v>
      </c>
      <c r="AO121" s="29" t="s">
        <v>1427</v>
      </c>
      <c r="AP121" s="29" t="s">
        <v>1427</v>
      </c>
      <c r="AQ121" s="29" t="s">
        <v>1427</v>
      </c>
      <c r="AR121" s="29" t="s">
        <v>1427</v>
      </c>
      <c r="AS121" s="29" t="s">
        <v>1427</v>
      </c>
      <c r="AT121" s="29" t="str">
        <f t="shared" si="5"/>
        <v>.</v>
      </c>
      <c r="AU121" s="29">
        <v>4</v>
      </c>
      <c r="AV121" s="29">
        <v>5</v>
      </c>
      <c r="AW121" s="29">
        <v>1</v>
      </c>
      <c r="AX121" s="29">
        <v>40</v>
      </c>
      <c r="AY121" s="29">
        <v>1</v>
      </c>
      <c r="AZ121" s="27" t="s">
        <v>1427</v>
      </c>
      <c r="BA121" s="27">
        <v>100</v>
      </c>
      <c r="BB121" s="27">
        <v>1</v>
      </c>
      <c r="BC121" s="27">
        <v>0</v>
      </c>
      <c r="BD121" s="27">
        <v>0</v>
      </c>
      <c r="BE121" s="27">
        <v>0</v>
      </c>
      <c r="BF121" s="27" t="str" cm="1">
        <f t="array" ref="BF121">_xlfn.IFS(BB121=1,"Nord Italia",BC121=1,"Centro Italia",BD121=1,"Sud Italia",BE121=1,"Isole Italia",SUM(BB121:BE121)=0,"Estero")</f>
        <v>Nord Italia</v>
      </c>
      <c r="BG121" s="27" t="s">
        <v>2910</v>
      </c>
      <c r="BH121" s="27">
        <v>167</v>
      </c>
      <c r="BI121" s="27" t="s">
        <v>1427</v>
      </c>
      <c r="BJ121" s="27">
        <v>7</v>
      </c>
      <c r="BK121" s="27" t="s">
        <v>1427</v>
      </c>
      <c r="BL121" s="27" t="s">
        <v>1427</v>
      </c>
      <c r="BM121" s="27" t="s">
        <v>1427</v>
      </c>
      <c r="BN121" s="27" t="s">
        <v>1427</v>
      </c>
      <c r="BO121" s="27">
        <v>2</v>
      </c>
      <c r="BP121" s="29">
        <v>3</v>
      </c>
      <c r="BQ121" s="27">
        <v>3</v>
      </c>
      <c r="BR121" s="27">
        <v>0</v>
      </c>
      <c r="BS121" s="27" t="s">
        <v>1427</v>
      </c>
      <c r="BT121" s="27">
        <v>1</v>
      </c>
      <c r="BU121" s="27">
        <v>0</v>
      </c>
      <c r="BV121" s="29">
        <v>3</v>
      </c>
    </row>
    <row r="122" spans="1:74" ht="30" x14ac:dyDescent="0.25">
      <c r="A122" s="27">
        <v>595</v>
      </c>
      <c r="B122" s="28">
        <v>44450.481747685182</v>
      </c>
      <c r="C122" s="28">
        <v>44450.48400462963</v>
      </c>
      <c r="D122" s="2" t="s">
        <v>1187</v>
      </c>
      <c r="E122" s="27">
        <v>100</v>
      </c>
      <c r="F122" s="27">
        <v>194</v>
      </c>
      <c r="G122" s="27">
        <v>1</v>
      </c>
      <c r="H122" s="28">
        <v>44450.484009085645</v>
      </c>
      <c r="I122" s="2" t="s">
        <v>1188</v>
      </c>
      <c r="J122" s="27">
        <v>44.0299072265625</v>
      </c>
      <c r="K122" s="27">
        <v>1.0968017578125</v>
      </c>
      <c r="L122" s="2" t="s">
        <v>15</v>
      </c>
      <c r="M122" s="2" t="s">
        <v>16</v>
      </c>
      <c r="N122" s="3">
        <v>1</v>
      </c>
      <c r="O122" s="27" t="s">
        <v>1427</v>
      </c>
      <c r="P122" s="27" t="s">
        <v>1427</v>
      </c>
      <c r="Q122" s="27" t="s">
        <v>1427</v>
      </c>
      <c r="R122" s="27">
        <f t="shared" si="3"/>
        <v>0</v>
      </c>
      <c r="S122" s="27"/>
      <c r="T122" s="27"/>
      <c r="U122" s="27"/>
      <c r="V122" s="27"/>
      <c r="W122" s="27"/>
      <c r="X122" s="27"/>
      <c r="Y122" s="27"/>
      <c r="Z122" s="27" t="s">
        <v>1427</v>
      </c>
      <c r="AA122" s="27" t="s">
        <v>1427</v>
      </c>
      <c r="AB122" s="27" t="s">
        <v>1427</v>
      </c>
      <c r="AC122" s="27">
        <f t="shared" si="4"/>
        <v>0</v>
      </c>
      <c r="AD122" s="27"/>
      <c r="AE122" s="27"/>
      <c r="AF122" s="27"/>
      <c r="AG122" s="27"/>
      <c r="AH122" s="27"/>
      <c r="AI122" s="27"/>
      <c r="AJ122" s="27"/>
      <c r="AK122" s="27"/>
      <c r="AL122" s="29">
        <v>0</v>
      </c>
      <c r="AM122" s="29">
        <v>0</v>
      </c>
      <c r="AN122" s="29" t="s">
        <v>1427</v>
      </c>
      <c r="AO122" s="29" t="s">
        <v>1427</v>
      </c>
      <c r="AP122" s="29" t="s">
        <v>1427</v>
      </c>
      <c r="AQ122" s="29" t="s">
        <v>1427</v>
      </c>
      <c r="AR122" s="29" t="s">
        <v>1427</v>
      </c>
      <c r="AS122" s="29" t="s">
        <v>1427</v>
      </c>
      <c r="AT122" s="29" t="str">
        <f t="shared" si="5"/>
        <v>.</v>
      </c>
      <c r="AU122" s="29">
        <v>3</v>
      </c>
      <c r="AV122" s="29">
        <v>7</v>
      </c>
      <c r="AW122" s="29">
        <v>1</v>
      </c>
      <c r="AX122" s="29">
        <v>23</v>
      </c>
      <c r="AY122" s="29">
        <v>1</v>
      </c>
      <c r="AZ122" s="27" t="s">
        <v>1427</v>
      </c>
      <c r="BA122" s="27">
        <v>52</v>
      </c>
      <c r="BB122" s="27">
        <v>0</v>
      </c>
      <c r="BC122" s="27">
        <v>1</v>
      </c>
      <c r="BD122" s="27">
        <v>0</v>
      </c>
      <c r="BE122" s="27">
        <v>0</v>
      </c>
      <c r="BF122" s="27" t="str" cm="1">
        <f t="array" ref="BF122">_xlfn.IFS(BB122=1,"Nord Italia",BC122=1,"Centro Italia",BD122=1,"Sud Italia",BE122=1,"Isole Italia",SUM(BB122:BE122)=0,"Estero")</f>
        <v>Centro Italia</v>
      </c>
      <c r="BG122" s="27" t="s">
        <v>2596</v>
      </c>
      <c r="BH122" s="27">
        <v>164</v>
      </c>
      <c r="BI122" s="27" t="s">
        <v>1427</v>
      </c>
      <c r="BJ122" s="27">
        <v>4</v>
      </c>
      <c r="BK122" s="27">
        <v>17</v>
      </c>
      <c r="BL122" s="27" t="s">
        <v>1427</v>
      </c>
      <c r="BM122" s="27">
        <v>116</v>
      </c>
      <c r="BN122" s="27" t="s">
        <v>3163</v>
      </c>
      <c r="BO122" s="27">
        <v>4</v>
      </c>
      <c r="BP122" s="29">
        <v>2</v>
      </c>
      <c r="BQ122" s="27">
        <v>120</v>
      </c>
      <c r="BR122" s="27">
        <v>0</v>
      </c>
      <c r="BS122" s="27" t="s">
        <v>1427</v>
      </c>
      <c r="BT122" s="27">
        <v>1</v>
      </c>
      <c r="BU122" s="27">
        <v>1</v>
      </c>
      <c r="BV122" s="29">
        <v>3</v>
      </c>
    </row>
    <row r="123" spans="1:74" ht="30" x14ac:dyDescent="0.25">
      <c r="A123" s="27">
        <v>599</v>
      </c>
      <c r="B123" s="28">
        <v>44450.5077662037</v>
      </c>
      <c r="C123" s="28">
        <v>44450.509097222224</v>
      </c>
      <c r="D123" s="2" t="s">
        <v>1195</v>
      </c>
      <c r="E123" s="27">
        <v>100</v>
      </c>
      <c r="F123" s="27">
        <v>114</v>
      </c>
      <c r="G123" s="27">
        <v>1</v>
      </c>
      <c r="H123" s="28">
        <v>44450.509106493053</v>
      </c>
      <c r="I123" s="2" t="s">
        <v>1196</v>
      </c>
      <c r="J123" s="27">
        <v>43.147903442382813</v>
      </c>
      <c r="K123" s="27">
        <v>12.109695434570313</v>
      </c>
      <c r="L123" s="2" t="s">
        <v>15</v>
      </c>
      <c r="M123" s="2" t="s">
        <v>16</v>
      </c>
      <c r="N123" s="3">
        <v>1</v>
      </c>
      <c r="O123" s="27" t="s">
        <v>1427</v>
      </c>
      <c r="P123" s="27" t="s">
        <v>1427</v>
      </c>
      <c r="Q123" s="27" t="s">
        <v>1427</v>
      </c>
      <c r="R123" s="27">
        <f t="shared" si="3"/>
        <v>0</v>
      </c>
      <c r="S123" s="27"/>
      <c r="T123" s="27"/>
      <c r="U123" s="27"/>
      <c r="V123" s="27"/>
      <c r="W123" s="27"/>
      <c r="X123" s="27"/>
      <c r="Y123" s="27"/>
      <c r="Z123" s="27" t="s">
        <v>1427</v>
      </c>
      <c r="AA123" s="27" t="s">
        <v>1427</v>
      </c>
      <c r="AB123" s="27" t="s">
        <v>1427</v>
      </c>
      <c r="AC123" s="27">
        <f t="shared" si="4"/>
        <v>0</v>
      </c>
      <c r="AD123" s="27"/>
      <c r="AE123" s="27"/>
      <c r="AF123" s="27"/>
      <c r="AG123" s="27"/>
      <c r="AH123" s="27"/>
      <c r="AI123" s="27"/>
      <c r="AJ123" s="27"/>
      <c r="AK123" s="27"/>
      <c r="AL123" s="29">
        <v>0</v>
      </c>
      <c r="AM123" s="29">
        <v>0</v>
      </c>
      <c r="AN123" s="29" t="s">
        <v>1427</v>
      </c>
      <c r="AO123" s="29" t="s">
        <v>1427</v>
      </c>
      <c r="AP123" s="29" t="s">
        <v>1427</v>
      </c>
      <c r="AQ123" s="29" t="s">
        <v>1427</v>
      </c>
      <c r="AR123" s="29" t="s">
        <v>1427</v>
      </c>
      <c r="AS123" s="29" t="s">
        <v>1427</v>
      </c>
      <c r="AT123" s="29" t="str">
        <f t="shared" si="5"/>
        <v>.</v>
      </c>
      <c r="AU123" s="29">
        <v>6</v>
      </c>
      <c r="AV123" s="29">
        <v>7</v>
      </c>
      <c r="AW123" s="29">
        <v>0</v>
      </c>
      <c r="AX123" s="29">
        <v>26</v>
      </c>
      <c r="AY123" s="29">
        <v>1</v>
      </c>
      <c r="AZ123" s="27" t="s">
        <v>1427</v>
      </c>
      <c r="BA123" s="27">
        <v>48</v>
      </c>
      <c r="BB123" s="27">
        <v>1</v>
      </c>
      <c r="BC123" s="27">
        <v>0</v>
      </c>
      <c r="BD123" s="27">
        <v>0</v>
      </c>
      <c r="BE123" s="27">
        <v>0</v>
      </c>
      <c r="BF123" s="27" t="str" cm="1">
        <f t="array" ref="BF123">_xlfn.IFS(BB123=1,"Nord Italia",BC123=1,"Centro Italia",BD123=1,"Sud Italia",BE123=1,"Isole Italia",SUM(BB123:BE123)=0,"Estero")</f>
        <v>Nord Italia</v>
      </c>
      <c r="BG123" s="27" t="s">
        <v>2974</v>
      </c>
      <c r="BH123" s="27">
        <v>166</v>
      </c>
      <c r="BI123" s="27" t="s">
        <v>1427</v>
      </c>
      <c r="BJ123" s="27">
        <v>7</v>
      </c>
      <c r="BK123" s="27" t="s">
        <v>1427</v>
      </c>
      <c r="BL123" s="27" t="s">
        <v>1427</v>
      </c>
      <c r="BM123" s="27" t="s">
        <v>1427</v>
      </c>
      <c r="BN123" s="27" t="s">
        <v>1427</v>
      </c>
      <c r="BO123" s="27">
        <v>5</v>
      </c>
      <c r="BP123" s="29">
        <v>4</v>
      </c>
      <c r="BQ123" s="27">
        <v>90</v>
      </c>
      <c r="BR123" s="27">
        <v>0</v>
      </c>
      <c r="BS123" s="27" t="s">
        <v>1427</v>
      </c>
      <c r="BT123" s="27">
        <v>1</v>
      </c>
      <c r="BU123" s="27">
        <v>1</v>
      </c>
      <c r="BV123" s="29">
        <v>3</v>
      </c>
    </row>
    <row r="124" spans="1:74" ht="30" x14ac:dyDescent="0.25">
      <c r="A124" s="27">
        <v>604</v>
      </c>
      <c r="B124" s="28">
        <v>44450.562118055554</v>
      </c>
      <c r="C124" s="28">
        <v>44450.563831018517</v>
      </c>
      <c r="D124" s="2" t="s">
        <v>1205</v>
      </c>
      <c r="E124" s="27">
        <v>100</v>
      </c>
      <c r="F124" s="27">
        <v>147</v>
      </c>
      <c r="G124" s="27">
        <v>1</v>
      </c>
      <c r="H124" s="28">
        <v>44450.563836354166</v>
      </c>
      <c r="I124" s="2" t="s">
        <v>1206</v>
      </c>
      <c r="J124" s="27">
        <v>45.493698120117188</v>
      </c>
      <c r="K124" s="27">
        <v>12.2449951171875</v>
      </c>
      <c r="L124" s="2" t="s">
        <v>15</v>
      </c>
      <c r="M124" s="2" t="s">
        <v>16</v>
      </c>
      <c r="N124" s="3">
        <v>1</v>
      </c>
      <c r="O124" s="27" t="s">
        <v>1427</v>
      </c>
      <c r="P124" s="27" t="s">
        <v>1427</v>
      </c>
      <c r="Q124" s="27" t="s">
        <v>1427</v>
      </c>
      <c r="R124" s="27">
        <f t="shared" si="3"/>
        <v>0</v>
      </c>
      <c r="S124" s="27"/>
      <c r="T124" s="27"/>
      <c r="U124" s="27"/>
      <c r="V124" s="27"/>
      <c r="W124" s="27"/>
      <c r="X124" s="27"/>
      <c r="Y124" s="27"/>
      <c r="Z124" s="27" t="s">
        <v>1427</v>
      </c>
      <c r="AA124" s="27" t="s">
        <v>1427</v>
      </c>
      <c r="AB124" s="27" t="s">
        <v>1427</v>
      </c>
      <c r="AC124" s="27">
        <f t="shared" si="4"/>
        <v>0</v>
      </c>
      <c r="AD124" s="27"/>
      <c r="AE124" s="27"/>
      <c r="AF124" s="27"/>
      <c r="AG124" s="27"/>
      <c r="AH124" s="27"/>
      <c r="AI124" s="27"/>
      <c r="AJ124" s="27"/>
      <c r="AK124" s="27"/>
      <c r="AL124" s="29">
        <v>0</v>
      </c>
      <c r="AM124" s="29">
        <v>0</v>
      </c>
      <c r="AN124" s="29" t="s">
        <v>1427</v>
      </c>
      <c r="AO124" s="29" t="s">
        <v>1427</v>
      </c>
      <c r="AP124" s="29" t="s">
        <v>1427</v>
      </c>
      <c r="AQ124" s="29" t="s">
        <v>1427</v>
      </c>
      <c r="AR124" s="29" t="s">
        <v>1427</v>
      </c>
      <c r="AS124" s="29" t="s">
        <v>1427</v>
      </c>
      <c r="AT124" s="29" t="str">
        <f t="shared" si="5"/>
        <v>.</v>
      </c>
      <c r="AU124" s="29">
        <v>8</v>
      </c>
      <c r="AV124" s="29">
        <v>8</v>
      </c>
      <c r="AW124" s="29">
        <v>1</v>
      </c>
      <c r="AX124" s="29">
        <v>24</v>
      </c>
      <c r="AY124" s="29">
        <v>1</v>
      </c>
      <c r="AZ124" s="27" t="s">
        <v>1427</v>
      </c>
      <c r="BA124" s="27">
        <v>100</v>
      </c>
      <c r="BB124" s="27">
        <v>1</v>
      </c>
      <c r="BC124" s="27">
        <v>0</v>
      </c>
      <c r="BD124" s="27">
        <v>0</v>
      </c>
      <c r="BE124" s="27">
        <v>0</v>
      </c>
      <c r="BF124" s="27" t="str" cm="1">
        <f t="array" ref="BF124">_xlfn.IFS(BB124=1,"Nord Italia",BC124=1,"Centro Italia",BD124=1,"Sud Italia",BE124=1,"Isole Italia",SUM(BB124:BE124)=0,"Estero")</f>
        <v>Nord Italia</v>
      </c>
      <c r="BG124" s="27" t="s">
        <v>2614</v>
      </c>
      <c r="BH124" s="27">
        <v>164</v>
      </c>
      <c r="BI124" s="27" t="s">
        <v>1427</v>
      </c>
      <c r="BJ124" s="27">
        <v>4</v>
      </c>
      <c r="BK124" s="27">
        <v>18</v>
      </c>
      <c r="BL124" s="27" t="s">
        <v>3110</v>
      </c>
      <c r="BM124" s="27">
        <v>110</v>
      </c>
      <c r="BN124" s="27" t="s">
        <v>1427</v>
      </c>
      <c r="BO124" s="27">
        <v>2</v>
      </c>
      <c r="BP124" s="29">
        <v>3</v>
      </c>
      <c r="BQ124" s="27">
        <v>120</v>
      </c>
      <c r="BR124" s="27">
        <v>0</v>
      </c>
      <c r="BS124" s="27" t="s">
        <v>1427</v>
      </c>
      <c r="BT124" s="27">
        <v>1</v>
      </c>
      <c r="BU124" s="27">
        <v>1</v>
      </c>
      <c r="BV124" s="29">
        <v>4</v>
      </c>
    </row>
    <row r="125" spans="1:74" ht="30" x14ac:dyDescent="0.25">
      <c r="A125" s="27">
        <v>609</v>
      </c>
      <c r="B125" s="28">
        <v>44450.637777777774</v>
      </c>
      <c r="C125" s="28">
        <v>44450.641168981485</v>
      </c>
      <c r="D125" s="2" t="s">
        <v>1215</v>
      </c>
      <c r="E125" s="27">
        <v>100</v>
      </c>
      <c r="F125" s="27">
        <v>293</v>
      </c>
      <c r="G125" s="27">
        <v>1</v>
      </c>
      <c r="H125" s="28">
        <v>44450.641182326392</v>
      </c>
      <c r="I125" s="2" t="s">
        <v>1216</v>
      </c>
      <c r="J125" s="27">
        <v>44.488006591796875</v>
      </c>
      <c r="K125" s="27">
        <v>11.375198364257813</v>
      </c>
      <c r="L125" s="2" t="s">
        <v>15</v>
      </c>
      <c r="M125" s="2" t="s">
        <v>16</v>
      </c>
      <c r="N125" s="3">
        <v>1</v>
      </c>
      <c r="O125" s="27" t="s">
        <v>1427</v>
      </c>
      <c r="P125" s="27" t="s">
        <v>1427</v>
      </c>
      <c r="Q125" s="27" t="s">
        <v>1427</v>
      </c>
      <c r="R125" s="27">
        <f t="shared" si="3"/>
        <v>0</v>
      </c>
      <c r="S125" s="27"/>
      <c r="T125" s="27"/>
      <c r="U125" s="27"/>
      <c r="V125" s="27"/>
      <c r="W125" s="27"/>
      <c r="X125" s="27"/>
      <c r="Y125" s="27"/>
      <c r="Z125" s="27" t="s">
        <v>1427</v>
      </c>
      <c r="AA125" s="27" t="s">
        <v>1427</v>
      </c>
      <c r="AB125" s="27" t="s">
        <v>1427</v>
      </c>
      <c r="AC125" s="27">
        <f t="shared" si="4"/>
        <v>0</v>
      </c>
      <c r="AD125" s="27"/>
      <c r="AE125" s="27"/>
      <c r="AF125" s="27"/>
      <c r="AG125" s="27"/>
      <c r="AH125" s="27"/>
      <c r="AI125" s="27"/>
      <c r="AJ125" s="27"/>
      <c r="AK125" s="27"/>
      <c r="AL125" s="29">
        <v>0</v>
      </c>
      <c r="AM125" s="29">
        <v>0</v>
      </c>
      <c r="AN125" s="29" t="s">
        <v>1427</v>
      </c>
      <c r="AO125" s="29" t="s">
        <v>1427</v>
      </c>
      <c r="AP125" s="29" t="s">
        <v>1427</v>
      </c>
      <c r="AQ125" s="29" t="s">
        <v>1427</v>
      </c>
      <c r="AR125" s="29" t="s">
        <v>1427</v>
      </c>
      <c r="AS125" s="29" t="s">
        <v>1427</v>
      </c>
      <c r="AT125" s="29" t="str">
        <f t="shared" si="5"/>
        <v>.</v>
      </c>
      <c r="AU125" s="29">
        <v>9</v>
      </c>
      <c r="AV125" s="29">
        <v>7</v>
      </c>
      <c r="AW125" s="29">
        <v>1</v>
      </c>
      <c r="AX125" s="29">
        <v>40</v>
      </c>
      <c r="AY125" s="29">
        <v>1</v>
      </c>
      <c r="AZ125" s="27" t="s">
        <v>1427</v>
      </c>
      <c r="BA125" s="27">
        <v>59</v>
      </c>
      <c r="BB125" s="27">
        <v>1</v>
      </c>
      <c r="BC125" s="27">
        <v>0</v>
      </c>
      <c r="BD125" s="27">
        <v>0</v>
      </c>
      <c r="BE125" s="27">
        <v>0</v>
      </c>
      <c r="BF125" s="27" t="str" cm="1">
        <f t="array" ref="BF125">_xlfn.IFS(BB125=1,"Nord Italia",BC125=1,"Centro Italia",BD125=1,"Sud Italia",BE125=1,"Isole Italia",SUM(BB125:BE125)=0,"Estero")</f>
        <v>Nord Italia</v>
      </c>
      <c r="BG125" s="27" t="s">
        <v>2600</v>
      </c>
      <c r="BH125" s="27">
        <v>169</v>
      </c>
      <c r="BI125" s="27" t="s">
        <v>1427</v>
      </c>
      <c r="BJ125" s="27">
        <v>5</v>
      </c>
      <c r="BK125" s="27">
        <v>18</v>
      </c>
      <c r="BL125" s="27" t="s">
        <v>3111</v>
      </c>
      <c r="BM125" s="27">
        <v>116</v>
      </c>
      <c r="BN125" s="27" t="s">
        <v>2603</v>
      </c>
      <c r="BO125" s="27">
        <v>1</v>
      </c>
      <c r="BP125" s="29">
        <v>3</v>
      </c>
      <c r="BQ125" s="27">
        <v>60</v>
      </c>
      <c r="BR125" s="27">
        <v>0</v>
      </c>
      <c r="BS125" s="27" t="s">
        <v>1427</v>
      </c>
      <c r="BT125" s="27">
        <v>1</v>
      </c>
      <c r="BU125" s="27">
        <v>1</v>
      </c>
      <c r="BV125" s="29">
        <v>2</v>
      </c>
    </row>
    <row r="126" spans="1:74" ht="30" x14ac:dyDescent="0.25">
      <c r="A126" s="27">
        <v>612</v>
      </c>
      <c r="B126" s="28">
        <v>44450.66678240741</v>
      </c>
      <c r="C126" s="28">
        <v>44450.67759259259</v>
      </c>
      <c r="D126" s="2" t="s">
        <v>1221</v>
      </c>
      <c r="E126" s="27">
        <v>100</v>
      </c>
      <c r="F126" s="27">
        <v>933</v>
      </c>
      <c r="G126" s="27">
        <v>1</v>
      </c>
      <c r="H126" s="28">
        <v>44450.677602361109</v>
      </c>
      <c r="I126" s="2" t="s">
        <v>1222</v>
      </c>
      <c r="J126" s="27">
        <v>45.403106689453125</v>
      </c>
      <c r="K126" s="27">
        <v>11.87469482421875</v>
      </c>
      <c r="L126" s="2" t="s">
        <v>15</v>
      </c>
      <c r="M126" s="2" t="s">
        <v>16</v>
      </c>
      <c r="N126" s="3">
        <v>1</v>
      </c>
      <c r="O126" s="27" t="s">
        <v>1427</v>
      </c>
      <c r="P126" s="27" t="s">
        <v>1427</v>
      </c>
      <c r="Q126" s="27" t="s">
        <v>1427</v>
      </c>
      <c r="R126" s="27">
        <f t="shared" si="3"/>
        <v>0</v>
      </c>
      <c r="S126" s="27"/>
      <c r="T126" s="27"/>
      <c r="U126" s="27"/>
      <c r="V126" s="27"/>
      <c r="W126" s="27"/>
      <c r="X126" s="27"/>
      <c r="Y126" s="27"/>
      <c r="Z126" s="27" t="s">
        <v>1427</v>
      </c>
      <c r="AA126" s="27" t="s">
        <v>1427</v>
      </c>
      <c r="AB126" s="27" t="s">
        <v>1427</v>
      </c>
      <c r="AC126" s="27">
        <f t="shared" si="4"/>
        <v>0</v>
      </c>
      <c r="AD126" s="27"/>
      <c r="AE126" s="27"/>
      <c r="AF126" s="27"/>
      <c r="AG126" s="27"/>
      <c r="AH126" s="27"/>
      <c r="AI126" s="27"/>
      <c r="AJ126" s="27"/>
      <c r="AK126" s="27"/>
      <c r="AL126" s="29">
        <v>0</v>
      </c>
      <c r="AM126" s="29">
        <v>0</v>
      </c>
      <c r="AN126" s="29" t="s">
        <v>1427</v>
      </c>
      <c r="AO126" s="29" t="s">
        <v>1427</v>
      </c>
      <c r="AP126" s="29" t="s">
        <v>1427</v>
      </c>
      <c r="AQ126" s="29" t="s">
        <v>1427</v>
      </c>
      <c r="AR126" s="29" t="s">
        <v>1427</v>
      </c>
      <c r="AS126" s="29" t="s">
        <v>1427</v>
      </c>
      <c r="AT126" s="29" t="str">
        <f t="shared" si="5"/>
        <v>.</v>
      </c>
      <c r="AU126" s="29">
        <v>7</v>
      </c>
      <c r="AV126" s="29">
        <v>7</v>
      </c>
      <c r="AW126" s="29">
        <v>0</v>
      </c>
      <c r="AX126" s="29">
        <v>61</v>
      </c>
      <c r="AY126" s="29">
        <v>1</v>
      </c>
      <c r="AZ126" s="27" t="s">
        <v>1427</v>
      </c>
      <c r="BA126" s="27">
        <v>67</v>
      </c>
      <c r="BB126" s="27">
        <v>1</v>
      </c>
      <c r="BC126" s="27">
        <v>0</v>
      </c>
      <c r="BD126" s="27">
        <v>0</v>
      </c>
      <c r="BE126" s="27">
        <v>0</v>
      </c>
      <c r="BF126" s="27" t="str" cm="1">
        <f t="array" ref="BF126">_xlfn.IFS(BB126=1,"Nord Italia",BC126=1,"Centro Italia",BD126=1,"Sud Italia",BE126=1,"Isole Italia",SUM(BB126:BE126)=0,"Estero")</f>
        <v>Nord Italia</v>
      </c>
      <c r="BG126" s="27" t="s">
        <v>2697</v>
      </c>
      <c r="BH126" s="27">
        <v>167</v>
      </c>
      <c r="BI126" s="27" t="s">
        <v>1427</v>
      </c>
      <c r="BJ126" s="27">
        <v>5</v>
      </c>
      <c r="BK126" s="27">
        <v>11</v>
      </c>
      <c r="BL126" s="27" t="s">
        <v>1427</v>
      </c>
      <c r="BM126" s="27">
        <v>111</v>
      </c>
      <c r="BN126" s="27" t="s">
        <v>1427</v>
      </c>
      <c r="BO126" s="27">
        <v>4</v>
      </c>
      <c r="BP126" s="29">
        <v>3</v>
      </c>
      <c r="BQ126" s="27">
        <v>30</v>
      </c>
      <c r="BR126" s="27">
        <v>0</v>
      </c>
      <c r="BS126" s="27" t="s">
        <v>1427</v>
      </c>
      <c r="BT126" s="27">
        <v>1</v>
      </c>
      <c r="BU126" s="27">
        <v>1</v>
      </c>
      <c r="BV126" s="29">
        <v>2</v>
      </c>
    </row>
    <row r="127" spans="1:74" ht="45" x14ac:dyDescent="0.25">
      <c r="A127" s="27">
        <v>619</v>
      </c>
      <c r="B127" s="28">
        <v>44451.117048611108</v>
      </c>
      <c r="C127" s="28">
        <v>44451.118113425924</v>
      </c>
      <c r="D127" s="2" t="s">
        <v>1235</v>
      </c>
      <c r="E127" s="27">
        <v>100</v>
      </c>
      <c r="F127" s="27">
        <v>92</v>
      </c>
      <c r="G127" s="27">
        <v>1</v>
      </c>
      <c r="H127" s="28">
        <v>44451.118128148148</v>
      </c>
      <c r="I127" s="2" t="s">
        <v>1236</v>
      </c>
      <c r="J127" s="27">
        <v>43.147903442382813</v>
      </c>
      <c r="K127" s="27">
        <v>12.109695434570313</v>
      </c>
      <c r="L127" s="2" t="s">
        <v>15</v>
      </c>
      <c r="M127" s="2" t="s">
        <v>16</v>
      </c>
      <c r="N127" s="3">
        <v>1</v>
      </c>
      <c r="O127" s="27" t="s">
        <v>1427</v>
      </c>
      <c r="P127" s="27" t="s">
        <v>1427</v>
      </c>
      <c r="Q127" s="27" t="s">
        <v>1427</v>
      </c>
      <c r="R127" s="27">
        <f t="shared" si="3"/>
        <v>0</v>
      </c>
      <c r="S127" s="27"/>
      <c r="T127" s="27"/>
      <c r="U127" s="27"/>
      <c r="V127" s="27"/>
      <c r="W127" s="27"/>
      <c r="X127" s="27"/>
      <c r="Y127" s="27"/>
      <c r="Z127" s="27" t="s">
        <v>1427</v>
      </c>
      <c r="AA127" s="27" t="s">
        <v>1427</v>
      </c>
      <c r="AB127" s="27" t="s">
        <v>1427</v>
      </c>
      <c r="AC127" s="27">
        <f t="shared" si="4"/>
        <v>0</v>
      </c>
      <c r="AD127" s="27"/>
      <c r="AE127" s="27"/>
      <c r="AF127" s="27"/>
      <c r="AG127" s="27"/>
      <c r="AH127" s="27"/>
      <c r="AI127" s="27"/>
      <c r="AJ127" s="27"/>
      <c r="AK127" s="27"/>
      <c r="AL127" s="29">
        <v>0</v>
      </c>
      <c r="AM127" s="29">
        <v>0</v>
      </c>
      <c r="AN127" s="29" t="s">
        <v>1427</v>
      </c>
      <c r="AO127" s="29" t="s">
        <v>1427</v>
      </c>
      <c r="AP127" s="29" t="s">
        <v>1427</v>
      </c>
      <c r="AQ127" s="29" t="s">
        <v>1427</v>
      </c>
      <c r="AR127" s="29" t="s">
        <v>1427</v>
      </c>
      <c r="AS127" s="29" t="s">
        <v>1427</v>
      </c>
      <c r="AT127" s="29" t="str">
        <f t="shared" si="5"/>
        <v>.</v>
      </c>
      <c r="AU127" s="29">
        <v>6</v>
      </c>
      <c r="AV127" s="29">
        <v>7</v>
      </c>
      <c r="AW127" s="29">
        <v>1</v>
      </c>
      <c r="AX127" s="29">
        <v>25</v>
      </c>
      <c r="AY127" s="29">
        <v>1</v>
      </c>
      <c r="AZ127" s="27" t="s">
        <v>1427</v>
      </c>
      <c r="BA127" s="27">
        <v>5</v>
      </c>
      <c r="BB127" s="27">
        <v>0</v>
      </c>
      <c r="BC127" s="27">
        <v>0</v>
      </c>
      <c r="BD127" s="27">
        <v>1</v>
      </c>
      <c r="BE127" s="27">
        <v>0</v>
      </c>
      <c r="BF127" s="27" t="str" cm="1">
        <f t="array" ref="BF127">_xlfn.IFS(BB127=1,"Nord Italia",BC127=1,"Centro Italia",BD127=1,"Sud Italia",BE127=1,"Isole Italia",SUM(BB127:BE127)=0,"Estero")</f>
        <v>Sud Italia</v>
      </c>
      <c r="BG127" s="27" t="s">
        <v>2984</v>
      </c>
      <c r="BH127" s="27">
        <v>164</v>
      </c>
      <c r="BI127" s="27" t="s">
        <v>1427</v>
      </c>
      <c r="BJ127" s="27">
        <v>4</v>
      </c>
      <c r="BK127" s="27">
        <v>16</v>
      </c>
      <c r="BL127" s="27" t="s">
        <v>1427</v>
      </c>
      <c r="BM127" s="27">
        <v>116</v>
      </c>
      <c r="BN127" s="27" t="s">
        <v>3169</v>
      </c>
      <c r="BO127" s="27">
        <v>3</v>
      </c>
      <c r="BP127" s="29">
        <v>3</v>
      </c>
      <c r="BQ127" s="27">
        <v>400</v>
      </c>
      <c r="BR127" s="27">
        <v>0</v>
      </c>
      <c r="BS127" s="27" t="s">
        <v>1427</v>
      </c>
      <c r="BT127" s="27">
        <v>1</v>
      </c>
      <c r="BU127" s="27">
        <v>1</v>
      </c>
      <c r="BV127" s="29">
        <v>1</v>
      </c>
    </row>
    <row r="128" spans="1:74" ht="45" x14ac:dyDescent="0.25">
      <c r="A128" s="27">
        <v>624</v>
      </c>
      <c r="B128" s="28">
        <v>44451.147777777776</v>
      </c>
      <c r="C128" s="28">
        <v>44451.149386574078</v>
      </c>
      <c r="D128" s="2" t="s">
        <v>1245</v>
      </c>
      <c r="E128" s="27">
        <v>100</v>
      </c>
      <c r="F128" s="27">
        <v>139</v>
      </c>
      <c r="G128" s="27">
        <v>1</v>
      </c>
      <c r="H128" s="28">
        <v>44451.149397766203</v>
      </c>
      <c r="I128" s="2" t="s">
        <v>1246</v>
      </c>
      <c r="J128" s="27">
        <v>44.488006591796875</v>
      </c>
      <c r="K128" s="27">
        <v>11.375198364257813</v>
      </c>
      <c r="L128" s="2" t="s">
        <v>15</v>
      </c>
      <c r="M128" s="2" t="s">
        <v>16</v>
      </c>
      <c r="N128" s="3">
        <v>1</v>
      </c>
      <c r="O128" s="27" t="s">
        <v>1427</v>
      </c>
      <c r="P128" s="27" t="s">
        <v>1427</v>
      </c>
      <c r="Q128" s="27" t="s">
        <v>1427</v>
      </c>
      <c r="R128" s="27">
        <f t="shared" si="3"/>
        <v>0</v>
      </c>
      <c r="S128" s="27"/>
      <c r="T128" s="27"/>
      <c r="U128" s="27"/>
      <c r="V128" s="27"/>
      <c r="W128" s="27"/>
      <c r="X128" s="27"/>
      <c r="Y128" s="27"/>
      <c r="Z128" s="27" t="s">
        <v>1427</v>
      </c>
      <c r="AA128" s="27" t="s">
        <v>1427</v>
      </c>
      <c r="AB128" s="27" t="s">
        <v>1427</v>
      </c>
      <c r="AC128" s="27">
        <f t="shared" si="4"/>
        <v>0</v>
      </c>
      <c r="AD128" s="27"/>
      <c r="AE128" s="27"/>
      <c r="AF128" s="27"/>
      <c r="AG128" s="27"/>
      <c r="AH128" s="27"/>
      <c r="AI128" s="27"/>
      <c r="AJ128" s="27"/>
      <c r="AK128" s="27"/>
      <c r="AL128" s="29">
        <v>0</v>
      </c>
      <c r="AM128" s="29">
        <v>0</v>
      </c>
      <c r="AN128" s="29" t="s">
        <v>1427</v>
      </c>
      <c r="AO128" s="29" t="s">
        <v>1427</v>
      </c>
      <c r="AP128" s="29" t="s">
        <v>1427</v>
      </c>
      <c r="AQ128" s="29" t="s">
        <v>1427</v>
      </c>
      <c r="AR128" s="29" t="s">
        <v>1427</v>
      </c>
      <c r="AS128" s="29" t="s">
        <v>1427</v>
      </c>
      <c r="AT128" s="29" t="str">
        <f t="shared" si="5"/>
        <v>.</v>
      </c>
      <c r="AU128" s="29">
        <v>7</v>
      </c>
      <c r="AV128" s="29">
        <v>8</v>
      </c>
      <c r="AW128" s="29">
        <v>1</v>
      </c>
      <c r="AX128" s="29">
        <v>33</v>
      </c>
      <c r="AY128" s="29">
        <v>1</v>
      </c>
      <c r="AZ128" s="27" t="s">
        <v>1427</v>
      </c>
      <c r="BA128" s="27">
        <v>59</v>
      </c>
      <c r="BB128" s="27">
        <v>1</v>
      </c>
      <c r="BC128" s="27">
        <v>0</v>
      </c>
      <c r="BD128" s="27">
        <v>0</v>
      </c>
      <c r="BE128" s="27">
        <v>0</v>
      </c>
      <c r="BF128" s="27" t="str" cm="1">
        <f t="array" ref="BF128">_xlfn.IFS(BB128=1,"Nord Italia",BC128=1,"Centro Italia",BD128=1,"Sud Italia",BE128=1,"Isole Italia",SUM(BB128:BE128)=0,"Estero")</f>
        <v>Nord Italia</v>
      </c>
      <c r="BG128" s="27" t="s">
        <v>2600</v>
      </c>
      <c r="BH128" s="27">
        <v>166</v>
      </c>
      <c r="BI128" s="27" t="s">
        <v>1427</v>
      </c>
      <c r="BJ128" s="27">
        <v>7</v>
      </c>
      <c r="BK128" s="27" t="s">
        <v>1427</v>
      </c>
      <c r="BL128" s="27" t="s">
        <v>1427</v>
      </c>
      <c r="BM128" s="27" t="s">
        <v>1427</v>
      </c>
      <c r="BN128" s="27" t="s">
        <v>1427</v>
      </c>
      <c r="BO128" s="27">
        <v>3</v>
      </c>
      <c r="BP128" s="29">
        <v>3</v>
      </c>
      <c r="BQ128" s="27">
        <v>5</v>
      </c>
      <c r="BR128" s="27">
        <v>0</v>
      </c>
      <c r="BS128" s="27" t="s">
        <v>1427</v>
      </c>
      <c r="BT128" s="27">
        <v>1</v>
      </c>
      <c r="BU128" s="27">
        <v>1</v>
      </c>
      <c r="BV128" s="29">
        <v>4</v>
      </c>
    </row>
    <row r="129" spans="1:74" ht="30" x14ac:dyDescent="0.25">
      <c r="A129" s="27">
        <v>625</v>
      </c>
      <c r="B129" s="28">
        <v>44451.150092592594</v>
      </c>
      <c r="C129" s="28">
        <v>44451.154756944445</v>
      </c>
      <c r="D129" s="2" t="s">
        <v>1247</v>
      </c>
      <c r="E129" s="27">
        <v>100</v>
      </c>
      <c r="F129" s="27">
        <v>402</v>
      </c>
      <c r="G129" s="27">
        <v>1</v>
      </c>
      <c r="H129" s="28">
        <v>44451.154764444444</v>
      </c>
      <c r="I129" s="2" t="s">
        <v>1248</v>
      </c>
      <c r="J129" s="27">
        <v>43.147903442382813</v>
      </c>
      <c r="K129" s="27">
        <v>12.109695434570313</v>
      </c>
      <c r="L129" s="2" t="s">
        <v>15</v>
      </c>
      <c r="M129" s="2" t="s">
        <v>16</v>
      </c>
      <c r="N129" s="3">
        <v>1</v>
      </c>
      <c r="O129" s="27" t="s">
        <v>1427</v>
      </c>
      <c r="P129" s="27" t="s">
        <v>1427</v>
      </c>
      <c r="Q129" s="27" t="s">
        <v>1427</v>
      </c>
      <c r="R129" s="27">
        <f t="shared" si="3"/>
        <v>0</v>
      </c>
      <c r="S129" s="27"/>
      <c r="T129" s="27"/>
      <c r="U129" s="27"/>
      <c r="V129" s="27"/>
      <c r="W129" s="27"/>
      <c r="X129" s="27"/>
      <c r="Y129" s="27"/>
      <c r="Z129" s="27" t="s">
        <v>1427</v>
      </c>
      <c r="AA129" s="27" t="s">
        <v>1427</v>
      </c>
      <c r="AB129" s="27" t="s">
        <v>1427</v>
      </c>
      <c r="AC129" s="27">
        <f t="shared" si="4"/>
        <v>0</v>
      </c>
      <c r="AD129" s="27"/>
      <c r="AE129" s="27"/>
      <c r="AF129" s="27"/>
      <c r="AG129" s="27"/>
      <c r="AH129" s="27"/>
      <c r="AI129" s="27"/>
      <c r="AJ129" s="27"/>
      <c r="AK129" s="27"/>
      <c r="AL129" s="29">
        <v>0</v>
      </c>
      <c r="AM129" s="29">
        <v>0</v>
      </c>
      <c r="AN129" s="29" t="s">
        <v>1427</v>
      </c>
      <c r="AO129" s="29" t="s">
        <v>1427</v>
      </c>
      <c r="AP129" s="29" t="s">
        <v>1427</v>
      </c>
      <c r="AQ129" s="29" t="s">
        <v>1427</v>
      </c>
      <c r="AR129" s="29" t="s">
        <v>1427</v>
      </c>
      <c r="AS129" s="29" t="s">
        <v>1427</v>
      </c>
      <c r="AT129" s="29" t="str">
        <f t="shared" si="5"/>
        <v>.</v>
      </c>
      <c r="AU129" s="29">
        <v>5</v>
      </c>
      <c r="AV129" s="29">
        <v>7</v>
      </c>
      <c r="AW129" s="29">
        <v>1</v>
      </c>
      <c r="AX129" s="29">
        <v>18</v>
      </c>
      <c r="AY129" s="29">
        <v>1</v>
      </c>
      <c r="AZ129" s="27" t="s">
        <v>1427</v>
      </c>
      <c r="BA129" s="27">
        <v>18</v>
      </c>
      <c r="BB129" s="27">
        <v>1</v>
      </c>
      <c r="BC129" s="27">
        <v>0</v>
      </c>
      <c r="BD129" s="27">
        <v>0</v>
      </c>
      <c r="BE129" s="27">
        <v>0</v>
      </c>
      <c r="BF129" s="27" t="str" cm="1">
        <f t="array" ref="BF129">_xlfn.IFS(BB129=1,"Nord Italia",BC129=1,"Centro Italia",BD129=1,"Sud Italia",BE129=1,"Isole Italia",SUM(BB129:BE129)=0,"Estero")</f>
        <v>Nord Italia</v>
      </c>
      <c r="BG129" s="27" t="s">
        <v>2989</v>
      </c>
      <c r="BH129" s="27">
        <v>164</v>
      </c>
      <c r="BI129" s="27" t="s">
        <v>1427</v>
      </c>
      <c r="BJ129" s="27">
        <v>3</v>
      </c>
      <c r="BK129" s="27">
        <v>18</v>
      </c>
      <c r="BL129" s="27" t="s">
        <v>3113</v>
      </c>
      <c r="BM129" s="27" t="s">
        <v>1427</v>
      </c>
      <c r="BN129" s="27" t="s">
        <v>1427</v>
      </c>
      <c r="BO129" s="27">
        <v>4</v>
      </c>
      <c r="BP129" s="29">
        <v>3</v>
      </c>
      <c r="BQ129" s="27">
        <v>30</v>
      </c>
      <c r="BR129" s="27">
        <v>0</v>
      </c>
      <c r="BS129" s="27" t="s">
        <v>1427</v>
      </c>
      <c r="BT129" s="27">
        <v>1</v>
      </c>
      <c r="BU129" s="27">
        <v>0</v>
      </c>
      <c r="BV129" s="29">
        <v>2</v>
      </c>
    </row>
    <row r="130" spans="1:74" ht="30" x14ac:dyDescent="0.25">
      <c r="A130" s="27">
        <v>629</v>
      </c>
      <c r="B130" s="28">
        <v>44451.179340277777</v>
      </c>
      <c r="C130" s="28">
        <v>44451.183252314811</v>
      </c>
      <c r="D130" s="2" t="s">
        <v>1255</v>
      </c>
      <c r="E130" s="27">
        <v>100</v>
      </c>
      <c r="F130" s="27">
        <v>337</v>
      </c>
      <c r="G130" s="27">
        <v>1</v>
      </c>
      <c r="H130" s="28">
        <v>44451.183262060185</v>
      </c>
      <c r="I130" s="2" t="s">
        <v>1256</v>
      </c>
      <c r="J130" s="27">
        <v>45.554306030273438</v>
      </c>
      <c r="K130" s="27">
        <v>8.776702880859375</v>
      </c>
      <c r="L130" s="2" t="s">
        <v>15</v>
      </c>
      <c r="M130" s="2" t="s">
        <v>16</v>
      </c>
      <c r="N130" s="3">
        <v>1</v>
      </c>
      <c r="O130" s="27" t="s">
        <v>1427</v>
      </c>
      <c r="P130" s="27" t="s">
        <v>1427</v>
      </c>
      <c r="Q130" s="27" t="s">
        <v>1427</v>
      </c>
      <c r="R130" s="27">
        <f t="shared" ref="R130:R193" si="6">IF($O130=".",0,1)+IF($P130=".",0,1)+IF($Q130=".",0,1)</f>
        <v>0</v>
      </c>
      <c r="S130" s="27"/>
      <c r="T130" s="27"/>
      <c r="U130" s="27"/>
      <c r="V130" s="27"/>
      <c r="W130" s="27"/>
      <c r="X130" s="27"/>
      <c r="Y130" s="27"/>
      <c r="Z130" s="27" t="s">
        <v>1427</v>
      </c>
      <c r="AA130" s="27" t="s">
        <v>1427</v>
      </c>
      <c r="AB130" s="27" t="s">
        <v>1427</v>
      </c>
      <c r="AC130" s="27">
        <f t="shared" ref="AC130:AC193" si="7">IF($Z130=".",0,1)+IF($AA130=".",0,1)+IF($AB130=".",0,1)</f>
        <v>0</v>
      </c>
      <c r="AD130" s="27"/>
      <c r="AE130" s="27"/>
      <c r="AF130" s="27"/>
      <c r="AG130" s="27"/>
      <c r="AH130" s="27"/>
      <c r="AI130" s="27"/>
      <c r="AJ130" s="27"/>
      <c r="AK130" s="27"/>
      <c r="AL130" s="29">
        <v>0</v>
      </c>
      <c r="AM130" s="29">
        <v>0</v>
      </c>
      <c r="AN130" s="29" t="s">
        <v>1427</v>
      </c>
      <c r="AO130" s="29" t="s">
        <v>1427</v>
      </c>
      <c r="AP130" s="29" t="s">
        <v>1427</v>
      </c>
      <c r="AQ130" s="29" t="s">
        <v>1427</v>
      </c>
      <c r="AR130" s="29" t="s">
        <v>1427</v>
      </c>
      <c r="AS130" s="29" t="s">
        <v>1427</v>
      </c>
      <c r="AT130" s="29" t="str">
        <f t="shared" ref="AT130:AT193" si="8">IF(AN130=".",".",SUM(AN130:AS130)/6)</f>
        <v>.</v>
      </c>
      <c r="AU130" s="29">
        <v>6</v>
      </c>
      <c r="AV130" s="29">
        <v>6</v>
      </c>
      <c r="AW130" s="29">
        <v>0</v>
      </c>
      <c r="AX130" s="29">
        <v>63</v>
      </c>
      <c r="AY130" s="29">
        <v>1</v>
      </c>
      <c r="AZ130" s="27" t="s">
        <v>1427</v>
      </c>
      <c r="BA130" s="27">
        <v>60</v>
      </c>
      <c r="BB130" s="27">
        <v>1</v>
      </c>
      <c r="BC130" s="27">
        <v>0</v>
      </c>
      <c r="BD130" s="27">
        <v>0</v>
      </c>
      <c r="BE130" s="27">
        <v>0</v>
      </c>
      <c r="BF130" s="27" t="str" cm="1">
        <f t="array" ref="BF130">_xlfn.IFS(BB130=1,"Nord Italia",BC130=1,"Centro Italia",BD130=1,"Sud Italia",BE130=1,"Isole Italia",SUM(BB130:BE130)=0,"Estero")</f>
        <v>Nord Italia</v>
      </c>
      <c r="BG130" s="27" t="s">
        <v>2992</v>
      </c>
      <c r="BH130" s="27">
        <v>170</v>
      </c>
      <c r="BI130" s="27" t="s">
        <v>1427</v>
      </c>
      <c r="BJ130" s="27">
        <v>7</v>
      </c>
      <c r="BK130" s="27" t="s">
        <v>1427</v>
      </c>
      <c r="BL130" s="27" t="s">
        <v>1427</v>
      </c>
      <c r="BM130" s="27" t="s">
        <v>1427</v>
      </c>
      <c r="BN130" s="27" t="s">
        <v>1427</v>
      </c>
      <c r="BO130" s="27">
        <v>4</v>
      </c>
      <c r="BP130" s="29">
        <v>3</v>
      </c>
      <c r="BQ130" s="27">
        <v>120</v>
      </c>
      <c r="BR130" s="27">
        <v>0</v>
      </c>
      <c r="BS130" s="27" t="s">
        <v>1427</v>
      </c>
      <c r="BT130" s="27">
        <v>1</v>
      </c>
      <c r="BU130" s="27">
        <v>1</v>
      </c>
      <c r="BV130" s="29">
        <v>2</v>
      </c>
    </row>
    <row r="131" spans="1:74" ht="30" x14ac:dyDescent="0.25">
      <c r="A131" s="27">
        <v>631</v>
      </c>
      <c r="B131" s="28">
        <v>44451.188425925924</v>
      </c>
      <c r="C131" s="28">
        <v>44451.189780092594</v>
      </c>
      <c r="D131" s="2" t="s">
        <v>1259</v>
      </c>
      <c r="E131" s="27">
        <v>100</v>
      </c>
      <c r="F131" s="27">
        <v>117</v>
      </c>
      <c r="G131" s="27">
        <v>1</v>
      </c>
      <c r="H131" s="28">
        <v>44451.18979394676</v>
      </c>
      <c r="I131" s="2" t="s">
        <v>1260</v>
      </c>
      <c r="J131" s="27">
        <v>41.890396118164063</v>
      </c>
      <c r="K131" s="27">
        <v>12.512603759765625</v>
      </c>
      <c r="L131" s="2" t="s">
        <v>15</v>
      </c>
      <c r="M131" s="2" t="s">
        <v>16</v>
      </c>
      <c r="N131" s="3">
        <v>1</v>
      </c>
      <c r="O131" s="27" t="s">
        <v>1427</v>
      </c>
      <c r="P131" s="27" t="s">
        <v>1427</v>
      </c>
      <c r="Q131" s="27" t="s">
        <v>1427</v>
      </c>
      <c r="R131" s="27">
        <f t="shared" si="6"/>
        <v>0</v>
      </c>
      <c r="S131" s="27"/>
      <c r="T131" s="27"/>
      <c r="U131" s="27"/>
      <c r="V131" s="27"/>
      <c r="W131" s="27"/>
      <c r="X131" s="27"/>
      <c r="Y131" s="27"/>
      <c r="Z131" s="27" t="s">
        <v>1427</v>
      </c>
      <c r="AA131" s="27" t="s">
        <v>1427</v>
      </c>
      <c r="AB131" s="27" t="s">
        <v>1427</v>
      </c>
      <c r="AC131" s="27">
        <f t="shared" si="7"/>
        <v>0</v>
      </c>
      <c r="AD131" s="27"/>
      <c r="AE131" s="27"/>
      <c r="AF131" s="27"/>
      <c r="AG131" s="27"/>
      <c r="AH131" s="27"/>
      <c r="AI131" s="27"/>
      <c r="AJ131" s="27"/>
      <c r="AK131" s="27"/>
      <c r="AL131" s="29">
        <v>0</v>
      </c>
      <c r="AM131" s="29">
        <v>0</v>
      </c>
      <c r="AN131" s="29" t="s">
        <v>1427</v>
      </c>
      <c r="AO131" s="29" t="s">
        <v>1427</v>
      </c>
      <c r="AP131" s="29" t="s">
        <v>1427</v>
      </c>
      <c r="AQ131" s="29" t="s">
        <v>1427</v>
      </c>
      <c r="AR131" s="29" t="s">
        <v>1427</v>
      </c>
      <c r="AS131" s="29" t="s">
        <v>1427</v>
      </c>
      <c r="AT131" s="29" t="str">
        <f t="shared" si="8"/>
        <v>.</v>
      </c>
      <c r="AU131" s="29">
        <v>4</v>
      </c>
      <c r="AV131" s="29">
        <v>7</v>
      </c>
      <c r="AW131" s="29">
        <v>1</v>
      </c>
      <c r="AX131" s="29">
        <v>33</v>
      </c>
      <c r="AY131" s="29">
        <v>1</v>
      </c>
      <c r="AZ131" s="27" t="s">
        <v>1427</v>
      </c>
      <c r="BA131" s="27">
        <v>124</v>
      </c>
      <c r="BB131" s="27">
        <v>0</v>
      </c>
      <c r="BC131" s="27">
        <v>1</v>
      </c>
      <c r="BD131" s="27">
        <v>0</v>
      </c>
      <c r="BE131" s="27">
        <v>0</v>
      </c>
      <c r="BF131" s="27" t="str" cm="1">
        <f t="array" ref="BF131">_xlfn.IFS(BB131=1,"Nord Italia",BC131=1,"Centro Italia",BD131=1,"Sud Italia",BE131=1,"Isole Italia",SUM(BB131:BE131)=0,"Estero")</f>
        <v>Centro Italia</v>
      </c>
      <c r="BG131" s="27" t="s">
        <v>2993</v>
      </c>
      <c r="BH131" s="27">
        <v>164</v>
      </c>
      <c r="BI131" s="27" t="s">
        <v>1427</v>
      </c>
      <c r="BJ131" s="27">
        <v>4</v>
      </c>
      <c r="BK131" s="27">
        <v>9</v>
      </c>
      <c r="BL131" s="27" t="s">
        <v>1427</v>
      </c>
      <c r="BM131" s="27">
        <v>116</v>
      </c>
      <c r="BN131" s="27" t="s">
        <v>3171</v>
      </c>
      <c r="BO131" s="27">
        <v>1</v>
      </c>
      <c r="BP131" s="29">
        <v>3</v>
      </c>
      <c r="BQ131" s="27">
        <v>120</v>
      </c>
      <c r="BR131" s="27">
        <v>0</v>
      </c>
      <c r="BS131" s="27" t="s">
        <v>1427</v>
      </c>
      <c r="BT131" s="27">
        <v>1</v>
      </c>
      <c r="BU131" s="27">
        <v>1</v>
      </c>
      <c r="BV131" s="29">
        <v>3</v>
      </c>
    </row>
    <row r="132" spans="1:74" ht="30" x14ac:dyDescent="0.25">
      <c r="A132" s="27">
        <v>638</v>
      </c>
      <c r="B132" s="28">
        <v>44451.201481481483</v>
      </c>
      <c r="C132" s="28">
        <v>44451.202905092592</v>
      </c>
      <c r="D132" s="2" t="s">
        <v>1273</v>
      </c>
      <c r="E132" s="27">
        <v>100</v>
      </c>
      <c r="F132" s="27">
        <v>123</v>
      </c>
      <c r="G132" s="27">
        <v>1</v>
      </c>
      <c r="H132" s="28">
        <v>44451.202913935187</v>
      </c>
      <c r="I132" s="2" t="s">
        <v>1274</v>
      </c>
      <c r="J132" s="27">
        <v>41.890396118164063</v>
      </c>
      <c r="K132" s="27">
        <v>12.512603759765625</v>
      </c>
      <c r="L132" s="2" t="s">
        <v>15</v>
      </c>
      <c r="M132" s="2" t="s">
        <v>16</v>
      </c>
      <c r="N132" s="3">
        <v>1</v>
      </c>
      <c r="O132" s="27" t="s">
        <v>1427</v>
      </c>
      <c r="P132" s="27" t="s">
        <v>1427</v>
      </c>
      <c r="Q132" s="27" t="s">
        <v>1427</v>
      </c>
      <c r="R132" s="27">
        <f t="shared" si="6"/>
        <v>0</v>
      </c>
      <c r="S132" s="27"/>
      <c r="T132" s="27"/>
      <c r="U132" s="27"/>
      <c r="V132" s="27"/>
      <c r="W132" s="27"/>
      <c r="X132" s="27"/>
      <c r="Y132" s="27"/>
      <c r="Z132" s="27" t="s">
        <v>1427</v>
      </c>
      <c r="AA132" s="27" t="s">
        <v>1427</v>
      </c>
      <c r="AB132" s="27" t="s">
        <v>1427</v>
      </c>
      <c r="AC132" s="27">
        <f t="shared" si="7"/>
        <v>0</v>
      </c>
      <c r="AD132" s="27"/>
      <c r="AE132" s="27"/>
      <c r="AF132" s="27"/>
      <c r="AG132" s="27"/>
      <c r="AH132" s="27"/>
      <c r="AI132" s="27"/>
      <c r="AJ132" s="27"/>
      <c r="AK132" s="27"/>
      <c r="AL132" s="29">
        <v>0</v>
      </c>
      <c r="AM132" s="29">
        <v>0</v>
      </c>
      <c r="AN132" s="29" t="s">
        <v>1427</v>
      </c>
      <c r="AO132" s="29" t="s">
        <v>1427</v>
      </c>
      <c r="AP132" s="29" t="s">
        <v>1427</v>
      </c>
      <c r="AQ132" s="29" t="s">
        <v>1427</v>
      </c>
      <c r="AR132" s="29" t="s">
        <v>1427</v>
      </c>
      <c r="AS132" s="29" t="s">
        <v>1427</v>
      </c>
      <c r="AT132" s="29" t="str">
        <f t="shared" si="8"/>
        <v>.</v>
      </c>
      <c r="AU132" s="29">
        <v>7</v>
      </c>
      <c r="AV132" s="29">
        <v>7</v>
      </c>
      <c r="AW132" s="29">
        <v>0</v>
      </c>
      <c r="AX132" s="29">
        <v>46</v>
      </c>
      <c r="AY132" s="29">
        <v>1</v>
      </c>
      <c r="AZ132" s="27" t="s">
        <v>1427</v>
      </c>
      <c r="BA132" s="27">
        <v>86</v>
      </c>
      <c r="BB132" s="27">
        <v>0</v>
      </c>
      <c r="BC132" s="27">
        <v>1</v>
      </c>
      <c r="BD132" s="27">
        <v>0</v>
      </c>
      <c r="BE132" s="27">
        <v>0</v>
      </c>
      <c r="BF132" s="27" t="str" cm="1">
        <f t="array" ref="BF132">_xlfn.IFS(BB132=1,"Nord Italia",BC132=1,"Centro Italia",BD132=1,"Sud Italia",BE132=1,"Isole Italia",SUM(BB132:BE132)=0,"Estero")</f>
        <v>Centro Italia</v>
      </c>
      <c r="BG132" s="27" t="s">
        <v>2609</v>
      </c>
      <c r="BH132" s="27">
        <v>166</v>
      </c>
      <c r="BI132" s="27" t="s">
        <v>1427</v>
      </c>
      <c r="BJ132" s="27">
        <v>3</v>
      </c>
      <c r="BK132" s="27" t="s">
        <v>1427</v>
      </c>
      <c r="BL132" s="27" t="s">
        <v>1427</v>
      </c>
      <c r="BM132" s="27" t="s">
        <v>1427</v>
      </c>
      <c r="BN132" s="27" t="s">
        <v>1427</v>
      </c>
      <c r="BO132" s="27">
        <v>2</v>
      </c>
      <c r="BP132" s="29">
        <v>4</v>
      </c>
      <c r="BQ132" s="27">
        <v>30</v>
      </c>
      <c r="BR132" s="27">
        <v>0</v>
      </c>
      <c r="BS132" s="27" t="s">
        <v>1427</v>
      </c>
      <c r="BT132" s="27">
        <v>1</v>
      </c>
      <c r="BU132" s="27">
        <v>1</v>
      </c>
      <c r="BV132" s="29">
        <v>2</v>
      </c>
    </row>
    <row r="133" spans="1:74" ht="45" x14ac:dyDescent="0.25">
      <c r="A133" s="27">
        <v>640</v>
      </c>
      <c r="B133" s="28">
        <v>44451.210717592592</v>
      </c>
      <c r="C133" s="28">
        <v>44451.211782407408</v>
      </c>
      <c r="D133" s="2" t="s">
        <v>1277</v>
      </c>
      <c r="E133" s="27">
        <v>100</v>
      </c>
      <c r="F133" s="27">
        <v>91</v>
      </c>
      <c r="G133" s="27">
        <v>1</v>
      </c>
      <c r="H133" s="28">
        <v>44451.211790891204</v>
      </c>
      <c r="I133" s="2" t="s">
        <v>1278</v>
      </c>
      <c r="J133" s="27">
        <v>44.05450439453125</v>
      </c>
      <c r="K133" s="27">
        <v>12.568603515625</v>
      </c>
      <c r="L133" s="2" t="s">
        <v>15</v>
      </c>
      <c r="M133" s="2" t="s">
        <v>16</v>
      </c>
      <c r="N133" s="3">
        <v>1</v>
      </c>
      <c r="O133" s="27" t="s">
        <v>1427</v>
      </c>
      <c r="P133" s="27" t="s">
        <v>1427</v>
      </c>
      <c r="Q133" s="27" t="s">
        <v>1427</v>
      </c>
      <c r="R133" s="27">
        <f t="shared" si="6"/>
        <v>0</v>
      </c>
      <c r="S133" s="27"/>
      <c r="T133" s="27"/>
      <c r="U133" s="27"/>
      <c r="V133" s="27"/>
      <c r="W133" s="27"/>
      <c r="X133" s="27"/>
      <c r="Y133" s="27"/>
      <c r="Z133" s="27" t="s">
        <v>1427</v>
      </c>
      <c r="AA133" s="27" t="s">
        <v>1427</v>
      </c>
      <c r="AB133" s="27" t="s">
        <v>1427</v>
      </c>
      <c r="AC133" s="27">
        <f t="shared" si="7"/>
        <v>0</v>
      </c>
      <c r="AD133" s="27"/>
      <c r="AE133" s="27"/>
      <c r="AF133" s="27"/>
      <c r="AG133" s="27"/>
      <c r="AH133" s="27"/>
      <c r="AI133" s="27"/>
      <c r="AJ133" s="27"/>
      <c r="AK133" s="27"/>
      <c r="AL133" s="29">
        <v>0</v>
      </c>
      <c r="AM133" s="29">
        <v>0</v>
      </c>
      <c r="AN133" s="29" t="s">
        <v>1427</v>
      </c>
      <c r="AO133" s="29" t="s">
        <v>1427</v>
      </c>
      <c r="AP133" s="29" t="s">
        <v>1427</v>
      </c>
      <c r="AQ133" s="29" t="s">
        <v>1427</v>
      </c>
      <c r="AR133" s="29" t="s">
        <v>1427</v>
      </c>
      <c r="AS133" s="29" t="s">
        <v>1427</v>
      </c>
      <c r="AT133" s="29" t="str">
        <f t="shared" si="8"/>
        <v>.</v>
      </c>
      <c r="AU133" s="29">
        <v>7</v>
      </c>
      <c r="AV133" s="29">
        <v>7</v>
      </c>
      <c r="AW133" s="29">
        <v>1</v>
      </c>
      <c r="AX133" s="29">
        <v>30</v>
      </c>
      <c r="AY133" s="29">
        <v>1</v>
      </c>
      <c r="AZ133" s="27" t="s">
        <v>1427</v>
      </c>
      <c r="BA133" s="27">
        <v>38</v>
      </c>
      <c r="BB133" s="27">
        <v>1</v>
      </c>
      <c r="BC133" s="27">
        <v>0</v>
      </c>
      <c r="BD133" s="27">
        <v>0</v>
      </c>
      <c r="BE133" s="27">
        <v>0</v>
      </c>
      <c r="BF133" s="27" t="str" cm="1">
        <f t="array" ref="BF133">_xlfn.IFS(BB133=1,"Nord Italia",BC133=1,"Centro Italia",BD133=1,"Sud Italia",BE133=1,"Isole Italia",SUM(BB133:BE133)=0,"Estero")</f>
        <v>Nord Italia</v>
      </c>
      <c r="BG133" s="27" t="s">
        <v>3000</v>
      </c>
      <c r="BH133" s="27">
        <v>167</v>
      </c>
      <c r="BI133" s="27" t="s">
        <v>1427</v>
      </c>
      <c r="BJ133" s="27">
        <v>4</v>
      </c>
      <c r="BK133" s="27">
        <v>9</v>
      </c>
      <c r="BL133" s="27" t="s">
        <v>1427</v>
      </c>
      <c r="BM133" s="27" t="s">
        <v>1427</v>
      </c>
      <c r="BN133" s="27" t="s">
        <v>1427</v>
      </c>
      <c r="BO133" s="27">
        <v>2</v>
      </c>
      <c r="BP133" s="29">
        <v>3</v>
      </c>
      <c r="BQ133" s="27">
        <v>120</v>
      </c>
      <c r="BR133" s="27">
        <v>1</v>
      </c>
      <c r="BS133" s="27">
        <v>0</v>
      </c>
      <c r="BT133" s="27">
        <v>1</v>
      </c>
      <c r="BU133" s="27">
        <v>1</v>
      </c>
      <c r="BV133" s="29">
        <v>2</v>
      </c>
    </row>
    <row r="134" spans="1:74" ht="30" x14ac:dyDescent="0.25">
      <c r="A134" s="27">
        <v>647</v>
      </c>
      <c r="B134" s="28">
        <v>44451.228078703702</v>
      </c>
      <c r="C134" s="28">
        <v>44451.230555555558</v>
      </c>
      <c r="D134" s="2" t="s">
        <v>1291</v>
      </c>
      <c r="E134" s="27">
        <v>100</v>
      </c>
      <c r="F134" s="27">
        <v>213</v>
      </c>
      <c r="G134" s="27">
        <v>1</v>
      </c>
      <c r="H134" s="28">
        <v>44451.230566157406</v>
      </c>
      <c r="I134" s="2" t="s">
        <v>1292</v>
      </c>
      <c r="J134" s="27">
        <v>43.147903442382813</v>
      </c>
      <c r="K134" s="27">
        <v>12.109695434570313</v>
      </c>
      <c r="L134" s="2" t="s">
        <v>15</v>
      </c>
      <c r="M134" s="2" t="s">
        <v>16</v>
      </c>
      <c r="N134" s="3">
        <v>1</v>
      </c>
      <c r="O134" s="27" t="s">
        <v>1427</v>
      </c>
      <c r="P134" s="27" t="s">
        <v>1427</v>
      </c>
      <c r="Q134" s="27" t="s">
        <v>1427</v>
      </c>
      <c r="R134" s="27">
        <f t="shared" si="6"/>
        <v>0</v>
      </c>
      <c r="S134" s="27"/>
      <c r="T134" s="27"/>
      <c r="U134" s="27"/>
      <c r="V134" s="27"/>
      <c r="W134" s="27"/>
      <c r="X134" s="27"/>
      <c r="Y134" s="27"/>
      <c r="Z134" s="27" t="s">
        <v>1427</v>
      </c>
      <c r="AA134" s="27" t="s">
        <v>1427</v>
      </c>
      <c r="AB134" s="27" t="s">
        <v>1427</v>
      </c>
      <c r="AC134" s="27">
        <f t="shared" si="7"/>
        <v>0</v>
      </c>
      <c r="AD134" s="27"/>
      <c r="AE134" s="27"/>
      <c r="AF134" s="27"/>
      <c r="AG134" s="27"/>
      <c r="AH134" s="27"/>
      <c r="AI134" s="27"/>
      <c r="AJ134" s="27"/>
      <c r="AK134" s="27"/>
      <c r="AL134" s="29">
        <v>0</v>
      </c>
      <c r="AM134" s="29">
        <v>0</v>
      </c>
      <c r="AN134" s="29" t="s">
        <v>1427</v>
      </c>
      <c r="AO134" s="29" t="s">
        <v>1427</v>
      </c>
      <c r="AP134" s="29" t="s">
        <v>1427</v>
      </c>
      <c r="AQ134" s="29" t="s">
        <v>1427</v>
      </c>
      <c r="AR134" s="29" t="s">
        <v>1427</v>
      </c>
      <c r="AS134" s="29" t="s">
        <v>1427</v>
      </c>
      <c r="AT134" s="29" t="str">
        <f t="shared" si="8"/>
        <v>.</v>
      </c>
      <c r="AU134" s="29">
        <v>6</v>
      </c>
      <c r="AV134" s="29">
        <v>8</v>
      </c>
      <c r="AW134" s="29">
        <v>1</v>
      </c>
      <c r="AX134" s="29">
        <v>37</v>
      </c>
      <c r="AY134" s="29">
        <v>1</v>
      </c>
      <c r="AZ134" s="27" t="s">
        <v>1427</v>
      </c>
      <c r="BA134" s="27">
        <v>98</v>
      </c>
      <c r="BB134" s="27">
        <v>0</v>
      </c>
      <c r="BC134" s="27">
        <v>0</v>
      </c>
      <c r="BD134" s="27">
        <v>0</v>
      </c>
      <c r="BE134" s="27">
        <v>1</v>
      </c>
      <c r="BF134" s="27" t="str" cm="1">
        <f t="array" ref="BF134">_xlfn.IFS(BB134=1,"Nord Italia",BC134=1,"Centro Italia",BD134=1,"Sud Italia",BE134=1,"Isole Italia",SUM(BB134:BE134)=0,"Estero")</f>
        <v>Isole Italia</v>
      </c>
      <c r="BG134" s="27" t="s">
        <v>3005</v>
      </c>
      <c r="BH134" s="27">
        <v>167</v>
      </c>
      <c r="BI134" s="27" t="s">
        <v>1427</v>
      </c>
      <c r="BJ134" s="27">
        <v>7</v>
      </c>
      <c r="BK134" s="27" t="s">
        <v>1427</v>
      </c>
      <c r="BL134" s="27" t="s">
        <v>1427</v>
      </c>
      <c r="BM134" s="27" t="s">
        <v>1427</v>
      </c>
      <c r="BN134" s="27" t="s">
        <v>1427</v>
      </c>
      <c r="BO134" s="27">
        <v>3</v>
      </c>
      <c r="BP134" s="29">
        <v>3</v>
      </c>
      <c r="BQ134" s="27">
        <v>120</v>
      </c>
      <c r="BR134" s="27">
        <v>0</v>
      </c>
      <c r="BS134" s="27" t="s">
        <v>1427</v>
      </c>
      <c r="BT134" s="27">
        <v>1</v>
      </c>
      <c r="BU134" s="27">
        <v>1</v>
      </c>
      <c r="BV134" s="29">
        <v>2</v>
      </c>
    </row>
    <row r="135" spans="1:74" ht="45" x14ac:dyDescent="0.25">
      <c r="A135" s="27">
        <v>656</v>
      </c>
      <c r="B135" s="28">
        <v>44451.25209490741</v>
      </c>
      <c r="C135" s="28">
        <v>44451.253900462965</v>
      </c>
      <c r="D135" s="2" t="s">
        <v>1309</v>
      </c>
      <c r="E135" s="27">
        <v>100</v>
      </c>
      <c r="F135" s="27">
        <v>155</v>
      </c>
      <c r="G135" s="27">
        <v>1</v>
      </c>
      <c r="H135" s="28">
        <v>44451.253906446756</v>
      </c>
      <c r="I135" s="2" t="s">
        <v>1310</v>
      </c>
      <c r="J135" s="27">
        <v>37.71270751953125</v>
      </c>
      <c r="K135" s="27">
        <v>12.499603271484375</v>
      </c>
      <c r="L135" s="2" t="s">
        <v>15</v>
      </c>
      <c r="M135" s="2" t="s">
        <v>16</v>
      </c>
      <c r="N135" s="3">
        <v>1</v>
      </c>
      <c r="O135" s="27" t="s">
        <v>1427</v>
      </c>
      <c r="P135" s="27" t="s">
        <v>1427</v>
      </c>
      <c r="Q135" s="27" t="s">
        <v>1427</v>
      </c>
      <c r="R135" s="27">
        <f t="shared" si="6"/>
        <v>0</v>
      </c>
      <c r="S135" s="27"/>
      <c r="T135" s="27"/>
      <c r="U135" s="27"/>
      <c r="V135" s="27"/>
      <c r="W135" s="27"/>
      <c r="X135" s="27"/>
      <c r="Y135" s="27"/>
      <c r="Z135" s="27" t="s">
        <v>1427</v>
      </c>
      <c r="AA135" s="27" t="s">
        <v>1427</v>
      </c>
      <c r="AB135" s="27" t="s">
        <v>1427</v>
      </c>
      <c r="AC135" s="27">
        <f t="shared" si="7"/>
        <v>0</v>
      </c>
      <c r="AD135" s="27"/>
      <c r="AE135" s="27"/>
      <c r="AF135" s="27"/>
      <c r="AG135" s="27"/>
      <c r="AH135" s="27"/>
      <c r="AI135" s="27"/>
      <c r="AJ135" s="27"/>
      <c r="AK135" s="27"/>
      <c r="AL135" s="29">
        <v>0</v>
      </c>
      <c r="AM135" s="29">
        <v>0</v>
      </c>
      <c r="AN135" s="29" t="s">
        <v>1427</v>
      </c>
      <c r="AO135" s="29" t="s">
        <v>1427</v>
      </c>
      <c r="AP135" s="29" t="s">
        <v>1427</v>
      </c>
      <c r="AQ135" s="29" t="s">
        <v>1427</v>
      </c>
      <c r="AR135" s="29" t="s">
        <v>1427</v>
      </c>
      <c r="AS135" s="29" t="s">
        <v>1427</v>
      </c>
      <c r="AT135" s="29" t="str">
        <f t="shared" si="8"/>
        <v>.</v>
      </c>
      <c r="AU135" s="29">
        <v>8</v>
      </c>
      <c r="AV135" s="29">
        <v>6</v>
      </c>
      <c r="AW135" s="29">
        <v>1</v>
      </c>
      <c r="AX135" s="29">
        <v>50</v>
      </c>
      <c r="AY135" s="29">
        <v>1</v>
      </c>
      <c r="AZ135" s="27" t="s">
        <v>1427</v>
      </c>
      <c r="BA135" s="27">
        <v>47</v>
      </c>
      <c r="BB135" s="27">
        <v>0</v>
      </c>
      <c r="BC135" s="27">
        <v>0</v>
      </c>
      <c r="BD135" s="27">
        <v>1</v>
      </c>
      <c r="BE135" s="27">
        <v>0</v>
      </c>
      <c r="BF135" s="27" t="str" cm="1">
        <f t="array" ref="BF135">_xlfn.IFS(BB135=1,"Nord Italia",BC135=1,"Centro Italia",BD135=1,"Sud Italia",BE135=1,"Isole Italia",SUM(BB135:BE135)=0,"Estero")</f>
        <v>Sud Italia</v>
      </c>
      <c r="BG135" s="27" t="s">
        <v>3011</v>
      </c>
      <c r="BH135" s="27">
        <v>168</v>
      </c>
      <c r="BI135" s="27" t="s">
        <v>1427</v>
      </c>
      <c r="BJ135" s="27">
        <v>4</v>
      </c>
      <c r="BK135" s="27">
        <v>8</v>
      </c>
      <c r="BL135" s="27" t="s">
        <v>1427</v>
      </c>
      <c r="BM135" s="27" t="s">
        <v>1427</v>
      </c>
      <c r="BN135" s="27" t="s">
        <v>1427</v>
      </c>
      <c r="BO135" s="27">
        <v>2</v>
      </c>
      <c r="BP135" s="29">
        <v>3</v>
      </c>
      <c r="BQ135" s="27">
        <v>50</v>
      </c>
      <c r="BR135" s="27">
        <v>1</v>
      </c>
      <c r="BS135" s="27">
        <v>1</v>
      </c>
      <c r="BT135" s="27">
        <v>1</v>
      </c>
      <c r="BU135" s="27">
        <v>1</v>
      </c>
      <c r="BV135" s="29">
        <v>2</v>
      </c>
    </row>
    <row r="136" spans="1:74" ht="30" x14ac:dyDescent="0.25">
      <c r="A136" s="27">
        <v>663</v>
      </c>
      <c r="B136" s="28">
        <v>44451.268831018519</v>
      </c>
      <c r="C136" s="28">
        <v>44451.27138888889</v>
      </c>
      <c r="D136" s="2" t="s">
        <v>1323</v>
      </c>
      <c r="E136" s="27">
        <v>100</v>
      </c>
      <c r="F136" s="27">
        <v>221</v>
      </c>
      <c r="G136" s="27">
        <v>1</v>
      </c>
      <c r="H136" s="28">
        <v>44451.271412268521</v>
      </c>
      <c r="I136" s="2" t="s">
        <v>1324</v>
      </c>
      <c r="J136" s="27">
        <v>41.890396118164063</v>
      </c>
      <c r="K136" s="27">
        <v>12.512603759765625</v>
      </c>
      <c r="L136" s="2" t="s">
        <v>15</v>
      </c>
      <c r="M136" s="2" t="s">
        <v>16</v>
      </c>
      <c r="N136" s="3">
        <v>1</v>
      </c>
      <c r="O136" s="27" t="s">
        <v>1427</v>
      </c>
      <c r="P136" s="27" t="s">
        <v>1427</v>
      </c>
      <c r="Q136" s="27" t="s">
        <v>1427</v>
      </c>
      <c r="R136" s="27">
        <f t="shared" si="6"/>
        <v>0</v>
      </c>
      <c r="S136" s="27"/>
      <c r="T136" s="27"/>
      <c r="U136" s="27"/>
      <c r="V136" s="27"/>
      <c r="W136" s="27"/>
      <c r="X136" s="27"/>
      <c r="Y136" s="27"/>
      <c r="Z136" s="27" t="s">
        <v>1427</v>
      </c>
      <c r="AA136" s="27" t="s">
        <v>1427</v>
      </c>
      <c r="AB136" s="27" t="s">
        <v>1427</v>
      </c>
      <c r="AC136" s="27">
        <f t="shared" si="7"/>
        <v>0</v>
      </c>
      <c r="AD136" s="27"/>
      <c r="AE136" s="27"/>
      <c r="AF136" s="27"/>
      <c r="AG136" s="27"/>
      <c r="AH136" s="27"/>
      <c r="AI136" s="27"/>
      <c r="AJ136" s="27"/>
      <c r="AK136" s="27"/>
      <c r="AL136" s="29">
        <v>0</v>
      </c>
      <c r="AM136" s="29">
        <v>0</v>
      </c>
      <c r="AN136" s="29" t="s">
        <v>1427</v>
      </c>
      <c r="AO136" s="29" t="s">
        <v>1427</v>
      </c>
      <c r="AP136" s="29" t="s">
        <v>1427</v>
      </c>
      <c r="AQ136" s="29" t="s">
        <v>1427</v>
      </c>
      <c r="AR136" s="29" t="s">
        <v>1427</v>
      </c>
      <c r="AS136" s="29" t="s">
        <v>1427</v>
      </c>
      <c r="AT136" s="29" t="str">
        <f t="shared" si="8"/>
        <v>.</v>
      </c>
      <c r="AU136" s="29">
        <v>7</v>
      </c>
      <c r="AV136" s="29">
        <v>9</v>
      </c>
      <c r="AW136" s="29">
        <v>1</v>
      </c>
      <c r="AX136" s="29">
        <v>46</v>
      </c>
      <c r="AY136" s="29">
        <v>1</v>
      </c>
      <c r="AZ136" s="27" t="s">
        <v>1427</v>
      </c>
      <c r="BA136" s="27">
        <v>86</v>
      </c>
      <c r="BB136" s="27">
        <v>0</v>
      </c>
      <c r="BC136" s="27">
        <v>1</v>
      </c>
      <c r="BD136" s="27">
        <v>0</v>
      </c>
      <c r="BE136" s="27">
        <v>0</v>
      </c>
      <c r="BF136" s="27" t="str" cm="1">
        <f t="array" ref="BF136">_xlfn.IFS(BB136=1,"Nord Italia",BC136=1,"Centro Italia",BD136=1,"Sud Italia",BE136=1,"Isole Italia",SUM(BB136:BE136)=0,"Estero")</f>
        <v>Centro Italia</v>
      </c>
      <c r="BG136" s="27" t="s">
        <v>2609</v>
      </c>
      <c r="BH136" s="27">
        <v>167</v>
      </c>
      <c r="BI136" s="27" t="s">
        <v>1427</v>
      </c>
      <c r="BJ136" s="27">
        <v>4</v>
      </c>
      <c r="BK136" s="27">
        <v>9</v>
      </c>
      <c r="BL136" s="27" t="s">
        <v>1427</v>
      </c>
      <c r="BM136" s="27" t="s">
        <v>1427</v>
      </c>
      <c r="BN136" s="27" t="s">
        <v>1427</v>
      </c>
      <c r="BO136" s="27">
        <v>5</v>
      </c>
      <c r="BP136" s="29">
        <v>3</v>
      </c>
      <c r="BQ136" s="27">
        <v>360</v>
      </c>
      <c r="BR136" s="27">
        <v>0</v>
      </c>
      <c r="BS136" s="27" t="s">
        <v>1427</v>
      </c>
      <c r="BT136" s="27">
        <v>1</v>
      </c>
      <c r="BU136" s="27">
        <v>1</v>
      </c>
      <c r="BV136" s="29">
        <v>2</v>
      </c>
    </row>
    <row r="137" spans="1:74" ht="45" x14ac:dyDescent="0.25">
      <c r="A137" s="27">
        <v>665</v>
      </c>
      <c r="B137" s="28">
        <v>44451.275752314818</v>
      </c>
      <c r="C137" s="28">
        <v>44451.277627314812</v>
      </c>
      <c r="D137" s="2" t="s">
        <v>1327</v>
      </c>
      <c r="E137" s="27">
        <v>100</v>
      </c>
      <c r="F137" s="27">
        <v>162</v>
      </c>
      <c r="G137" s="27">
        <v>1</v>
      </c>
      <c r="H137" s="28">
        <v>44451.277632569443</v>
      </c>
      <c r="I137" s="2" t="s">
        <v>1328</v>
      </c>
      <c r="J137" s="27">
        <v>43.542800903320313</v>
      </c>
      <c r="K137" s="27">
        <v>10.329803466796875</v>
      </c>
      <c r="L137" s="2" t="s">
        <v>15</v>
      </c>
      <c r="M137" s="2" t="s">
        <v>16</v>
      </c>
      <c r="N137" s="3">
        <v>1</v>
      </c>
      <c r="O137" s="27" t="s">
        <v>1427</v>
      </c>
      <c r="P137" s="27" t="s">
        <v>1427</v>
      </c>
      <c r="Q137" s="27" t="s">
        <v>1427</v>
      </c>
      <c r="R137" s="27">
        <f t="shared" si="6"/>
        <v>0</v>
      </c>
      <c r="S137" s="27"/>
      <c r="T137" s="27"/>
      <c r="U137" s="27"/>
      <c r="V137" s="27"/>
      <c r="W137" s="27"/>
      <c r="X137" s="27"/>
      <c r="Y137" s="27"/>
      <c r="Z137" s="27" t="s">
        <v>1427</v>
      </c>
      <c r="AA137" s="27" t="s">
        <v>1427</v>
      </c>
      <c r="AB137" s="27" t="s">
        <v>1427</v>
      </c>
      <c r="AC137" s="27">
        <f t="shared" si="7"/>
        <v>0</v>
      </c>
      <c r="AD137" s="27"/>
      <c r="AE137" s="27"/>
      <c r="AF137" s="27"/>
      <c r="AG137" s="27"/>
      <c r="AH137" s="27"/>
      <c r="AI137" s="27"/>
      <c r="AJ137" s="27"/>
      <c r="AK137" s="27"/>
      <c r="AL137" s="29">
        <v>0</v>
      </c>
      <c r="AM137" s="29">
        <v>0</v>
      </c>
      <c r="AN137" s="29" t="s">
        <v>1427</v>
      </c>
      <c r="AO137" s="29" t="s">
        <v>1427</v>
      </c>
      <c r="AP137" s="29" t="s">
        <v>1427</v>
      </c>
      <c r="AQ137" s="29" t="s">
        <v>1427</v>
      </c>
      <c r="AR137" s="29" t="s">
        <v>1427</v>
      </c>
      <c r="AS137" s="29" t="s">
        <v>1427</v>
      </c>
      <c r="AT137" s="29" t="str">
        <f t="shared" si="8"/>
        <v>.</v>
      </c>
      <c r="AU137" s="29">
        <v>6</v>
      </c>
      <c r="AV137" s="29">
        <v>7</v>
      </c>
      <c r="AW137" s="29">
        <v>1</v>
      </c>
      <c r="AX137" s="29">
        <v>23</v>
      </c>
      <c r="AY137" s="29">
        <v>1</v>
      </c>
      <c r="AZ137" s="27" t="s">
        <v>1427</v>
      </c>
      <c r="BA137" s="27">
        <v>49</v>
      </c>
      <c r="BB137" s="27">
        <v>0</v>
      </c>
      <c r="BC137" s="27">
        <v>1</v>
      </c>
      <c r="BD137" s="27">
        <v>0</v>
      </c>
      <c r="BE137" s="27">
        <v>0</v>
      </c>
      <c r="BF137" s="27" t="str" cm="1">
        <f t="array" ref="BF137">_xlfn.IFS(BB137=1,"Nord Italia",BC137=1,"Centro Italia",BD137=1,"Sud Italia",BE137=1,"Isole Italia",SUM(BB137:BE137)=0,"Estero")</f>
        <v>Centro Italia</v>
      </c>
      <c r="BG137" s="27" t="s">
        <v>2594</v>
      </c>
      <c r="BH137" s="27">
        <v>164</v>
      </c>
      <c r="BI137" s="27" t="s">
        <v>1427</v>
      </c>
      <c r="BJ137" s="27">
        <v>3</v>
      </c>
      <c r="BK137" s="27">
        <v>9</v>
      </c>
      <c r="BL137" s="27" t="s">
        <v>1427</v>
      </c>
      <c r="BM137" s="27" t="s">
        <v>1427</v>
      </c>
      <c r="BN137" s="27" t="s">
        <v>1427</v>
      </c>
      <c r="BO137" s="27">
        <v>3</v>
      </c>
      <c r="BP137" s="29">
        <v>4</v>
      </c>
      <c r="BQ137" s="27">
        <v>120</v>
      </c>
      <c r="BR137" s="27">
        <v>0</v>
      </c>
      <c r="BS137" s="27" t="s">
        <v>1427</v>
      </c>
      <c r="BT137" s="27">
        <v>1</v>
      </c>
      <c r="BU137" s="27">
        <v>1</v>
      </c>
      <c r="BV137" s="29">
        <v>2</v>
      </c>
    </row>
    <row r="138" spans="1:74" ht="30" x14ac:dyDescent="0.25">
      <c r="A138" s="27">
        <v>670</v>
      </c>
      <c r="B138" s="28">
        <v>44451.304930555554</v>
      </c>
      <c r="C138" s="28">
        <v>44451.307199074072</v>
      </c>
      <c r="D138" s="2" t="s">
        <v>1337</v>
      </c>
      <c r="E138" s="27">
        <v>100</v>
      </c>
      <c r="F138" s="27">
        <v>196</v>
      </c>
      <c r="G138" s="27">
        <v>1</v>
      </c>
      <c r="H138" s="28">
        <v>44451.307207453705</v>
      </c>
      <c r="I138" s="2" t="s">
        <v>1338</v>
      </c>
      <c r="J138" s="27">
        <v>45.43170166015625</v>
      </c>
      <c r="K138" s="27">
        <v>10.98590087890625</v>
      </c>
      <c r="L138" s="2" t="s">
        <v>15</v>
      </c>
      <c r="M138" s="2" t="s">
        <v>16</v>
      </c>
      <c r="N138" s="3">
        <v>1</v>
      </c>
      <c r="O138" s="27" t="s">
        <v>1427</v>
      </c>
      <c r="P138" s="27" t="s">
        <v>1427</v>
      </c>
      <c r="Q138" s="27" t="s">
        <v>1427</v>
      </c>
      <c r="R138" s="27">
        <f t="shared" si="6"/>
        <v>0</v>
      </c>
      <c r="S138" s="27"/>
      <c r="T138" s="27"/>
      <c r="U138" s="27"/>
      <c r="V138" s="27"/>
      <c r="W138" s="27"/>
      <c r="X138" s="27"/>
      <c r="Y138" s="27"/>
      <c r="Z138" s="27" t="s">
        <v>1427</v>
      </c>
      <c r="AA138" s="27" t="s">
        <v>1427</v>
      </c>
      <c r="AB138" s="27" t="s">
        <v>1427</v>
      </c>
      <c r="AC138" s="27">
        <f t="shared" si="7"/>
        <v>0</v>
      </c>
      <c r="AD138" s="27"/>
      <c r="AE138" s="27"/>
      <c r="AF138" s="27"/>
      <c r="AG138" s="27"/>
      <c r="AH138" s="27"/>
      <c r="AI138" s="27"/>
      <c r="AJ138" s="27"/>
      <c r="AK138" s="27"/>
      <c r="AL138" s="29">
        <v>0</v>
      </c>
      <c r="AM138" s="29">
        <v>0</v>
      </c>
      <c r="AN138" s="29" t="s">
        <v>1427</v>
      </c>
      <c r="AO138" s="29" t="s">
        <v>1427</v>
      </c>
      <c r="AP138" s="29" t="s">
        <v>1427</v>
      </c>
      <c r="AQ138" s="29" t="s">
        <v>1427</v>
      </c>
      <c r="AR138" s="29" t="s">
        <v>1427</v>
      </c>
      <c r="AS138" s="29" t="s">
        <v>1427</v>
      </c>
      <c r="AT138" s="29" t="str">
        <f t="shared" si="8"/>
        <v>.</v>
      </c>
      <c r="AU138" s="29">
        <v>6</v>
      </c>
      <c r="AV138" s="29">
        <v>8</v>
      </c>
      <c r="AW138" s="29">
        <v>1</v>
      </c>
      <c r="AX138" s="29">
        <v>43</v>
      </c>
      <c r="AY138" s="29">
        <v>1</v>
      </c>
      <c r="AZ138" s="27" t="s">
        <v>1427</v>
      </c>
      <c r="BA138" s="27">
        <v>107</v>
      </c>
      <c r="BB138" s="27">
        <v>1</v>
      </c>
      <c r="BC138" s="27">
        <v>0</v>
      </c>
      <c r="BD138" s="27">
        <v>0</v>
      </c>
      <c r="BE138" s="27">
        <v>0</v>
      </c>
      <c r="BF138" s="27" t="str" cm="1">
        <f t="array" ref="BF138">_xlfn.IFS(BB138=1,"Nord Italia",BC138=1,"Centro Italia",BD138=1,"Sud Italia",BE138=1,"Isole Italia",SUM(BB138:BE138)=0,"Estero")</f>
        <v>Nord Italia</v>
      </c>
      <c r="BG138" s="27" t="s">
        <v>3015</v>
      </c>
      <c r="BH138" s="27">
        <v>167</v>
      </c>
      <c r="BI138" s="27" t="s">
        <v>1427</v>
      </c>
      <c r="BJ138" s="27">
        <v>4</v>
      </c>
      <c r="BK138" s="27">
        <v>9</v>
      </c>
      <c r="BL138" s="27" t="s">
        <v>1427</v>
      </c>
      <c r="BM138" s="27" t="s">
        <v>1427</v>
      </c>
      <c r="BN138" s="27" t="s">
        <v>1427</v>
      </c>
      <c r="BO138" s="27">
        <v>2</v>
      </c>
      <c r="BP138" s="29">
        <v>3</v>
      </c>
      <c r="BQ138" s="27">
        <v>120</v>
      </c>
      <c r="BR138" s="27">
        <v>0</v>
      </c>
      <c r="BS138" s="27" t="s">
        <v>1427</v>
      </c>
      <c r="BT138" s="27">
        <v>1</v>
      </c>
      <c r="BU138" s="27">
        <v>0</v>
      </c>
      <c r="BV138" s="29">
        <v>5</v>
      </c>
    </row>
    <row r="139" spans="1:74" ht="30" x14ac:dyDescent="0.25">
      <c r="A139" s="27">
        <v>679</v>
      </c>
      <c r="B139" s="28">
        <v>44451.360115740739</v>
      </c>
      <c r="C139" s="28">
        <v>44451.362511574072</v>
      </c>
      <c r="D139" s="2" t="s">
        <v>1355</v>
      </c>
      <c r="E139" s="27">
        <v>100</v>
      </c>
      <c r="F139" s="27">
        <v>206</v>
      </c>
      <c r="G139" s="27">
        <v>1</v>
      </c>
      <c r="H139" s="28">
        <v>44451.362517858797</v>
      </c>
      <c r="I139" s="2" t="s">
        <v>1356</v>
      </c>
      <c r="J139" s="27">
        <v>46.067398071289063</v>
      </c>
      <c r="K139" s="27">
        <v>13.236404418945313</v>
      </c>
      <c r="L139" s="2" t="s">
        <v>15</v>
      </c>
      <c r="M139" s="2" t="s">
        <v>16</v>
      </c>
      <c r="N139" s="3">
        <v>1</v>
      </c>
      <c r="O139" s="27" t="s">
        <v>1427</v>
      </c>
      <c r="P139" s="27" t="s">
        <v>1427</v>
      </c>
      <c r="Q139" s="27" t="s">
        <v>1427</v>
      </c>
      <c r="R139" s="27">
        <f t="shared" si="6"/>
        <v>0</v>
      </c>
      <c r="S139" s="27"/>
      <c r="T139" s="27"/>
      <c r="U139" s="27"/>
      <c r="V139" s="27"/>
      <c r="W139" s="27"/>
      <c r="X139" s="27"/>
      <c r="Y139" s="27"/>
      <c r="Z139" s="27" t="s">
        <v>1427</v>
      </c>
      <c r="AA139" s="27" t="s">
        <v>1427</v>
      </c>
      <c r="AB139" s="27" t="s">
        <v>1427</v>
      </c>
      <c r="AC139" s="27">
        <f t="shared" si="7"/>
        <v>0</v>
      </c>
      <c r="AD139" s="27"/>
      <c r="AE139" s="27"/>
      <c r="AF139" s="27"/>
      <c r="AG139" s="27"/>
      <c r="AH139" s="27"/>
      <c r="AI139" s="27"/>
      <c r="AJ139" s="27"/>
      <c r="AK139" s="27"/>
      <c r="AL139" s="29">
        <v>0</v>
      </c>
      <c r="AM139" s="29">
        <v>0</v>
      </c>
      <c r="AN139" s="29" t="s">
        <v>1427</v>
      </c>
      <c r="AO139" s="29" t="s">
        <v>1427</v>
      </c>
      <c r="AP139" s="29" t="s">
        <v>1427</v>
      </c>
      <c r="AQ139" s="29" t="s">
        <v>1427</v>
      </c>
      <c r="AR139" s="29" t="s">
        <v>1427</v>
      </c>
      <c r="AS139" s="29" t="s">
        <v>1427</v>
      </c>
      <c r="AT139" s="29" t="str">
        <f t="shared" si="8"/>
        <v>.</v>
      </c>
      <c r="AU139" s="29">
        <v>7</v>
      </c>
      <c r="AV139" s="29">
        <v>8</v>
      </c>
      <c r="AW139" s="29">
        <v>1</v>
      </c>
      <c r="AX139" s="29">
        <v>46</v>
      </c>
      <c r="AY139" s="29">
        <v>1</v>
      </c>
      <c r="AZ139" s="27" t="s">
        <v>1427</v>
      </c>
      <c r="BA139" s="27">
        <v>102</v>
      </c>
      <c r="BB139" s="27">
        <v>1</v>
      </c>
      <c r="BC139" s="27">
        <v>0</v>
      </c>
      <c r="BD139" s="27">
        <v>0</v>
      </c>
      <c r="BE139" s="27">
        <v>0</v>
      </c>
      <c r="BF139" s="27" t="str" cm="1">
        <f t="array" ref="BF139">_xlfn.IFS(BB139=1,"Nord Italia",BC139=1,"Centro Italia",BD139=1,"Sud Italia",BE139=1,"Isole Italia",SUM(BB139:BE139)=0,"Estero")</f>
        <v>Nord Italia</v>
      </c>
      <c r="BG139" s="27" t="s">
        <v>2616</v>
      </c>
      <c r="BH139" s="27">
        <v>167</v>
      </c>
      <c r="BI139" s="27" t="s">
        <v>1427</v>
      </c>
      <c r="BJ139" s="27">
        <v>4</v>
      </c>
      <c r="BK139" s="27">
        <v>18</v>
      </c>
      <c r="BL139" s="27" t="s">
        <v>3116</v>
      </c>
      <c r="BM139" s="27" t="s">
        <v>1427</v>
      </c>
      <c r="BN139" s="27" t="s">
        <v>1427</v>
      </c>
      <c r="BO139" s="27">
        <v>2</v>
      </c>
      <c r="BP139" s="29">
        <v>3</v>
      </c>
      <c r="BQ139" s="27">
        <v>90</v>
      </c>
      <c r="BR139" s="27">
        <v>0</v>
      </c>
      <c r="BS139" s="27" t="s">
        <v>1427</v>
      </c>
      <c r="BT139" s="27">
        <v>1</v>
      </c>
      <c r="BU139" s="27">
        <v>1</v>
      </c>
      <c r="BV139" s="29">
        <v>3</v>
      </c>
    </row>
    <row r="140" spans="1:74" ht="30" x14ac:dyDescent="0.25">
      <c r="A140" s="27">
        <v>682</v>
      </c>
      <c r="B140" s="28">
        <v>44451.407627314817</v>
      </c>
      <c r="C140" s="28">
        <v>44451.40892361111</v>
      </c>
      <c r="D140" s="2" t="s">
        <v>1361</v>
      </c>
      <c r="E140" s="27">
        <v>100</v>
      </c>
      <c r="F140" s="27">
        <v>112</v>
      </c>
      <c r="G140" s="27">
        <v>1</v>
      </c>
      <c r="H140" s="28">
        <v>44451.408934918982</v>
      </c>
      <c r="I140" s="2" t="s">
        <v>1362</v>
      </c>
      <c r="J140" s="27">
        <v>43.818496704101563</v>
      </c>
      <c r="K140" s="27">
        <v>11.057205200195313</v>
      </c>
      <c r="L140" s="2" t="s">
        <v>15</v>
      </c>
      <c r="M140" s="2" t="s">
        <v>16</v>
      </c>
      <c r="N140" s="3">
        <v>1</v>
      </c>
      <c r="O140" s="27" t="s">
        <v>1427</v>
      </c>
      <c r="P140" s="27" t="s">
        <v>1427</v>
      </c>
      <c r="Q140" s="27" t="s">
        <v>1427</v>
      </c>
      <c r="R140" s="27">
        <f t="shared" si="6"/>
        <v>0</v>
      </c>
      <c r="S140" s="27"/>
      <c r="T140" s="27"/>
      <c r="U140" s="27"/>
      <c r="V140" s="27"/>
      <c r="W140" s="27"/>
      <c r="X140" s="27"/>
      <c r="Y140" s="27"/>
      <c r="Z140" s="27" t="s">
        <v>1427</v>
      </c>
      <c r="AA140" s="27" t="s">
        <v>1427</v>
      </c>
      <c r="AB140" s="27" t="s">
        <v>1427</v>
      </c>
      <c r="AC140" s="27">
        <f t="shared" si="7"/>
        <v>0</v>
      </c>
      <c r="AD140" s="27"/>
      <c r="AE140" s="27"/>
      <c r="AF140" s="27"/>
      <c r="AG140" s="27"/>
      <c r="AH140" s="27"/>
      <c r="AI140" s="27"/>
      <c r="AJ140" s="27"/>
      <c r="AK140" s="27"/>
      <c r="AL140" s="29">
        <v>0</v>
      </c>
      <c r="AM140" s="29">
        <v>0</v>
      </c>
      <c r="AN140" s="29" t="s">
        <v>1427</v>
      </c>
      <c r="AO140" s="29" t="s">
        <v>1427</v>
      </c>
      <c r="AP140" s="29" t="s">
        <v>1427</v>
      </c>
      <c r="AQ140" s="29" t="s">
        <v>1427</v>
      </c>
      <c r="AR140" s="29" t="s">
        <v>1427</v>
      </c>
      <c r="AS140" s="29" t="s">
        <v>1427</v>
      </c>
      <c r="AT140" s="29" t="str">
        <f t="shared" si="8"/>
        <v>.</v>
      </c>
      <c r="AU140" s="29">
        <v>8</v>
      </c>
      <c r="AV140" s="29">
        <v>8</v>
      </c>
      <c r="AW140" s="29">
        <v>1</v>
      </c>
      <c r="AX140" s="29">
        <v>30</v>
      </c>
      <c r="AY140" s="29">
        <v>1</v>
      </c>
      <c r="AZ140" s="27" t="s">
        <v>1427</v>
      </c>
      <c r="BA140" s="27">
        <v>36</v>
      </c>
      <c r="BB140" s="27">
        <v>0</v>
      </c>
      <c r="BC140" s="27">
        <v>1</v>
      </c>
      <c r="BD140" s="27">
        <v>0</v>
      </c>
      <c r="BE140" s="27">
        <v>0</v>
      </c>
      <c r="BF140" s="27" t="str" cm="1">
        <f t="array" ref="BF140">_xlfn.IFS(BB140=1,"Nord Italia",BC140=1,"Centro Italia",BD140=1,"Sud Italia",BE140=1,"Isole Italia",SUM(BB140:BE140)=0,"Estero")</f>
        <v>Centro Italia</v>
      </c>
      <c r="BG140" s="27" t="s">
        <v>2589</v>
      </c>
      <c r="BH140" s="27">
        <v>167</v>
      </c>
      <c r="BI140" s="27" t="s">
        <v>1427</v>
      </c>
      <c r="BJ140" s="27">
        <v>4</v>
      </c>
      <c r="BK140" s="27">
        <v>9</v>
      </c>
      <c r="BL140" s="27" t="s">
        <v>1427</v>
      </c>
      <c r="BM140" s="27" t="s">
        <v>1427</v>
      </c>
      <c r="BN140" s="27" t="s">
        <v>1427</v>
      </c>
      <c r="BO140" s="27">
        <v>2</v>
      </c>
      <c r="BP140" s="29">
        <v>3</v>
      </c>
      <c r="BQ140" s="27">
        <v>120</v>
      </c>
      <c r="BR140" s="27">
        <v>0</v>
      </c>
      <c r="BS140" s="27" t="s">
        <v>1427</v>
      </c>
      <c r="BT140" s="27">
        <v>1</v>
      </c>
      <c r="BU140" s="27">
        <v>1</v>
      </c>
      <c r="BV140" s="29">
        <v>4</v>
      </c>
    </row>
    <row r="141" spans="1:74" ht="30" x14ac:dyDescent="0.25">
      <c r="A141" s="27">
        <v>684</v>
      </c>
      <c r="B141" s="28">
        <v>44451.420740740738</v>
      </c>
      <c r="C141" s="28">
        <v>44451.421932870369</v>
      </c>
      <c r="D141" s="2" t="s">
        <v>1365</v>
      </c>
      <c r="E141" s="27">
        <v>100</v>
      </c>
      <c r="F141" s="27">
        <v>103</v>
      </c>
      <c r="G141" s="27">
        <v>1</v>
      </c>
      <c r="H141" s="28">
        <v>44451.421943171299</v>
      </c>
      <c r="I141" s="2" t="s">
        <v>1366</v>
      </c>
      <c r="J141" s="27">
        <v>52.483596801757813</v>
      </c>
      <c r="K141" s="27">
        <v>13.315597534179688</v>
      </c>
      <c r="L141" s="2" t="s">
        <v>15</v>
      </c>
      <c r="M141" s="2" t="s">
        <v>16</v>
      </c>
      <c r="N141" s="3">
        <v>1</v>
      </c>
      <c r="O141" s="27" t="s">
        <v>1427</v>
      </c>
      <c r="P141" s="27" t="s">
        <v>1427</v>
      </c>
      <c r="Q141" s="27" t="s">
        <v>1427</v>
      </c>
      <c r="R141" s="27">
        <f t="shared" si="6"/>
        <v>0</v>
      </c>
      <c r="S141" s="27"/>
      <c r="T141" s="27"/>
      <c r="U141" s="27"/>
      <c r="V141" s="27"/>
      <c r="W141" s="27"/>
      <c r="X141" s="27"/>
      <c r="Y141" s="27"/>
      <c r="Z141" s="27" t="s">
        <v>1427</v>
      </c>
      <c r="AA141" s="27" t="s">
        <v>1427</v>
      </c>
      <c r="AB141" s="27" t="s">
        <v>1427</v>
      </c>
      <c r="AC141" s="27">
        <f t="shared" si="7"/>
        <v>0</v>
      </c>
      <c r="AD141" s="27"/>
      <c r="AE141" s="27"/>
      <c r="AF141" s="27"/>
      <c r="AG141" s="27"/>
      <c r="AH141" s="27"/>
      <c r="AI141" s="27"/>
      <c r="AJ141" s="27"/>
      <c r="AK141" s="27"/>
      <c r="AL141" s="29">
        <v>0</v>
      </c>
      <c r="AM141" s="29">
        <v>0</v>
      </c>
      <c r="AN141" s="29" t="s">
        <v>1427</v>
      </c>
      <c r="AO141" s="29" t="s">
        <v>1427</v>
      </c>
      <c r="AP141" s="29" t="s">
        <v>1427</v>
      </c>
      <c r="AQ141" s="29" t="s">
        <v>1427</v>
      </c>
      <c r="AR141" s="29" t="s">
        <v>1427</v>
      </c>
      <c r="AS141" s="29" t="s">
        <v>1427</v>
      </c>
      <c r="AT141" s="29" t="str">
        <f t="shared" si="8"/>
        <v>.</v>
      </c>
      <c r="AU141" s="29">
        <v>3</v>
      </c>
      <c r="AV141" s="29">
        <v>5</v>
      </c>
      <c r="AW141" s="29">
        <v>1</v>
      </c>
      <c r="AX141" s="29">
        <v>36</v>
      </c>
      <c r="AY141" s="29">
        <v>0</v>
      </c>
      <c r="AZ141" s="27" t="s">
        <v>3209</v>
      </c>
      <c r="BA141" s="27" t="s">
        <v>1427</v>
      </c>
      <c r="BB141" s="27">
        <v>0</v>
      </c>
      <c r="BC141" s="27">
        <v>0</v>
      </c>
      <c r="BD141" s="27">
        <v>0</v>
      </c>
      <c r="BE141" s="27">
        <v>0</v>
      </c>
      <c r="BF141" s="27" t="str" cm="1">
        <f t="array" ref="BF141">_xlfn.IFS(BB141=1,"Nord Italia",BC141=1,"Centro Italia",BD141=1,"Sud Italia",BE141=1,"Isole Italia",SUM(BB141:BE141)=0,"Estero")</f>
        <v>Estero</v>
      </c>
      <c r="BG141" s="27" t="s">
        <v>1427</v>
      </c>
      <c r="BH141" s="27">
        <v>166</v>
      </c>
      <c r="BI141" s="27" t="s">
        <v>1427</v>
      </c>
      <c r="BJ141" s="27">
        <v>7</v>
      </c>
      <c r="BK141" s="27" t="s">
        <v>1427</v>
      </c>
      <c r="BL141" s="27" t="s">
        <v>1427</v>
      </c>
      <c r="BM141" s="27" t="s">
        <v>1427</v>
      </c>
      <c r="BN141" s="27" t="s">
        <v>1427</v>
      </c>
      <c r="BO141" s="27">
        <v>2</v>
      </c>
      <c r="BP141" s="29">
        <v>3</v>
      </c>
      <c r="BQ141" s="27">
        <v>120</v>
      </c>
      <c r="BR141" s="27">
        <v>1</v>
      </c>
      <c r="BS141" s="27">
        <v>1</v>
      </c>
      <c r="BT141" s="27">
        <v>1</v>
      </c>
      <c r="BU141" s="27">
        <v>1</v>
      </c>
      <c r="BV141" s="29">
        <v>4</v>
      </c>
    </row>
    <row r="142" spans="1:74" ht="45" x14ac:dyDescent="0.25">
      <c r="A142" s="27">
        <v>690</v>
      </c>
      <c r="B142" s="28">
        <v>44451.490555555552</v>
      </c>
      <c r="C142" s="28">
        <v>44451.492094907408</v>
      </c>
      <c r="D142" s="2" t="s">
        <v>1377</v>
      </c>
      <c r="E142" s="27">
        <v>100</v>
      </c>
      <c r="F142" s="27">
        <v>133</v>
      </c>
      <c r="G142" s="27">
        <v>1</v>
      </c>
      <c r="H142" s="28">
        <v>44451.492106365738</v>
      </c>
      <c r="I142" s="2" t="s">
        <v>1378</v>
      </c>
      <c r="J142" s="27">
        <v>45.808700561523438</v>
      </c>
      <c r="K142" s="27">
        <v>9.0872039794921875</v>
      </c>
      <c r="L142" s="2" t="s">
        <v>15</v>
      </c>
      <c r="M142" s="2" t="s">
        <v>16</v>
      </c>
      <c r="N142" s="3">
        <v>1</v>
      </c>
      <c r="O142" s="27" t="s">
        <v>1427</v>
      </c>
      <c r="P142" s="27" t="s">
        <v>1427</v>
      </c>
      <c r="Q142" s="27" t="s">
        <v>1427</v>
      </c>
      <c r="R142" s="27">
        <f t="shared" si="6"/>
        <v>0</v>
      </c>
      <c r="S142" s="27"/>
      <c r="T142" s="27"/>
      <c r="U142" s="27"/>
      <c r="V142" s="27"/>
      <c r="W142" s="27"/>
      <c r="X142" s="27"/>
      <c r="Y142" s="27"/>
      <c r="Z142" s="27" t="s">
        <v>1427</v>
      </c>
      <c r="AA142" s="27" t="s">
        <v>1427</v>
      </c>
      <c r="AB142" s="27" t="s">
        <v>1427</v>
      </c>
      <c r="AC142" s="27">
        <f t="shared" si="7"/>
        <v>0</v>
      </c>
      <c r="AD142" s="27"/>
      <c r="AE142" s="27"/>
      <c r="AF142" s="27"/>
      <c r="AG142" s="27"/>
      <c r="AH142" s="27"/>
      <c r="AI142" s="27"/>
      <c r="AJ142" s="27"/>
      <c r="AK142" s="27"/>
      <c r="AL142" s="29">
        <v>0</v>
      </c>
      <c r="AM142" s="29">
        <v>0</v>
      </c>
      <c r="AN142" s="29" t="s">
        <v>1427</v>
      </c>
      <c r="AO142" s="29" t="s">
        <v>1427</v>
      </c>
      <c r="AP142" s="29" t="s">
        <v>1427</v>
      </c>
      <c r="AQ142" s="29" t="s">
        <v>1427</v>
      </c>
      <c r="AR142" s="29" t="s">
        <v>1427</v>
      </c>
      <c r="AS142" s="29" t="s">
        <v>1427</v>
      </c>
      <c r="AT142" s="29" t="str">
        <f t="shared" si="8"/>
        <v>.</v>
      </c>
      <c r="AU142" s="29">
        <v>8</v>
      </c>
      <c r="AV142" s="29">
        <v>8</v>
      </c>
      <c r="AW142" s="29">
        <v>0</v>
      </c>
      <c r="AX142" s="29">
        <v>72</v>
      </c>
      <c r="AY142" s="29">
        <v>1</v>
      </c>
      <c r="AZ142" s="27" t="s">
        <v>1427</v>
      </c>
      <c r="BA142" s="27">
        <v>28</v>
      </c>
      <c r="BB142" s="27">
        <v>1</v>
      </c>
      <c r="BC142" s="27">
        <v>0</v>
      </c>
      <c r="BD142" s="27">
        <v>0</v>
      </c>
      <c r="BE142" s="27">
        <v>0</v>
      </c>
      <c r="BF142" s="27" t="str" cm="1">
        <f t="array" ref="BF142">_xlfn.IFS(BB142=1,"Nord Italia",BC142=1,"Centro Italia",BD142=1,"Sud Italia",BE142=1,"Isole Italia",SUM(BB142:BE142)=0,"Estero")</f>
        <v>Nord Italia</v>
      </c>
      <c r="BG142" s="27" t="s">
        <v>3028</v>
      </c>
      <c r="BH142" s="27">
        <v>168</v>
      </c>
      <c r="BI142" s="27" t="s">
        <v>1427</v>
      </c>
      <c r="BJ142" s="27">
        <v>5</v>
      </c>
      <c r="BK142" s="27">
        <v>9</v>
      </c>
      <c r="BL142" s="27" t="s">
        <v>1427</v>
      </c>
      <c r="BM142" s="27">
        <v>116</v>
      </c>
      <c r="BN142" s="27" t="s">
        <v>3172</v>
      </c>
      <c r="BO142" s="27">
        <v>3</v>
      </c>
      <c r="BP142" s="29">
        <v>4</v>
      </c>
      <c r="BQ142" s="27">
        <v>60</v>
      </c>
      <c r="BR142" s="27">
        <v>0</v>
      </c>
      <c r="BS142" s="27" t="s">
        <v>1427</v>
      </c>
      <c r="BT142" s="27">
        <v>1</v>
      </c>
      <c r="BU142" s="27">
        <v>1</v>
      </c>
      <c r="BV142" s="29">
        <v>2</v>
      </c>
    </row>
    <row r="143" spans="1:74" ht="30" x14ac:dyDescent="0.25">
      <c r="A143" s="27">
        <v>698</v>
      </c>
      <c r="B143" s="28">
        <v>44451.596122685187</v>
      </c>
      <c r="C143" s="28">
        <v>44451.598460648151</v>
      </c>
      <c r="D143" s="2" t="s">
        <v>1393</v>
      </c>
      <c r="E143" s="27">
        <v>100</v>
      </c>
      <c r="F143" s="27">
        <v>202</v>
      </c>
      <c r="G143" s="27">
        <v>1</v>
      </c>
      <c r="H143" s="28">
        <v>44451.598470300924</v>
      </c>
      <c r="I143" s="2" t="s">
        <v>1394</v>
      </c>
      <c r="J143" s="27">
        <v>43.147903442382813</v>
      </c>
      <c r="K143" s="27">
        <v>12.109695434570313</v>
      </c>
      <c r="L143" s="2" t="s">
        <v>15</v>
      </c>
      <c r="M143" s="2" t="s">
        <v>16</v>
      </c>
      <c r="N143" s="3">
        <v>1</v>
      </c>
      <c r="O143" s="27" t="s">
        <v>1427</v>
      </c>
      <c r="P143" s="27" t="s">
        <v>1427</v>
      </c>
      <c r="Q143" s="27" t="s">
        <v>1427</v>
      </c>
      <c r="R143" s="27">
        <f t="shared" si="6"/>
        <v>0</v>
      </c>
      <c r="S143" s="27"/>
      <c r="T143" s="27"/>
      <c r="U143" s="27"/>
      <c r="V143" s="27"/>
      <c r="W143" s="27"/>
      <c r="X143" s="27"/>
      <c r="Y143" s="27"/>
      <c r="Z143" s="27" t="s">
        <v>1427</v>
      </c>
      <c r="AA143" s="27" t="s">
        <v>1427</v>
      </c>
      <c r="AB143" s="27" t="s">
        <v>1427</v>
      </c>
      <c r="AC143" s="27">
        <f t="shared" si="7"/>
        <v>0</v>
      </c>
      <c r="AD143" s="27"/>
      <c r="AE143" s="27"/>
      <c r="AF143" s="27"/>
      <c r="AG143" s="27"/>
      <c r="AH143" s="27"/>
      <c r="AI143" s="27"/>
      <c r="AJ143" s="27"/>
      <c r="AK143" s="27"/>
      <c r="AL143" s="29">
        <v>0</v>
      </c>
      <c r="AM143" s="29">
        <v>0</v>
      </c>
      <c r="AN143" s="29" t="s">
        <v>1427</v>
      </c>
      <c r="AO143" s="29" t="s">
        <v>1427</v>
      </c>
      <c r="AP143" s="29" t="s">
        <v>1427</v>
      </c>
      <c r="AQ143" s="29" t="s">
        <v>1427</v>
      </c>
      <c r="AR143" s="29" t="s">
        <v>1427</v>
      </c>
      <c r="AS143" s="29" t="s">
        <v>1427</v>
      </c>
      <c r="AT143" s="29" t="str">
        <f t="shared" si="8"/>
        <v>.</v>
      </c>
      <c r="AU143" s="29">
        <v>0</v>
      </c>
      <c r="AV143" s="29">
        <v>7</v>
      </c>
      <c r="AW143" s="29">
        <v>0</v>
      </c>
      <c r="AX143" s="29">
        <v>58</v>
      </c>
      <c r="AY143" s="29">
        <v>1</v>
      </c>
      <c r="AZ143" s="27" t="s">
        <v>1427</v>
      </c>
      <c r="BA143" s="27">
        <v>58</v>
      </c>
      <c r="BB143" s="27">
        <v>1</v>
      </c>
      <c r="BC143" s="27">
        <v>0</v>
      </c>
      <c r="BD143" s="27">
        <v>0</v>
      </c>
      <c r="BE143" s="27">
        <v>0</v>
      </c>
      <c r="BF143" s="27" t="str" cm="1">
        <f t="array" ref="BF143">_xlfn.IFS(BB143=1,"Nord Italia",BC143=1,"Centro Italia",BD143=1,"Sud Italia",BE143=1,"Isole Italia",SUM(BB143:BE143)=0,"Estero")</f>
        <v>Nord Italia</v>
      </c>
      <c r="BG143" s="27" t="s">
        <v>2599</v>
      </c>
      <c r="BH143" s="27">
        <v>169</v>
      </c>
      <c r="BI143" s="27" t="s">
        <v>1427</v>
      </c>
      <c r="BJ143" s="27">
        <v>7</v>
      </c>
      <c r="BK143" s="27" t="s">
        <v>1427</v>
      </c>
      <c r="BL143" s="27" t="s">
        <v>1427</v>
      </c>
      <c r="BM143" s="27" t="s">
        <v>1427</v>
      </c>
      <c r="BN143" s="27" t="s">
        <v>1427</v>
      </c>
      <c r="BO143" s="27">
        <v>4</v>
      </c>
      <c r="BP143" s="29">
        <v>3</v>
      </c>
      <c r="BQ143" s="27">
        <v>60</v>
      </c>
      <c r="BR143" s="27">
        <v>0</v>
      </c>
      <c r="BS143" s="27" t="s">
        <v>1427</v>
      </c>
      <c r="BT143" s="27">
        <v>1</v>
      </c>
      <c r="BU143" s="27">
        <v>1</v>
      </c>
      <c r="BV143" s="29">
        <v>2</v>
      </c>
    </row>
    <row r="144" spans="1:74" ht="45" x14ac:dyDescent="0.25">
      <c r="A144" s="27">
        <v>700</v>
      </c>
      <c r="B144" s="28">
        <v>44451.645509259259</v>
      </c>
      <c r="C144" s="28">
        <v>44451.647812499999</v>
      </c>
      <c r="D144" s="2" t="s">
        <v>1397</v>
      </c>
      <c r="E144" s="27">
        <v>100</v>
      </c>
      <c r="F144" s="27">
        <v>199</v>
      </c>
      <c r="G144" s="27">
        <v>1</v>
      </c>
      <c r="H144" s="28">
        <v>44451.647823194442</v>
      </c>
      <c r="I144" s="2" t="s">
        <v>1398</v>
      </c>
      <c r="J144" s="27">
        <v>43.593902587890625</v>
      </c>
      <c r="K144" s="27">
        <v>13.50860595703125</v>
      </c>
      <c r="L144" s="2" t="s">
        <v>15</v>
      </c>
      <c r="M144" s="2" t="s">
        <v>16</v>
      </c>
      <c r="N144" s="3">
        <v>1</v>
      </c>
      <c r="O144" s="27" t="s">
        <v>1427</v>
      </c>
      <c r="P144" s="27" t="s">
        <v>1427</v>
      </c>
      <c r="Q144" s="27" t="s">
        <v>1427</v>
      </c>
      <c r="R144" s="27">
        <f t="shared" si="6"/>
        <v>0</v>
      </c>
      <c r="S144" s="27"/>
      <c r="T144" s="27"/>
      <c r="U144" s="27"/>
      <c r="V144" s="27"/>
      <c r="W144" s="27"/>
      <c r="X144" s="27"/>
      <c r="Y144" s="27"/>
      <c r="Z144" s="27" t="s">
        <v>1427</v>
      </c>
      <c r="AA144" s="27" t="s">
        <v>1427</v>
      </c>
      <c r="AB144" s="27" t="s">
        <v>1427</v>
      </c>
      <c r="AC144" s="27">
        <f t="shared" si="7"/>
        <v>0</v>
      </c>
      <c r="AD144" s="27"/>
      <c r="AE144" s="27"/>
      <c r="AF144" s="27"/>
      <c r="AG144" s="27"/>
      <c r="AH144" s="27"/>
      <c r="AI144" s="27"/>
      <c r="AJ144" s="27"/>
      <c r="AK144" s="27"/>
      <c r="AL144" s="29">
        <v>0</v>
      </c>
      <c r="AM144" s="29">
        <v>0</v>
      </c>
      <c r="AN144" s="29" t="s">
        <v>1427</v>
      </c>
      <c r="AO144" s="29" t="s">
        <v>1427</v>
      </c>
      <c r="AP144" s="29" t="s">
        <v>1427</v>
      </c>
      <c r="AQ144" s="29" t="s">
        <v>1427</v>
      </c>
      <c r="AR144" s="29" t="s">
        <v>1427</v>
      </c>
      <c r="AS144" s="29" t="s">
        <v>1427</v>
      </c>
      <c r="AT144" s="29" t="str">
        <f t="shared" si="8"/>
        <v>.</v>
      </c>
      <c r="AU144" s="29">
        <v>6</v>
      </c>
      <c r="AV144" s="29">
        <v>8</v>
      </c>
      <c r="AW144" s="29">
        <v>1</v>
      </c>
      <c r="AX144" s="29">
        <v>46</v>
      </c>
      <c r="AY144" s="29">
        <v>1</v>
      </c>
      <c r="AZ144" s="27" t="s">
        <v>1427</v>
      </c>
      <c r="BA144" s="27">
        <v>72</v>
      </c>
      <c r="BB144" s="27">
        <v>0</v>
      </c>
      <c r="BC144" s="27">
        <v>1</v>
      </c>
      <c r="BD144" s="27">
        <v>0</v>
      </c>
      <c r="BE144" s="27">
        <v>0</v>
      </c>
      <c r="BF144" s="27" t="str" cm="1">
        <f t="array" ref="BF144">_xlfn.IFS(BB144=1,"Nord Italia",BC144=1,"Centro Italia",BD144=1,"Sud Italia",BE144=1,"Isole Italia",SUM(BB144:BE144)=0,"Estero")</f>
        <v>Centro Italia</v>
      </c>
      <c r="BG144" s="27" t="s">
        <v>3033</v>
      </c>
      <c r="BH144" s="27">
        <v>167</v>
      </c>
      <c r="BI144" s="27" t="s">
        <v>1427</v>
      </c>
      <c r="BJ144" s="27">
        <v>4</v>
      </c>
      <c r="BK144" s="27">
        <v>8</v>
      </c>
      <c r="BL144" s="27" t="s">
        <v>1427</v>
      </c>
      <c r="BM144" s="27" t="s">
        <v>1427</v>
      </c>
      <c r="BN144" s="27" t="s">
        <v>1427</v>
      </c>
      <c r="BO144" s="27">
        <v>4</v>
      </c>
      <c r="BP144" s="29">
        <v>3</v>
      </c>
      <c r="BQ144" s="27">
        <v>120</v>
      </c>
      <c r="BR144" s="27">
        <v>0</v>
      </c>
      <c r="BS144" s="27" t="s">
        <v>1427</v>
      </c>
      <c r="BT144" s="27">
        <v>1</v>
      </c>
      <c r="BU144" s="27">
        <v>0</v>
      </c>
      <c r="BV144" s="29">
        <v>4</v>
      </c>
    </row>
    <row r="145" spans="1:74" ht="30" x14ac:dyDescent="0.25">
      <c r="A145" s="27">
        <v>705</v>
      </c>
      <c r="B145" s="28">
        <v>44451.949629629627</v>
      </c>
      <c r="C145" s="28">
        <v>44451.951643518521</v>
      </c>
      <c r="D145" s="2" t="s">
        <v>1407</v>
      </c>
      <c r="E145" s="27">
        <v>100</v>
      </c>
      <c r="F145" s="27">
        <v>173</v>
      </c>
      <c r="G145" s="27">
        <v>1</v>
      </c>
      <c r="H145" s="28">
        <v>44451.951652418982</v>
      </c>
      <c r="I145" s="2" t="s">
        <v>1408</v>
      </c>
      <c r="J145" s="27">
        <v>45.43170166015625</v>
      </c>
      <c r="K145" s="27">
        <v>10.98590087890625</v>
      </c>
      <c r="L145" s="2" t="s">
        <v>15</v>
      </c>
      <c r="M145" s="2" t="s">
        <v>16</v>
      </c>
      <c r="N145" s="3">
        <v>1</v>
      </c>
      <c r="O145" s="27" t="s">
        <v>1427</v>
      </c>
      <c r="P145" s="27" t="s">
        <v>1427</v>
      </c>
      <c r="Q145" s="27" t="s">
        <v>1427</v>
      </c>
      <c r="R145" s="27">
        <f t="shared" si="6"/>
        <v>0</v>
      </c>
      <c r="S145" s="27"/>
      <c r="T145" s="27"/>
      <c r="U145" s="27"/>
      <c r="V145" s="27"/>
      <c r="W145" s="27"/>
      <c r="X145" s="27"/>
      <c r="Y145" s="27"/>
      <c r="Z145" s="27" t="s">
        <v>1427</v>
      </c>
      <c r="AA145" s="27" t="s">
        <v>1427</v>
      </c>
      <c r="AB145" s="27" t="s">
        <v>1427</v>
      </c>
      <c r="AC145" s="27">
        <f t="shared" si="7"/>
        <v>0</v>
      </c>
      <c r="AD145" s="27"/>
      <c r="AE145" s="27"/>
      <c r="AF145" s="27"/>
      <c r="AG145" s="27"/>
      <c r="AH145" s="27"/>
      <c r="AI145" s="27"/>
      <c r="AJ145" s="27"/>
      <c r="AK145" s="27"/>
      <c r="AL145" s="29">
        <v>0</v>
      </c>
      <c r="AM145" s="29">
        <v>0</v>
      </c>
      <c r="AN145" s="29" t="s">
        <v>1427</v>
      </c>
      <c r="AO145" s="29" t="s">
        <v>1427</v>
      </c>
      <c r="AP145" s="29" t="s">
        <v>1427</v>
      </c>
      <c r="AQ145" s="29" t="s">
        <v>1427</v>
      </c>
      <c r="AR145" s="29" t="s">
        <v>1427</v>
      </c>
      <c r="AS145" s="29" t="s">
        <v>1427</v>
      </c>
      <c r="AT145" s="29" t="str">
        <f t="shared" si="8"/>
        <v>.</v>
      </c>
      <c r="AU145" s="29">
        <v>6</v>
      </c>
      <c r="AV145" s="29">
        <v>6</v>
      </c>
      <c r="AW145" s="29">
        <v>1</v>
      </c>
      <c r="AX145" s="29">
        <v>46</v>
      </c>
      <c r="AY145" s="29">
        <v>1</v>
      </c>
      <c r="AZ145" s="27" t="s">
        <v>1427</v>
      </c>
      <c r="BA145" s="27">
        <v>107</v>
      </c>
      <c r="BB145" s="27">
        <v>1</v>
      </c>
      <c r="BC145" s="27">
        <v>0</v>
      </c>
      <c r="BD145" s="27">
        <v>0</v>
      </c>
      <c r="BE145" s="27">
        <v>0</v>
      </c>
      <c r="BF145" s="27" t="str" cm="1">
        <f t="array" ref="BF145">_xlfn.IFS(BB145=1,"Nord Italia",BC145=1,"Centro Italia",BD145=1,"Sud Italia",BE145=1,"Isole Italia",SUM(BB145:BE145)=0,"Estero")</f>
        <v>Nord Italia</v>
      </c>
      <c r="BG145" s="27" t="s">
        <v>3037</v>
      </c>
      <c r="BH145" s="27">
        <v>167</v>
      </c>
      <c r="BI145" s="27" t="s">
        <v>1427</v>
      </c>
      <c r="BJ145" s="27">
        <v>4</v>
      </c>
      <c r="BK145" s="27">
        <v>9</v>
      </c>
      <c r="BL145" s="27" t="s">
        <v>1427</v>
      </c>
      <c r="BM145" s="27" t="s">
        <v>1427</v>
      </c>
      <c r="BN145" s="27" t="s">
        <v>1427</v>
      </c>
      <c r="BO145" s="27">
        <v>4</v>
      </c>
      <c r="BP145" s="29">
        <v>3</v>
      </c>
      <c r="BQ145" s="27">
        <v>90</v>
      </c>
      <c r="BR145" s="27">
        <v>0</v>
      </c>
      <c r="BS145" s="27" t="s">
        <v>1427</v>
      </c>
      <c r="BT145" s="27">
        <v>1</v>
      </c>
      <c r="BU145" s="27">
        <v>1</v>
      </c>
      <c r="BV145" s="29">
        <v>6</v>
      </c>
    </row>
    <row r="146" spans="1:74" ht="30" x14ac:dyDescent="0.25">
      <c r="A146" s="27">
        <v>708</v>
      </c>
      <c r="B146" s="28">
        <v>44452.063437500001</v>
      </c>
      <c r="C146" s="28">
        <v>44452.065138888887</v>
      </c>
      <c r="D146" s="2" t="s">
        <v>1413</v>
      </c>
      <c r="E146" s="27">
        <v>100</v>
      </c>
      <c r="F146" s="27">
        <v>147</v>
      </c>
      <c r="G146" s="27">
        <v>1</v>
      </c>
      <c r="H146" s="28">
        <v>44452.065151944444</v>
      </c>
      <c r="I146" s="2" t="s">
        <v>1414</v>
      </c>
      <c r="J146" s="27">
        <v>43.147903442382813</v>
      </c>
      <c r="K146" s="27">
        <v>12.109695434570313</v>
      </c>
      <c r="L146" s="2" t="s">
        <v>15</v>
      </c>
      <c r="M146" s="2" t="s">
        <v>16</v>
      </c>
      <c r="N146" s="3">
        <v>1</v>
      </c>
      <c r="O146" s="27" t="s">
        <v>1427</v>
      </c>
      <c r="P146" s="27" t="s">
        <v>1427</v>
      </c>
      <c r="Q146" s="27" t="s">
        <v>1427</v>
      </c>
      <c r="R146" s="27">
        <f t="shared" si="6"/>
        <v>0</v>
      </c>
      <c r="S146" s="27"/>
      <c r="T146" s="27"/>
      <c r="U146" s="27"/>
      <c r="V146" s="27"/>
      <c r="W146" s="27"/>
      <c r="X146" s="27"/>
      <c r="Y146" s="27"/>
      <c r="Z146" s="27" t="s">
        <v>1427</v>
      </c>
      <c r="AA146" s="27" t="s">
        <v>1427</v>
      </c>
      <c r="AB146" s="27" t="s">
        <v>1427</v>
      </c>
      <c r="AC146" s="27">
        <f t="shared" si="7"/>
        <v>0</v>
      </c>
      <c r="AD146" s="27"/>
      <c r="AE146" s="27"/>
      <c r="AF146" s="27"/>
      <c r="AG146" s="27"/>
      <c r="AH146" s="27"/>
      <c r="AI146" s="27"/>
      <c r="AJ146" s="27"/>
      <c r="AK146" s="27"/>
      <c r="AL146" s="29">
        <v>0</v>
      </c>
      <c r="AM146" s="29">
        <v>0</v>
      </c>
      <c r="AN146" s="29" t="s">
        <v>1427</v>
      </c>
      <c r="AO146" s="29" t="s">
        <v>1427</v>
      </c>
      <c r="AP146" s="29" t="s">
        <v>1427</v>
      </c>
      <c r="AQ146" s="29" t="s">
        <v>1427</v>
      </c>
      <c r="AR146" s="29" t="s">
        <v>1427</v>
      </c>
      <c r="AS146" s="29" t="s">
        <v>1427</v>
      </c>
      <c r="AT146" s="29" t="str">
        <f t="shared" si="8"/>
        <v>.</v>
      </c>
      <c r="AU146" s="29">
        <v>3</v>
      </c>
      <c r="AV146" s="29">
        <v>3</v>
      </c>
      <c r="AW146" s="29">
        <v>0</v>
      </c>
      <c r="AX146" s="29">
        <v>22</v>
      </c>
      <c r="AY146" s="29">
        <v>1</v>
      </c>
      <c r="AZ146" s="27" t="s">
        <v>1427</v>
      </c>
      <c r="BA146" s="27">
        <v>10</v>
      </c>
      <c r="BB146" s="27">
        <v>0</v>
      </c>
      <c r="BC146" s="27">
        <v>0</v>
      </c>
      <c r="BD146" s="27">
        <v>1</v>
      </c>
      <c r="BE146" s="27">
        <v>0</v>
      </c>
      <c r="BF146" s="27" t="str" cm="1">
        <f t="array" ref="BF146">_xlfn.IFS(BB146=1,"Nord Italia",BC146=1,"Centro Italia",BD146=1,"Sud Italia",BE146=1,"Isole Italia",SUM(BB146:BE146)=0,"Estero")</f>
        <v>Sud Italia</v>
      </c>
      <c r="BG146" s="27" t="s">
        <v>3039</v>
      </c>
      <c r="BH146" s="27">
        <v>173</v>
      </c>
      <c r="BI146" s="27" t="s">
        <v>2768</v>
      </c>
      <c r="BJ146" s="27">
        <v>3</v>
      </c>
      <c r="BK146" s="27" t="s">
        <v>1427</v>
      </c>
      <c r="BL146" s="27" t="s">
        <v>1427</v>
      </c>
      <c r="BM146" s="27" t="s">
        <v>1427</v>
      </c>
      <c r="BN146" s="27" t="s">
        <v>1427</v>
      </c>
      <c r="BO146" s="27">
        <v>5</v>
      </c>
      <c r="BP146" s="29">
        <v>3</v>
      </c>
      <c r="BQ146" s="27">
        <v>60</v>
      </c>
      <c r="BR146" s="27">
        <v>0</v>
      </c>
      <c r="BS146" s="27" t="s">
        <v>1427</v>
      </c>
      <c r="BT146" s="27">
        <v>1</v>
      </c>
      <c r="BU146" s="27">
        <v>0</v>
      </c>
      <c r="BV146" s="29">
        <v>2</v>
      </c>
    </row>
    <row r="147" spans="1:74" ht="45" x14ac:dyDescent="0.25">
      <c r="A147" s="27">
        <v>711</v>
      </c>
      <c r="B147" s="28">
        <v>44452.117777777778</v>
      </c>
      <c r="C147" s="28">
        <v>44452.119803240741</v>
      </c>
      <c r="D147" s="2" t="s">
        <v>1419</v>
      </c>
      <c r="E147" s="27">
        <v>100</v>
      </c>
      <c r="F147" s="27">
        <v>175</v>
      </c>
      <c r="G147" s="27">
        <v>1</v>
      </c>
      <c r="H147" s="28">
        <v>44452.11981246528</v>
      </c>
      <c r="I147" s="2" t="s">
        <v>1420</v>
      </c>
      <c r="J147" s="27">
        <v>47.233306884765625</v>
      </c>
      <c r="K147" s="27">
        <v>28.416595458984375</v>
      </c>
      <c r="L147" s="2" t="s">
        <v>15</v>
      </c>
      <c r="M147" s="2" t="s">
        <v>16</v>
      </c>
      <c r="N147" s="3">
        <v>1</v>
      </c>
      <c r="O147" s="27" t="s">
        <v>1427</v>
      </c>
      <c r="P147" s="27" t="s">
        <v>1427</v>
      </c>
      <c r="Q147" s="27" t="s">
        <v>1427</v>
      </c>
      <c r="R147" s="27">
        <f t="shared" si="6"/>
        <v>0</v>
      </c>
      <c r="S147" s="27"/>
      <c r="T147" s="27"/>
      <c r="U147" s="27"/>
      <c r="V147" s="27"/>
      <c r="W147" s="27"/>
      <c r="X147" s="27"/>
      <c r="Y147" s="27"/>
      <c r="Z147" s="27" t="s">
        <v>1427</v>
      </c>
      <c r="AA147" s="27" t="s">
        <v>1427</v>
      </c>
      <c r="AB147" s="27" t="s">
        <v>1427</v>
      </c>
      <c r="AC147" s="27">
        <f t="shared" si="7"/>
        <v>0</v>
      </c>
      <c r="AD147" s="27"/>
      <c r="AE147" s="27"/>
      <c r="AF147" s="27"/>
      <c r="AG147" s="27"/>
      <c r="AH147" s="27"/>
      <c r="AI147" s="27"/>
      <c r="AJ147" s="27"/>
      <c r="AK147" s="27"/>
      <c r="AL147" s="29">
        <v>0</v>
      </c>
      <c r="AM147" s="29">
        <v>0</v>
      </c>
      <c r="AN147" s="29" t="s">
        <v>1427</v>
      </c>
      <c r="AO147" s="29" t="s">
        <v>1427</v>
      </c>
      <c r="AP147" s="29" t="s">
        <v>1427</v>
      </c>
      <c r="AQ147" s="29" t="s">
        <v>1427</v>
      </c>
      <c r="AR147" s="29" t="s">
        <v>1427</v>
      </c>
      <c r="AS147" s="29" t="s">
        <v>1427</v>
      </c>
      <c r="AT147" s="29" t="str">
        <f t="shared" si="8"/>
        <v>.</v>
      </c>
      <c r="AU147" s="29">
        <v>7</v>
      </c>
      <c r="AV147" s="29">
        <v>8</v>
      </c>
      <c r="AW147" s="29">
        <v>1</v>
      </c>
      <c r="AX147" s="29">
        <v>25</v>
      </c>
      <c r="AY147" s="29">
        <v>1</v>
      </c>
      <c r="AZ147" s="27" t="s">
        <v>1427</v>
      </c>
      <c r="BA147" s="27">
        <v>104</v>
      </c>
      <c r="BB147" s="27">
        <v>1</v>
      </c>
      <c r="BC147" s="27">
        <v>0</v>
      </c>
      <c r="BD147" s="27">
        <v>0</v>
      </c>
      <c r="BE147" s="27">
        <v>0</v>
      </c>
      <c r="BF147" s="27" t="str" cm="1">
        <f t="array" ref="BF147">_xlfn.IFS(BB147=1,"Nord Italia",BC147=1,"Centro Italia",BD147=1,"Sud Italia",BE147=1,"Isole Italia",SUM(BB147:BE147)=0,"Estero")</f>
        <v>Nord Italia</v>
      </c>
      <c r="BG147" s="27" t="s">
        <v>2618</v>
      </c>
      <c r="BH147" s="27">
        <v>164</v>
      </c>
      <c r="BI147" s="27" t="s">
        <v>1427</v>
      </c>
      <c r="BJ147" s="27">
        <v>4</v>
      </c>
      <c r="BK147" s="27">
        <v>16</v>
      </c>
      <c r="BL147" s="27" t="s">
        <v>1427</v>
      </c>
      <c r="BM147" s="27">
        <v>110</v>
      </c>
      <c r="BN147" s="27" t="s">
        <v>1427</v>
      </c>
      <c r="BO147" s="27">
        <v>5</v>
      </c>
      <c r="BP147" s="29">
        <v>3</v>
      </c>
      <c r="BQ147" s="27">
        <v>60</v>
      </c>
      <c r="BR147" s="27">
        <v>0</v>
      </c>
      <c r="BS147" s="27" t="s">
        <v>1427</v>
      </c>
      <c r="BT147" s="27">
        <v>1</v>
      </c>
      <c r="BU147" s="27">
        <v>1</v>
      </c>
      <c r="BV147" s="29">
        <v>3</v>
      </c>
    </row>
    <row r="148" spans="1:74" ht="45" x14ac:dyDescent="0.25">
      <c r="A148" s="27">
        <v>717</v>
      </c>
      <c r="B148" s="28">
        <v>44452.274074074077</v>
      </c>
      <c r="C148" s="28">
        <v>44452.275324074071</v>
      </c>
      <c r="D148" s="2" t="s">
        <v>3254</v>
      </c>
      <c r="E148" s="27">
        <v>100</v>
      </c>
      <c r="F148" s="27">
        <v>108</v>
      </c>
      <c r="G148" s="27">
        <v>1</v>
      </c>
      <c r="H148" s="28">
        <v>44452.275337106483</v>
      </c>
      <c r="I148" s="2" t="s">
        <v>3255</v>
      </c>
      <c r="J148" s="27">
        <v>45.40960693359375</v>
      </c>
      <c r="K148" s="27">
        <v>11.894699096679688</v>
      </c>
      <c r="L148" s="2" t="s">
        <v>15</v>
      </c>
      <c r="M148" s="2" t="s">
        <v>16</v>
      </c>
      <c r="N148" s="3">
        <v>1</v>
      </c>
      <c r="O148" s="3" t="s">
        <v>1427</v>
      </c>
      <c r="P148" s="3" t="s">
        <v>1427</v>
      </c>
      <c r="Q148" s="3" t="s">
        <v>1427</v>
      </c>
      <c r="R148" s="27">
        <f t="shared" si="6"/>
        <v>0</v>
      </c>
      <c r="S148" s="3"/>
      <c r="T148" s="3"/>
      <c r="U148" s="3"/>
      <c r="V148" s="3"/>
      <c r="W148" s="3"/>
      <c r="X148" s="3"/>
      <c r="Y148" s="3"/>
      <c r="Z148" s="3" t="s">
        <v>1427</v>
      </c>
      <c r="AA148" s="3" t="s">
        <v>1427</v>
      </c>
      <c r="AB148" s="3" t="s">
        <v>1427</v>
      </c>
      <c r="AC148" s="27">
        <f t="shared" si="7"/>
        <v>0</v>
      </c>
      <c r="AD148" s="3"/>
      <c r="AE148" s="3"/>
      <c r="AF148" s="3"/>
      <c r="AG148" s="3"/>
      <c r="AH148" s="3"/>
      <c r="AI148" s="3"/>
      <c r="AJ148" s="3"/>
      <c r="AK148" s="3"/>
      <c r="AL148" s="21">
        <v>0</v>
      </c>
      <c r="AM148" s="21">
        <v>0</v>
      </c>
      <c r="AN148" s="21" t="s">
        <v>1427</v>
      </c>
      <c r="AO148" s="21" t="s">
        <v>1427</v>
      </c>
      <c r="AP148" s="21" t="s">
        <v>1427</v>
      </c>
      <c r="AQ148" s="21" t="s">
        <v>1427</v>
      </c>
      <c r="AR148" s="21" t="s">
        <v>1427</v>
      </c>
      <c r="AS148" s="21" t="s">
        <v>1427</v>
      </c>
      <c r="AT148" s="29" t="str">
        <f t="shared" si="8"/>
        <v>.</v>
      </c>
      <c r="AU148" s="29">
        <v>4</v>
      </c>
      <c r="AV148" s="29">
        <v>8</v>
      </c>
      <c r="AW148" s="29">
        <v>1</v>
      </c>
      <c r="AX148" s="21">
        <v>28</v>
      </c>
      <c r="AY148" s="29">
        <v>1</v>
      </c>
      <c r="AZ148" s="27" t="s">
        <v>1427</v>
      </c>
      <c r="BA148" s="27">
        <v>67</v>
      </c>
      <c r="BB148" s="27">
        <v>1</v>
      </c>
      <c r="BC148" s="27">
        <v>0</v>
      </c>
      <c r="BD148" s="27">
        <v>0</v>
      </c>
      <c r="BE148" s="27">
        <v>0</v>
      </c>
      <c r="BF148" s="27" t="str" cm="1">
        <f t="array" ref="BF148">_xlfn.IFS(BB148=1,"Nord Italia",BC148=1,"Centro Italia",BD148=1,"Sud Italia",BE148=1,"Isole Italia",SUM(BB148:BE148)=0,"Estero")</f>
        <v>Nord Italia</v>
      </c>
      <c r="BG148" s="27" t="s">
        <v>2602</v>
      </c>
      <c r="BH148" s="27">
        <v>173</v>
      </c>
      <c r="BI148" s="27" t="s">
        <v>2889</v>
      </c>
      <c r="BJ148" s="27">
        <v>7</v>
      </c>
      <c r="BK148" s="27" t="s">
        <v>1427</v>
      </c>
      <c r="BL148" s="27" t="s">
        <v>1427</v>
      </c>
      <c r="BM148" s="27" t="s">
        <v>1427</v>
      </c>
      <c r="BN148" s="2" t="s">
        <v>1427</v>
      </c>
      <c r="BO148" s="3">
        <v>4</v>
      </c>
      <c r="BP148" s="27">
        <v>3</v>
      </c>
      <c r="BQ148" s="3">
        <v>60</v>
      </c>
      <c r="BR148" s="3">
        <v>0</v>
      </c>
      <c r="BS148" s="3" t="s">
        <v>1427</v>
      </c>
      <c r="BT148" s="27">
        <v>1</v>
      </c>
      <c r="BU148" s="27">
        <v>1</v>
      </c>
      <c r="BV148" s="27">
        <v>2</v>
      </c>
    </row>
    <row r="149" spans="1:74" ht="30" x14ac:dyDescent="0.25">
      <c r="A149" s="27">
        <v>720</v>
      </c>
      <c r="B149" s="28">
        <v>44452.401770833334</v>
      </c>
      <c r="C149" s="28">
        <v>44452.403194444443</v>
      </c>
      <c r="D149" s="2" t="s">
        <v>3265</v>
      </c>
      <c r="E149" s="27">
        <v>100</v>
      </c>
      <c r="F149" s="27">
        <v>122</v>
      </c>
      <c r="G149" s="27">
        <v>1</v>
      </c>
      <c r="H149" s="28">
        <v>44452.403203263886</v>
      </c>
      <c r="I149" s="2" t="s">
        <v>3266</v>
      </c>
      <c r="J149" s="27">
        <v>52.5321044921875</v>
      </c>
      <c r="K149" s="27">
        <v>13.401199340820313</v>
      </c>
      <c r="L149" s="2" t="s">
        <v>15</v>
      </c>
      <c r="M149" s="2" t="s">
        <v>87</v>
      </c>
      <c r="N149" s="3">
        <v>1</v>
      </c>
      <c r="O149" s="3" t="s">
        <v>1427</v>
      </c>
      <c r="P149" s="3" t="s">
        <v>1427</v>
      </c>
      <c r="Q149" s="3" t="s">
        <v>1427</v>
      </c>
      <c r="R149" s="27">
        <f t="shared" si="6"/>
        <v>0</v>
      </c>
      <c r="S149" s="3"/>
      <c r="T149" s="3"/>
      <c r="U149" s="3"/>
      <c r="V149" s="3"/>
      <c r="W149" s="3"/>
      <c r="X149" s="3"/>
      <c r="Y149" s="3"/>
      <c r="Z149" s="3" t="s">
        <v>1427</v>
      </c>
      <c r="AA149" s="3" t="s">
        <v>1427</v>
      </c>
      <c r="AB149" s="3" t="s">
        <v>1427</v>
      </c>
      <c r="AC149" s="27">
        <f t="shared" si="7"/>
        <v>0</v>
      </c>
      <c r="AD149" s="3"/>
      <c r="AE149" s="3"/>
      <c r="AF149" s="3"/>
      <c r="AG149" s="3"/>
      <c r="AH149" s="3"/>
      <c r="AI149" s="3"/>
      <c r="AJ149" s="3"/>
      <c r="AK149" s="3"/>
      <c r="AL149" s="21">
        <v>0</v>
      </c>
      <c r="AM149" s="21">
        <v>0</v>
      </c>
      <c r="AN149" s="21" t="s">
        <v>1427</v>
      </c>
      <c r="AO149" s="21" t="s">
        <v>1427</v>
      </c>
      <c r="AP149" s="21" t="s">
        <v>1427</v>
      </c>
      <c r="AQ149" s="21" t="s">
        <v>1427</v>
      </c>
      <c r="AR149" s="21" t="s">
        <v>1427</v>
      </c>
      <c r="AS149" s="21" t="s">
        <v>1427</v>
      </c>
      <c r="AT149" s="29" t="str">
        <f t="shared" si="8"/>
        <v>.</v>
      </c>
      <c r="AU149" s="29">
        <v>6</v>
      </c>
      <c r="AV149" s="29">
        <v>7</v>
      </c>
      <c r="AW149" s="29">
        <v>1</v>
      </c>
      <c r="AX149" s="21">
        <v>32</v>
      </c>
      <c r="AY149" s="29">
        <v>0</v>
      </c>
      <c r="AZ149" s="27" t="s">
        <v>3267</v>
      </c>
      <c r="BA149" s="2" t="s">
        <v>1427</v>
      </c>
      <c r="BB149" s="2" t="s">
        <v>3393</v>
      </c>
      <c r="BC149" s="2" t="s">
        <v>3393</v>
      </c>
      <c r="BD149" s="2" t="s">
        <v>3393</v>
      </c>
      <c r="BE149" s="2" t="s">
        <v>3393</v>
      </c>
      <c r="BF149" s="27" t="str" cm="1">
        <f t="array" ref="BF149">_xlfn.IFS(BB149=1,"Nord Italia",BC149=1,"Centro Italia",BD149=1,"Sud Italia",BE149=1,"Isole Italia",SUM(BB149:BE149)=0,"Estero")</f>
        <v>Estero</v>
      </c>
      <c r="BG149" s="2" t="s">
        <v>1427</v>
      </c>
      <c r="BH149" s="27">
        <v>169</v>
      </c>
      <c r="BI149" s="27" t="s">
        <v>1427</v>
      </c>
      <c r="BJ149" s="27">
        <v>7</v>
      </c>
      <c r="BK149" s="27" t="s">
        <v>1427</v>
      </c>
      <c r="BL149" s="27" t="s">
        <v>1427</v>
      </c>
      <c r="BM149" s="27" t="s">
        <v>1427</v>
      </c>
      <c r="BN149" s="2" t="s">
        <v>1427</v>
      </c>
      <c r="BO149" s="3">
        <v>2</v>
      </c>
      <c r="BP149" s="27">
        <v>4</v>
      </c>
      <c r="BQ149" s="3">
        <v>60</v>
      </c>
      <c r="BR149" s="3">
        <v>0</v>
      </c>
      <c r="BS149" s="3" t="s">
        <v>1427</v>
      </c>
      <c r="BT149" s="27">
        <v>1</v>
      </c>
      <c r="BU149" s="27">
        <v>0</v>
      </c>
      <c r="BV149" s="27">
        <v>2</v>
      </c>
    </row>
    <row r="150" spans="1:74" ht="30" x14ac:dyDescent="0.25">
      <c r="A150" s="27">
        <v>725</v>
      </c>
      <c r="B150" s="28">
        <v>44452.510868055557</v>
      </c>
      <c r="C150" s="28">
        <v>44452.512118055558</v>
      </c>
      <c r="D150" s="2" t="s">
        <v>3282</v>
      </c>
      <c r="E150" s="27">
        <v>100</v>
      </c>
      <c r="F150" s="27">
        <v>108</v>
      </c>
      <c r="G150" s="27">
        <v>1</v>
      </c>
      <c r="H150" s="28">
        <v>44452.512128645831</v>
      </c>
      <c r="I150" s="2" t="s">
        <v>3283</v>
      </c>
      <c r="J150" s="27">
        <v>41.890396118164063</v>
      </c>
      <c r="K150" s="27">
        <v>12.512603759765625</v>
      </c>
      <c r="L150" s="2" t="s">
        <v>15</v>
      </c>
      <c r="M150" s="2" t="s">
        <v>16</v>
      </c>
      <c r="N150" s="3">
        <v>1</v>
      </c>
      <c r="O150" s="3" t="s">
        <v>1427</v>
      </c>
      <c r="P150" s="3" t="s">
        <v>1427</v>
      </c>
      <c r="Q150" s="3" t="s">
        <v>1427</v>
      </c>
      <c r="R150" s="27">
        <f t="shared" si="6"/>
        <v>0</v>
      </c>
      <c r="S150" s="3"/>
      <c r="T150" s="3"/>
      <c r="U150" s="3"/>
      <c r="V150" s="3"/>
      <c r="W150" s="3"/>
      <c r="X150" s="3"/>
      <c r="Y150" s="3"/>
      <c r="Z150" s="3" t="s">
        <v>1427</v>
      </c>
      <c r="AA150" s="3" t="s">
        <v>1427</v>
      </c>
      <c r="AB150" s="3" t="s">
        <v>1427</v>
      </c>
      <c r="AC150" s="27">
        <f t="shared" si="7"/>
        <v>0</v>
      </c>
      <c r="AD150" s="3"/>
      <c r="AE150" s="3"/>
      <c r="AF150" s="3"/>
      <c r="AG150" s="3"/>
      <c r="AH150" s="3"/>
      <c r="AI150" s="3"/>
      <c r="AJ150" s="3"/>
      <c r="AK150" s="3"/>
      <c r="AL150" s="21">
        <v>0</v>
      </c>
      <c r="AM150" s="21">
        <v>0</v>
      </c>
      <c r="AN150" s="21" t="s">
        <v>1427</v>
      </c>
      <c r="AO150" s="21" t="s">
        <v>1427</v>
      </c>
      <c r="AP150" s="21" t="s">
        <v>1427</v>
      </c>
      <c r="AQ150" s="21" t="s">
        <v>1427</v>
      </c>
      <c r="AR150" s="21" t="s">
        <v>1427</v>
      </c>
      <c r="AS150" s="21" t="s">
        <v>1427</v>
      </c>
      <c r="AT150" s="29" t="str">
        <f t="shared" si="8"/>
        <v>.</v>
      </c>
      <c r="AU150" s="29">
        <v>6</v>
      </c>
      <c r="AV150" s="29">
        <v>7</v>
      </c>
      <c r="AW150" s="29">
        <v>1</v>
      </c>
      <c r="AX150" s="21">
        <v>25</v>
      </c>
      <c r="AY150" s="29">
        <v>1</v>
      </c>
      <c r="AZ150" s="27" t="s">
        <v>1427</v>
      </c>
      <c r="BA150" s="27">
        <v>67</v>
      </c>
      <c r="BB150" s="27">
        <v>1</v>
      </c>
      <c r="BC150" s="27">
        <v>0</v>
      </c>
      <c r="BD150" s="27">
        <v>0</v>
      </c>
      <c r="BE150" s="27">
        <v>0</v>
      </c>
      <c r="BF150" s="27" t="str" cm="1">
        <f t="array" ref="BF150">_xlfn.IFS(BB150=1,"Nord Italia",BC150=1,"Centro Italia",BD150=1,"Sud Italia",BE150=1,"Isole Italia",SUM(BB150:BE150)=0,"Estero")</f>
        <v>Nord Italia</v>
      </c>
      <c r="BG150" s="27" t="s">
        <v>2697</v>
      </c>
      <c r="BH150" s="27">
        <v>164</v>
      </c>
      <c r="BI150" s="27" t="s">
        <v>1427</v>
      </c>
      <c r="BJ150" s="27">
        <v>4</v>
      </c>
      <c r="BK150" s="27">
        <v>18</v>
      </c>
      <c r="BL150" s="27" t="s">
        <v>3284</v>
      </c>
      <c r="BM150" s="27">
        <v>111</v>
      </c>
      <c r="BN150" s="2" t="s">
        <v>1427</v>
      </c>
      <c r="BO150" s="3">
        <v>4</v>
      </c>
      <c r="BP150" s="27">
        <v>3</v>
      </c>
      <c r="BQ150" s="3">
        <v>60</v>
      </c>
      <c r="BR150" s="3">
        <v>0</v>
      </c>
      <c r="BS150" s="3" t="s">
        <v>1427</v>
      </c>
      <c r="BT150" s="27">
        <v>1</v>
      </c>
      <c r="BU150" s="27">
        <v>1</v>
      </c>
      <c r="BV150" s="27">
        <v>2</v>
      </c>
    </row>
    <row r="151" spans="1:74" ht="45" x14ac:dyDescent="0.25">
      <c r="A151" s="27">
        <v>732</v>
      </c>
      <c r="B151" s="28">
        <v>44453.165983796294</v>
      </c>
      <c r="C151" s="28">
        <v>44453.16710648148</v>
      </c>
      <c r="D151" s="2" t="s">
        <v>3317</v>
      </c>
      <c r="E151" s="27">
        <v>100</v>
      </c>
      <c r="F151" s="27">
        <v>97</v>
      </c>
      <c r="G151" s="27">
        <v>1</v>
      </c>
      <c r="H151" s="28">
        <v>44453.167120162034</v>
      </c>
      <c r="I151" s="2" t="s">
        <v>3318</v>
      </c>
      <c r="J151" s="27">
        <v>43.147903442382813</v>
      </c>
      <c r="K151" s="27">
        <v>12.109695434570313</v>
      </c>
      <c r="L151" s="2" t="s">
        <v>15</v>
      </c>
      <c r="M151" s="2" t="s">
        <v>16</v>
      </c>
      <c r="N151" s="3">
        <v>1</v>
      </c>
      <c r="O151" s="3" t="s">
        <v>1427</v>
      </c>
      <c r="P151" s="3" t="s">
        <v>1427</v>
      </c>
      <c r="Q151" s="3" t="s">
        <v>1427</v>
      </c>
      <c r="R151" s="27">
        <f t="shared" si="6"/>
        <v>0</v>
      </c>
      <c r="S151" s="3"/>
      <c r="T151" s="3"/>
      <c r="U151" s="3"/>
      <c r="V151" s="3"/>
      <c r="W151" s="3"/>
      <c r="X151" s="3"/>
      <c r="Y151" s="3"/>
      <c r="Z151" s="3" t="s">
        <v>1427</v>
      </c>
      <c r="AA151" s="3" t="s">
        <v>1427</v>
      </c>
      <c r="AB151" s="3" t="s">
        <v>1427</v>
      </c>
      <c r="AC151" s="27">
        <f t="shared" si="7"/>
        <v>0</v>
      </c>
      <c r="AD151" s="3"/>
      <c r="AE151" s="3"/>
      <c r="AF151" s="3"/>
      <c r="AG151" s="3"/>
      <c r="AH151" s="3"/>
      <c r="AI151" s="3"/>
      <c r="AJ151" s="3"/>
      <c r="AK151" s="3"/>
      <c r="AL151" s="21">
        <v>0</v>
      </c>
      <c r="AM151" s="21">
        <v>0</v>
      </c>
      <c r="AN151" s="21" t="s">
        <v>1427</v>
      </c>
      <c r="AO151" s="21" t="s">
        <v>1427</v>
      </c>
      <c r="AP151" s="21" t="s">
        <v>1427</v>
      </c>
      <c r="AQ151" s="21" t="s">
        <v>1427</v>
      </c>
      <c r="AR151" s="21" t="s">
        <v>1427</v>
      </c>
      <c r="AS151" s="21" t="s">
        <v>1427</v>
      </c>
      <c r="AT151" s="29" t="str">
        <f t="shared" si="8"/>
        <v>.</v>
      </c>
      <c r="AU151" s="29">
        <v>4</v>
      </c>
      <c r="AV151" s="29">
        <v>4</v>
      </c>
      <c r="AW151" s="29">
        <v>1</v>
      </c>
      <c r="AX151" s="21">
        <v>23</v>
      </c>
      <c r="AY151" s="29">
        <v>1</v>
      </c>
      <c r="AZ151" s="27" t="s">
        <v>1427</v>
      </c>
      <c r="BA151" s="27">
        <v>123</v>
      </c>
      <c r="BB151" s="27">
        <v>1</v>
      </c>
      <c r="BC151" s="27">
        <v>0</v>
      </c>
      <c r="BD151" s="27">
        <v>0</v>
      </c>
      <c r="BE151" s="27">
        <v>0</v>
      </c>
      <c r="BF151" s="27" t="str" cm="1">
        <f t="array" ref="BF151">_xlfn.IFS(BB151=1,"Nord Italia",BC151=1,"Centro Italia",BD151=1,"Sud Italia",BE151=1,"Isole Italia",SUM(BB151:BE151)=0,"Estero")</f>
        <v>Nord Italia</v>
      </c>
      <c r="BG151" s="27" t="s">
        <v>3319</v>
      </c>
      <c r="BH151" s="27">
        <v>164</v>
      </c>
      <c r="BI151" s="27" t="s">
        <v>1427</v>
      </c>
      <c r="BJ151" s="27">
        <v>4</v>
      </c>
      <c r="BK151" s="27">
        <v>16</v>
      </c>
      <c r="BL151" s="27" t="s">
        <v>1427</v>
      </c>
      <c r="BM151" s="27">
        <v>110</v>
      </c>
      <c r="BN151" s="2" t="s">
        <v>1427</v>
      </c>
      <c r="BO151" s="3">
        <v>3</v>
      </c>
      <c r="BP151" s="27">
        <v>2</v>
      </c>
      <c r="BQ151" s="3">
        <v>200</v>
      </c>
      <c r="BR151" s="3">
        <v>0</v>
      </c>
      <c r="BS151" s="3" t="s">
        <v>1427</v>
      </c>
      <c r="BT151" s="27">
        <v>1</v>
      </c>
      <c r="BU151" s="27">
        <v>0</v>
      </c>
      <c r="BV151" s="27">
        <v>3</v>
      </c>
    </row>
    <row r="152" spans="1:74" ht="30" x14ac:dyDescent="0.25">
      <c r="A152" s="27">
        <v>733</v>
      </c>
      <c r="B152" s="28">
        <v>44453.16646990741</v>
      </c>
      <c r="C152" s="28">
        <v>44453.168703703705</v>
      </c>
      <c r="D152" s="2" t="s">
        <v>3320</v>
      </c>
      <c r="E152" s="27">
        <v>100</v>
      </c>
      <c r="F152" s="27">
        <v>193</v>
      </c>
      <c r="G152" s="27">
        <v>1</v>
      </c>
      <c r="H152" s="28">
        <v>44453.168714467596</v>
      </c>
      <c r="I152" s="2" t="s">
        <v>3321</v>
      </c>
      <c r="J152" s="27">
        <v>45.493698120117188</v>
      </c>
      <c r="K152" s="27">
        <v>12.2449951171875</v>
      </c>
      <c r="L152" s="2" t="s">
        <v>15</v>
      </c>
      <c r="M152" s="2" t="s">
        <v>16</v>
      </c>
      <c r="N152" s="3">
        <v>1</v>
      </c>
      <c r="O152" s="3" t="s">
        <v>1427</v>
      </c>
      <c r="P152" s="3" t="s">
        <v>1427</v>
      </c>
      <c r="Q152" s="3" t="s">
        <v>1427</v>
      </c>
      <c r="R152" s="27">
        <f t="shared" si="6"/>
        <v>0</v>
      </c>
      <c r="S152" s="3"/>
      <c r="T152" s="3"/>
      <c r="U152" s="3"/>
      <c r="V152" s="3"/>
      <c r="W152" s="3"/>
      <c r="X152" s="3"/>
      <c r="Y152" s="3"/>
      <c r="Z152" s="3" t="s">
        <v>1427</v>
      </c>
      <c r="AA152" s="3" t="s">
        <v>1427</v>
      </c>
      <c r="AB152" s="3" t="s">
        <v>1427</v>
      </c>
      <c r="AC152" s="27">
        <f t="shared" si="7"/>
        <v>0</v>
      </c>
      <c r="AD152" s="3"/>
      <c r="AE152" s="3"/>
      <c r="AF152" s="3"/>
      <c r="AG152" s="3"/>
      <c r="AH152" s="3"/>
      <c r="AI152" s="3"/>
      <c r="AJ152" s="3"/>
      <c r="AK152" s="3"/>
      <c r="AL152" s="21">
        <v>0</v>
      </c>
      <c r="AM152" s="21">
        <v>0</v>
      </c>
      <c r="AN152" s="21" t="s">
        <v>1427</v>
      </c>
      <c r="AO152" s="21" t="s">
        <v>1427</v>
      </c>
      <c r="AP152" s="21" t="s">
        <v>1427</v>
      </c>
      <c r="AQ152" s="21" t="s">
        <v>1427</v>
      </c>
      <c r="AR152" s="21" t="s">
        <v>1427</v>
      </c>
      <c r="AS152" s="21" t="s">
        <v>1427</v>
      </c>
      <c r="AT152" s="29" t="str">
        <f t="shared" si="8"/>
        <v>.</v>
      </c>
      <c r="AU152" s="29">
        <v>7</v>
      </c>
      <c r="AV152" s="29">
        <v>7</v>
      </c>
      <c r="AW152" s="29">
        <v>1</v>
      </c>
      <c r="AX152" s="21">
        <v>23</v>
      </c>
      <c r="AY152" s="29">
        <v>1</v>
      </c>
      <c r="AZ152" s="27" t="s">
        <v>1427</v>
      </c>
      <c r="BA152" s="27">
        <v>104</v>
      </c>
      <c r="BB152" s="27">
        <v>1</v>
      </c>
      <c r="BC152" s="27">
        <v>0</v>
      </c>
      <c r="BD152" s="27">
        <v>0</v>
      </c>
      <c r="BE152" s="27">
        <v>0</v>
      </c>
      <c r="BF152" s="27" t="str" cm="1">
        <f t="array" ref="BF152">_xlfn.IFS(BB152=1,"Nord Italia",BC152=1,"Centro Italia",BD152=1,"Sud Italia",BE152=1,"Isole Italia",SUM(BB152:BE152)=0,"Estero")</f>
        <v>Nord Italia</v>
      </c>
      <c r="BG152" s="27" t="s">
        <v>3322</v>
      </c>
      <c r="BH152" s="27">
        <v>164</v>
      </c>
      <c r="BI152" s="27" t="s">
        <v>1427</v>
      </c>
      <c r="BJ152" s="27">
        <v>4</v>
      </c>
      <c r="BK152" s="27">
        <v>16</v>
      </c>
      <c r="BL152" s="27" t="s">
        <v>1427</v>
      </c>
      <c r="BM152" s="27">
        <v>110</v>
      </c>
      <c r="BN152" s="2" t="s">
        <v>1427</v>
      </c>
      <c r="BO152" s="3">
        <v>4</v>
      </c>
      <c r="BP152" s="27">
        <v>4</v>
      </c>
      <c r="BQ152" s="3">
        <v>90</v>
      </c>
      <c r="BR152" s="3">
        <v>0</v>
      </c>
      <c r="BS152" s="3" t="s">
        <v>1427</v>
      </c>
      <c r="BT152" s="27">
        <v>1</v>
      </c>
      <c r="BU152" s="27">
        <v>1</v>
      </c>
      <c r="BV152" s="27">
        <v>3</v>
      </c>
    </row>
    <row r="153" spans="1:74" ht="30" x14ac:dyDescent="0.25">
      <c r="A153" s="27">
        <v>740</v>
      </c>
      <c r="B153" s="28">
        <v>44453.480833333335</v>
      </c>
      <c r="C153" s="28">
        <v>44453.483726851853</v>
      </c>
      <c r="D153" s="2" t="s">
        <v>3351</v>
      </c>
      <c r="E153" s="27">
        <v>100</v>
      </c>
      <c r="F153" s="27">
        <v>250</v>
      </c>
      <c r="G153" s="27">
        <v>1</v>
      </c>
      <c r="H153" s="28">
        <v>44453.483735381946</v>
      </c>
      <c r="I153" s="2" t="s">
        <v>3352</v>
      </c>
      <c r="J153" s="27">
        <v>43.147903442382813</v>
      </c>
      <c r="K153" s="27">
        <v>12.109695434570313</v>
      </c>
      <c r="L153" s="2" t="s">
        <v>15</v>
      </c>
      <c r="M153" s="2" t="s">
        <v>16</v>
      </c>
      <c r="N153" s="3">
        <v>1</v>
      </c>
      <c r="O153" s="3" t="s">
        <v>1427</v>
      </c>
      <c r="P153" s="3" t="s">
        <v>1427</v>
      </c>
      <c r="Q153" s="3" t="s">
        <v>1427</v>
      </c>
      <c r="R153" s="27">
        <f t="shared" si="6"/>
        <v>0</v>
      </c>
      <c r="S153" s="3"/>
      <c r="T153" s="3"/>
      <c r="U153" s="3"/>
      <c r="V153" s="3"/>
      <c r="W153" s="3"/>
      <c r="X153" s="3"/>
      <c r="Y153" s="3"/>
      <c r="Z153" s="3" t="s">
        <v>1427</v>
      </c>
      <c r="AA153" s="3" t="s">
        <v>1427</v>
      </c>
      <c r="AB153" s="3" t="s">
        <v>1427</v>
      </c>
      <c r="AC153" s="27">
        <f t="shared" si="7"/>
        <v>0</v>
      </c>
      <c r="AD153" s="3"/>
      <c r="AE153" s="3"/>
      <c r="AF153" s="3"/>
      <c r="AG153" s="3"/>
      <c r="AH153" s="3"/>
      <c r="AI153" s="3"/>
      <c r="AJ153" s="3"/>
      <c r="AK153" s="3"/>
      <c r="AL153" s="21">
        <v>0</v>
      </c>
      <c r="AM153" s="21">
        <v>0</v>
      </c>
      <c r="AN153" s="21" t="s">
        <v>1427</v>
      </c>
      <c r="AO153" s="21" t="s">
        <v>1427</v>
      </c>
      <c r="AP153" s="21" t="s">
        <v>1427</v>
      </c>
      <c r="AQ153" s="21" t="s">
        <v>1427</v>
      </c>
      <c r="AR153" s="21" t="s">
        <v>1427</v>
      </c>
      <c r="AS153" s="21" t="s">
        <v>1427</v>
      </c>
      <c r="AT153" s="29" t="str">
        <f t="shared" si="8"/>
        <v>.</v>
      </c>
      <c r="AU153" s="29">
        <v>5</v>
      </c>
      <c r="AV153" s="29">
        <v>5</v>
      </c>
      <c r="AW153" s="29">
        <v>0</v>
      </c>
      <c r="AX153" s="21">
        <v>23</v>
      </c>
      <c r="AY153" s="29">
        <v>1</v>
      </c>
      <c r="AZ153" s="27" t="s">
        <v>1427</v>
      </c>
      <c r="BA153" s="27">
        <v>100</v>
      </c>
      <c r="BB153" s="27">
        <v>1</v>
      </c>
      <c r="BC153" s="27">
        <v>0</v>
      </c>
      <c r="BD153" s="27">
        <v>0</v>
      </c>
      <c r="BE153" s="27">
        <v>0</v>
      </c>
      <c r="BF153" s="27" t="str" cm="1">
        <f t="array" ref="BF153">_xlfn.IFS(BB153=1,"Nord Italia",BC153=1,"Centro Italia",BD153=1,"Sud Italia",BE153=1,"Isole Italia",SUM(BB153:BE153)=0,"Estero")</f>
        <v>Nord Italia</v>
      </c>
      <c r="BG153" s="27" t="s">
        <v>3353</v>
      </c>
      <c r="BH153" s="27">
        <v>164</v>
      </c>
      <c r="BI153" s="27" t="s">
        <v>1427</v>
      </c>
      <c r="BJ153" s="27">
        <v>4</v>
      </c>
      <c r="BK153" s="27">
        <v>16</v>
      </c>
      <c r="BL153" s="27" t="s">
        <v>1427</v>
      </c>
      <c r="BM153" s="27">
        <v>110</v>
      </c>
      <c r="BN153" s="2" t="s">
        <v>1427</v>
      </c>
      <c r="BO153" s="3">
        <v>4</v>
      </c>
      <c r="BP153" s="27">
        <v>3</v>
      </c>
      <c r="BQ153" s="3">
        <v>120</v>
      </c>
      <c r="BR153" s="3">
        <v>0</v>
      </c>
      <c r="BS153" s="3" t="s">
        <v>1427</v>
      </c>
      <c r="BT153" s="27">
        <v>1</v>
      </c>
      <c r="BU153" s="27">
        <v>1</v>
      </c>
      <c r="BV153" s="27">
        <v>2</v>
      </c>
    </row>
    <row r="154" spans="1:74" ht="30" x14ac:dyDescent="0.25">
      <c r="A154" s="27">
        <v>2</v>
      </c>
      <c r="B154" s="28">
        <v>44422.356203703705</v>
      </c>
      <c r="C154" s="28">
        <v>44422.360671296294</v>
      </c>
      <c r="D154" s="2" t="s">
        <v>17</v>
      </c>
      <c r="E154" s="27">
        <v>100</v>
      </c>
      <c r="F154" s="27">
        <v>386</v>
      </c>
      <c r="G154" s="27">
        <v>1</v>
      </c>
      <c r="H154" s="28">
        <v>44422.360684444444</v>
      </c>
      <c r="I154" s="2" t="s">
        <v>18</v>
      </c>
      <c r="J154" s="27">
        <v>45.40960693359375</v>
      </c>
      <c r="K154" s="27">
        <v>11.894699096679688</v>
      </c>
      <c r="L154" s="2" t="s">
        <v>15</v>
      </c>
      <c r="M154" s="2" t="s">
        <v>16</v>
      </c>
      <c r="N154" s="3">
        <v>2</v>
      </c>
      <c r="O154" s="27" t="s">
        <v>1427</v>
      </c>
      <c r="P154" s="27" t="s">
        <v>1427</v>
      </c>
      <c r="Q154" s="27" t="s">
        <v>1427</v>
      </c>
      <c r="R154" s="27">
        <f t="shared" si="6"/>
        <v>0</v>
      </c>
      <c r="S154" s="27"/>
      <c r="T154" s="27"/>
      <c r="U154" s="27"/>
      <c r="V154" s="27"/>
      <c r="W154" s="27"/>
      <c r="X154" s="27"/>
      <c r="Y154" s="27"/>
      <c r="Z154" s="27" t="s">
        <v>1427</v>
      </c>
      <c r="AA154" s="27" t="s">
        <v>1427</v>
      </c>
      <c r="AB154" s="27" t="s">
        <v>1427</v>
      </c>
      <c r="AC154" s="27">
        <f t="shared" si="7"/>
        <v>0</v>
      </c>
      <c r="AD154" s="27"/>
      <c r="AE154" s="27"/>
      <c r="AF154" s="27"/>
      <c r="AG154" s="27"/>
      <c r="AH154" s="27"/>
      <c r="AI154" s="27"/>
      <c r="AJ154" s="27"/>
      <c r="AK154" s="27"/>
      <c r="AL154" s="29">
        <v>0</v>
      </c>
      <c r="AM154" s="29">
        <v>0</v>
      </c>
      <c r="AN154" s="29">
        <v>7</v>
      </c>
      <c r="AO154" s="29">
        <v>5</v>
      </c>
      <c r="AP154" s="29">
        <v>6</v>
      </c>
      <c r="AQ154" s="29">
        <v>5</v>
      </c>
      <c r="AR154" s="29">
        <v>8</v>
      </c>
      <c r="AS154" s="29">
        <v>7</v>
      </c>
      <c r="AT154" s="29">
        <f t="shared" si="8"/>
        <v>6.333333333333333</v>
      </c>
      <c r="AU154" s="29">
        <v>6</v>
      </c>
      <c r="AV154" s="29">
        <v>7</v>
      </c>
      <c r="AW154" s="29">
        <v>1</v>
      </c>
      <c r="AX154" s="29">
        <v>28</v>
      </c>
      <c r="AY154" s="29">
        <v>1</v>
      </c>
      <c r="AZ154" s="27" t="s">
        <v>1427</v>
      </c>
      <c r="BA154" s="27">
        <v>67</v>
      </c>
      <c r="BB154" s="27">
        <v>1</v>
      </c>
      <c r="BC154" s="27">
        <v>0</v>
      </c>
      <c r="BD154" s="27">
        <v>0</v>
      </c>
      <c r="BE154" s="27">
        <v>0</v>
      </c>
      <c r="BF154" s="27" t="str" cm="1">
        <f t="array" ref="BF154">_xlfn.IFS(BB154=1,"Nord Italia",BC154=1,"Centro Italia",BD154=1,"Sud Italia",BE154=1,"Isole Italia",SUM(BB154:BE154)=0,"Estero")</f>
        <v>Nord Italia</v>
      </c>
      <c r="BG154" s="27" t="s">
        <v>2697</v>
      </c>
      <c r="BH154" s="27">
        <v>166</v>
      </c>
      <c r="BI154" s="27" t="s">
        <v>1427</v>
      </c>
      <c r="BJ154" s="27">
        <v>7</v>
      </c>
      <c r="BK154" s="27" t="s">
        <v>1427</v>
      </c>
      <c r="BL154" s="27" t="s">
        <v>1427</v>
      </c>
      <c r="BM154" s="27" t="s">
        <v>1427</v>
      </c>
      <c r="BN154" s="27" t="s">
        <v>1427</v>
      </c>
      <c r="BO154" s="27">
        <v>4</v>
      </c>
      <c r="BP154" s="29">
        <v>3</v>
      </c>
      <c r="BQ154" s="27">
        <v>60</v>
      </c>
      <c r="BR154" s="27">
        <v>1</v>
      </c>
      <c r="BS154" s="27">
        <v>1</v>
      </c>
      <c r="BT154" s="27">
        <v>1</v>
      </c>
      <c r="BU154" s="27">
        <v>0</v>
      </c>
      <c r="BV154" s="29">
        <v>2</v>
      </c>
    </row>
    <row r="155" spans="1:74" ht="45" x14ac:dyDescent="0.25">
      <c r="A155" s="27">
        <v>8</v>
      </c>
      <c r="B155" s="28">
        <v>44445.308530092596</v>
      </c>
      <c r="C155" s="28">
        <v>44445.310578703706</v>
      </c>
      <c r="D155" s="2" t="s">
        <v>27</v>
      </c>
      <c r="E155" s="27">
        <v>100</v>
      </c>
      <c r="F155" s="27">
        <v>177</v>
      </c>
      <c r="G155" s="27">
        <v>1</v>
      </c>
      <c r="H155" s="28">
        <v>44445.310587685184</v>
      </c>
      <c r="I155" s="2" t="s">
        <v>28</v>
      </c>
      <c r="J155" s="27">
        <v>45.472198486328125</v>
      </c>
      <c r="K155" s="27">
        <v>9.19219970703125</v>
      </c>
      <c r="L155" s="2" t="s">
        <v>15</v>
      </c>
      <c r="M155" s="2" t="s">
        <v>16</v>
      </c>
      <c r="N155" s="3">
        <v>2</v>
      </c>
      <c r="O155" s="27" t="s">
        <v>1427</v>
      </c>
      <c r="P155" s="27" t="s">
        <v>1427</v>
      </c>
      <c r="Q155" s="27" t="s">
        <v>1427</v>
      </c>
      <c r="R155" s="27">
        <f t="shared" si="6"/>
        <v>0</v>
      </c>
      <c r="S155" s="27"/>
      <c r="T155" s="27"/>
      <c r="U155" s="27"/>
      <c r="V155" s="27"/>
      <c r="W155" s="27"/>
      <c r="X155" s="27"/>
      <c r="Y155" s="27"/>
      <c r="Z155" s="27" t="s">
        <v>1427</v>
      </c>
      <c r="AA155" s="27" t="s">
        <v>1427</v>
      </c>
      <c r="AB155" s="27" t="s">
        <v>1427</v>
      </c>
      <c r="AC155" s="27">
        <f t="shared" si="7"/>
        <v>0</v>
      </c>
      <c r="AD155" s="27"/>
      <c r="AE155" s="27"/>
      <c r="AF155" s="27"/>
      <c r="AG155" s="27"/>
      <c r="AH155" s="27"/>
      <c r="AI155" s="27"/>
      <c r="AJ155" s="27"/>
      <c r="AK155" s="27"/>
      <c r="AL155" s="29">
        <v>0</v>
      </c>
      <c r="AM155" s="29">
        <v>0</v>
      </c>
      <c r="AN155" s="29">
        <v>1</v>
      </c>
      <c r="AO155" s="29">
        <v>2</v>
      </c>
      <c r="AP155" s="29">
        <v>1</v>
      </c>
      <c r="AQ155" s="29">
        <v>3</v>
      </c>
      <c r="AR155" s="29">
        <v>5</v>
      </c>
      <c r="AS155" s="29">
        <v>10</v>
      </c>
      <c r="AT155" s="29">
        <f t="shared" si="8"/>
        <v>3.6666666666666665</v>
      </c>
      <c r="AU155" s="29">
        <v>4</v>
      </c>
      <c r="AV155" s="29">
        <v>5</v>
      </c>
      <c r="AW155" s="29">
        <v>1</v>
      </c>
      <c r="AX155" s="29">
        <v>21</v>
      </c>
      <c r="AY155" s="29">
        <v>1</v>
      </c>
      <c r="AZ155" s="27" t="s">
        <v>1427</v>
      </c>
      <c r="BA155" s="27">
        <v>103</v>
      </c>
      <c r="BB155" s="27">
        <v>1</v>
      </c>
      <c r="BC155" s="27">
        <v>0</v>
      </c>
      <c r="BD155" s="27">
        <v>0</v>
      </c>
      <c r="BE155" s="27">
        <v>0</v>
      </c>
      <c r="BF155" s="27" t="str" cm="1">
        <f t="array" ref="BF155">_xlfn.IFS(BB155=1,"Nord Italia",BC155=1,"Centro Italia",BD155=1,"Sud Italia",BE155=1,"Isole Italia",SUM(BB155:BE155)=0,"Estero")</f>
        <v>Nord Italia</v>
      </c>
      <c r="BG155" s="27" t="s">
        <v>2702</v>
      </c>
      <c r="BH155" s="27">
        <v>164</v>
      </c>
      <c r="BI155" s="27" t="s">
        <v>1427</v>
      </c>
      <c r="BJ155" s="27">
        <v>3</v>
      </c>
      <c r="BK155" s="27">
        <v>18</v>
      </c>
      <c r="BL155" s="27" t="s">
        <v>3076</v>
      </c>
      <c r="BM155" s="27" t="s">
        <v>1427</v>
      </c>
      <c r="BN155" s="27" t="s">
        <v>1427</v>
      </c>
      <c r="BO155" s="27">
        <v>3</v>
      </c>
      <c r="BP155" s="29">
        <v>3</v>
      </c>
      <c r="BQ155" s="27">
        <v>180</v>
      </c>
      <c r="BR155" s="27">
        <v>0</v>
      </c>
      <c r="BS155" s="27" t="s">
        <v>1427</v>
      </c>
      <c r="BT155" s="27">
        <v>1</v>
      </c>
      <c r="BU155" s="27">
        <v>1</v>
      </c>
      <c r="BV155" s="29">
        <v>2</v>
      </c>
    </row>
    <row r="156" spans="1:74" ht="30" x14ac:dyDescent="0.25">
      <c r="A156" s="27">
        <v>12</v>
      </c>
      <c r="B156" s="28">
        <v>44445.308946759258</v>
      </c>
      <c r="C156" s="28">
        <v>44445.311550925922</v>
      </c>
      <c r="D156" s="2" t="s">
        <v>35</v>
      </c>
      <c r="E156" s="27">
        <v>100</v>
      </c>
      <c r="F156" s="27">
        <v>225</v>
      </c>
      <c r="G156" s="27">
        <v>1</v>
      </c>
      <c r="H156" s="28">
        <v>44445.311565162039</v>
      </c>
      <c r="I156" s="2" t="s">
        <v>36</v>
      </c>
      <c r="J156" s="27">
        <v>45.613494873046875</v>
      </c>
      <c r="K156" s="27">
        <v>9.23809814453125</v>
      </c>
      <c r="L156" s="2" t="s">
        <v>15</v>
      </c>
      <c r="M156" s="2" t="s">
        <v>16</v>
      </c>
      <c r="N156" s="3">
        <v>2</v>
      </c>
      <c r="O156" s="27" t="s">
        <v>1427</v>
      </c>
      <c r="P156" s="27" t="s">
        <v>1427</v>
      </c>
      <c r="Q156" s="27" t="s">
        <v>1427</v>
      </c>
      <c r="R156" s="27">
        <f t="shared" si="6"/>
        <v>0</v>
      </c>
      <c r="S156" s="27"/>
      <c r="T156" s="27"/>
      <c r="U156" s="27"/>
      <c r="V156" s="27"/>
      <c r="W156" s="27"/>
      <c r="X156" s="27"/>
      <c r="Y156" s="27"/>
      <c r="Z156" s="27" t="s">
        <v>1427</v>
      </c>
      <c r="AA156" s="27" t="s">
        <v>1427</v>
      </c>
      <c r="AB156" s="27" t="s">
        <v>1427</v>
      </c>
      <c r="AC156" s="27">
        <f t="shared" si="7"/>
        <v>0</v>
      </c>
      <c r="AD156" s="27"/>
      <c r="AE156" s="27"/>
      <c r="AF156" s="27"/>
      <c r="AG156" s="27"/>
      <c r="AH156" s="27"/>
      <c r="AI156" s="27"/>
      <c r="AJ156" s="27"/>
      <c r="AK156" s="27"/>
      <c r="AL156" s="29">
        <v>0</v>
      </c>
      <c r="AM156" s="29">
        <v>0</v>
      </c>
      <c r="AN156" s="29">
        <v>5</v>
      </c>
      <c r="AO156" s="29">
        <v>10</v>
      </c>
      <c r="AP156" s="29">
        <v>8</v>
      </c>
      <c r="AQ156" s="29">
        <v>9</v>
      </c>
      <c r="AR156" s="29">
        <v>8</v>
      </c>
      <c r="AS156" s="29">
        <v>10</v>
      </c>
      <c r="AT156" s="29">
        <f t="shared" si="8"/>
        <v>8.3333333333333339</v>
      </c>
      <c r="AU156" s="29">
        <v>7</v>
      </c>
      <c r="AV156" s="29">
        <v>8</v>
      </c>
      <c r="AW156" s="29">
        <v>1</v>
      </c>
      <c r="AX156" s="29">
        <v>20</v>
      </c>
      <c r="AY156" s="29">
        <v>1</v>
      </c>
      <c r="AZ156" s="27" t="s">
        <v>1427</v>
      </c>
      <c r="BA156" s="27">
        <v>103</v>
      </c>
      <c r="BB156" s="27">
        <v>1</v>
      </c>
      <c r="BC156" s="27">
        <v>0</v>
      </c>
      <c r="BD156" s="27">
        <v>0</v>
      </c>
      <c r="BE156" s="27">
        <v>0</v>
      </c>
      <c r="BF156" s="27" t="str" cm="1">
        <f t="array" ref="BF156">_xlfn.IFS(BB156=1,"Nord Italia",BC156=1,"Centro Italia",BD156=1,"Sud Italia",BE156=1,"Isole Italia",SUM(BB156:BE156)=0,"Estero")</f>
        <v>Nord Italia</v>
      </c>
      <c r="BG156" s="27" t="s">
        <v>2705</v>
      </c>
      <c r="BH156" s="27">
        <v>164</v>
      </c>
      <c r="BI156" s="27" t="s">
        <v>1427</v>
      </c>
      <c r="BJ156" s="27">
        <v>3</v>
      </c>
      <c r="BK156" s="27">
        <v>16</v>
      </c>
      <c r="BL156" s="27" t="s">
        <v>1427</v>
      </c>
      <c r="BM156" s="27" t="s">
        <v>1427</v>
      </c>
      <c r="BN156" s="27" t="s">
        <v>1427</v>
      </c>
      <c r="BO156" s="27">
        <v>4</v>
      </c>
      <c r="BP156" s="29">
        <v>3</v>
      </c>
      <c r="BQ156" s="27">
        <v>2</v>
      </c>
      <c r="BR156" s="27">
        <v>1</v>
      </c>
      <c r="BS156" s="27">
        <v>1</v>
      </c>
      <c r="BT156" s="27">
        <v>1</v>
      </c>
      <c r="BU156" s="27">
        <v>1</v>
      </c>
      <c r="BV156" s="29">
        <v>3</v>
      </c>
    </row>
    <row r="157" spans="1:74" ht="30" x14ac:dyDescent="0.25">
      <c r="A157" s="27">
        <v>16</v>
      </c>
      <c r="B157" s="28">
        <v>44445.312002314815</v>
      </c>
      <c r="C157" s="28">
        <v>44445.313333333332</v>
      </c>
      <c r="D157" s="2" t="s">
        <v>43</v>
      </c>
      <c r="E157" s="27">
        <v>100</v>
      </c>
      <c r="F157" s="27">
        <v>115</v>
      </c>
      <c r="G157" s="27">
        <v>1</v>
      </c>
      <c r="H157" s="28">
        <v>44445.313348206022</v>
      </c>
      <c r="I157" s="2" t="s">
        <v>44</v>
      </c>
      <c r="J157" s="27">
        <v>45.472198486328125</v>
      </c>
      <c r="K157" s="27">
        <v>9.19219970703125</v>
      </c>
      <c r="L157" s="2" t="s">
        <v>15</v>
      </c>
      <c r="M157" s="2" t="s">
        <v>16</v>
      </c>
      <c r="N157" s="3">
        <v>2</v>
      </c>
      <c r="O157" s="27" t="s">
        <v>1427</v>
      </c>
      <c r="P157" s="27" t="s">
        <v>1427</v>
      </c>
      <c r="Q157" s="27" t="s">
        <v>1427</v>
      </c>
      <c r="R157" s="27">
        <f t="shared" si="6"/>
        <v>0</v>
      </c>
      <c r="S157" s="27"/>
      <c r="T157" s="27"/>
      <c r="U157" s="27"/>
      <c r="V157" s="27"/>
      <c r="W157" s="27"/>
      <c r="X157" s="27"/>
      <c r="Y157" s="27"/>
      <c r="Z157" s="27" t="s">
        <v>1427</v>
      </c>
      <c r="AA157" s="27" t="s">
        <v>1427</v>
      </c>
      <c r="AB157" s="27" t="s">
        <v>1427</v>
      </c>
      <c r="AC157" s="27">
        <f t="shared" si="7"/>
        <v>0</v>
      </c>
      <c r="AD157" s="27"/>
      <c r="AE157" s="27"/>
      <c r="AF157" s="27"/>
      <c r="AG157" s="27"/>
      <c r="AH157" s="27"/>
      <c r="AI157" s="27"/>
      <c r="AJ157" s="27"/>
      <c r="AK157" s="27"/>
      <c r="AL157" s="29">
        <v>0</v>
      </c>
      <c r="AM157" s="29">
        <v>0</v>
      </c>
      <c r="AN157" s="29">
        <v>1</v>
      </c>
      <c r="AO157" s="29">
        <v>1</v>
      </c>
      <c r="AP157" s="29">
        <v>1</v>
      </c>
      <c r="AQ157" s="29">
        <v>1</v>
      </c>
      <c r="AR157" s="29">
        <v>6</v>
      </c>
      <c r="AS157" s="29">
        <v>6</v>
      </c>
      <c r="AT157" s="29">
        <f t="shared" si="8"/>
        <v>2.6666666666666665</v>
      </c>
      <c r="AU157" s="29">
        <v>4</v>
      </c>
      <c r="AV157" s="29">
        <v>4</v>
      </c>
      <c r="AW157" s="29">
        <v>0</v>
      </c>
      <c r="AX157" s="29">
        <v>25</v>
      </c>
      <c r="AY157" s="29">
        <v>1</v>
      </c>
      <c r="AZ157" s="27" t="s">
        <v>1427</v>
      </c>
      <c r="BA157" s="27">
        <v>100</v>
      </c>
      <c r="BB157" s="27">
        <v>1</v>
      </c>
      <c r="BC157" s="27">
        <v>0</v>
      </c>
      <c r="BD157" s="27">
        <v>0</v>
      </c>
      <c r="BE157" s="27">
        <v>0</v>
      </c>
      <c r="BF157" s="27" t="str" cm="1">
        <f t="array" ref="BF157">_xlfn.IFS(BB157=1,"Nord Italia",BC157=1,"Centro Italia",BD157=1,"Sud Italia",BE157=1,"Isole Italia",SUM(BB157:BE157)=0,"Estero")</f>
        <v>Nord Italia</v>
      </c>
      <c r="BG157" s="27" t="s">
        <v>2707</v>
      </c>
      <c r="BH157" s="27">
        <v>168</v>
      </c>
      <c r="BI157" s="27" t="s">
        <v>1427</v>
      </c>
      <c r="BJ157" s="27">
        <v>7</v>
      </c>
      <c r="BK157" s="27" t="s">
        <v>1427</v>
      </c>
      <c r="BL157" s="27" t="s">
        <v>1427</v>
      </c>
      <c r="BM157" s="27" t="s">
        <v>1427</v>
      </c>
      <c r="BN157" s="27" t="s">
        <v>1427</v>
      </c>
      <c r="BO157" s="27">
        <v>4</v>
      </c>
      <c r="BP157" s="29">
        <v>2</v>
      </c>
      <c r="BQ157" s="27">
        <v>4</v>
      </c>
      <c r="BR157" s="27">
        <v>0</v>
      </c>
      <c r="BS157" s="27" t="s">
        <v>1427</v>
      </c>
      <c r="BT157" s="27">
        <v>1</v>
      </c>
      <c r="BU157" s="27">
        <v>1</v>
      </c>
      <c r="BV157" s="29">
        <v>3</v>
      </c>
    </row>
    <row r="158" spans="1:74" ht="30" x14ac:dyDescent="0.25">
      <c r="A158" s="27">
        <v>27</v>
      </c>
      <c r="B158" s="28">
        <v>44445.318425925929</v>
      </c>
      <c r="C158" s="28">
        <v>44445.320497685185</v>
      </c>
      <c r="D158" s="2" t="s">
        <v>65</v>
      </c>
      <c r="E158" s="27">
        <v>100</v>
      </c>
      <c r="F158" s="27">
        <v>178</v>
      </c>
      <c r="G158" s="27">
        <v>1</v>
      </c>
      <c r="H158" s="28">
        <v>44445.320510196761</v>
      </c>
      <c r="I158" s="2" t="s">
        <v>66</v>
      </c>
      <c r="J158" s="27">
        <v>45.472198486328125</v>
      </c>
      <c r="K158" s="27">
        <v>9.19219970703125</v>
      </c>
      <c r="L158" s="2" t="s">
        <v>15</v>
      </c>
      <c r="M158" s="2" t="s">
        <v>16</v>
      </c>
      <c r="N158" s="3">
        <v>2</v>
      </c>
      <c r="O158" s="27" t="s">
        <v>1427</v>
      </c>
      <c r="P158" s="27" t="s">
        <v>1427</v>
      </c>
      <c r="Q158" s="27" t="s">
        <v>1427</v>
      </c>
      <c r="R158" s="27">
        <f t="shared" si="6"/>
        <v>0</v>
      </c>
      <c r="S158" s="27"/>
      <c r="T158" s="27"/>
      <c r="U158" s="27"/>
      <c r="V158" s="27"/>
      <c r="W158" s="27"/>
      <c r="X158" s="27"/>
      <c r="Y158" s="27"/>
      <c r="Z158" s="27" t="s">
        <v>1427</v>
      </c>
      <c r="AA158" s="27" t="s">
        <v>1427</v>
      </c>
      <c r="AB158" s="27" t="s">
        <v>1427</v>
      </c>
      <c r="AC158" s="27">
        <f t="shared" si="7"/>
        <v>0</v>
      </c>
      <c r="AD158" s="27"/>
      <c r="AE158" s="27"/>
      <c r="AF158" s="27"/>
      <c r="AG158" s="27"/>
      <c r="AH158" s="27"/>
      <c r="AI158" s="27"/>
      <c r="AJ158" s="27"/>
      <c r="AK158" s="27"/>
      <c r="AL158" s="29">
        <v>0</v>
      </c>
      <c r="AM158" s="29">
        <v>0</v>
      </c>
      <c r="AN158" s="29">
        <v>1</v>
      </c>
      <c r="AO158" s="29">
        <v>8</v>
      </c>
      <c r="AP158" s="29">
        <v>1</v>
      </c>
      <c r="AQ158" s="29">
        <v>10</v>
      </c>
      <c r="AR158" s="29">
        <v>1</v>
      </c>
      <c r="AS158" s="29">
        <v>8</v>
      </c>
      <c r="AT158" s="29">
        <f t="shared" si="8"/>
        <v>4.833333333333333</v>
      </c>
      <c r="AU158" s="29">
        <v>5</v>
      </c>
      <c r="AV158" s="29">
        <v>7</v>
      </c>
      <c r="AW158" s="29">
        <v>0</v>
      </c>
      <c r="AX158" s="29">
        <v>29</v>
      </c>
      <c r="AY158" s="29">
        <v>1</v>
      </c>
      <c r="AZ158" s="27" t="s">
        <v>1427</v>
      </c>
      <c r="BA158" s="27">
        <v>103</v>
      </c>
      <c r="BB158" s="27">
        <v>1</v>
      </c>
      <c r="BC158" s="27">
        <v>0</v>
      </c>
      <c r="BD158" s="27">
        <v>0</v>
      </c>
      <c r="BE158" s="27">
        <v>0</v>
      </c>
      <c r="BF158" s="27" t="str" cm="1">
        <f t="array" ref="BF158">_xlfn.IFS(BB158=1,"Nord Italia",BC158=1,"Centro Italia",BD158=1,"Sud Italia",BE158=1,"Isole Italia",SUM(BB158:BE158)=0,"Estero")</f>
        <v>Nord Italia</v>
      </c>
      <c r="BG158" s="27" t="s">
        <v>2716</v>
      </c>
      <c r="BH158" s="27">
        <v>164</v>
      </c>
      <c r="BI158" s="27" t="s">
        <v>1427</v>
      </c>
      <c r="BJ158" s="27">
        <v>3</v>
      </c>
      <c r="BK158" s="27">
        <v>12</v>
      </c>
      <c r="BL158" s="27" t="s">
        <v>1427</v>
      </c>
      <c r="BM158" s="27" t="s">
        <v>1427</v>
      </c>
      <c r="BN158" s="27" t="s">
        <v>1427</v>
      </c>
      <c r="BO158" s="27">
        <v>4</v>
      </c>
      <c r="BP158" s="29">
        <v>3</v>
      </c>
      <c r="BQ158" s="27">
        <v>90</v>
      </c>
      <c r="BR158" s="27">
        <v>0</v>
      </c>
      <c r="BS158" s="27" t="s">
        <v>1427</v>
      </c>
      <c r="BT158" s="27">
        <v>1</v>
      </c>
      <c r="BU158" s="27">
        <v>0</v>
      </c>
      <c r="BV158" s="29">
        <v>2</v>
      </c>
    </row>
    <row r="159" spans="1:74" ht="45" x14ac:dyDescent="0.25">
      <c r="A159" s="27">
        <v>29</v>
      </c>
      <c r="B159" s="28">
        <v>44445.320462962962</v>
      </c>
      <c r="C159" s="28">
        <v>44445.324479166666</v>
      </c>
      <c r="D159" s="2" t="s">
        <v>69</v>
      </c>
      <c r="E159" s="27">
        <v>100</v>
      </c>
      <c r="F159" s="27">
        <v>347</v>
      </c>
      <c r="G159" s="27">
        <v>1</v>
      </c>
      <c r="H159" s="28">
        <v>44445.324491516207</v>
      </c>
      <c r="I159" s="2" t="s">
        <v>70</v>
      </c>
      <c r="J159" s="27">
        <v>58.285400390625</v>
      </c>
      <c r="K159" s="27">
        <v>12.281600952148438</v>
      </c>
      <c r="L159" s="2" t="s">
        <v>15</v>
      </c>
      <c r="M159" s="2" t="s">
        <v>16</v>
      </c>
      <c r="N159" s="3">
        <v>2</v>
      </c>
      <c r="O159" s="27" t="s">
        <v>1427</v>
      </c>
      <c r="P159" s="27" t="s">
        <v>1427</v>
      </c>
      <c r="Q159" s="27" t="s">
        <v>1427</v>
      </c>
      <c r="R159" s="27">
        <f t="shared" si="6"/>
        <v>0</v>
      </c>
      <c r="S159" s="27"/>
      <c r="T159" s="27"/>
      <c r="U159" s="27"/>
      <c r="V159" s="27"/>
      <c r="W159" s="27"/>
      <c r="X159" s="27"/>
      <c r="Y159" s="27"/>
      <c r="Z159" s="27" t="s">
        <v>1427</v>
      </c>
      <c r="AA159" s="27" t="s">
        <v>1427</v>
      </c>
      <c r="AB159" s="27" t="s">
        <v>1427</v>
      </c>
      <c r="AC159" s="27">
        <f t="shared" si="7"/>
        <v>0</v>
      </c>
      <c r="AD159" s="27"/>
      <c r="AE159" s="27"/>
      <c r="AF159" s="27"/>
      <c r="AG159" s="27"/>
      <c r="AH159" s="27"/>
      <c r="AI159" s="27"/>
      <c r="AJ159" s="27"/>
      <c r="AK159" s="27"/>
      <c r="AL159" s="29">
        <v>0</v>
      </c>
      <c r="AM159" s="29">
        <v>0</v>
      </c>
      <c r="AN159" s="29">
        <v>9</v>
      </c>
      <c r="AO159" s="29">
        <v>10</v>
      </c>
      <c r="AP159" s="29">
        <v>7</v>
      </c>
      <c r="AQ159" s="29">
        <v>8</v>
      </c>
      <c r="AR159" s="29">
        <v>9</v>
      </c>
      <c r="AS159" s="29">
        <v>7</v>
      </c>
      <c r="AT159" s="29">
        <f t="shared" si="8"/>
        <v>8.3333333333333339</v>
      </c>
      <c r="AU159" s="29">
        <v>7</v>
      </c>
      <c r="AV159" s="29">
        <v>8</v>
      </c>
      <c r="AW159" s="29">
        <v>1</v>
      </c>
      <c r="AX159" s="29">
        <v>21</v>
      </c>
      <c r="AY159" s="29">
        <v>1</v>
      </c>
      <c r="AZ159" s="27" t="s">
        <v>1427</v>
      </c>
      <c r="BA159" s="27">
        <v>123</v>
      </c>
      <c r="BB159" s="27">
        <v>1</v>
      </c>
      <c r="BC159" s="27">
        <v>0</v>
      </c>
      <c r="BD159" s="27">
        <v>0</v>
      </c>
      <c r="BE159" s="27">
        <v>0</v>
      </c>
      <c r="BF159" s="27" t="str" cm="1">
        <f t="array" ref="BF159">_xlfn.IFS(BB159=1,"Nord Italia",BC159=1,"Centro Italia",BD159=1,"Sud Italia",BE159=1,"Isole Italia",SUM(BB159:BE159)=0,"Estero")</f>
        <v>Nord Italia</v>
      </c>
      <c r="BG159" s="27" t="s">
        <v>2621</v>
      </c>
      <c r="BH159" s="27">
        <v>164</v>
      </c>
      <c r="BI159" s="27" t="s">
        <v>1427</v>
      </c>
      <c r="BJ159" s="27">
        <v>3</v>
      </c>
      <c r="BK159" s="27">
        <v>16</v>
      </c>
      <c r="BL159" s="27" t="s">
        <v>1427</v>
      </c>
      <c r="BM159" s="27" t="s">
        <v>1427</v>
      </c>
      <c r="BN159" s="27" t="s">
        <v>1427</v>
      </c>
      <c r="BO159" s="27">
        <v>4</v>
      </c>
      <c r="BP159" s="29">
        <v>4</v>
      </c>
      <c r="BQ159" s="27">
        <v>120</v>
      </c>
      <c r="BR159" s="27">
        <v>0</v>
      </c>
      <c r="BS159" s="27" t="s">
        <v>1427</v>
      </c>
      <c r="BT159" s="27">
        <v>0</v>
      </c>
      <c r="BU159" s="27">
        <v>0</v>
      </c>
      <c r="BV159" s="29">
        <v>3</v>
      </c>
    </row>
    <row r="160" spans="1:74" ht="30" x14ac:dyDescent="0.25">
      <c r="A160" s="27">
        <v>40</v>
      </c>
      <c r="B160" s="28">
        <v>44445.340173611112</v>
      </c>
      <c r="C160" s="28">
        <v>44445.342083333337</v>
      </c>
      <c r="D160" s="2" t="s">
        <v>92</v>
      </c>
      <c r="E160" s="27">
        <v>100</v>
      </c>
      <c r="F160" s="27">
        <v>164</v>
      </c>
      <c r="G160" s="27">
        <v>1</v>
      </c>
      <c r="H160" s="28">
        <v>44445.342089907404</v>
      </c>
      <c r="I160" s="2" t="s">
        <v>93</v>
      </c>
      <c r="J160" s="27">
        <v>45.472198486328125</v>
      </c>
      <c r="K160" s="27">
        <v>9.19219970703125</v>
      </c>
      <c r="L160" s="2" t="s">
        <v>15</v>
      </c>
      <c r="M160" s="2" t="s">
        <v>16</v>
      </c>
      <c r="N160" s="3">
        <v>2</v>
      </c>
      <c r="O160" s="27" t="s">
        <v>1427</v>
      </c>
      <c r="P160" s="27" t="s">
        <v>1427</v>
      </c>
      <c r="Q160" s="27" t="s">
        <v>1427</v>
      </c>
      <c r="R160" s="27">
        <f t="shared" si="6"/>
        <v>0</v>
      </c>
      <c r="S160" s="27"/>
      <c r="T160" s="27"/>
      <c r="U160" s="27"/>
      <c r="V160" s="27"/>
      <c r="W160" s="27"/>
      <c r="X160" s="27"/>
      <c r="Y160" s="27"/>
      <c r="Z160" s="27" t="s">
        <v>1427</v>
      </c>
      <c r="AA160" s="27" t="s">
        <v>1427</v>
      </c>
      <c r="AB160" s="27" t="s">
        <v>1427</v>
      </c>
      <c r="AC160" s="27">
        <f t="shared" si="7"/>
        <v>0</v>
      </c>
      <c r="AD160" s="27"/>
      <c r="AE160" s="27"/>
      <c r="AF160" s="27"/>
      <c r="AG160" s="27"/>
      <c r="AH160" s="27"/>
      <c r="AI160" s="27"/>
      <c r="AJ160" s="27"/>
      <c r="AK160" s="27"/>
      <c r="AL160" s="29">
        <v>0</v>
      </c>
      <c r="AM160" s="29">
        <v>0</v>
      </c>
      <c r="AN160" s="29">
        <v>8</v>
      </c>
      <c r="AO160" s="29">
        <v>7</v>
      </c>
      <c r="AP160" s="29">
        <v>5</v>
      </c>
      <c r="AQ160" s="29">
        <v>5</v>
      </c>
      <c r="AR160" s="29">
        <v>7</v>
      </c>
      <c r="AS160" s="29">
        <v>9</v>
      </c>
      <c r="AT160" s="29">
        <f t="shared" si="8"/>
        <v>6.833333333333333</v>
      </c>
      <c r="AU160" s="29">
        <v>7</v>
      </c>
      <c r="AV160" s="29">
        <v>9</v>
      </c>
      <c r="AW160" s="29">
        <v>1</v>
      </c>
      <c r="AX160" s="29">
        <v>20</v>
      </c>
      <c r="AY160" s="29">
        <v>1</v>
      </c>
      <c r="AZ160" s="27" t="s">
        <v>1427</v>
      </c>
      <c r="BA160" s="27">
        <v>58</v>
      </c>
      <c r="BB160" s="27">
        <v>1</v>
      </c>
      <c r="BC160" s="27">
        <v>0</v>
      </c>
      <c r="BD160" s="27">
        <v>0</v>
      </c>
      <c r="BE160" s="27">
        <v>0</v>
      </c>
      <c r="BF160" s="27" t="str" cm="1">
        <f t="array" ref="BF160">_xlfn.IFS(BB160=1,"Nord Italia",BC160=1,"Centro Italia",BD160=1,"Sud Italia",BE160=1,"Isole Italia",SUM(BB160:BE160)=0,"Estero")</f>
        <v>Nord Italia</v>
      </c>
      <c r="BG160" s="27" t="s">
        <v>2722</v>
      </c>
      <c r="BH160" s="27">
        <v>164</v>
      </c>
      <c r="BI160" s="27" t="s">
        <v>1427</v>
      </c>
      <c r="BJ160" s="27">
        <v>3</v>
      </c>
      <c r="BK160" s="27">
        <v>18</v>
      </c>
      <c r="BL160" s="27" t="s">
        <v>3077</v>
      </c>
      <c r="BM160" s="27" t="s">
        <v>1427</v>
      </c>
      <c r="BN160" s="27" t="s">
        <v>1427</v>
      </c>
      <c r="BO160" s="27">
        <v>4</v>
      </c>
      <c r="BP160" s="29">
        <v>3</v>
      </c>
      <c r="BQ160" s="27">
        <v>180</v>
      </c>
      <c r="BR160" s="27">
        <v>0</v>
      </c>
      <c r="BS160" s="27" t="s">
        <v>1427</v>
      </c>
      <c r="BT160" s="27">
        <v>1</v>
      </c>
      <c r="BU160" s="27">
        <v>0</v>
      </c>
      <c r="BV160" s="29">
        <v>1</v>
      </c>
    </row>
    <row r="161" spans="1:74" ht="30" x14ac:dyDescent="0.25">
      <c r="A161" s="27">
        <v>41</v>
      </c>
      <c r="B161" s="28">
        <v>44445.34306712963</v>
      </c>
      <c r="C161" s="28">
        <v>44445.345023148147</v>
      </c>
      <c r="D161" s="2" t="s">
        <v>94</v>
      </c>
      <c r="E161" s="27">
        <v>100</v>
      </c>
      <c r="F161" s="27">
        <v>168</v>
      </c>
      <c r="G161" s="27">
        <v>1</v>
      </c>
      <c r="H161" s="28">
        <v>44445.345030092591</v>
      </c>
      <c r="I161" s="2" t="s">
        <v>95</v>
      </c>
      <c r="J161" s="27">
        <v>47.570205688476563</v>
      </c>
      <c r="K161" s="27">
        <v>7.6186981201171875</v>
      </c>
      <c r="L161" s="2" t="s">
        <v>15</v>
      </c>
      <c r="M161" s="2" t="s">
        <v>16</v>
      </c>
      <c r="N161" s="3">
        <v>2</v>
      </c>
      <c r="O161" s="27" t="s">
        <v>1427</v>
      </c>
      <c r="P161" s="27" t="s">
        <v>1427</v>
      </c>
      <c r="Q161" s="27" t="s">
        <v>1427</v>
      </c>
      <c r="R161" s="27">
        <f t="shared" si="6"/>
        <v>0</v>
      </c>
      <c r="S161" s="27"/>
      <c r="T161" s="27"/>
      <c r="U161" s="27"/>
      <c r="V161" s="27"/>
      <c r="W161" s="27"/>
      <c r="X161" s="27"/>
      <c r="Y161" s="27"/>
      <c r="Z161" s="27" t="s">
        <v>1427</v>
      </c>
      <c r="AA161" s="27" t="s">
        <v>1427</v>
      </c>
      <c r="AB161" s="27" t="s">
        <v>1427</v>
      </c>
      <c r="AC161" s="27">
        <f t="shared" si="7"/>
        <v>0</v>
      </c>
      <c r="AD161" s="27"/>
      <c r="AE161" s="27"/>
      <c r="AF161" s="27"/>
      <c r="AG161" s="27"/>
      <c r="AH161" s="27"/>
      <c r="AI161" s="27"/>
      <c r="AJ161" s="27"/>
      <c r="AK161" s="27"/>
      <c r="AL161" s="29">
        <v>0</v>
      </c>
      <c r="AM161" s="29">
        <v>0</v>
      </c>
      <c r="AN161" s="29">
        <v>9</v>
      </c>
      <c r="AO161" s="29">
        <v>7</v>
      </c>
      <c r="AP161" s="29">
        <v>5</v>
      </c>
      <c r="AQ161" s="29">
        <v>6</v>
      </c>
      <c r="AR161" s="29">
        <v>9</v>
      </c>
      <c r="AS161" s="29">
        <v>9</v>
      </c>
      <c r="AT161" s="29">
        <f t="shared" si="8"/>
        <v>7.5</v>
      </c>
      <c r="AU161" s="29">
        <v>6</v>
      </c>
      <c r="AV161" s="29">
        <v>7</v>
      </c>
      <c r="AW161" s="29">
        <v>1</v>
      </c>
      <c r="AX161" s="29">
        <v>37</v>
      </c>
      <c r="AY161" s="29">
        <v>0</v>
      </c>
      <c r="AZ161" s="27" t="s">
        <v>2585</v>
      </c>
      <c r="BA161" s="27" t="s">
        <v>1427</v>
      </c>
      <c r="BB161" s="27">
        <v>0</v>
      </c>
      <c r="BC161" s="27">
        <v>0</v>
      </c>
      <c r="BD161" s="27">
        <v>0</v>
      </c>
      <c r="BE161" s="27">
        <v>0</v>
      </c>
      <c r="BF161" s="27" t="str" cm="1">
        <f t="array" ref="BF161">_xlfn.IFS(BB161=1,"Nord Italia",BC161=1,"Centro Italia",BD161=1,"Sud Italia",BE161=1,"Isole Italia",SUM(BB161:BE161)=0,"Estero")</f>
        <v>Estero</v>
      </c>
      <c r="BG161" s="27" t="s">
        <v>1427</v>
      </c>
      <c r="BH161" s="27">
        <v>167</v>
      </c>
      <c r="BI161" s="27" t="s">
        <v>1427</v>
      </c>
      <c r="BJ161" s="27">
        <v>5</v>
      </c>
      <c r="BK161" s="27">
        <v>16</v>
      </c>
      <c r="BL161" s="27" t="s">
        <v>1427</v>
      </c>
      <c r="BM161" s="27">
        <v>116</v>
      </c>
      <c r="BN161" s="27" t="s">
        <v>2585</v>
      </c>
      <c r="BO161" s="27">
        <v>2</v>
      </c>
      <c r="BP161" s="29">
        <v>4</v>
      </c>
      <c r="BQ161" s="27">
        <v>120</v>
      </c>
      <c r="BR161" s="27">
        <v>0</v>
      </c>
      <c r="BS161" s="27" t="s">
        <v>1427</v>
      </c>
      <c r="BT161" s="27">
        <v>1</v>
      </c>
      <c r="BU161" s="27">
        <v>1</v>
      </c>
      <c r="BV161" s="29">
        <v>6</v>
      </c>
    </row>
    <row r="162" spans="1:74" ht="30" x14ac:dyDescent="0.25">
      <c r="A162" s="27">
        <v>46</v>
      </c>
      <c r="B162" s="28">
        <v>44445.352627314816</v>
      </c>
      <c r="C162" s="28">
        <v>44445.354525462964</v>
      </c>
      <c r="D162" s="2" t="s">
        <v>104</v>
      </c>
      <c r="E162" s="27">
        <v>100</v>
      </c>
      <c r="F162" s="27">
        <v>164</v>
      </c>
      <c r="G162" s="27">
        <v>1</v>
      </c>
      <c r="H162" s="28">
        <v>44445.354539618056</v>
      </c>
      <c r="I162" s="2" t="s">
        <v>105</v>
      </c>
      <c r="J162" s="27">
        <v>45.66180419921875</v>
      </c>
      <c r="K162" s="27">
        <v>12.2427978515625</v>
      </c>
      <c r="L162" s="2" t="s">
        <v>15</v>
      </c>
      <c r="M162" s="2" t="s">
        <v>16</v>
      </c>
      <c r="N162" s="3">
        <v>2</v>
      </c>
      <c r="O162" s="27" t="s">
        <v>1427</v>
      </c>
      <c r="P162" s="27" t="s">
        <v>1427</v>
      </c>
      <c r="Q162" s="27" t="s">
        <v>1427</v>
      </c>
      <c r="R162" s="27">
        <f t="shared" si="6"/>
        <v>0</v>
      </c>
      <c r="S162" s="27"/>
      <c r="T162" s="27"/>
      <c r="U162" s="27"/>
      <c r="V162" s="27"/>
      <c r="W162" s="27"/>
      <c r="X162" s="27"/>
      <c r="Y162" s="27"/>
      <c r="Z162" s="27" t="s">
        <v>1427</v>
      </c>
      <c r="AA162" s="27" t="s">
        <v>1427</v>
      </c>
      <c r="AB162" s="27" t="s">
        <v>1427</v>
      </c>
      <c r="AC162" s="27">
        <f t="shared" si="7"/>
        <v>0</v>
      </c>
      <c r="AD162" s="27"/>
      <c r="AE162" s="27"/>
      <c r="AF162" s="27"/>
      <c r="AG162" s="27"/>
      <c r="AH162" s="27"/>
      <c r="AI162" s="27"/>
      <c r="AJ162" s="27"/>
      <c r="AK162" s="27"/>
      <c r="AL162" s="29">
        <v>0</v>
      </c>
      <c r="AM162" s="29">
        <v>0</v>
      </c>
      <c r="AN162" s="29">
        <v>4</v>
      </c>
      <c r="AO162" s="29">
        <v>8</v>
      </c>
      <c r="AP162" s="29">
        <v>6</v>
      </c>
      <c r="AQ162" s="29">
        <v>7</v>
      </c>
      <c r="AR162" s="29">
        <v>5</v>
      </c>
      <c r="AS162" s="29">
        <v>8</v>
      </c>
      <c r="AT162" s="29">
        <f t="shared" si="8"/>
        <v>6.333333333333333</v>
      </c>
      <c r="AU162" s="29">
        <v>6</v>
      </c>
      <c r="AV162" s="29">
        <v>7</v>
      </c>
      <c r="AW162" s="29">
        <v>1</v>
      </c>
      <c r="AX162" s="29">
        <v>26</v>
      </c>
      <c r="AY162" s="29">
        <v>1</v>
      </c>
      <c r="AZ162" s="27" t="s">
        <v>1427</v>
      </c>
      <c r="BA162" s="27">
        <v>100</v>
      </c>
      <c r="BB162" s="27">
        <v>1</v>
      </c>
      <c r="BC162" s="27">
        <v>0</v>
      </c>
      <c r="BD162" s="27">
        <v>0</v>
      </c>
      <c r="BE162" s="27">
        <v>0</v>
      </c>
      <c r="BF162" s="27" t="str" cm="1">
        <f t="array" ref="BF162">_xlfn.IFS(BB162=1,"Nord Italia",BC162=1,"Centro Italia",BD162=1,"Sud Italia",BE162=1,"Isole Italia",SUM(BB162:BE162)=0,"Estero")</f>
        <v>Nord Italia</v>
      </c>
      <c r="BG162" s="27" t="s">
        <v>2614</v>
      </c>
      <c r="BH162" s="27">
        <v>164</v>
      </c>
      <c r="BI162" s="27" t="s">
        <v>1427</v>
      </c>
      <c r="BJ162" s="27">
        <v>4</v>
      </c>
      <c r="BK162" s="27">
        <v>16</v>
      </c>
      <c r="BL162" s="27" t="s">
        <v>1427</v>
      </c>
      <c r="BM162" s="27">
        <v>110</v>
      </c>
      <c r="BN162" s="27" t="s">
        <v>1427</v>
      </c>
      <c r="BO162" s="27">
        <v>2</v>
      </c>
      <c r="BP162" s="29">
        <v>3</v>
      </c>
      <c r="BQ162" s="27">
        <v>60</v>
      </c>
      <c r="BR162" s="27">
        <v>0</v>
      </c>
      <c r="BS162" s="27" t="s">
        <v>1427</v>
      </c>
      <c r="BT162" s="27">
        <v>1</v>
      </c>
      <c r="BU162" s="27">
        <v>0</v>
      </c>
      <c r="BV162" s="29">
        <v>2</v>
      </c>
    </row>
    <row r="163" spans="1:74" ht="30" x14ac:dyDescent="0.25">
      <c r="A163" s="27">
        <v>50</v>
      </c>
      <c r="B163" s="28">
        <v>44445.363391203704</v>
      </c>
      <c r="C163" s="28">
        <v>44445.365162037036</v>
      </c>
      <c r="D163" s="2" t="s">
        <v>112</v>
      </c>
      <c r="E163" s="27">
        <v>100</v>
      </c>
      <c r="F163" s="27">
        <v>153</v>
      </c>
      <c r="G163" s="27">
        <v>1</v>
      </c>
      <c r="H163" s="28">
        <v>44445.365176064814</v>
      </c>
      <c r="I163" s="2" t="s">
        <v>113</v>
      </c>
      <c r="J163" s="27">
        <v>45.472198486328125</v>
      </c>
      <c r="K163" s="27">
        <v>9.19219970703125</v>
      </c>
      <c r="L163" s="2" t="s">
        <v>15</v>
      </c>
      <c r="M163" s="2" t="s">
        <v>16</v>
      </c>
      <c r="N163" s="3">
        <v>2</v>
      </c>
      <c r="O163" s="27" t="s">
        <v>1427</v>
      </c>
      <c r="P163" s="27" t="s">
        <v>1427</v>
      </c>
      <c r="Q163" s="27" t="s">
        <v>1427</v>
      </c>
      <c r="R163" s="27">
        <f t="shared" si="6"/>
        <v>0</v>
      </c>
      <c r="S163" s="27"/>
      <c r="T163" s="27"/>
      <c r="U163" s="27"/>
      <c r="V163" s="27"/>
      <c r="W163" s="27"/>
      <c r="X163" s="27"/>
      <c r="Y163" s="27"/>
      <c r="Z163" s="27" t="s">
        <v>1427</v>
      </c>
      <c r="AA163" s="27" t="s">
        <v>1427</v>
      </c>
      <c r="AB163" s="27" t="s">
        <v>1427</v>
      </c>
      <c r="AC163" s="27">
        <f t="shared" si="7"/>
        <v>0</v>
      </c>
      <c r="AD163" s="27"/>
      <c r="AE163" s="27"/>
      <c r="AF163" s="27"/>
      <c r="AG163" s="27"/>
      <c r="AH163" s="27"/>
      <c r="AI163" s="27"/>
      <c r="AJ163" s="27"/>
      <c r="AK163" s="27"/>
      <c r="AL163" s="29">
        <v>0</v>
      </c>
      <c r="AM163" s="29">
        <v>0</v>
      </c>
      <c r="AN163" s="29">
        <v>6</v>
      </c>
      <c r="AO163" s="29">
        <v>9</v>
      </c>
      <c r="AP163" s="29">
        <v>6</v>
      </c>
      <c r="AQ163" s="29">
        <v>7</v>
      </c>
      <c r="AR163" s="29">
        <v>5</v>
      </c>
      <c r="AS163" s="29">
        <v>9</v>
      </c>
      <c r="AT163" s="29">
        <f t="shared" si="8"/>
        <v>7</v>
      </c>
      <c r="AU163" s="29">
        <v>4</v>
      </c>
      <c r="AV163" s="29">
        <v>7</v>
      </c>
      <c r="AW163" s="29">
        <v>1</v>
      </c>
      <c r="AX163" s="29">
        <v>20</v>
      </c>
      <c r="AY163" s="29">
        <v>1</v>
      </c>
      <c r="AZ163" s="27" t="s">
        <v>1427</v>
      </c>
      <c r="BA163" s="27">
        <v>104</v>
      </c>
      <c r="BB163" s="27">
        <v>1</v>
      </c>
      <c r="BC163" s="27">
        <v>0</v>
      </c>
      <c r="BD163" s="27">
        <v>0</v>
      </c>
      <c r="BE163" s="27">
        <v>0</v>
      </c>
      <c r="BF163" s="27" t="str" cm="1">
        <f t="array" ref="BF163">_xlfn.IFS(BB163=1,"Nord Italia",BC163=1,"Centro Italia",BD163=1,"Sud Italia",BE163=1,"Isole Italia",SUM(BB163:BE163)=0,"Estero")</f>
        <v>Nord Italia</v>
      </c>
      <c r="BG163" s="27" t="s">
        <v>2618</v>
      </c>
      <c r="BH163" s="27">
        <v>164</v>
      </c>
      <c r="BI163" s="27" t="s">
        <v>1427</v>
      </c>
      <c r="BJ163" s="27">
        <v>3</v>
      </c>
      <c r="BK163" s="27">
        <v>16</v>
      </c>
      <c r="BL163" s="27" t="s">
        <v>1427</v>
      </c>
      <c r="BM163" s="27" t="s">
        <v>1427</v>
      </c>
      <c r="BN163" s="27" t="s">
        <v>1427</v>
      </c>
      <c r="BO163" s="27">
        <v>3</v>
      </c>
      <c r="BP163" s="29">
        <v>3</v>
      </c>
      <c r="BQ163" s="27">
        <v>180</v>
      </c>
      <c r="BR163" s="27">
        <v>0</v>
      </c>
      <c r="BS163" s="27" t="s">
        <v>1427</v>
      </c>
      <c r="BT163" s="27">
        <v>1</v>
      </c>
      <c r="BU163" s="27">
        <v>1</v>
      </c>
      <c r="BV163" s="29">
        <v>2</v>
      </c>
    </row>
    <row r="164" spans="1:74" ht="30" x14ac:dyDescent="0.25">
      <c r="A164" s="27">
        <v>54</v>
      </c>
      <c r="B164" s="28">
        <v>44445.376307870371</v>
      </c>
      <c r="C164" s="28">
        <v>44445.379641203705</v>
      </c>
      <c r="D164" s="2" t="s">
        <v>120</v>
      </c>
      <c r="E164" s="27">
        <v>100</v>
      </c>
      <c r="F164" s="27">
        <v>287</v>
      </c>
      <c r="G164" s="27">
        <v>1</v>
      </c>
      <c r="H164" s="28">
        <v>44445.379644641202</v>
      </c>
      <c r="I164" s="2" t="s">
        <v>121</v>
      </c>
      <c r="J164" s="27">
        <v>45.572097778320313</v>
      </c>
      <c r="K164" s="27">
        <v>9.0780029296875</v>
      </c>
      <c r="L164" s="2" t="s">
        <v>15</v>
      </c>
      <c r="M164" s="2" t="s">
        <v>16</v>
      </c>
      <c r="N164" s="3">
        <v>2</v>
      </c>
      <c r="O164" s="27" t="s">
        <v>1427</v>
      </c>
      <c r="P164" s="27" t="s">
        <v>1427</v>
      </c>
      <c r="Q164" s="27" t="s">
        <v>1427</v>
      </c>
      <c r="R164" s="27">
        <f t="shared" si="6"/>
        <v>0</v>
      </c>
      <c r="S164" s="27"/>
      <c r="T164" s="27"/>
      <c r="U164" s="27"/>
      <c r="V164" s="27"/>
      <c r="W164" s="27"/>
      <c r="X164" s="27"/>
      <c r="Y164" s="27"/>
      <c r="Z164" s="27" t="s">
        <v>1427</v>
      </c>
      <c r="AA164" s="27" t="s">
        <v>1427</v>
      </c>
      <c r="AB164" s="27" t="s">
        <v>1427</v>
      </c>
      <c r="AC164" s="27">
        <f t="shared" si="7"/>
        <v>0</v>
      </c>
      <c r="AD164" s="27"/>
      <c r="AE164" s="27"/>
      <c r="AF164" s="27"/>
      <c r="AG164" s="27"/>
      <c r="AH164" s="27"/>
      <c r="AI164" s="27"/>
      <c r="AJ164" s="27"/>
      <c r="AK164" s="27"/>
      <c r="AL164" s="29">
        <v>0</v>
      </c>
      <c r="AM164" s="29">
        <v>0</v>
      </c>
      <c r="AN164" s="29">
        <v>9</v>
      </c>
      <c r="AO164" s="29">
        <v>7</v>
      </c>
      <c r="AP164" s="29">
        <v>4</v>
      </c>
      <c r="AQ164" s="29">
        <v>5</v>
      </c>
      <c r="AR164" s="29">
        <v>2</v>
      </c>
      <c r="AS164" s="29">
        <v>10</v>
      </c>
      <c r="AT164" s="29">
        <f t="shared" si="8"/>
        <v>6.166666666666667</v>
      </c>
      <c r="AU164" s="29">
        <v>4</v>
      </c>
      <c r="AV164" s="29">
        <v>6</v>
      </c>
      <c r="AW164" s="29">
        <v>1</v>
      </c>
      <c r="AX164" s="29">
        <v>21</v>
      </c>
      <c r="AY164" s="29">
        <v>1</v>
      </c>
      <c r="AZ164" s="27" t="s">
        <v>1427</v>
      </c>
      <c r="BA164" s="27">
        <v>58</v>
      </c>
      <c r="BB164" s="27">
        <v>1</v>
      </c>
      <c r="BC164" s="27">
        <v>0</v>
      </c>
      <c r="BD164" s="27">
        <v>0</v>
      </c>
      <c r="BE164" s="27">
        <v>0</v>
      </c>
      <c r="BF164" s="27" t="str" cm="1">
        <f t="array" ref="BF164">_xlfn.IFS(BB164=1,"Nord Italia",BC164=1,"Centro Italia",BD164=1,"Sud Italia",BE164=1,"Isole Italia",SUM(BB164:BE164)=0,"Estero")</f>
        <v>Nord Italia</v>
      </c>
      <c r="BG164" s="27" t="s">
        <v>2733</v>
      </c>
      <c r="BH164" s="27">
        <v>164</v>
      </c>
      <c r="BI164" s="27" t="s">
        <v>1427</v>
      </c>
      <c r="BJ164" s="27">
        <v>3</v>
      </c>
      <c r="BK164" s="27">
        <v>16</v>
      </c>
      <c r="BL164" s="27" t="s">
        <v>1427</v>
      </c>
      <c r="BM164" s="27" t="s">
        <v>1427</v>
      </c>
      <c r="BN164" s="27" t="s">
        <v>1427</v>
      </c>
      <c r="BO164" s="27">
        <v>4</v>
      </c>
      <c r="BP164" s="29">
        <v>4</v>
      </c>
      <c r="BQ164" s="27">
        <v>120</v>
      </c>
      <c r="BR164" s="27">
        <v>0</v>
      </c>
      <c r="BS164" s="27" t="s">
        <v>1427</v>
      </c>
      <c r="BT164" s="27">
        <v>1</v>
      </c>
      <c r="BU164" s="27">
        <v>0</v>
      </c>
      <c r="BV164" s="29">
        <v>2</v>
      </c>
    </row>
    <row r="165" spans="1:74" ht="30" x14ac:dyDescent="0.25">
      <c r="A165" s="27">
        <v>61</v>
      </c>
      <c r="B165" s="28">
        <v>44445.38082175926</v>
      </c>
      <c r="C165" s="28">
        <v>44445.383460648147</v>
      </c>
      <c r="D165" s="2" t="s">
        <v>133</v>
      </c>
      <c r="E165" s="27">
        <v>100</v>
      </c>
      <c r="F165" s="27">
        <v>227</v>
      </c>
      <c r="G165" s="27">
        <v>1</v>
      </c>
      <c r="H165" s="28">
        <v>44445.383469826389</v>
      </c>
      <c r="I165" s="2" t="s">
        <v>134</v>
      </c>
      <c r="J165" s="27">
        <v>44.292205810546875</v>
      </c>
      <c r="K165" s="27">
        <v>11.871505737304688</v>
      </c>
      <c r="L165" s="2" t="s">
        <v>15</v>
      </c>
      <c r="M165" s="2" t="s">
        <v>16</v>
      </c>
      <c r="N165" s="3">
        <v>2</v>
      </c>
      <c r="O165" s="27" t="s">
        <v>1427</v>
      </c>
      <c r="P165" s="27" t="s">
        <v>1427</v>
      </c>
      <c r="Q165" s="27" t="s">
        <v>1427</v>
      </c>
      <c r="R165" s="27">
        <f t="shared" si="6"/>
        <v>0</v>
      </c>
      <c r="S165" s="27"/>
      <c r="T165" s="27"/>
      <c r="U165" s="27"/>
      <c r="V165" s="27"/>
      <c r="W165" s="27"/>
      <c r="X165" s="27"/>
      <c r="Y165" s="27"/>
      <c r="Z165" s="27" t="s">
        <v>1427</v>
      </c>
      <c r="AA165" s="27" t="s">
        <v>1427</v>
      </c>
      <c r="AB165" s="27" t="s">
        <v>1427</v>
      </c>
      <c r="AC165" s="27">
        <f t="shared" si="7"/>
        <v>0</v>
      </c>
      <c r="AD165" s="27"/>
      <c r="AE165" s="27"/>
      <c r="AF165" s="27"/>
      <c r="AG165" s="27"/>
      <c r="AH165" s="27"/>
      <c r="AI165" s="27"/>
      <c r="AJ165" s="27"/>
      <c r="AK165" s="27"/>
      <c r="AL165" s="29">
        <v>0</v>
      </c>
      <c r="AM165" s="29">
        <v>0</v>
      </c>
      <c r="AN165" s="29">
        <v>6</v>
      </c>
      <c r="AO165" s="29">
        <v>6</v>
      </c>
      <c r="AP165" s="29">
        <v>3</v>
      </c>
      <c r="AQ165" s="29">
        <v>8</v>
      </c>
      <c r="AR165" s="29">
        <v>1</v>
      </c>
      <c r="AS165" s="29">
        <v>10</v>
      </c>
      <c r="AT165" s="29">
        <f t="shared" si="8"/>
        <v>5.666666666666667</v>
      </c>
      <c r="AU165" s="29">
        <v>4</v>
      </c>
      <c r="AV165" s="29">
        <v>6</v>
      </c>
      <c r="AW165" s="29">
        <v>0</v>
      </c>
      <c r="AX165" s="29">
        <v>24</v>
      </c>
      <c r="AY165" s="29">
        <v>1</v>
      </c>
      <c r="AZ165" s="27" t="s">
        <v>1427</v>
      </c>
      <c r="BA165" s="27">
        <v>67</v>
      </c>
      <c r="BB165" s="27">
        <v>1</v>
      </c>
      <c r="BC165" s="27">
        <v>0</v>
      </c>
      <c r="BD165" s="27">
        <v>0</v>
      </c>
      <c r="BE165" s="27">
        <v>0</v>
      </c>
      <c r="BF165" s="27" t="str" cm="1">
        <f t="array" ref="BF165">_xlfn.IFS(BB165=1,"Nord Italia",BC165=1,"Centro Italia",BD165=1,"Sud Italia",BE165=1,"Isole Italia",SUM(BB165:BE165)=0,"Estero")</f>
        <v>Nord Italia</v>
      </c>
      <c r="BG165" s="27" t="s">
        <v>2697</v>
      </c>
      <c r="BH165" s="27">
        <v>164</v>
      </c>
      <c r="BI165" s="27" t="s">
        <v>1427</v>
      </c>
      <c r="BJ165" s="27">
        <v>4</v>
      </c>
      <c r="BK165" s="27">
        <v>16</v>
      </c>
      <c r="BL165" s="27" t="s">
        <v>1427</v>
      </c>
      <c r="BM165" s="27">
        <v>110</v>
      </c>
      <c r="BN165" s="27" t="s">
        <v>1427</v>
      </c>
      <c r="BO165" s="27">
        <v>4</v>
      </c>
      <c r="BP165" s="29">
        <v>3</v>
      </c>
      <c r="BQ165" s="27">
        <v>180</v>
      </c>
      <c r="BR165" s="27">
        <v>0</v>
      </c>
      <c r="BS165" s="27" t="s">
        <v>1427</v>
      </c>
      <c r="BT165" s="27">
        <v>1</v>
      </c>
      <c r="BU165" s="27">
        <v>0</v>
      </c>
      <c r="BV165" s="29">
        <v>2</v>
      </c>
    </row>
    <row r="166" spans="1:74" ht="30" x14ac:dyDescent="0.25">
      <c r="A166" s="27">
        <v>63</v>
      </c>
      <c r="B166" s="28">
        <v>44445.390393518515</v>
      </c>
      <c r="C166" s="28">
        <v>44445.39334490741</v>
      </c>
      <c r="D166" s="2" t="s">
        <v>137</v>
      </c>
      <c r="E166" s="27">
        <v>100</v>
      </c>
      <c r="F166" s="27">
        <v>254</v>
      </c>
      <c r="G166" s="27">
        <v>1</v>
      </c>
      <c r="H166" s="28">
        <v>44445.393355335647</v>
      </c>
      <c r="I166" s="2" t="s">
        <v>138</v>
      </c>
      <c r="J166" s="27">
        <v>44.488006591796875</v>
      </c>
      <c r="K166" s="27">
        <v>11.375198364257813</v>
      </c>
      <c r="L166" s="2" t="s">
        <v>15</v>
      </c>
      <c r="M166" s="2" t="s">
        <v>16</v>
      </c>
      <c r="N166" s="3">
        <v>2</v>
      </c>
      <c r="O166" s="27" t="s">
        <v>1427</v>
      </c>
      <c r="P166" s="27" t="s">
        <v>1427</v>
      </c>
      <c r="Q166" s="27" t="s">
        <v>1427</v>
      </c>
      <c r="R166" s="27">
        <f t="shared" si="6"/>
        <v>0</v>
      </c>
      <c r="S166" s="27"/>
      <c r="T166" s="27"/>
      <c r="U166" s="27"/>
      <c r="V166" s="27"/>
      <c r="W166" s="27"/>
      <c r="X166" s="27"/>
      <c r="Y166" s="27"/>
      <c r="Z166" s="27" t="s">
        <v>1427</v>
      </c>
      <c r="AA166" s="27" t="s">
        <v>1427</v>
      </c>
      <c r="AB166" s="27" t="s">
        <v>1427</v>
      </c>
      <c r="AC166" s="27">
        <f t="shared" si="7"/>
        <v>0</v>
      </c>
      <c r="AD166" s="27"/>
      <c r="AE166" s="27"/>
      <c r="AF166" s="27"/>
      <c r="AG166" s="27"/>
      <c r="AH166" s="27"/>
      <c r="AI166" s="27"/>
      <c r="AJ166" s="27"/>
      <c r="AK166" s="27"/>
      <c r="AL166" s="29">
        <v>0</v>
      </c>
      <c r="AM166" s="29">
        <v>0</v>
      </c>
      <c r="AN166" s="29">
        <v>7</v>
      </c>
      <c r="AO166" s="29">
        <v>6</v>
      </c>
      <c r="AP166" s="29">
        <v>6</v>
      </c>
      <c r="AQ166" s="29">
        <v>7</v>
      </c>
      <c r="AR166" s="29">
        <v>5</v>
      </c>
      <c r="AS166" s="29">
        <v>7</v>
      </c>
      <c r="AT166" s="29">
        <f t="shared" si="8"/>
        <v>6.333333333333333</v>
      </c>
      <c r="AU166" s="29">
        <v>5</v>
      </c>
      <c r="AV166" s="29">
        <v>7</v>
      </c>
      <c r="AW166" s="29">
        <v>1</v>
      </c>
      <c r="AX166" s="29">
        <v>28</v>
      </c>
      <c r="AY166" s="29">
        <v>1</v>
      </c>
      <c r="AZ166" s="27" t="s">
        <v>1427</v>
      </c>
      <c r="BA166" s="27">
        <v>67</v>
      </c>
      <c r="BB166" s="27">
        <v>1</v>
      </c>
      <c r="BC166" s="27">
        <v>0</v>
      </c>
      <c r="BD166" s="27">
        <v>0</v>
      </c>
      <c r="BE166" s="27">
        <v>0</v>
      </c>
      <c r="BF166" s="27" t="str" cm="1">
        <f t="array" ref="BF166">_xlfn.IFS(BB166=1,"Nord Italia",BC166=1,"Centro Italia",BD166=1,"Sud Italia",BE166=1,"Isole Italia",SUM(BB166:BE166)=0,"Estero")</f>
        <v>Nord Italia</v>
      </c>
      <c r="BG166" s="27" t="s">
        <v>2697</v>
      </c>
      <c r="BH166" s="27">
        <v>166</v>
      </c>
      <c r="BI166" s="27" t="s">
        <v>1427</v>
      </c>
      <c r="BJ166" s="27">
        <v>7</v>
      </c>
      <c r="BK166" s="27" t="s">
        <v>1427</v>
      </c>
      <c r="BL166" s="27" t="s">
        <v>1427</v>
      </c>
      <c r="BM166" s="27" t="s">
        <v>1427</v>
      </c>
      <c r="BN166" s="27" t="s">
        <v>1427</v>
      </c>
      <c r="BO166" s="27">
        <v>4</v>
      </c>
      <c r="BP166" s="29">
        <v>3</v>
      </c>
      <c r="BQ166" s="27">
        <v>60</v>
      </c>
      <c r="BR166" s="27">
        <v>1</v>
      </c>
      <c r="BS166" s="27">
        <v>1</v>
      </c>
      <c r="BT166" s="27">
        <v>1</v>
      </c>
      <c r="BU166" s="27">
        <v>0</v>
      </c>
      <c r="BV166" s="29">
        <v>3</v>
      </c>
    </row>
    <row r="167" spans="1:74" ht="30" x14ac:dyDescent="0.25">
      <c r="A167" s="27">
        <v>69</v>
      </c>
      <c r="B167" s="28">
        <v>44445.400879629633</v>
      </c>
      <c r="C167" s="28">
        <v>44445.403680555559</v>
      </c>
      <c r="D167" s="2" t="s">
        <v>149</v>
      </c>
      <c r="E167" s="27">
        <v>100</v>
      </c>
      <c r="F167" s="27">
        <v>242</v>
      </c>
      <c r="G167" s="27">
        <v>1</v>
      </c>
      <c r="H167" s="28">
        <v>44445.403692141204</v>
      </c>
      <c r="I167" s="2" t="s">
        <v>150</v>
      </c>
      <c r="J167" s="27">
        <v>45.40960693359375</v>
      </c>
      <c r="K167" s="27">
        <v>11.894699096679688</v>
      </c>
      <c r="L167" s="2" t="s">
        <v>15</v>
      </c>
      <c r="M167" s="2" t="s">
        <v>16</v>
      </c>
      <c r="N167" s="3">
        <v>2</v>
      </c>
      <c r="O167" s="27" t="s">
        <v>1427</v>
      </c>
      <c r="P167" s="27" t="s">
        <v>1427</v>
      </c>
      <c r="Q167" s="27" t="s">
        <v>1427</v>
      </c>
      <c r="R167" s="27">
        <f t="shared" si="6"/>
        <v>0</v>
      </c>
      <c r="S167" s="27"/>
      <c r="T167" s="27"/>
      <c r="U167" s="27"/>
      <c r="V167" s="27"/>
      <c r="W167" s="27"/>
      <c r="X167" s="27"/>
      <c r="Y167" s="27"/>
      <c r="Z167" s="27" t="s">
        <v>1427</v>
      </c>
      <c r="AA167" s="27" t="s">
        <v>1427</v>
      </c>
      <c r="AB167" s="27" t="s">
        <v>1427</v>
      </c>
      <c r="AC167" s="27">
        <f t="shared" si="7"/>
        <v>0</v>
      </c>
      <c r="AD167" s="27"/>
      <c r="AE167" s="27"/>
      <c r="AF167" s="27"/>
      <c r="AG167" s="27"/>
      <c r="AH167" s="27"/>
      <c r="AI167" s="27"/>
      <c r="AJ167" s="27"/>
      <c r="AK167" s="27"/>
      <c r="AL167" s="29">
        <v>0</v>
      </c>
      <c r="AM167" s="29">
        <v>0</v>
      </c>
      <c r="AN167" s="29">
        <v>7</v>
      </c>
      <c r="AO167" s="29">
        <v>7</v>
      </c>
      <c r="AP167" s="29">
        <v>5</v>
      </c>
      <c r="AQ167" s="29">
        <v>7</v>
      </c>
      <c r="AR167" s="29">
        <v>7</v>
      </c>
      <c r="AS167" s="29">
        <v>10</v>
      </c>
      <c r="AT167" s="29">
        <f t="shared" si="8"/>
        <v>7.166666666666667</v>
      </c>
      <c r="AU167" s="29">
        <v>6</v>
      </c>
      <c r="AV167" s="29">
        <v>6</v>
      </c>
      <c r="AW167" s="29">
        <v>1</v>
      </c>
      <c r="AX167" s="29">
        <v>44</v>
      </c>
      <c r="AY167" s="29">
        <v>1</v>
      </c>
      <c r="AZ167" s="27" t="s">
        <v>1427</v>
      </c>
      <c r="BA167" s="27">
        <v>67</v>
      </c>
      <c r="BB167" s="27">
        <v>1</v>
      </c>
      <c r="BC167" s="27">
        <v>0</v>
      </c>
      <c r="BD167" s="27">
        <v>0</v>
      </c>
      <c r="BE167" s="27">
        <v>0</v>
      </c>
      <c r="BF167" s="27" t="str" cm="1">
        <f t="array" ref="BF167">_xlfn.IFS(BB167=1,"Nord Italia",BC167=1,"Centro Italia",BD167=1,"Sud Italia",BE167=1,"Isole Italia",SUM(BB167:BE167)=0,"Estero")</f>
        <v>Nord Italia</v>
      </c>
      <c r="BG167" s="27" t="s">
        <v>2602</v>
      </c>
      <c r="BH167" s="27">
        <v>166</v>
      </c>
      <c r="BI167" s="27" t="s">
        <v>1427</v>
      </c>
      <c r="BJ167" s="27">
        <v>7</v>
      </c>
      <c r="BK167" s="27" t="s">
        <v>1427</v>
      </c>
      <c r="BL167" s="27" t="s">
        <v>1427</v>
      </c>
      <c r="BM167" s="27" t="s">
        <v>1427</v>
      </c>
      <c r="BN167" s="27" t="s">
        <v>1427</v>
      </c>
      <c r="BO167" s="27">
        <v>1</v>
      </c>
      <c r="BP167" s="29">
        <v>4</v>
      </c>
      <c r="BQ167" s="27">
        <v>120</v>
      </c>
      <c r="BR167" s="27">
        <v>0</v>
      </c>
      <c r="BS167" s="27" t="s">
        <v>1427</v>
      </c>
      <c r="BT167" s="27">
        <v>1</v>
      </c>
      <c r="BU167" s="27">
        <v>1</v>
      </c>
      <c r="BV167" s="29">
        <v>2</v>
      </c>
    </row>
    <row r="168" spans="1:74" ht="30" x14ac:dyDescent="0.25">
      <c r="A168" s="27">
        <v>71</v>
      </c>
      <c r="B168" s="28">
        <v>44445.401435185187</v>
      </c>
      <c r="C168" s="28">
        <v>44445.40556712963</v>
      </c>
      <c r="D168" s="2" t="s">
        <v>153</v>
      </c>
      <c r="E168" s="27">
        <v>100</v>
      </c>
      <c r="F168" s="27">
        <v>357</v>
      </c>
      <c r="G168" s="27">
        <v>1</v>
      </c>
      <c r="H168" s="28">
        <v>44445.405579386577</v>
      </c>
      <c r="I168" s="2" t="s">
        <v>154</v>
      </c>
      <c r="J168" s="27">
        <v>45.474197387695313</v>
      </c>
      <c r="K168" s="27">
        <v>9.19940185546875</v>
      </c>
      <c r="L168" s="2" t="s">
        <v>15</v>
      </c>
      <c r="M168" s="2" t="s">
        <v>16</v>
      </c>
      <c r="N168" s="3">
        <v>2</v>
      </c>
      <c r="O168" s="27" t="s">
        <v>1427</v>
      </c>
      <c r="P168" s="27" t="s">
        <v>1427</v>
      </c>
      <c r="Q168" s="27" t="s">
        <v>1427</v>
      </c>
      <c r="R168" s="27">
        <f t="shared" si="6"/>
        <v>0</v>
      </c>
      <c r="S168" s="27"/>
      <c r="T168" s="27"/>
      <c r="U168" s="27"/>
      <c r="V168" s="27"/>
      <c r="W168" s="27"/>
      <c r="X168" s="27"/>
      <c r="Y168" s="27"/>
      <c r="Z168" s="27" t="s">
        <v>1427</v>
      </c>
      <c r="AA168" s="27" t="s">
        <v>1427</v>
      </c>
      <c r="AB168" s="27" t="s">
        <v>1427</v>
      </c>
      <c r="AC168" s="27">
        <f t="shared" si="7"/>
        <v>0</v>
      </c>
      <c r="AD168" s="27"/>
      <c r="AE168" s="27"/>
      <c r="AF168" s="27"/>
      <c r="AG168" s="27"/>
      <c r="AH168" s="27"/>
      <c r="AI168" s="27"/>
      <c r="AJ168" s="27"/>
      <c r="AK168" s="27"/>
      <c r="AL168" s="29">
        <v>0</v>
      </c>
      <c r="AM168" s="29">
        <v>0</v>
      </c>
      <c r="AN168" s="29">
        <v>9</v>
      </c>
      <c r="AO168" s="29">
        <v>9</v>
      </c>
      <c r="AP168" s="29">
        <v>9</v>
      </c>
      <c r="AQ168" s="29">
        <v>9</v>
      </c>
      <c r="AR168" s="29">
        <v>10</v>
      </c>
      <c r="AS168" s="29">
        <v>7</v>
      </c>
      <c r="AT168" s="29">
        <f t="shared" si="8"/>
        <v>8.8333333333333339</v>
      </c>
      <c r="AU168" s="29">
        <v>7</v>
      </c>
      <c r="AV168" s="29">
        <v>8</v>
      </c>
      <c r="AW168" s="29">
        <v>1</v>
      </c>
      <c r="AX168" s="29">
        <v>68</v>
      </c>
      <c r="AY168" s="29">
        <v>1</v>
      </c>
      <c r="AZ168" s="27" t="s">
        <v>1427</v>
      </c>
      <c r="BA168" s="27">
        <v>67</v>
      </c>
      <c r="BB168" s="27">
        <v>1</v>
      </c>
      <c r="BC168" s="27">
        <v>0</v>
      </c>
      <c r="BD168" s="27">
        <v>0</v>
      </c>
      <c r="BE168" s="27">
        <v>0</v>
      </c>
      <c r="BF168" s="27" t="str" cm="1">
        <f t="array" ref="BF168">_xlfn.IFS(BB168=1,"Nord Italia",BC168=1,"Centro Italia",BD168=1,"Sud Italia",BE168=1,"Isole Italia",SUM(BB168:BE168)=0,"Estero")</f>
        <v>Nord Italia</v>
      </c>
      <c r="BG168" s="27" t="s">
        <v>2739</v>
      </c>
      <c r="BH168" s="27">
        <v>173</v>
      </c>
      <c r="BI168" s="27" t="s">
        <v>2740</v>
      </c>
      <c r="BJ168" s="27">
        <v>7</v>
      </c>
      <c r="BK168" s="27" t="s">
        <v>1427</v>
      </c>
      <c r="BL168" s="27" t="s">
        <v>1427</v>
      </c>
      <c r="BM168" s="27" t="s">
        <v>1427</v>
      </c>
      <c r="BN168" s="27" t="s">
        <v>1427</v>
      </c>
      <c r="BO168" s="27">
        <v>2</v>
      </c>
      <c r="BP168" s="29">
        <v>4</v>
      </c>
      <c r="BQ168" s="27">
        <v>120</v>
      </c>
      <c r="BR168" s="27">
        <v>0</v>
      </c>
      <c r="BS168" s="27" t="s">
        <v>1427</v>
      </c>
      <c r="BT168" s="27">
        <v>1</v>
      </c>
      <c r="BU168" s="27">
        <v>1</v>
      </c>
      <c r="BV168" s="29">
        <v>6</v>
      </c>
    </row>
    <row r="169" spans="1:74" ht="30" x14ac:dyDescent="0.25">
      <c r="A169" s="27">
        <v>77</v>
      </c>
      <c r="B169" s="28">
        <v>44445.406481481485</v>
      </c>
      <c r="C169" s="28">
        <v>44445.410069444442</v>
      </c>
      <c r="D169" s="2" t="s">
        <v>163</v>
      </c>
      <c r="E169" s="27">
        <v>100</v>
      </c>
      <c r="F169" s="27">
        <v>309</v>
      </c>
      <c r="G169" s="27">
        <v>1</v>
      </c>
      <c r="H169" s="28">
        <v>44445.410073171297</v>
      </c>
      <c r="I169" s="2" t="s">
        <v>164</v>
      </c>
      <c r="J169" s="27">
        <v>45.751998901367188</v>
      </c>
      <c r="K169" s="27">
        <v>11.43310546875</v>
      </c>
      <c r="L169" s="2" t="s">
        <v>15</v>
      </c>
      <c r="M169" s="2" t="s">
        <v>16</v>
      </c>
      <c r="N169" s="3">
        <v>2</v>
      </c>
      <c r="O169" s="27" t="s">
        <v>1427</v>
      </c>
      <c r="P169" s="27" t="s">
        <v>1427</v>
      </c>
      <c r="Q169" s="27" t="s">
        <v>1427</v>
      </c>
      <c r="R169" s="27">
        <f t="shared" si="6"/>
        <v>0</v>
      </c>
      <c r="S169" s="27"/>
      <c r="T169" s="27"/>
      <c r="U169" s="27"/>
      <c r="V169" s="27"/>
      <c r="W169" s="27"/>
      <c r="X169" s="27"/>
      <c r="Y169" s="27"/>
      <c r="Z169" s="27" t="s">
        <v>1427</v>
      </c>
      <c r="AA169" s="27" t="s">
        <v>1427</v>
      </c>
      <c r="AB169" s="27" t="s">
        <v>1427</v>
      </c>
      <c r="AC169" s="27">
        <f t="shared" si="7"/>
        <v>0</v>
      </c>
      <c r="AD169" s="27"/>
      <c r="AE169" s="27"/>
      <c r="AF169" s="27"/>
      <c r="AG169" s="27"/>
      <c r="AH169" s="27"/>
      <c r="AI169" s="27"/>
      <c r="AJ169" s="27"/>
      <c r="AK169" s="27"/>
      <c r="AL169" s="29">
        <v>0</v>
      </c>
      <c r="AM169" s="29">
        <v>0</v>
      </c>
      <c r="AN169" s="29">
        <v>1</v>
      </c>
      <c r="AO169" s="29">
        <v>1</v>
      </c>
      <c r="AP169" s="29">
        <v>5</v>
      </c>
      <c r="AQ169" s="29">
        <v>1</v>
      </c>
      <c r="AR169" s="29">
        <v>5</v>
      </c>
      <c r="AS169" s="29">
        <v>5</v>
      </c>
      <c r="AT169" s="29">
        <f t="shared" si="8"/>
        <v>3</v>
      </c>
      <c r="AU169" s="29">
        <v>0</v>
      </c>
      <c r="AV169" s="29">
        <v>2</v>
      </c>
      <c r="AW169" s="29">
        <v>1</v>
      </c>
      <c r="AX169" s="29">
        <v>70</v>
      </c>
      <c r="AY169" s="29">
        <v>1</v>
      </c>
      <c r="AZ169" s="27" t="s">
        <v>1427</v>
      </c>
      <c r="BA169" s="27">
        <v>67</v>
      </c>
      <c r="BB169" s="27">
        <v>1</v>
      </c>
      <c r="BC169" s="27">
        <v>0</v>
      </c>
      <c r="BD169" s="27">
        <v>0</v>
      </c>
      <c r="BE169" s="27">
        <v>0</v>
      </c>
      <c r="BF169" s="27" t="str" cm="1">
        <f t="array" ref="BF169">_xlfn.IFS(BB169=1,"Nord Italia",BC169=1,"Centro Italia",BD169=1,"Sud Italia",BE169=1,"Isole Italia",SUM(BB169:BE169)=0,"Estero")</f>
        <v>Nord Italia</v>
      </c>
      <c r="BG169" s="27" t="s">
        <v>2602</v>
      </c>
      <c r="BH169" s="27">
        <v>170</v>
      </c>
      <c r="BI169" s="27" t="s">
        <v>1427</v>
      </c>
      <c r="BJ169" s="27">
        <v>4</v>
      </c>
      <c r="BK169" s="27">
        <v>17</v>
      </c>
      <c r="BL169" s="27" t="s">
        <v>1427</v>
      </c>
      <c r="BM169" s="27" t="s">
        <v>1427</v>
      </c>
      <c r="BN169" s="27" t="s">
        <v>1427</v>
      </c>
      <c r="BO169" s="27">
        <v>2</v>
      </c>
      <c r="BP169" s="29">
        <v>2</v>
      </c>
      <c r="BQ169" s="27">
        <v>60</v>
      </c>
      <c r="BR169" s="27">
        <v>0</v>
      </c>
      <c r="BS169" s="27" t="s">
        <v>1427</v>
      </c>
      <c r="BT169" s="27">
        <v>1</v>
      </c>
      <c r="BU169" s="27">
        <v>0</v>
      </c>
      <c r="BV169" s="29">
        <v>1</v>
      </c>
    </row>
    <row r="170" spans="1:74" ht="30" x14ac:dyDescent="0.25">
      <c r="A170" s="27">
        <v>84</v>
      </c>
      <c r="B170" s="28">
        <v>44445.416921296295</v>
      </c>
      <c r="C170" s="28">
        <v>44445.418912037036</v>
      </c>
      <c r="D170" s="2" t="s">
        <v>177</v>
      </c>
      <c r="E170" s="27">
        <v>100</v>
      </c>
      <c r="F170" s="27">
        <v>171</v>
      </c>
      <c r="G170" s="27">
        <v>1</v>
      </c>
      <c r="H170" s="28">
        <v>44445.418917187497</v>
      </c>
      <c r="I170" s="2" t="s">
        <v>178</v>
      </c>
      <c r="J170" s="27">
        <v>45.403106689453125</v>
      </c>
      <c r="K170" s="27">
        <v>11.87469482421875</v>
      </c>
      <c r="L170" s="2" t="s">
        <v>15</v>
      </c>
      <c r="M170" s="2" t="s">
        <v>16</v>
      </c>
      <c r="N170" s="3">
        <v>2</v>
      </c>
      <c r="O170" s="27" t="s">
        <v>1427</v>
      </c>
      <c r="P170" s="27" t="s">
        <v>1427</v>
      </c>
      <c r="Q170" s="27" t="s">
        <v>1427</v>
      </c>
      <c r="R170" s="27">
        <f t="shared" si="6"/>
        <v>0</v>
      </c>
      <c r="S170" s="27"/>
      <c r="T170" s="27"/>
      <c r="U170" s="27"/>
      <c r="V170" s="27"/>
      <c r="W170" s="27"/>
      <c r="X170" s="27"/>
      <c r="Y170" s="27"/>
      <c r="Z170" s="27" t="s">
        <v>1427</v>
      </c>
      <c r="AA170" s="27" t="s">
        <v>1427</v>
      </c>
      <c r="AB170" s="27" t="s">
        <v>1427</v>
      </c>
      <c r="AC170" s="27">
        <f t="shared" si="7"/>
        <v>0</v>
      </c>
      <c r="AD170" s="27"/>
      <c r="AE170" s="27"/>
      <c r="AF170" s="27"/>
      <c r="AG170" s="27"/>
      <c r="AH170" s="27"/>
      <c r="AI170" s="27"/>
      <c r="AJ170" s="27"/>
      <c r="AK170" s="27"/>
      <c r="AL170" s="29">
        <v>0</v>
      </c>
      <c r="AM170" s="29">
        <v>0</v>
      </c>
      <c r="AN170" s="29">
        <v>10</v>
      </c>
      <c r="AO170" s="29">
        <v>8</v>
      </c>
      <c r="AP170" s="29">
        <v>10</v>
      </c>
      <c r="AQ170" s="29">
        <v>10</v>
      </c>
      <c r="AR170" s="29">
        <v>9</v>
      </c>
      <c r="AS170" s="29">
        <v>2</v>
      </c>
      <c r="AT170" s="29">
        <f t="shared" si="8"/>
        <v>8.1666666666666661</v>
      </c>
      <c r="AU170" s="29">
        <v>4</v>
      </c>
      <c r="AV170" s="29">
        <v>4</v>
      </c>
      <c r="AW170" s="29">
        <v>1</v>
      </c>
      <c r="AX170" s="29">
        <v>68</v>
      </c>
      <c r="AY170" s="29">
        <v>1</v>
      </c>
      <c r="AZ170" s="27" t="s">
        <v>1427</v>
      </c>
      <c r="BA170" s="27">
        <v>67</v>
      </c>
      <c r="BB170" s="27">
        <v>1</v>
      </c>
      <c r="BC170" s="27">
        <v>0</v>
      </c>
      <c r="BD170" s="27">
        <v>0</v>
      </c>
      <c r="BE170" s="27">
        <v>0</v>
      </c>
      <c r="BF170" s="27" t="str" cm="1">
        <f t="array" ref="BF170">_xlfn.IFS(BB170=1,"Nord Italia",BC170=1,"Centro Italia",BD170=1,"Sud Italia",BE170=1,"Isole Italia",SUM(BB170:BE170)=0,"Estero")</f>
        <v>Nord Italia</v>
      </c>
      <c r="BG170" s="27" t="s">
        <v>2697</v>
      </c>
      <c r="BH170" s="27">
        <v>170</v>
      </c>
      <c r="BI170" s="27" t="s">
        <v>1427</v>
      </c>
      <c r="BJ170" s="27">
        <v>3</v>
      </c>
      <c r="BK170" s="27" t="s">
        <v>1427</v>
      </c>
      <c r="BL170" s="27" t="s">
        <v>1427</v>
      </c>
      <c r="BM170" s="27" t="s">
        <v>1427</v>
      </c>
      <c r="BN170" s="27" t="s">
        <v>1427</v>
      </c>
      <c r="BO170" s="27">
        <v>2</v>
      </c>
      <c r="BP170" s="29">
        <v>4</v>
      </c>
      <c r="BQ170" s="27">
        <v>300</v>
      </c>
      <c r="BR170" s="27">
        <v>0</v>
      </c>
      <c r="BS170" s="27" t="s">
        <v>1427</v>
      </c>
      <c r="BT170" s="27">
        <v>1</v>
      </c>
      <c r="BU170" s="27">
        <v>1</v>
      </c>
      <c r="BV170" s="29">
        <v>6</v>
      </c>
    </row>
    <row r="171" spans="1:74" ht="45" x14ac:dyDescent="0.25">
      <c r="A171" s="27">
        <v>92</v>
      </c>
      <c r="B171" s="28">
        <v>44445.424074074072</v>
      </c>
      <c r="C171" s="28">
        <v>44445.426134259258</v>
      </c>
      <c r="D171" s="2" t="s">
        <v>193</v>
      </c>
      <c r="E171" s="27">
        <v>100</v>
      </c>
      <c r="F171" s="27">
        <v>177</v>
      </c>
      <c r="G171" s="27">
        <v>1</v>
      </c>
      <c r="H171" s="28">
        <v>44445.426140150463</v>
      </c>
      <c r="I171" s="2" t="s">
        <v>194</v>
      </c>
      <c r="J171" s="27">
        <v>45.40960693359375</v>
      </c>
      <c r="K171" s="27">
        <v>11.894699096679688</v>
      </c>
      <c r="L171" s="2" t="s">
        <v>15</v>
      </c>
      <c r="M171" s="2" t="s">
        <v>16</v>
      </c>
      <c r="N171" s="3">
        <v>2</v>
      </c>
      <c r="O171" s="27" t="s">
        <v>1427</v>
      </c>
      <c r="P171" s="27" t="s">
        <v>1427</v>
      </c>
      <c r="Q171" s="27" t="s">
        <v>1427</v>
      </c>
      <c r="R171" s="27">
        <f t="shared" si="6"/>
        <v>0</v>
      </c>
      <c r="S171" s="27"/>
      <c r="T171" s="27"/>
      <c r="U171" s="27"/>
      <c r="V171" s="27"/>
      <c r="W171" s="27"/>
      <c r="X171" s="27"/>
      <c r="Y171" s="27"/>
      <c r="Z171" s="27" t="s">
        <v>1427</v>
      </c>
      <c r="AA171" s="27" t="s">
        <v>1427</v>
      </c>
      <c r="AB171" s="27" t="s">
        <v>1427</v>
      </c>
      <c r="AC171" s="27">
        <f t="shared" si="7"/>
        <v>0</v>
      </c>
      <c r="AD171" s="27"/>
      <c r="AE171" s="27"/>
      <c r="AF171" s="27"/>
      <c r="AG171" s="27"/>
      <c r="AH171" s="27"/>
      <c r="AI171" s="27"/>
      <c r="AJ171" s="27"/>
      <c r="AK171" s="27"/>
      <c r="AL171" s="29">
        <v>0</v>
      </c>
      <c r="AM171" s="29">
        <v>0</v>
      </c>
      <c r="AN171" s="29">
        <v>3</v>
      </c>
      <c r="AO171" s="29">
        <v>2</v>
      </c>
      <c r="AP171" s="29">
        <v>5</v>
      </c>
      <c r="AQ171" s="29">
        <v>7</v>
      </c>
      <c r="AR171" s="29">
        <v>6</v>
      </c>
      <c r="AS171" s="29">
        <v>8</v>
      </c>
      <c r="AT171" s="29">
        <f t="shared" si="8"/>
        <v>5.166666666666667</v>
      </c>
      <c r="AU171" s="29">
        <v>4</v>
      </c>
      <c r="AV171" s="29">
        <v>6</v>
      </c>
      <c r="AW171" s="29">
        <v>0</v>
      </c>
      <c r="AX171" s="29">
        <v>28</v>
      </c>
      <c r="AY171" s="29">
        <v>1</v>
      </c>
      <c r="AZ171" s="27" t="s">
        <v>1427</v>
      </c>
      <c r="BA171" s="27">
        <v>67</v>
      </c>
      <c r="BB171" s="27">
        <v>1</v>
      </c>
      <c r="BC171" s="27">
        <v>0</v>
      </c>
      <c r="BD171" s="27">
        <v>0</v>
      </c>
      <c r="BE171" s="27">
        <v>0</v>
      </c>
      <c r="BF171" s="27" t="str" cm="1">
        <f t="array" ref="BF171">_xlfn.IFS(BB171=1,"Nord Italia",BC171=1,"Centro Italia",BD171=1,"Sud Italia",BE171=1,"Isole Italia",SUM(BB171:BE171)=0,"Estero")</f>
        <v>Nord Italia</v>
      </c>
      <c r="BG171" s="27" t="s">
        <v>2697</v>
      </c>
      <c r="BH171" s="27">
        <v>164</v>
      </c>
      <c r="BI171" s="27" t="s">
        <v>1427</v>
      </c>
      <c r="BJ171" s="27">
        <v>3</v>
      </c>
      <c r="BK171" s="27">
        <v>11</v>
      </c>
      <c r="BL171" s="27" t="s">
        <v>1427</v>
      </c>
      <c r="BM171" s="27" t="s">
        <v>1427</v>
      </c>
      <c r="BN171" s="27" t="s">
        <v>1427</v>
      </c>
      <c r="BO171" s="27">
        <v>5</v>
      </c>
      <c r="BP171" s="29">
        <v>3</v>
      </c>
      <c r="BQ171" s="27">
        <v>150</v>
      </c>
      <c r="BR171" s="27">
        <v>0</v>
      </c>
      <c r="BS171" s="27" t="s">
        <v>1427</v>
      </c>
      <c r="BT171" s="27">
        <v>1</v>
      </c>
      <c r="BU171" s="27">
        <v>1</v>
      </c>
      <c r="BV171" s="29">
        <v>2</v>
      </c>
    </row>
    <row r="172" spans="1:74" ht="45" x14ac:dyDescent="0.25">
      <c r="A172" s="27">
        <v>96</v>
      </c>
      <c r="B172" s="28">
        <v>44445.42596064815</v>
      </c>
      <c r="C172" s="28">
        <v>44445.427835648145</v>
      </c>
      <c r="D172" s="2" t="s">
        <v>201</v>
      </c>
      <c r="E172" s="27">
        <v>100</v>
      </c>
      <c r="F172" s="27">
        <v>161</v>
      </c>
      <c r="G172" s="27">
        <v>1</v>
      </c>
      <c r="H172" s="28">
        <v>44445.427843773148</v>
      </c>
      <c r="I172" s="2" t="s">
        <v>202</v>
      </c>
      <c r="J172" s="27">
        <v>50.715896606445313</v>
      </c>
      <c r="K172" s="27">
        <v>4.5926971435546875</v>
      </c>
      <c r="L172" s="2" t="s">
        <v>15</v>
      </c>
      <c r="M172" s="2" t="s">
        <v>87</v>
      </c>
      <c r="N172" s="3">
        <v>2</v>
      </c>
      <c r="O172" s="27" t="s">
        <v>1427</v>
      </c>
      <c r="P172" s="27" t="s">
        <v>1427</v>
      </c>
      <c r="Q172" s="27" t="s">
        <v>1427</v>
      </c>
      <c r="R172" s="27">
        <f t="shared" si="6"/>
        <v>0</v>
      </c>
      <c r="S172" s="27"/>
      <c r="T172" s="27"/>
      <c r="U172" s="27"/>
      <c r="V172" s="27"/>
      <c r="W172" s="27"/>
      <c r="X172" s="27"/>
      <c r="Y172" s="27"/>
      <c r="Z172" s="27" t="s">
        <v>1427</v>
      </c>
      <c r="AA172" s="27" t="s">
        <v>1427</v>
      </c>
      <c r="AB172" s="27" t="s">
        <v>1427</v>
      </c>
      <c r="AC172" s="27">
        <f t="shared" si="7"/>
        <v>0</v>
      </c>
      <c r="AD172" s="27"/>
      <c r="AE172" s="27"/>
      <c r="AF172" s="27"/>
      <c r="AG172" s="27"/>
      <c r="AH172" s="27"/>
      <c r="AI172" s="27"/>
      <c r="AJ172" s="27"/>
      <c r="AK172" s="27"/>
      <c r="AL172" s="29">
        <v>0</v>
      </c>
      <c r="AM172" s="29">
        <v>0</v>
      </c>
      <c r="AN172" s="29">
        <v>7</v>
      </c>
      <c r="AO172" s="29">
        <v>6</v>
      </c>
      <c r="AP172" s="29">
        <v>6</v>
      </c>
      <c r="AQ172" s="29">
        <v>7</v>
      </c>
      <c r="AR172" s="29">
        <v>7</v>
      </c>
      <c r="AS172" s="29">
        <v>6</v>
      </c>
      <c r="AT172" s="29">
        <f t="shared" si="8"/>
        <v>6.5</v>
      </c>
      <c r="AU172" s="29">
        <v>6</v>
      </c>
      <c r="AV172" s="29">
        <v>6</v>
      </c>
      <c r="AW172" s="29">
        <v>0</v>
      </c>
      <c r="AX172" s="29">
        <v>57</v>
      </c>
      <c r="AY172" s="29">
        <v>0</v>
      </c>
      <c r="AZ172" s="27" t="s">
        <v>3183</v>
      </c>
      <c r="BA172" s="27" t="s">
        <v>1427</v>
      </c>
      <c r="BB172" s="27">
        <v>0</v>
      </c>
      <c r="BC172" s="27">
        <v>0</v>
      </c>
      <c r="BD172" s="27">
        <v>0</v>
      </c>
      <c r="BE172" s="27">
        <v>0</v>
      </c>
      <c r="BF172" s="27" t="str" cm="1">
        <f t="array" ref="BF172">_xlfn.IFS(BB172=1,"Nord Italia",BC172=1,"Centro Italia",BD172=1,"Sud Italia",BE172=1,"Isole Italia",SUM(BB172:BE172)=0,"Estero")</f>
        <v>Estero</v>
      </c>
      <c r="BG172" s="27" t="s">
        <v>1427</v>
      </c>
      <c r="BH172" s="27">
        <v>167</v>
      </c>
      <c r="BI172" s="27" t="s">
        <v>1427</v>
      </c>
      <c r="BJ172" s="27">
        <v>5</v>
      </c>
      <c r="BK172" s="27">
        <v>16</v>
      </c>
      <c r="BL172" s="27" t="s">
        <v>1427</v>
      </c>
      <c r="BM172" s="27">
        <v>116</v>
      </c>
      <c r="BN172" s="27" t="s">
        <v>3137</v>
      </c>
      <c r="BO172" s="27">
        <v>3</v>
      </c>
      <c r="BP172" s="29">
        <v>5</v>
      </c>
      <c r="BQ172" s="27">
        <v>60</v>
      </c>
      <c r="BR172" s="27">
        <v>0</v>
      </c>
      <c r="BS172" s="27" t="s">
        <v>1427</v>
      </c>
      <c r="BT172" s="27">
        <v>1</v>
      </c>
      <c r="BU172" s="27">
        <v>1</v>
      </c>
      <c r="BV172" s="29">
        <v>2</v>
      </c>
    </row>
    <row r="173" spans="1:74" ht="30" x14ac:dyDescent="0.25">
      <c r="A173" s="27">
        <v>100</v>
      </c>
      <c r="B173" s="28">
        <v>44445.428171296298</v>
      </c>
      <c r="C173" s="28">
        <v>44445.432245370372</v>
      </c>
      <c r="D173" s="2" t="s">
        <v>209</v>
      </c>
      <c r="E173" s="27">
        <v>100</v>
      </c>
      <c r="F173" s="27">
        <v>351</v>
      </c>
      <c r="G173" s="27">
        <v>1</v>
      </c>
      <c r="H173" s="28">
        <v>44445.432251759259</v>
      </c>
      <c r="I173" s="2" t="s">
        <v>210</v>
      </c>
      <c r="J173" s="27">
        <v>45.599594116210938</v>
      </c>
      <c r="K173" s="27">
        <v>11.73370361328125</v>
      </c>
      <c r="L173" s="2" t="s">
        <v>15</v>
      </c>
      <c r="M173" s="2" t="s">
        <v>16</v>
      </c>
      <c r="N173" s="3">
        <v>2</v>
      </c>
      <c r="O173" s="27" t="s">
        <v>1427</v>
      </c>
      <c r="P173" s="27" t="s">
        <v>1427</v>
      </c>
      <c r="Q173" s="27" t="s">
        <v>1427</v>
      </c>
      <c r="R173" s="27">
        <f t="shared" si="6"/>
        <v>0</v>
      </c>
      <c r="S173" s="27"/>
      <c r="T173" s="27"/>
      <c r="U173" s="27"/>
      <c r="V173" s="27"/>
      <c r="W173" s="27"/>
      <c r="X173" s="27"/>
      <c r="Y173" s="27"/>
      <c r="Z173" s="27" t="s">
        <v>1427</v>
      </c>
      <c r="AA173" s="27" t="s">
        <v>1427</v>
      </c>
      <c r="AB173" s="27" t="s">
        <v>1427</v>
      </c>
      <c r="AC173" s="27">
        <f t="shared" si="7"/>
        <v>0</v>
      </c>
      <c r="AD173" s="27"/>
      <c r="AE173" s="27"/>
      <c r="AF173" s="27"/>
      <c r="AG173" s="27"/>
      <c r="AH173" s="27"/>
      <c r="AI173" s="27"/>
      <c r="AJ173" s="27"/>
      <c r="AK173" s="27"/>
      <c r="AL173" s="29">
        <v>0</v>
      </c>
      <c r="AM173" s="29">
        <v>0</v>
      </c>
      <c r="AN173" s="29">
        <v>2</v>
      </c>
      <c r="AO173" s="29">
        <v>5</v>
      </c>
      <c r="AP173" s="29">
        <v>1</v>
      </c>
      <c r="AQ173" s="29">
        <v>10</v>
      </c>
      <c r="AR173" s="29">
        <v>8</v>
      </c>
      <c r="AS173" s="29">
        <v>5</v>
      </c>
      <c r="AT173" s="29">
        <f t="shared" si="8"/>
        <v>5.166666666666667</v>
      </c>
      <c r="AU173" s="29">
        <v>4</v>
      </c>
      <c r="AV173" s="29">
        <v>0</v>
      </c>
      <c r="AW173" s="29">
        <v>0</v>
      </c>
      <c r="AX173" s="29">
        <v>63</v>
      </c>
      <c r="AY173" s="29">
        <v>1</v>
      </c>
      <c r="AZ173" s="27" t="s">
        <v>1427</v>
      </c>
      <c r="BA173" s="27">
        <v>67</v>
      </c>
      <c r="BB173" s="27">
        <v>1</v>
      </c>
      <c r="BC173" s="27">
        <v>0</v>
      </c>
      <c r="BD173" s="27">
        <v>0</v>
      </c>
      <c r="BE173" s="27">
        <v>0</v>
      </c>
      <c r="BF173" s="27" t="str" cm="1">
        <f t="array" ref="BF173">_xlfn.IFS(BB173=1,"Nord Italia",BC173=1,"Centro Italia",BD173=1,"Sud Italia",BE173=1,"Isole Italia",SUM(BB173:BE173)=0,"Estero")</f>
        <v>Nord Italia</v>
      </c>
      <c r="BG173" s="27" t="s">
        <v>2697</v>
      </c>
      <c r="BH173" s="27">
        <v>168</v>
      </c>
      <c r="BI173" s="27" t="s">
        <v>1427</v>
      </c>
      <c r="BJ173" s="27">
        <v>3</v>
      </c>
      <c r="BK173" s="27" t="s">
        <v>1427</v>
      </c>
      <c r="BL173" s="27" t="s">
        <v>1427</v>
      </c>
      <c r="BM173" s="27" t="s">
        <v>1427</v>
      </c>
      <c r="BN173" s="27" t="s">
        <v>1427</v>
      </c>
      <c r="BO173" s="27">
        <v>4</v>
      </c>
      <c r="BP173" s="29">
        <v>2</v>
      </c>
      <c r="BQ173" s="27">
        <v>30</v>
      </c>
      <c r="BR173" s="27">
        <v>1</v>
      </c>
      <c r="BS173" s="27">
        <v>1</v>
      </c>
      <c r="BT173" s="27">
        <v>1</v>
      </c>
      <c r="BU173" s="27">
        <v>1</v>
      </c>
      <c r="BV173" s="29">
        <v>3</v>
      </c>
    </row>
    <row r="174" spans="1:74" ht="30" x14ac:dyDescent="0.25">
      <c r="A174" s="27">
        <v>109</v>
      </c>
      <c r="B174" s="28">
        <v>44445.436620370368</v>
      </c>
      <c r="C174" s="28">
        <v>44445.439803240741</v>
      </c>
      <c r="D174" s="2" t="s">
        <v>227</v>
      </c>
      <c r="E174" s="27">
        <v>100</v>
      </c>
      <c r="F174" s="27">
        <v>274</v>
      </c>
      <c r="G174" s="27">
        <v>1</v>
      </c>
      <c r="H174" s="28">
        <v>44445.43980644676</v>
      </c>
      <c r="I174" s="2" t="s">
        <v>228</v>
      </c>
      <c r="J174" s="27">
        <v>40.926895141601563</v>
      </c>
      <c r="K174" s="27">
        <v>14.307998657226563</v>
      </c>
      <c r="L174" s="2" t="s">
        <v>15</v>
      </c>
      <c r="M174" s="2" t="s">
        <v>16</v>
      </c>
      <c r="N174" s="3">
        <v>2</v>
      </c>
      <c r="O174" s="27" t="s">
        <v>1427</v>
      </c>
      <c r="P174" s="27" t="s">
        <v>1427</v>
      </c>
      <c r="Q174" s="27" t="s">
        <v>1427</v>
      </c>
      <c r="R174" s="27">
        <f t="shared" si="6"/>
        <v>0</v>
      </c>
      <c r="S174" s="27"/>
      <c r="T174" s="27"/>
      <c r="U174" s="27"/>
      <c r="V174" s="27"/>
      <c r="W174" s="27"/>
      <c r="X174" s="27"/>
      <c r="Y174" s="27"/>
      <c r="Z174" s="27" t="s">
        <v>1427</v>
      </c>
      <c r="AA174" s="27" t="s">
        <v>1427</v>
      </c>
      <c r="AB174" s="27" t="s">
        <v>1427</v>
      </c>
      <c r="AC174" s="27">
        <f t="shared" si="7"/>
        <v>0</v>
      </c>
      <c r="AD174" s="27"/>
      <c r="AE174" s="27"/>
      <c r="AF174" s="27"/>
      <c r="AG174" s="27"/>
      <c r="AH174" s="27"/>
      <c r="AI174" s="27"/>
      <c r="AJ174" s="27"/>
      <c r="AK174" s="27"/>
      <c r="AL174" s="29">
        <v>0</v>
      </c>
      <c r="AM174" s="29">
        <v>0</v>
      </c>
      <c r="AN174" s="29">
        <v>10</v>
      </c>
      <c r="AO174" s="29">
        <v>10</v>
      </c>
      <c r="AP174" s="29">
        <v>10</v>
      </c>
      <c r="AQ174" s="29">
        <v>10</v>
      </c>
      <c r="AR174" s="29">
        <v>4</v>
      </c>
      <c r="AS174" s="29">
        <v>10</v>
      </c>
      <c r="AT174" s="29">
        <f t="shared" si="8"/>
        <v>9</v>
      </c>
      <c r="AU174" s="29">
        <v>6</v>
      </c>
      <c r="AV174" s="29">
        <v>7</v>
      </c>
      <c r="AW174" s="29">
        <v>1</v>
      </c>
      <c r="AX174" s="29">
        <v>18</v>
      </c>
      <c r="AY174" s="29">
        <v>1</v>
      </c>
      <c r="AZ174" s="27" t="s">
        <v>1427</v>
      </c>
      <c r="BA174" s="27">
        <v>24</v>
      </c>
      <c r="BB174" s="27">
        <v>0</v>
      </c>
      <c r="BC174" s="27">
        <v>0</v>
      </c>
      <c r="BD174" s="27">
        <v>1</v>
      </c>
      <c r="BE174" s="27">
        <v>0</v>
      </c>
      <c r="BF174" s="27" t="str" cm="1">
        <f t="array" ref="BF174">_xlfn.IFS(BB174=1,"Nord Italia",BC174=1,"Centro Italia",BD174=1,"Sud Italia",BE174=1,"Isole Italia",SUM(BB174:BE174)=0,"Estero")</f>
        <v>Sud Italia</v>
      </c>
      <c r="BG174" s="27" t="s">
        <v>2757</v>
      </c>
      <c r="BH174" s="27">
        <v>164</v>
      </c>
      <c r="BI174" s="27" t="s">
        <v>1427</v>
      </c>
      <c r="BJ174" s="27">
        <v>3</v>
      </c>
      <c r="BK174" s="27">
        <v>18</v>
      </c>
      <c r="BL174" s="27" t="s">
        <v>3081</v>
      </c>
      <c r="BM174" s="27" t="s">
        <v>1427</v>
      </c>
      <c r="BN174" s="27" t="s">
        <v>1427</v>
      </c>
      <c r="BO174" s="27">
        <v>4</v>
      </c>
      <c r="BP174" s="29">
        <v>3</v>
      </c>
      <c r="BQ174" s="27">
        <v>240</v>
      </c>
      <c r="BR174" s="27">
        <v>0</v>
      </c>
      <c r="BS174" s="27" t="s">
        <v>1427</v>
      </c>
      <c r="BT174" s="27">
        <v>1</v>
      </c>
      <c r="BU174" s="27">
        <v>1</v>
      </c>
      <c r="BV174" s="29">
        <v>2</v>
      </c>
    </row>
    <row r="175" spans="1:74" ht="45" x14ac:dyDescent="0.25">
      <c r="A175" s="27">
        <v>112</v>
      </c>
      <c r="B175" s="28">
        <v>44445.440787037034</v>
      </c>
      <c r="C175" s="28">
        <v>44445.442407407405</v>
      </c>
      <c r="D175" s="2" t="s">
        <v>232</v>
      </c>
      <c r="E175" s="27">
        <v>100</v>
      </c>
      <c r="F175" s="27">
        <v>140</v>
      </c>
      <c r="G175" s="27">
        <v>1</v>
      </c>
      <c r="H175" s="28">
        <v>44445.442421585649</v>
      </c>
      <c r="I175" s="2" t="s">
        <v>233</v>
      </c>
      <c r="J175" s="27">
        <v>45.546798706054688</v>
      </c>
      <c r="K175" s="27">
        <v>9.1645050048828125</v>
      </c>
      <c r="L175" s="2" t="s">
        <v>15</v>
      </c>
      <c r="M175" s="2" t="s">
        <v>16</v>
      </c>
      <c r="N175" s="3">
        <v>2</v>
      </c>
      <c r="O175" s="27" t="s">
        <v>1427</v>
      </c>
      <c r="P175" s="27" t="s">
        <v>1427</v>
      </c>
      <c r="Q175" s="27" t="s">
        <v>1427</v>
      </c>
      <c r="R175" s="27">
        <f t="shared" si="6"/>
        <v>0</v>
      </c>
      <c r="S175" s="27"/>
      <c r="T175" s="27"/>
      <c r="U175" s="27"/>
      <c r="V175" s="27"/>
      <c r="W175" s="27"/>
      <c r="X175" s="27"/>
      <c r="Y175" s="27"/>
      <c r="Z175" s="27" t="s">
        <v>1427</v>
      </c>
      <c r="AA175" s="27" t="s">
        <v>1427</v>
      </c>
      <c r="AB175" s="27" t="s">
        <v>1427</v>
      </c>
      <c r="AC175" s="27">
        <f t="shared" si="7"/>
        <v>0</v>
      </c>
      <c r="AD175" s="27"/>
      <c r="AE175" s="27"/>
      <c r="AF175" s="27"/>
      <c r="AG175" s="27"/>
      <c r="AH175" s="27"/>
      <c r="AI175" s="27"/>
      <c r="AJ175" s="27"/>
      <c r="AK175" s="27"/>
      <c r="AL175" s="29">
        <v>0</v>
      </c>
      <c r="AM175" s="29">
        <v>0</v>
      </c>
      <c r="AN175" s="29">
        <v>9</v>
      </c>
      <c r="AO175" s="29">
        <v>6</v>
      </c>
      <c r="AP175" s="29">
        <v>7</v>
      </c>
      <c r="AQ175" s="29">
        <v>7</v>
      </c>
      <c r="AR175" s="29">
        <v>9</v>
      </c>
      <c r="AS175" s="29">
        <v>9</v>
      </c>
      <c r="AT175" s="29">
        <f t="shared" si="8"/>
        <v>7.833333333333333</v>
      </c>
      <c r="AU175" s="29">
        <v>7</v>
      </c>
      <c r="AV175" s="29">
        <v>8</v>
      </c>
      <c r="AW175" s="29">
        <v>1</v>
      </c>
      <c r="AX175" s="29">
        <v>30</v>
      </c>
      <c r="AY175" s="29">
        <v>1</v>
      </c>
      <c r="AZ175" s="27" t="s">
        <v>1427</v>
      </c>
      <c r="BA175" s="27">
        <v>58</v>
      </c>
      <c r="BB175" s="27">
        <v>1</v>
      </c>
      <c r="BC175" s="27">
        <v>0</v>
      </c>
      <c r="BD175" s="27">
        <v>0</v>
      </c>
      <c r="BE175" s="27">
        <v>0</v>
      </c>
      <c r="BF175" s="27" t="str" cm="1">
        <f t="array" ref="BF175">_xlfn.IFS(BB175=1,"Nord Italia",BC175=1,"Centro Italia",BD175=1,"Sud Italia",BE175=1,"Isole Italia",SUM(BB175:BE175)=0,"Estero")</f>
        <v>Nord Italia</v>
      </c>
      <c r="BG175" s="27" t="s">
        <v>2760</v>
      </c>
      <c r="BH175" s="27">
        <v>166</v>
      </c>
      <c r="BI175" s="27" t="s">
        <v>1427</v>
      </c>
      <c r="BJ175" s="27">
        <v>7</v>
      </c>
      <c r="BK175" s="27" t="s">
        <v>1427</v>
      </c>
      <c r="BL175" s="27" t="s">
        <v>1427</v>
      </c>
      <c r="BM175" s="27" t="s">
        <v>1427</v>
      </c>
      <c r="BN175" s="27" t="s">
        <v>1427</v>
      </c>
      <c r="BO175" s="27">
        <v>2</v>
      </c>
      <c r="BP175" s="29">
        <v>3</v>
      </c>
      <c r="BQ175" s="27">
        <v>120</v>
      </c>
      <c r="BR175" s="27">
        <v>0</v>
      </c>
      <c r="BS175" s="27" t="s">
        <v>1427</v>
      </c>
      <c r="BT175" s="27">
        <v>1</v>
      </c>
      <c r="BU175" s="27">
        <v>1</v>
      </c>
      <c r="BV175" s="29">
        <v>3</v>
      </c>
    </row>
    <row r="176" spans="1:74" ht="45" x14ac:dyDescent="0.25">
      <c r="A176" s="27">
        <v>118</v>
      </c>
      <c r="B176" s="28">
        <v>44445.445844907408</v>
      </c>
      <c r="C176" s="28">
        <v>44445.448553240742</v>
      </c>
      <c r="D176" s="2" t="s">
        <v>244</v>
      </c>
      <c r="E176" s="27">
        <v>100</v>
      </c>
      <c r="F176" s="27">
        <v>234</v>
      </c>
      <c r="G176" s="27">
        <v>1</v>
      </c>
      <c r="H176" s="28">
        <v>44445.448566782405</v>
      </c>
      <c r="I176" s="2" t="s">
        <v>245</v>
      </c>
      <c r="J176" s="27">
        <v>45.215194702148438</v>
      </c>
      <c r="K176" s="27">
        <v>11.931396484375</v>
      </c>
      <c r="L176" s="2" t="s">
        <v>15</v>
      </c>
      <c r="M176" s="2" t="s">
        <v>16</v>
      </c>
      <c r="N176" s="3">
        <v>2</v>
      </c>
      <c r="O176" s="27" t="s">
        <v>1427</v>
      </c>
      <c r="P176" s="27" t="s">
        <v>1427</v>
      </c>
      <c r="Q176" s="27" t="s">
        <v>1427</v>
      </c>
      <c r="R176" s="27">
        <f t="shared" si="6"/>
        <v>0</v>
      </c>
      <c r="S176" s="27"/>
      <c r="T176" s="27"/>
      <c r="U176" s="27"/>
      <c r="V176" s="27"/>
      <c r="W176" s="27"/>
      <c r="X176" s="27"/>
      <c r="Y176" s="27"/>
      <c r="Z176" s="27" t="s">
        <v>1427</v>
      </c>
      <c r="AA176" s="27" t="s">
        <v>1427</v>
      </c>
      <c r="AB176" s="27" t="s">
        <v>1427</v>
      </c>
      <c r="AC176" s="27">
        <f t="shared" si="7"/>
        <v>0</v>
      </c>
      <c r="AD176" s="27"/>
      <c r="AE176" s="27"/>
      <c r="AF176" s="27"/>
      <c r="AG176" s="27"/>
      <c r="AH176" s="27"/>
      <c r="AI176" s="27"/>
      <c r="AJ176" s="27"/>
      <c r="AK176" s="27"/>
      <c r="AL176" s="29">
        <v>0</v>
      </c>
      <c r="AM176" s="29">
        <v>0</v>
      </c>
      <c r="AN176" s="29">
        <v>5</v>
      </c>
      <c r="AO176" s="29">
        <v>9</v>
      </c>
      <c r="AP176" s="29">
        <v>9</v>
      </c>
      <c r="AQ176" s="29">
        <v>8</v>
      </c>
      <c r="AR176" s="29">
        <v>9</v>
      </c>
      <c r="AS176" s="29">
        <v>9</v>
      </c>
      <c r="AT176" s="29">
        <f t="shared" si="8"/>
        <v>8.1666666666666661</v>
      </c>
      <c r="AU176" s="29">
        <v>7</v>
      </c>
      <c r="AV176" s="29">
        <v>7</v>
      </c>
      <c r="AW176" s="29">
        <v>0</v>
      </c>
      <c r="AX176" s="29">
        <v>57</v>
      </c>
      <c r="AY176" s="29">
        <v>1</v>
      </c>
      <c r="AZ176" s="27" t="s">
        <v>1427</v>
      </c>
      <c r="BA176" s="27">
        <v>67</v>
      </c>
      <c r="BB176" s="27">
        <v>1</v>
      </c>
      <c r="BC176" s="27">
        <v>0</v>
      </c>
      <c r="BD176" s="27">
        <v>0</v>
      </c>
      <c r="BE176" s="27">
        <v>0</v>
      </c>
      <c r="BF176" s="27" t="str" cm="1">
        <f t="array" ref="BF176">_xlfn.IFS(BB176=1,"Nord Italia",BC176=1,"Centro Italia",BD176=1,"Sud Italia",BE176=1,"Isole Italia",SUM(BB176:BE176)=0,"Estero")</f>
        <v>Nord Italia</v>
      </c>
      <c r="BG176" s="27" t="s">
        <v>2763</v>
      </c>
      <c r="BH176" s="27">
        <v>165</v>
      </c>
      <c r="BI176" s="27" t="s">
        <v>1427</v>
      </c>
      <c r="BJ176" s="27">
        <v>3</v>
      </c>
      <c r="BK176" s="27" t="s">
        <v>1427</v>
      </c>
      <c r="BL176" s="27" t="s">
        <v>1427</v>
      </c>
      <c r="BM176" s="27" t="s">
        <v>1427</v>
      </c>
      <c r="BN176" s="27" t="s">
        <v>1427</v>
      </c>
      <c r="BO176" s="27">
        <v>1</v>
      </c>
      <c r="BP176" s="29">
        <v>2</v>
      </c>
      <c r="BQ176" s="27">
        <v>30</v>
      </c>
      <c r="BR176" s="27">
        <v>1</v>
      </c>
      <c r="BS176" s="27">
        <v>1</v>
      </c>
      <c r="BT176" s="27">
        <v>1</v>
      </c>
      <c r="BU176" s="27">
        <v>1</v>
      </c>
      <c r="BV176" s="29">
        <v>3</v>
      </c>
    </row>
    <row r="177" spans="1:74" ht="30" x14ac:dyDescent="0.25">
      <c r="A177" s="27">
        <v>124</v>
      </c>
      <c r="B177" s="28">
        <v>44445.452013888891</v>
      </c>
      <c r="C177" s="28">
        <v>44445.455717592595</v>
      </c>
      <c r="D177" s="2" t="s">
        <v>256</v>
      </c>
      <c r="E177" s="27">
        <v>100</v>
      </c>
      <c r="F177" s="27">
        <v>320</v>
      </c>
      <c r="G177" s="27">
        <v>1</v>
      </c>
      <c r="H177" s="28">
        <v>44445.455728530091</v>
      </c>
      <c r="I177" s="2" t="s">
        <v>257</v>
      </c>
      <c r="J177" s="27">
        <v>43.789093017578125</v>
      </c>
      <c r="K177" s="27">
        <v>11.235595703125</v>
      </c>
      <c r="L177" s="2" t="s">
        <v>15</v>
      </c>
      <c r="M177" s="2" t="s">
        <v>16</v>
      </c>
      <c r="N177" s="3">
        <v>2</v>
      </c>
      <c r="O177" s="27" t="s">
        <v>1427</v>
      </c>
      <c r="P177" s="27" t="s">
        <v>1427</v>
      </c>
      <c r="Q177" s="27" t="s">
        <v>1427</v>
      </c>
      <c r="R177" s="27">
        <f t="shared" si="6"/>
        <v>0</v>
      </c>
      <c r="S177" s="27"/>
      <c r="T177" s="27"/>
      <c r="U177" s="27"/>
      <c r="V177" s="27"/>
      <c r="W177" s="27"/>
      <c r="X177" s="27"/>
      <c r="Y177" s="27"/>
      <c r="Z177" s="27" t="s">
        <v>1427</v>
      </c>
      <c r="AA177" s="27" t="s">
        <v>1427</v>
      </c>
      <c r="AB177" s="27" t="s">
        <v>1427</v>
      </c>
      <c r="AC177" s="27">
        <f t="shared" si="7"/>
        <v>0</v>
      </c>
      <c r="AD177" s="27"/>
      <c r="AE177" s="27"/>
      <c r="AF177" s="27"/>
      <c r="AG177" s="27"/>
      <c r="AH177" s="27"/>
      <c r="AI177" s="27"/>
      <c r="AJ177" s="27"/>
      <c r="AK177" s="27"/>
      <c r="AL177" s="29">
        <v>0</v>
      </c>
      <c r="AM177" s="29">
        <v>0</v>
      </c>
      <c r="AN177" s="29">
        <v>4</v>
      </c>
      <c r="AO177" s="29">
        <v>6</v>
      </c>
      <c r="AP177" s="29">
        <v>6</v>
      </c>
      <c r="AQ177" s="29">
        <v>6</v>
      </c>
      <c r="AR177" s="29">
        <v>10</v>
      </c>
      <c r="AS177" s="29">
        <v>10</v>
      </c>
      <c r="AT177" s="29">
        <f t="shared" si="8"/>
        <v>7</v>
      </c>
      <c r="AU177" s="29">
        <v>5</v>
      </c>
      <c r="AV177" s="29">
        <v>6</v>
      </c>
      <c r="AW177" s="29">
        <v>1</v>
      </c>
      <c r="AX177" s="29">
        <v>55</v>
      </c>
      <c r="AY177" s="29">
        <v>1</v>
      </c>
      <c r="AZ177" s="27" t="s">
        <v>1427</v>
      </c>
      <c r="BA177" s="27">
        <v>42</v>
      </c>
      <c r="BB177" s="27">
        <v>0</v>
      </c>
      <c r="BC177" s="27">
        <v>1</v>
      </c>
      <c r="BD177" s="27">
        <v>0</v>
      </c>
      <c r="BE177" s="27">
        <v>0</v>
      </c>
      <c r="BF177" s="27" t="str" cm="1">
        <f t="array" ref="BF177">_xlfn.IFS(BB177=1,"Nord Italia",BC177=1,"Centro Italia",BD177=1,"Sud Italia",BE177=1,"Isole Italia",SUM(BB177:BE177)=0,"Estero")</f>
        <v>Centro Italia</v>
      </c>
      <c r="BG177" s="27" t="s">
        <v>2592</v>
      </c>
      <c r="BH177" s="27">
        <v>171</v>
      </c>
      <c r="BI177" s="27" t="s">
        <v>1427</v>
      </c>
      <c r="BJ177" s="27">
        <v>7</v>
      </c>
      <c r="BK177" s="27" t="s">
        <v>1427</v>
      </c>
      <c r="BL177" s="27" t="s">
        <v>1427</v>
      </c>
      <c r="BM177" s="27" t="s">
        <v>1427</v>
      </c>
      <c r="BN177" s="27" t="s">
        <v>1427</v>
      </c>
      <c r="BO177" s="27">
        <v>1</v>
      </c>
      <c r="BP177" s="29">
        <v>3</v>
      </c>
      <c r="BQ177" s="27">
        <v>60</v>
      </c>
      <c r="BR177" s="27">
        <v>0</v>
      </c>
      <c r="BS177" s="27" t="s">
        <v>1427</v>
      </c>
      <c r="BT177" s="27">
        <v>1</v>
      </c>
      <c r="BU177" s="27">
        <v>0</v>
      </c>
      <c r="BV177" s="29">
        <v>2</v>
      </c>
    </row>
    <row r="178" spans="1:74" ht="45" x14ac:dyDescent="0.25">
      <c r="A178" s="27">
        <v>127</v>
      </c>
      <c r="B178" s="28">
        <v>44445.45685185185</v>
      </c>
      <c r="C178" s="28">
        <v>44445.459502314814</v>
      </c>
      <c r="D178" s="2" t="s">
        <v>262</v>
      </c>
      <c r="E178" s="27">
        <v>100</v>
      </c>
      <c r="F178" s="27">
        <v>229</v>
      </c>
      <c r="G178" s="27">
        <v>1</v>
      </c>
      <c r="H178" s="28">
        <v>44445.459516261573</v>
      </c>
      <c r="I178" s="2" t="s">
        <v>263</v>
      </c>
      <c r="J178" s="27">
        <v>45.472198486328125</v>
      </c>
      <c r="K178" s="27">
        <v>9.19219970703125</v>
      </c>
      <c r="L178" s="2" t="s">
        <v>15</v>
      </c>
      <c r="M178" s="2" t="s">
        <v>16</v>
      </c>
      <c r="N178" s="3">
        <v>2</v>
      </c>
      <c r="O178" s="27" t="s">
        <v>1427</v>
      </c>
      <c r="P178" s="27" t="s">
        <v>1427</v>
      </c>
      <c r="Q178" s="27" t="s">
        <v>1427</v>
      </c>
      <c r="R178" s="27">
        <f t="shared" si="6"/>
        <v>0</v>
      </c>
      <c r="S178" s="27"/>
      <c r="T178" s="27"/>
      <c r="U178" s="27"/>
      <c r="V178" s="27"/>
      <c r="W178" s="27"/>
      <c r="X178" s="27"/>
      <c r="Y178" s="27"/>
      <c r="Z178" s="27" t="s">
        <v>1427</v>
      </c>
      <c r="AA178" s="27" t="s">
        <v>1427</v>
      </c>
      <c r="AB178" s="27" t="s">
        <v>1427</v>
      </c>
      <c r="AC178" s="27">
        <f t="shared" si="7"/>
        <v>0</v>
      </c>
      <c r="AD178" s="27"/>
      <c r="AE178" s="27"/>
      <c r="AF178" s="27"/>
      <c r="AG178" s="27"/>
      <c r="AH178" s="27"/>
      <c r="AI178" s="27"/>
      <c r="AJ178" s="27"/>
      <c r="AK178" s="27"/>
      <c r="AL178" s="29">
        <v>0</v>
      </c>
      <c r="AM178" s="29">
        <v>0</v>
      </c>
      <c r="AN178" s="29">
        <v>8</v>
      </c>
      <c r="AO178" s="29">
        <v>9</v>
      </c>
      <c r="AP178" s="29">
        <v>5</v>
      </c>
      <c r="AQ178" s="29">
        <v>5</v>
      </c>
      <c r="AR178" s="29">
        <v>5</v>
      </c>
      <c r="AS178" s="29">
        <v>9</v>
      </c>
      <c r="AT178" s="29">
        <f t="shared" si="8"/>
        <v>6.833333333333333</v>
      </c>
      <c r="AU178" s="29">
        <v>7</v>
      </c>
      <c r="AV178" s="29">
        <v>7</v>
      </c>
      <c r="AW178" s="29">
        <v>0</v>
      </c>
      <c r="AX178" s="29">
        <v>24</v>
      </c>
      <c r="AY178" s="29">
        <v>1</v>
      </c>
      <c r="AZ178" s="27" t="s">
        <v>1427</v>
      </c>
      <c r="BA178" s="27">
        <v>100</v>
      </c>
      <c r="BB178" s="27">
        <v>1</v>
      </c>
      <c r="BC178" s="27">
        <v>0</v>
      </c>
      <c r="BD178" s="27">
        <v>0</v>
      </c>
      <c r="BE178" s="27">
        <v>0</v>
      </c>
      <c r="BF178" s="27" t="str" cm="1">
        <f t="array" ref="BF178">_xlfn.IFS(BB178=1,"Nord Italia",BC178=1,"Centro Italia",BD178=1,"Sud Italia",BE178=1,"Isole Italia",SUM(BB178:BE178)=0,"Estero")</f>
        <v>Nord Italia</v>
      </c>
      <c r="BG178" s="27" t="s">
        <v>2614</v>
      </c>
      <c r="BH178" s="27">
        <v>164</v>
      </c>
      <c r="BI178" s="27" t="s">
        <v>1427</v>
      </c>
      <c r="BJ178" s="27">
        <v>4</v>
      </c>
      <c r="BK178" s="27">
        <v>16</v>
      </c>
      <c r="BL178" s="27" t="s">
        <v>1427</v>
      </c>
      <c r="BM178" s="27">
        <v>110</v>
      </c>
      <c r="BN178" s="27" t="s">
        <v>1427</v>
      </c>
      <c r="BO178" s="27">
        <v>5</v>
      </c>
      <c r="BP178" s="29">
        <v>4</v>
      </c>
      <c r="BQ178" s="27">
        <v>240</v>
      </c>
      <c r="BR178" s="27">
        <v>0</v>
      </c>
      <c r="BS178" s="27" t="s">
        <v>1427</v>
      </c>
      <c r="BT178" s="27">
        <v>1</v>
      </c>
      <c r="BU178" s="27">
        <v>1</v>
      </c>
      <c r="BV178" s="29">
        <v>3</v>
      </c>
    </row>
    <row r="179" spans="1:74" ht="30" x14ac:dyDescent="0.25">
      <c r="A179" s="27">
        <v>131</v>
      </c>
      <c r="B179" s="28">
        <v>44445.467465277776</v>
      </c>
      <c r="C179" s="28">
        <v>44445.469837962963</v>
      </c>
      <c r="D179" s="2" t="s">
        <v>270</v>
      </c>
      <c r="E179" s="27">
        <v>100</v>
      </c>
      <c r="F179" s="27">
        <v>204</v>
      </c>
      <c r="G179" s="27">
        <v>1</v>
      </c>
      <c r="H179" s="28">
        <v>44445.469847465276</v>
      </c>
      <c r="I179" s="2" t="s">
        <v>271</v>
      </c>
      <c r="J179" s="27">
        <v>45.40960693359375</v>
      </c>
      <c r="K179" s="27">
        <v>11.894699096679688</v>
      </c>
      <c r="L179" s="2" t="s">
        <v>15</v>
      </c>
      <c r="M179" s="2" t="s">
        <v>16</v>
      </c>
      <c r="N179" s="3">
        <v>2</v>
      </c>
      <c r="O179" s="27" t="s">
        <v>1427</v>
      </c>
      <c r="P179" s="27" t="s">
        <v>1427</v>
      </c>
      <c r="Q179" s="27" t="s">
        <v>1427</v>
      </c>
      <c r="R179" s="27">
        <f t="shared" si="6"/>
        <v>0</v>
      </c>
      <c r="S179" s="27"/>
      <c r="T179" s="27"/>
      <c r="U179" s="27"/>
      <c r="V179" s="27"/>
      <c r="W179" s="27"/>
      <c r="X179" s="27"/>
      <c r="Y179" s="27"/>
      <c r="Z179" s="27" t="s">
        <v>1427</v>
      </c>
      <c r="AA179" s="27" t="s">
        <v>1427</v>
      </c>
      <c r="AB179" s="27" t="s">
        <v>1427</v>
      </c>
      <c r="AC179" s="27">
        <f t="shared" si="7"/>
        <v>0</v>
      </c>
      <c r="AD179" s="27"/>
      <c r="AE179" s="27"/>
      <c r="AF179" s="27"/>
      <c r="AG179" s="27"/>
      <c r="AH179" s="27"/>
      <c r="AI179" s="27"/>
      <c r="AJ179" s="27"/>
      <c r="AK179" s="27"/>
      <c r="AL179" s="29">
        <v>0</v>
      </c>
      <c r="AM179" s="29">
        <v>0</v>
      </c>
      <c r="AN179" s="29">
        <v>8</v>
      </c>
      <c r="AO179" s="29">
        <v>9</v>
      </c>
      <c r="AP179" s="29">
        <v>8</v>
      </c>
      <c r="AQ179" s="29">
        <v>9</v>
      </c>
      <c r="AR179" s="29">
        <v>9</v>
      </c>
      <c r="AS179" s="29">
        <v>9</v>
      </c>
      <c r="AT179" s="29">
        <f t="shared" si="8"/>
        <v>8.6666666666666661</v>
      </c>
      <c r="AU179" s="29">
        <v>8</v>
      </c>
      <c r="AV179" s="29">
        <v>8</v>
      </c>
      <c r="AW179" s="29">
        <v>1</v>
      </c>
      <c r="AX179" s="29">
        <v>53</v>
      </c>
      <c r="AY179" s="29">
        <v>1</v>
      </c>
      <c r="AZ179" s="27" t="s">
        <v>1427</v>
      </c>
      <c r="BA179" s="27">
        <v>67</v>
      </c>
      <c r="BB179" s="27">
        <v>1</v>
      </c>
      <c r="BC179" s="27">
        <v>0</v>
      </c>
      <c r="BD179" s="27">
        <v>0</v>
      </c>
      <c r="BE179" s="27">
        <v>0</v>
      </c>
      <c r="BF179" s="27" t="str" cm="1">
        <f t="array" ref="BF179">_xlfn.IFS(BB179=1,"Nord Italia",BC179=1,"Centro Italia",BD179=1,"Sud Italia",BE179=1,"Isole Italia",SUM(BB179:BE179)=0,"Estero")</f>
        <v>Nord Italia</v>
      </c>
      <c r="BG179" s="27" t="s">
        <v>2602</v>
      </c>
      <c r="BH179" s="27">
        <v>167</v>
      </c>
      <c r="BI179" s="27" t="s">
        <v>1427</v>
      </c>
      <c r="BJ179" s="27">
        <v>7</v>
      </c>
      <c r="BK179" s="27" t="s">
        <v>1427</v>
      </c>
      <c r="BL179" s="27" t="s">
        <v>1427</v>
      </c>
      <c r="BM179" s="27" t="s">
        <v>1427</v>
      </c>
      <c r="BN179" s="27" t="s">
        <v>1427</v>
      </c>
      <c r="BO179" s="27">
        <v>4</v>
      </c>
      <c r="BP179" s="29">
        <v>4</v>
      </c>
      <c r="BQ179" s="27">
        <v>120</v>
      </c>
      <c r="BR179" s="27">
        <v>0</v>
      </c>
      <c r="BS179" s="27" t="s">
        <v>1427</v>
      </c>
      <c r="BT179" s="27">
        <v>1</v>
      </c>
      <c r="BU179" s="27">
        <v>1</v>
      </c>
      <c r="BV179" s="29">
        <v>2</v>
      </c>
    </row>
    <row r="180" spans="1:74" ht="30" x14ac:dyDescent="0.25">
      <c r="A180" s="27">
        <v>134</v>
      </c>
      <c r="B180" s="28">
        <v>44445.470138888886</v>
      </c>
      <c r="C180" s="28">
        <v>44445.472754629627</v>
      </c>
      <c r="D180" s="2" t="s">
        <v>276</v>
      </c>
      <c r="E180" s="27">
        <v>100</v>
      </c>
      <c r="F180" s="27">
        <v>225</v>
      </c>
      <c r="G180" s="27">
        <v>1</v>
      </c>
      <c r="H180" s="28">
        <v>44445.472764895836</v>
      </c>
      <c r="I180" s="2" t="s">
        <v>277</v>
      </c>
      <c r="J180" s="27">
        <v>43.147903442382813</v>
      </c>
      <c r="K180" s="27">
        <v>12.109695434570313</v>
      </c>
      <c r="L180" s="2" t="s">
        <v>15</v>
      </c>
      <c r="M180" s="2" t="s">
        <v>16</v>
      </c>
      <c r="N180" s="3">
        <v>2</v>
      </c>
      <c r="O180" s="27" t="s">
        <v>1427</v>
      </c>
      <c r="P180" s="27" t="s">
        <v>1427</v>
      </c>
      <c r="Q180" s="27" t="s">
        <v>1427</v>
      </c>
      <c r="R180" s="27">
        <f t="shared" si="6"/>
        <v>0</v>
      </c>
      <c r="S180" s="27"/>
      <c r="T180" s="27"/>
      <c r="U180" s="27"/>
      <c r="V180" s="27"/>
      <c r="W180" s="27"/>
      <c r="X180" s="27"/>
      <c r="Y180" s="27"/>
      <c r="Z180" s="27" t="s">
        <v>1427</v>
      </c>
      <c r="AA180" s="27" t="s">
        <v>1427</v>
      </c>
      <c r="AB180" s="27" t="s">
        <v>1427</v>
      </c>
      <c r="AC180" s="27">
        <f t="shared" si="7"/>
        <v>0</v>
      </c>
      <c r="AD180" s="27"/>
      <c r="AE180" s="27"/>
      <c r="AF180" s="27"/>
      <c r="AG180" s="27"/>
      <c r="AH180" s="27"/>
      <c r="AI180" s="27"/>
      <c r="AJ180" s="27"/>
      <c r="AK180" s="27"/>
      <c r="AL180" s="29">
        <v>0</v>
      </c>
      <c r="AM180" s="29">
        <v>0</v>
      </c>
      <c r="AN180" s="29">
        <v>6</v>
      </c>
      <c r="AO180" s="29">
        <v>8</v>
      </c>
      <c r="AP180" s="29">
        <v>9</v>
      </c>
      <c r="AQ180" s="29">
        <v>8</v>
      </c>
      <c r="AR180" s="29">
        <v>9</v>
      </c>
      <c r="AS180" s="29">
        <v>9</v>
      </c>
      <c r="AT180" s="29">
        <f t="shared" si="8"/>
        <v>8.1666666666666661</v>
      </c>
      <c r="AU180" s="29">
        <v>7</v>
      </c>
      <c r="AV180" s="29">
        <v>7</v>
      </c>
      <c r="AW180" s="29">
        <v>1</v>
      </c>
      <c r="AX180" s="29">
        <v>56</v>
      </c>
      <c r="AY180" s="29">
        <v>1</v>
      </c>
      <c r="AZ180" s="27" t="s">
        <v>1427</v>
      </c>
      <c r="BA180" s="27">
        <v>67</v>
      </c>
      <c r="BB180" s="27">
        <v>1</v>
      </c>
      <c r="BC180" s="27">
        <v>0</v>
      </c>
      <c r="BD180" s="27">
        <v>0</v>
      </c>
      <c r="BE180" s="27">
        <v>0</v>
      </c>
      <c r="BF180" s="27" t="str" cm="1">
        <f t="array" ref="BF180">_xlfn.IFS(BB180=1,"Nord Italia",BC180=1,"Centro Italia",BD180=1,"Sud Italia",BE180=1,"Isole Italia",SUM(BB180:BE180)=0,"Estero")</f>
        <v>Nord Italia</v>
      </c>
      <c r="BG180" s="27" t="s">
        <v>2765</v>
      </c>
      <c r="BH180" s="27">
        <v>167</v>
      </c>
      <c r="BI180" s="27" t="s">
        <v>1427</v>
      </c>
      <c r="BJ180" s="27">
        <v>7</v>
      </c>
      <c r="BK180" s="27" t="s">
        <v>1427</v>
      </c>
      <c r="BL180" s="27" t="s">
        <v>1427</v>
      </c>
      <c r="BM180" s="27" t="s">
        <v>1427</v>
      </c>
      <c r="BN180" s="27" t="s">
        <v>1427</v>
      </c>
      <c r="BO180" s="27">
        <v>3</v>
      </c>
      <c r="BP180" s="29">
        <v>3</v>
      </c>
      <c r="BQ180" s="27">
        <v>60</v>
      </c>
      <c r="BR180" s="27">
        <v>0</v>
      </c>
      <c r="BS180" s="27" t="s">
        <v>1427</v>
      </c>
      <c r="BT180" s="27">
        <v>1</v>
      </c>
      <c r="BU180" s="27">
        <v>1</v>
      </c>
      <c r="BV180" s="29">
        <v>2</v>
      </c>
    </row>
    <row r="181" spans="1:74" ht="30" x14ac:dyDescent="0.25">
      <c r="A181" s="27">
        <v>142</v>
      </c>
      <c r="B181" s="28">
        <v>44445.474629629629</v>
      </c>
      <c r="C181" s="28">
        <v>44445.477939814817</v>
      </c>
      <c r="D181" s="2" t="s">
        <v>292</v>
      </c>
      <c r="E181" s="27">
        <v>100</v>
      </c>
      <c r="F181" s="27">
        <v>286</v>
      </c>
      <c r="G181" s="27">
        <v>1</v>
      </c>
      <c r="H181" s="28">
        <v>44445.477953842594</v>
      </c>
      <c r="I181" s="2" t="s">
        <v>293</v>
      </c>
      <c r="J181" s="27">
        <v>45.358001708984375</v>
      </c>
      <c r="K181" s="27">
        <v>10.845199584960938</v>
      </c>
      <c r="L181" s="2" t="s">
        <v>15</v>
      </c>
      <c r="M181" s="2" t="s">
        <v>16</v>
      </c>
      <c r="N181" s="3">
        <v>2</v>
      </c>
      <c r="O181" s="27" t="s">
        <v>1427</v>
      </c>
      <c r="P181" s="27" t="s">
        <v>1427</v>
      </c>
      <c r="Q181" s="27" t="s">
        <v>1427</v>
      </c>
      <c r="R181" s="27">
        <f t="shared" si="6"/>
        <v>0</v>
      </c>
      <c r="S181" s="27"/>
      <c r="T181" s="27"/>
      <c r="U181" s="27"/>
      <c r="V181" s="27"/>
      <c r="W181" s="27"/>
      <c r="X181" s="27"/>
      <c r="Y181" s="27"/>
      <c r="Z181" s="27" t="s">
        <v>1427</v>
      </c>
      <c r="AA181" s="27" t="s">
        <v>1427</v>
      </c>
      <c r="AB181" s="27" t="s">
        <v>1427</v>
      </c>
      <c r="AC181" s="27">
        <f t="shared" si="7"/>
        <v>0</v>
      </c>
      <c r="AD181" s="27"/>
      <c r="AE181" s="27"/>
      <c r="AF181" s="27"/>
      <c r="AG181" s="27"/>
      <c r="AH181" s="27"/>
      <c r="AI181" s="27"/>
      <c r="AJ181" s="27"/>
      <c r="AK181" s="27"/>
      <c r="AL181" s="29">
        <v>0</v>
      </c>
      <c r="AM181" s="29">
        <v>0</v>
      </c>
      <c r="AN181" s="29">
        <v>7</v>
      </c>
      <c r="AO181" s="29">
        <v>9</v>
      </c>
      <c r="AP181" s="29">
        <v>8</v>
      </c>
      <c r="AQ181" s="29">
        <v>8</v>
      </c>
      <c r="AR181" s="29">
        <v>8</v>
      </c>
      <c r="AS181" s="29">
        <v>7</v>
      </c>
      <c r="AT181" s="29">
        <f t="shared" si="8"/>
        <v>7.833333333333333</v>
      </c>
      <c r="AU181" s="29">
        <v>7</v>
      </c>
      <c r="AV181" s="29">
        <v>7</v>
      </c>
      <c r="AW181" s="29">
        <v>0</v>
      </c>
      <c r="AX181" s="29">
        <v>47</v>
      </c>
      <c r="AY181" s="29">
        <v>1</v>
      </c>
      <c r="AZ181" s="27" t="s">
        <v>1427</v>
      </c>
      <c r="BA181" s="27">
        <v>67</v>
      </c>
      <c r="BB181" s="27">
        <v>1</v>
      </c>
      <c r="BC181" s="27">
        <v>0</v>
      </c>
      <c r="BD181" s="27">
        <v>0</v>
      </c>
      <c r="BE181" s="27">
        <v>0</v>
      </c>
      <c r="BF181" s="27" t="str" cm="1">
        <f t="array" ref="BF181">_xlfn.IFS(BB181=1,"Nord Italia",BC181=1,"Centro Italia",BD181=1,"Sud Italia",BE181=1,"Isole Italia",SUM(BB181:BE181)=0,"Estero")</f>
        <v>Nord Italia</v>
      </c>
      <c r="BG181" s="27" t="s">
        <v>2774</v>
      </c>
      <c r="BH181" s="27">
        <v>168</v>
      </c>
      <c r="BI181" s="27" t="s">
        <v>1427</v>
      </c>
      <c r="BJ181" s="27">
        <v>2</v>
      </c>
      <c r="BK181" s="27" t="s">
        <v>1427</v>
      </c>
      <c r="BL181" s="27" t="s">
        <v>1427</v>
      </c>
      <c r="BM181" s="27" t="s">
        <v>1427</v>
      </c>
      <c r="BN181" s="27" t="s">
        <v>1427</v>
      </c>
      <c r="BO181" s="27">
        <v>4</v>
      </c>
      <c r="BP181" s="29">
        <v>3</v>
      </c>
      <c r="BQ181" s="27">
        <v>60</v>
      </c>
      <c r="BR181" s="27">
        <v>0</v>
      </c>
      <c r="BS181" s="27" t="s">
        <v>1427</v>
      </c>
      <c r="BT181" s="27">
        <v>1</v>
      </c>
      <c r="BU181" s="27">
        <v>1</v>
      </c>
      <c r="BV181" s="29">
        <v>2</v>
      </c>
    </row>
    <row r="182" spans="1:74" ht="30" x14ac:dyDescent="0.25">
      <c r="A182" s="27">
        <v>145</v>
      </c>
      <c r="B182" s="28">
        <v>44445.478148148148</v>
      </c>
      <c r="C182" s="28">
        <v>44445.480856481481</v>
      </c>
      <c r="D182" s="2" t="s">
        <v>298</v>
      </c>
      <c r="E182" s="27">
        <v>100</v>
      </c>
      <c r="F182" s="27">
        <v>233</v>
      </c>
      <c r="G182" s="27">
        <v>1</v>
      </c>
      <c r="H182" s="28">
        <v>44445.480859745374</v>
      </c>
      <c r="I182" s="2" t="s">
        <v>299</v>
      </c>
      <c r="J182" s="27">
        <v>45.472198486328125</v>
      </c>
      <c r="K182" s="27">
        <v>9.19219970703125</v>
      </c>
      <c r="L182" s="2" t="s">
        <v>15</v>
      </c>
      <c r="M182" s="2" t="s">
        <v>16</v>
      </c>
      <c r="N182" s="3">
        <v>2</v>
      </c>
      <c r="O182" s="27" t="s">
        <v>1427</v>
      </c>
      <c r="P182" s="27" t="s">
        <v>1427</v>
      </c>
      <c r="Q182" s="27" t="s">
        <v>1427</v>
      </c>
      <c r="R182" s="27">
        <f t="shared" si="6"/>
        <v>0</v>
      </c>
      <c r="S182" s="27"/>
      <c r="T182" s="27"/>
      <c r="U182" s="27"/>
      <c r="V182" s="27"/>
      <c r="W182" s="27"/>
      <c r="X182" s="27"/>
      <c r="Y182" s="27"/>
      <c r="Z182" s="27" t="s">
        <v>1427</v>
      </c>
      <c r="AA182" s="27" t="s">
        <v>1427</v>
      </c>
      <c r="AB182" s="27" t="s">
        <v>1427</v>
      </c>
      <c r="AC182" s="27">
        <f t="shared" si="7"/>
        <v>0</v>
      </c>
      <c r="AD182" s="27"/>
      <c r="AE182" s="27"/>
      <c r="AF182" s="27"/>
      <c r="AG182" s="27"/>
      <c r="AH182" s="27"/>
      <c r="AI182" s="27"/>
      <c r="AJ182" s="27"/>
      <c r="AK182" s="27"/>
      <c r="AL182" s="29">
        <v>0</v>
      </c>
      <c r="AM182" s="29">
        <v>0</v>
      </c>
      <c r="AN182" s="29">
        <v>1</v>
      </c>
      <c r="AO182" s="29">
        <v>10</v>
      </c>
      <c r="AP182" s="29">
        <v>10</v>
      </c>
      <c r="AQ182" s="29">
        <v>10</v>
      </c>
      <c r="AR182" s="29">
        <v>10</v>
      </c>
      <c r="AS182" s="29">
        <v>8</v>
      </c>
      <c r="AT182" s="29">
        <f t="shared" si="8"/>
        <v>8.1666666666666661</v>
      </c>
      <c r="AU182" s="29">
        <v>7</v>
      </c>
      <c r="AV182" s="29">
        <v>7</v>
      </c>
      <c r="AW182" s="29">
        <v>0</v>
      </c>
      <c r="AX182" s="29">
        <v>45</v>
      </c>
      <c r="AY182" s="29">
        <v>1</v>
      </c>
      <c r="AZ182" s="27" t="s">
        <v>1427</v>
      </c>
      <c r="BA182" s="27">
        <v>58</v>
      </c>
      <c r="BB182" s="27">
        <v>1</v>
      </c>
      <c r="BC182" s="27">
        <v>0</v>
      </c>
      <c r="BD182" s="27">
        <v>0</v>
      </c>
      <c r="BE182" s="27">
        <v>0</v>
      </c>
      <c r="BF182" s="27" t="str" cm="1">
        <f t="array" ref="BF182">_xlfn.IFS(BB182=1,"Nord Italia",BC182=1,"Centro Italia",BD182=1,"Sud Italia",BE182=1,"Isole Italia",SUM(BB182:BE182)=0,"Estero")</f>
        <v>Nord Italia</v>
      </c>
      <c r="BG182" s="27" t="s">
        <v>2776</v>
      </c>
      <c r="BH182" s="27">
        <v>165</v>
      </c>
      <c r="BI182" s="27" t="s">
        <v>1427</v>
      </c>
      <c r="BJ182" s="27">
        <v>3</v>
      </c>
      <c r="BK182" s="27" t="s">
        <v>1427</v>
      </c>
      <c r="BL182" s="27" t="s">
        <v>1427</v>
      </c>
      <c r="BM182" s="27" t="s">
        <v>1427</v>
      </c>
      <c r="BN182" s="27" t="s">
        <v>1427</v>
      </c>
      <c r="BO182" s="27">
        <v>2</v>
      </c>
      <c r="BP182" s="29">
        <v>3</v>
      </c>
      <c r="BQ182" s="27">
        <v>70</v>
      </c>
      <c r="BR182" s="27">
        <v>0</v>
      </c>
      <c r="BS182" s="27" t="s">
        <v>1427</v>
      </c>
      <c r="BT182" s="27">
        <v>1</v>
      </c>
      <c r="BU182" s="27">
        <v>1</v>
      </c>
      <c r="BV182" s="29">
        <v>3</v>
      </c>
    </row>
    <row r="183" spans="1:74" ht="30" x14ac:dyDescent="0.25">
      <c r="A183" s="27">
        <v>156</v>
      </c>
      <c r="B183" s="28">
        <v>44445.491620370369</v>
      </c>
      <c r="C183" s="28">
        <v>44445.495694444442</v>
      </c>
      <c r="D183" s="2" t="s">
        <v>320</v>
      </c>
      <c r="E183" s="27">
        <v>100</v>
      </c>
      <c r="F183" s="27">
        <v>352</v>
      </c>
      <c r="G183" s="27">
        <v>1</v>
      </c>
      <c r="H183" s="28">
        <v>44445.495704293979</v>
      </c>
      <c r="I183" s="2" t="s">
        <v>321</v>
      </c>
      <c r="J183" s="27">
        <v>43.147903442382813</v>
      </c>
      <c r="K183" s="27">
        <v>12.109695434570313</v>
      </c>
      <c r="L183" s="2" t="s">
        <v>15</v>
      </c>
      <c r="M183" s="2" t="s">
        <v>16</v>
      </c>
      <c r="N183" s="3">
        <v>2</v>
      </c>
      <c r="O183" s="27" t="s">
        <v>1427</v>
      </c>
      <c r="P183" s="27" t="s">
        <v>1427</v>
      </c>
      <c r="Q183" s="27" t="s">
        <v>1427</v>
      </c>
      <c r="R183" s="27">
        <f t="shared" si="6"/>
        <v>0</v>
      </c>
      <c r="S183" s="27"/>
      <c r="T183" s="27"/>
      <c r="U183" s="27"/>
      <c r="V183" s="27"/>
      <c r="W183" s="27"/>
      <c r="X183" s="27"/>
      <c r="Y183" s="27"/>
      <c r="Z183" s="27" t="s">
        <v>1427</v>
      </c>
      <c r="AA183" s="27" t="s">
        <v>1427</v>
      </c>
      <c r="AB183" s="27" t="s">
        <v>1427</v>
      </c>
      <c r="AC183" s="27">
        <f t="shared" si="7"/>
        <v>0</v>
      </c>
      <c r="AD183" s="27"/>
      <c r="AE183" s="27"/>
      <c r="AF183" s="27"/>
      <c r="AG183" s="27"/>
      <c r="AH183" s="27"/>
      <c r="AI183" s="27"/>
      <c r="AJ183" s="27"/>
      <c r="AK183" s="27"/>
      <c r="AL183" s="29">
        <v>0</v>
      </c>
      <c r="AM183" s="29">
        <v>0</v>
      </c>
      <c r="AN183" s="29">
        <v>7</v>
      </c>
      <c r="AO183" s="29">
        <v>8</v>
      </c>
      <c r="AP183" s="29">
        <v>7</v>
      </c>
      <c r="AQ183" s="29">
        <v>10</v>
      </c>
      <c r="AR183" s="29">
        <v>9</v>
      </c>
      <c r="AS183" s="29">
        <v>9</v>
      </c>
      <c r="AT183" s="29">
        <f t="shared" si="8"/>
        <v>8.3333333333333339</v>
      </c>
      <c r="AU183" s="29">
        <v>6</v>
      </c>
      <c r="AV183" s="29">
        <v>7</v>
      </c>
      <c r="AW183" s="29">
        <v>1</v>
      </c>
      <c r="AX183" s="29">
        <v>53</v>
      </c>
      <c r="AY183" s="29">
        <v>1</v>
      </c>
      <c r="AZ183" s="27" t="s">
        <v>1427</v>
      </c>
      <c r="BA183" s="27">
        <v>67</v>
      </c>
      <c r="BB183" s="27">
        <v>1</v>
      </c>
      <c r="BC183" s="27">
        <v>0</v>
      </c>
      <c r="BD183" s="27">
        <v>0</v>
      </c>
      <c r="BE183" s="27">
        <v>0</v>
      </c>
      <c r="BF183" s="27" t="str" cm="1">
        <f t="array" ref="BF183">_xlfn.IFS(BB183=1,"Nord Italia",BC183=1,"Centro Italia",BD183=1,"Sud Italia",BE183=1,"Isole Italia",SUM(BB183:BE183)=0,"Estero")</f>
        <v>Nord Italia</v>
      </c>
      <c r="BG183" s="27" t="s">
        <v>2784</v>
      </c>
      <c r="BH183" s="27">
        <v>167</v>
      </c>
      <c r="BI183" s="27" t="s">
        <v>1427</v>
      </c>
      <c r="BJ183" s="27">
        <v>3</v>
      </c>
      <c r="BK183" s="27" t="s">
        <v>1427</v>
      </c>
      <c r="BL183" s="27" t="s">
        <v>1427</v>
      </c>
      <c r="BM183" s="27" t="s">
        <v>1427</v>
      </c>
      <c r="BN183" s="27" t="s">
        <v>1427</v>
      </c>
      <c r="BO183" s="27">
        <v>4</v>
      </c>
      <c r="BP183" s="29">
        <v>3</v>
      </c>
      <c r="BQ183" s="27">
        <v>60</v>
      </c>
      <c r="BR183" s="27">
        <v>0</v>
      </c>
      <c r="BS183" s="27" t="s">
        <v>1427</v>
      </c>
      <c r="BT183" s="27">
        <v>1</v>
      </c>
      <c r="BU183" s="27">
        <v>1</v>
      </c>
      <c r="BV183" s="29">
        <v>4</v>
      </c>
    </row>
    <row r="184" spans="1:74" ht="30" x14ac:dyDescent="0.25">
      <c r="A184" s="27">
        <v>157</v>
      </c>
      <c r="B184" s="28">
        <v>44445.494212962964</v>
      </c>
      <c r="C184" s="28">
        <v>44445.496400462966</v>
      </c>
      <c r="D184" s="2" t="s">
        <v>322</v>
      </c>
      <c r="E184" s="27">
        <v>100</v>
      </c>
      <c r="F184" s="27">
        <v>188</v>
      </c>
      <c r="G184" s="27">
        <v>1</v>
      </c>
      <c r="H184" s="28">
        <v>44445.496405162034</v>
      </c>
      <c r="I184" s="2" t="s">
        <v>323</v>
      </c>
      <c r="J184" s="27">
        <v>45.633102416992188</v>
      </c>
      <c r="K184" s="27">
        <v>10.103500366210938</v>
      </c>
      <c r="L184" s="2" t="s">
        <v>15</v>
      </c>
      <c r="M184" s="2" t="s">
        <v>16</v>
      </c>
      <c r="N184" s="3">
        <v>2</v>
      </c>
      <c r="O184" s="27" t="s">
        <v>1427</v>
      </c>
      <c r="P184" s="27" t="s">
        <v>1427</v>
      </c>
      <c r="Q184" s="27" t="s">
        <v>1427</v>
      </c>
      <c r="R184" s="27">
        <f t="shared" si="6"/>
        <v>0</v>
      </c>
      <c r="S184" s="27"/>
      <c r="T184" s="27"/>
      <c r="U184" s="27"/>
      <c r="V184" s="27"/>
      <c r="W184" s="27"/>
      <c r="X184" s="27"/>
      <c r="Y184" s="27"/>
      <c r="Z184" s="27" t="s">
        <v>1427</v>
      </c>
      <c r="AA184" s="27" t="s">
        <v>1427</v>
      </c>
      <c r="AB184" s="27" t="s">
        <v>1427</v>
      </c>
      <c r="AC184" s="27">
        <f t="shared" si="7"/>
        <v>0</v>
      </c>
      <c r="AD184" s="27"/>
      <c r="AE184" s="27"/>
      <c r="AF184" s="27"/>
      <c r="AG184" s="27"/>
      <c r="AH184" s="27"/>
      <c r="AI184" s="27"/>
      <c r="AJ184" s="27"/>
      <c r="AK184" s="27"/>
      <c r="AL184" s="29">
        <v>0</v>
      </c>
      <c r="AM184" s="29">
        <v>0</v>
      </c>
      <c r="AN184" s="29">
        <v>4</v>
      </c>
      <c r="AO184" s="29">
        <v>5</v>
      </c>
      <c r="AP184" s="29">
        <v>8</v>
      </c>
      <c r="AQ184" s="29">
        <v>8</v>
      </c>
      <c r="AR184" s="29">
        <v>6</v>
      </c>
      <c r="AS184" s="29">
        <v>6</v>
      </c>
      <c r="AT184" s="29">
        <f t="shared" si="8"/>
        <v>6.166666666666667</v>
      </c>
      <c r="AU184" s="29">
        <v>3</v>
      </c>
      <c r="AV184" s="29">
        <v>6</v>
      </c>
      <c r="AW184" s="29">
        <v>0</v>
      </c>
      <c r="AX184" s="29">
        <v>27</v>
      </c>
      <c r="AY184" s="29">
        <v>1</v>
      </c>
      <c r="AZ184" s="27" t="s">
        <v>1427</v>
      </c>
      <c r="BA184" s="27">
        <v>67</v>
      </c>
      <c r="BB184" s="27">
        <v>1</v>
      </c>
      <c r="BC184" s="27">
        <v>0</v>
      </c>
      <c r="BD184" s="27">
        <v>0</v>
      </c>
      <c r="BE184" s="27">
        <v>0</v>
      </c>
      <c r="BF184" s="27" t="str" cm="1">
        <f t="array" ref="BF184">_xlfn.IFS(BB184=1,"Nord Italia",BC184=1,"Centro Italia",BD184=1,"Sud Italia",BE184=1,"Isole Italia",SUM(BB184:BE184)=0,"Estero")</f>
        <v>Nord Italia</v>
      </c>
      <c r="BG184" s="27" t="s">
        <v>2785</v>
      </c>
      <c r="BH184" s="27">
        <v>165</v>
      </c>
      <c r="BI184" s="27" t="s">
        <v>1427</v>
      </c>
      <c r="BJ184" s="27">
        <v>3</v>
      </c>
      <c r="BK184" s="27" t="s">
        <v>1427</v>
      </c>
      <c r="BL184" s="27" t="s">
        <v>1427</v>
      </c>
      <c r="BM184" s="27" t="s">
        <v>1427</v>
      </c>
      <c r="BN184" s="27" t="s">
        <v>1427</v>
      </c>
      <c r="BO184" s="27">
        <v>2</v>
      </c>
      <c r="BP184" s="29">
        <v>2</v>
      </c>
      <c r="BQ184" s="27">
        <v>180</v>
      </c>
      <c r="BR184" s="27">
        <v>0</v>
      </c>
      <c r="BS184" s="27" t="s">
        <v>1427</v>
      </c>
      <c r="BT184" s="27">
        <v>1</v>
      </c>
      <c r="BU184" s="27">
        <v>0</v>
      </c>
      <c r="BV184" s="29">
        <v>2</v>
      </c>
    </row>
    <row r="185" spans="1:74" ht="45" x14ac:dyDescent="0.25">
      <c r="A185" s="27">
        <v>165</v>
      </c>
      <c r="B185" s="28">
        <v>44445.501423611109</v>
      </c>
      <c r="C185" s="28">
        <v>44445.503622685188</v>
      </c>
      <c r="D185" s="2" t="s">
        <v>338</v>
      </c>
      <c r="E185" s="27">
        <v>100</v>
      </c>
      <c r="F185" s="27">
        <v>190</v>
      </c>
      <c r="G185" s="27">
        <v>1</v>
      </c>
      <c r="H185" s="28">
        <v>44445.503628935185</v>
      </c>
      <c r="I185" s="2" t="s">
        <v>339</v>
      </c>
      <c r="J185" s="27">
        <v>45.44580078125</v>
      </c>
      <c r="K185" s="27">
        <v>8.6161041259765625</v>
      </c>
      <c r="L185" s="2" t="s">
        <v>15</v>
      </c>
      <c r="M185" s="2" t="s">
        <v>16</v>
      </c>
      <c r="N185" s="3">
        <v>2</v>
      </c>
      <c r="O185" s="27" t="s">
        <v>1427</v>
      </c>
      <c r="P185" s="27" t="s">
        <v>1427</v>
      </c>
      <c r="Q185" s="27" t="s">
        <v>1427</v>
      </c>
      <c r="R185" s="27">
        <f t="shared" si="6"/>
        <v>0</v>
      </c>
      <c r="S185" s="27"/>
      <c r="T185" s="27"/>
      <c r="U185" s="27"/>
      <c r="V185" s="27"/>
      <c r="W185" s="27"/>
      <c r="X185" s="27"/>
      <c r="Y185" s="27"/>
      <c r="Z185" s="27" t="s">
        <v>1427</v>
      </c>
      <c r="AA185" s="27" t="s">
        <v>1427</v>
      </c>
      <c r="AB185" s="27" t="s">
        <v>1427</v>
      </c>
      <c r="AC185" s="27">
        <f t="shared" si="7"/>
        <v>0</v>
      </c>
      <c r="AD185" s="27"/>
      <c r="AE185" s="27"/>
      <c r="AF185" s="27"/>
      <c r="AG185" s="27"/>
      <c r="AH185" s="27"/>
      <c r="AI185" s="27"/>
      <c r="AJ185" s="27"/>
      <c r="AK185" s="27"/>
      <c r="AL185" s="29">
        <v>0</v>
      </c>
      <c r="AM185" s="29">
        <v>0</v>
      </c>
      <c r="AN185" s="29">
        <v>5</v>
      </c>
      <c r="AO185" s="29">
        <v>2</v>
      </c>
      <c r="AP185" s="29">
        <v>1</v>
      </c>
      <c r="AQ185" s="29">
        <v>6</v>
      </c>
      <c r="AR185" s="29">
        <v>8</v>
      </c>
      <c r="AS185" s="29">
        <v>4</v>
      </c>
      <c r="AT185" s="29">
        <f t="shared" si="8"/>
        <v>4.333333333333333</v>
      </c>
      <c r="AU185" s="29">
        <v>7</v>
      </c>
      <c r="AV185" s="29">
        <v>6</v>
      </c>
      <c r="AW185" s="29">
        <v>1</v>
      </c>
      <c r="AX185" s="29">
        <v>20</v>
      </c>
      <c r="AY185" s="29">
        <v>1</v>
      </c>
      <c r="AZ185" s="27" t="s">
        <v>1427</v>
      </c>
      <c r="BA185" s="27">
        <v>32</v>
      </c>
      <c r="BB185" s="27">
        <v>1</v>
      </c>
      <c r="BC185" s="27">
        <v>0</v>
      </c>
      <c r="BD185" s="27">
        <v>0</v>
      </c>
      <c r="BE185" s="27">
        <v>0</v>
      </c>
      <c r="BF185" s="27" t="str" cm="1">
        <f t="array" ref="BF185">_xlfn.IFS(BB185=1,"Nord Italia",BC185=1,"Centro Italia",BD185=1,"Sud Italia",BE185=1,"Isole Italia",SUM(BB185:BE185)=0,"Estero")</f>
        <v>Nord Italia</v>
      </c>
      <c r="BG185" s="27" t="s">
        <v>2789</v>
      </c>
      <c r="BH185" s="27">
        <v>171</v>
      </c>
      <c r="BI185" s="27" t="s">
        <v>1427</v>
      </c>
      <c r="BJ185" s="27">
        <v>2</v>
      </c>
      <c r="BK185" s="27" t="s">
        <v>1427</v>
      </c>
      <c r="BL185" s="27" t="s">
        <v>1427</v>
      </c>
      <c r="BM185" s="27" t="s">
        <v>1427</v>
      </c>
      <c r="BN185" s="27" t="s">
        <v>1427</v>
      </c>
      <c r="BO185" s="27">
        <v>4</v>
      </c>
      <c r="BP185" s="29">
        <v>3</v>
      </c>
      <c r="BQ185" s="27">
        <v>240</v>
      </c>
      <c r="BR185" s="27">
        <v>0</v>
      </c>
      <c r="BS185" s="27" t="s">
        <v>1427</v>
      </c>
      <c r="BT185" s="27">
        <v>1</v>
      </c>
      <c r="BU185" s="27">
        <v>1</v>
      </c>
      <c r="BV185" s="29">
        <v>2</v>
      </c>
    </row>
    <row r="186" spans="1:74" ht="30" x14ac:dyDescent="0.25">
      <c r="A186" s="27">
        <v>169</v>
      </c>
      <c r="B186" s="28">
        <v>44445.511284722219</v>
      </c>
      <c r="C186" s="28">
        <v>44445.512800925928</v>
      </c>
      <c r="D186" s="2" t="s">
        <v>346</v>
      </c>
      <c r="E186" s="27">
        <v>100</v>
      </c>
      <c r="F186" s="27">
        <v>131</v>
      </c>
      <c r="G186" s="27">
        <v>1</v>
      </c>
      <c r="H186" s="28">
        <v>44445.512807847219</v>
      </c>
      <c r="I186" s="2" t="s">
        <v>347</v>
      </c>
      <c r="J186" s="27">
        <v>43.147903442382813</v>
      </c>
      <c r="K186" s="27">
        <v>12.109695434570313</v>
      </c>
      <c r="L186" s="2" t="s">
        <v>15</v>
      </c>
      <c r="M186" s="2" t="s">
        <v>16</v>
      </c>
      <c r="N186" s="3">
        <v>2</v>
      </c>
      <c r="O186" s="27" t="s">
        <v>1427</v>
      </c>
      <c r="P186" s="27" t="s">
        <v>1427</v>
      </c>
      <c r="Q186" s="27" t="s">
        <v>1427</v>
      </c>
      <c r="R186" s="27">
        <f t="shared" si="6"/>
        <v>0</v>
      </c>
      <c r="S186" s="27"/>
      <c r="T186" s="27"/>
      <c r="U186" s="27"/>
      <c r="V186" s="27"/>
      <c r="W186" s="27"/>
      <c r="X186" s="27"/>
      <c r="Y186" s="27"/>
      <c r="Z186" s="27" t="s">
        <v>1427</v>
      </c>
      <c r="AA186" s="27" t="s">
        <v>1427</v>
      </c>
      <c r="AB186" s="27" t="s">
        <v>1427</v>
      </c>
      <c r="AC186" s="27">
        <f t="shared" si="7"/>
        <v>0</v>
      </c>
      <c r="AD186" s="27"/>
      <c r="AE186" s="27"/>
      <c r="AF186" s="27"/>
      <c r="AG186" s="27"/>
      <c r="AH186" s="27"/>
      <c r="AI186" s="27"/>
      <c r="AJ186" s="27"/>
      <c r="AK186" s="27"/>
      <c r="AL186" s="29">
        <v>0</v>
      </c>
      <c r="AM186" s="29">
        <v>0</v>
      </c>
      <c r="AN186" s="29">
        <v>5</v>
      </c>
      <c r="AO186" s="29">
        <v>8</v>
      </c>
      <c r="AP186" s="29">
        <v>9</v>
      </c>
      <c r="AQ186" s="29">
        <v>9</v>
      </c>
      <c r="AR186" s="29">
        <v>1</v>
      </c>
      <c r="AS186" s="29">
        <v>10</v>
      </c>
      <c r="AT186" s="29">
        <f t="shared" si="8"/>
        <v>7</v>
      </c>
      <c r="AU186" s="29">
        <v>8</v>
      </c>
      <c r="AV186" s="29">
        <v>9</v>
      </c>
      <c r="AW186" s="29">
        <v>1</v>
      </c>
      <c r="AX186" s="29">
        <v>22</v>
      </c>
      <c r="AY186" s="29">
        <v>1</v>
      </c>
      <c r="AZ186" s="27" t="s">
        <v>1427</v>
      </c>
      <c r="BA186" s="27">
        <v>10</v>
      </c>
      <c r="BB186" s="27">
        <v>0</v>
      </c>
      <c r="BC186" s="27">
        <v>0</v>
      </c>
      <c r="BD186" s="27">
        <v>1</v>
      </c>
      <c r="BE186" s="27">
        <v>0</v>
      </c>
      <c r="BF186" s="27" t="str" cm="1">
        <f t="array" ref="BF186">_xlfn.IFS(BB186=1,"Nord Italia",BC186=1,"Centro Italia",BD186=1,"Sud Italia",BE186=1,"Isole Italia",SUM(BB186:BE186)=0,"Estero")</f>
        <v>Sud Italia</v>
      </c>
      <c r="BG186" s="27" t="s">
        <v>2578</v>
      </c>
      <c r="BH186" s="27">
        <v>164</v>
      </c>
      <c r="BI186" s="27" t="s">
        <v>1427</v>
      </c>
      <c r="BJ186" s="27">
        <v>3</v>
      </c>
      <c r="BK186" s="27">
        <v>15</v>
      </c>
      <c r="BL186" s="27" t="s">
        <v>1427</v>
      </c>
      <c r="BM186" s="27" t="s">
        <v>1427</v>
      </c>
      <c r="BN186" s="27" t="s">
        <v>1427</v>
      </c>
      <c r="BO186" s="27">
        <v>4</v>
      </c>
      <c r="BP186" s="29">
        <v>3</v>
      </c>
      <c r="BQ186" s="27">
        <v>15</v>
      </c>
      <c r="BR186" s="27">
        <v>0</v>
      </c>
      <c r="BS186" s="27" t="s">
        <v>1427</v>
      </c>
      <c r="BT186" s="27">
        <v>1</v>
      </c>
      <c r="BU186" s="27">
        <v>0</v>
      </c>
      <c r="BV186" s="29">
        <v>2</v>
      </c>
    </row>
    <row r="187" spans="1:74" ht="30" x14ac:dyDescent="0.25">
      <c r="A187" s="27">
        <v>176</v>
      </c>
      <c r="B187" s="28">
        <v>44445.51898148148</v>
      </c>
      <c r="C187" s="28">
        <v>44445.520474537036</v>
      </c>
      <c r="D187" s="2" t="s">
        <v>360</v>
      </c>
      <c r="E187" s="27">
        <v>100</v>
      </c>
      <c r="F187" s="27">
        <v>128</v>
      </c>
      <c r="G187" s="27">
        <v>1</v>
      </c>
      <c r="H187" s="28">
        <v>44445.520485532405</v>
      </c>
      <c r="I187" s="2" t="s">
        <v>361</v>
      </c>
      <c r="J187" s="27">
        <v>37.49249267578125</v>
      </c>
      <c r="K187" s="27">
        <v>15.070098876953125</v>
      </c>
      <c r="L187" s="2" t="s">
        <v>15</v>
      </c>
      <c r="M187" s="2" t="s">
        <v>16</v>
      </c>
      <c r="N187" s="3">
        <v>2</v>
      </c>
      <c r="O187" s="27" t="s">
        <v>1427</v>
      </c>
      <c r="P187" s="27" t="s">
        <v>1427</v>
      </c>
      <c r="Q187" s="27" t="s">
        <v>1427</v>
      </c>
      <c r="R187" s="27">
        <f t="shared" si="6"/>
        <v>0</v>
      </c>
      <c r="S187" s="27"/>
      <c r="T187" s="27"/>
      <c r="U187" s="27"/>
      <c r="V187" s="27"/>
      <c r="W187" s="27"/>
      <c r="X187" s="27"/>
      <c r="Y187" s="27"/>
      <c r="Z187" s="27" t="s">
        <v>1427</v>
      </c>
      <c r="AA187" s="27" t="s">
        <v>1427</v>
      </c>
      <c r="AB187" s="27" t="s">
        <v>1427</v>
      </c>
      <c r="AC187" s="27">
        <f t="shared" si="7"/>
        <v>0</v>
      </c>
      <c r="AD187" s="27"/>
      <c r="AE187" s="27"/>
      <c r="AF187" s="27"/>
      <c r="AG187" s="27"/>
      <c r="AH187" s="27"/>
      <c r="AI187" s="27"/>
      <c r="AJ187" s="27"/>
      <c r="AK187" s="27"/>
      <c r="AL187" s="29">
        <v>0</v>
      </c>
      <c r="AM187" s="29">
        <v>0</v>
      </c>
      <c r="AN187" s="29">
        <v>10</v>
      </c>
      <c r="AO187" s="29">
        <v>8</v>
      </c>
      <c r="AP187" s="29">
        <v>10</v>
      </c>
      <c r="AQ187" s="29">
        <v>7</v>
      </c>
      <c r="AR187" s="29">
        <v>10</v>
      </c>
      <c r="AS187" s="29">
        <v>9</v>
      </c>
      <c r="AT187" s="29">
        <f t="shared" si="8"/>
        <v>9</v>
      </c>
      <c r="AU187" s="29">
        <v>8</v>
      </c>
      <c r="AV187" s="29">
        <v>8</v>
      </c>
      <c r="AW187" s="29">
        <v>0</v>
      </c>
      <c r="AX187" s="29">
        <v>46</v>
      </c>
      <c r="AY187" s="29">
        <v>1</v>
      </c>
      <c r="AZ187" s="27" t="s">
        <v>1427</v>
      </c>
      <c r="BA187" s="27">
        <v>57</v>
      </c>
      <c r="BB187" s="27">
        <v>0</v>
      </c>
      <c r="BC187" s="27">
        <v>0</v>
      </c>
      <c r="BD187" s="27">
        <v>0</v>
      </c>
      <c r="BE187" s="27">
        <v>1</v>
      </c>
      <c r="BF187" s="27" t="str" cm="1">
        <f t="array" ref="BF187">_xlfn.IFS(BB187=1,"Nord Italia",BC187=1,"Centro Italia",BD187=1,"Sud Italia",BE187=1,"Isole Italia",SUM(BB187:BE187)=0,"Estero")</f>
        <v>Isole Italia</v>
      </c>
      <c r="BG187" s="27" t="s">
        <v>2598</v>
      </c>
      <c r="BH187" s="27">
        <v>167</v>
      </c>
      <c r="BI187" s="27" t="s">
        <v>1427</v>
      </c>
      <c r="BJ187" s="27">
        <v>5</v>
      </c>
      <c r="BK187" s="27">
        <v>16</v>
      </c>
      <c r="BL187" s="27" t="s">
        <v>1427</v>
      </c>
      <c r="BM187" s="27">
        <v>116</v>
      </c>
      <c r="BN187" s="27" t="s">
        <v>2598</v>
      </c>
      <c r="BO187" s="27">
        <v>3</v>
      </c>
      <c r="BP187" s="29">
        <v>4</v>
      </c>
      <c r="BQ187" s="27">
        <v>60</v>
      </c>
      <c r="BR187" s="27">
        <v>0</v>
      </c>
      <c r="BS187" s="27" t="s">
        <v>1427</v>
      </c>
      <c r="BT187" s="27">
        <v>1</v>
      </c>
      <c r="BU187" s="27">
        <v>1</v>
      </c>
      <c r="BV187" s="29">
        <v>2</v>
      </c>
    </row>
    <row r="188" spans="1:74" ht="30" x14ac:dyDescent="0.25">
      <c r="A188" s="27">
        <v>185</v>
      </c>
      <c r="B188" s="28">
        <v>44445.529594907406</v>
      </c>
      <c r="C188" s="28">
        <v>44445.531527777777</v>
      </c>
      <c r="D188" s="2" t="s">
        <v>377</v>
      </c>
      <c r="E188" s="27">
        <v>100</v>
      </c>
      <c r="F188" s="27">
        <v>167</v>
      </c>
      <c r="G188" s="27">
        <v>1</v>
      </c>
      <c r="H188" s="28">
        <v>44445.531537280091</v>
      </c>
      <c r="I188" s="2" t="s">
        <v>378</v>
      </c>
      <c r="J188" s="27">
        <v>44.22509765625</v>
      </c>
      <c r="K188" s="27">
        <v>12.0469970703125</v>
      </c>
      <c r="L188" s="2" t="s">
        <v>15</v>
      </c>
      <c r="M188" s="2" t="s">
        <v>16</v>
      </c>
      <c r="N188" s="3">
        <v>2</v>
      </c>
      <c r="O188" s="27" t="s">
        <v>1427</v>
      </c>
      <c r="P188" s="27" t="s">
        <v>1427</v>
      </c>
      <c r="Q188" s="27" t="s">
        <v>1427</v>
      </c>
      <c r="R188" s="27">
        <f t="shared" si="6"/>
        <v>0</v>
      </c>
      <c r="S188" s="27"/>
      <c r="T188" s="27"/>
      <c r="U188" s="27"/>
      <c r="V188" s="27"/>
      <c r="W188" s="27"/>
      <c r="X188" s="27"/>
      <c r="Y188" s="27"/>
      <c r="Z188" s="27" t="s">
        <v>1427</v>
      </c>
      <c r="AA188" s="27" t="s">
        <v>1427</v>
      </c>
      <c r="AB188" s="27" t="s">
        <v>1427</v>
      </c>
      <c r="AC188" s="27">
        <f t="shared" si="7"/>
        <v>0</v>
      </c>
      <c r="AD188" s="27"/>
      <c r="AE188" s="27"/>
      <c r="AF188" s="27"/>
      <c r="AG188" s="27"/>
      <c r="AH188" s="27"/>
      <c r="AI188" s="27"/>
      <c r="AJ188" s="27"/>
      <c r="AK188" s="27"/>
      <c r="AL188" s="29">
        <v>0</v>
      </c>
      <c r="AM188" s="29">
        <v>0</v>
      </c>
      <c r="AN188" s="29">
        <v>6</v>
      </c>
      <c r="AO188" s="29">
        <v>7</v>
      </c>
      <c r="AP188" s="29">
        <v>6</v>
      </c>
      <c r="AQ188" s="29">
        <v>7</v>
      </c>
      <c r="AR188" s="29">
        <v>8</v>
      </c>
      <c r="AS188" s="29">
        <v>8</v>
      </c>
      <c r="AT188" s="29">
        <f t="shared" si="8"/>
        <v>7</v>
      </c>
      <c r="AU188" s="29">
        <v>5</v>
      </c>
      <c r="AV188" s="29">
        <v>6</v>
      </c>
      <c r="AW188" s="29">
        <v>1</v>
      </c>
      <c r="AX188" s="29">
        <v>52</v>
      </c>
      <c r="AY188" s="29">
        <v>1</v>
      </c>
      <c r="AZ188" s="27" t="s">
        <v>1427</v>
      </c>
      <c r="BA188" s="27">
        <v>67</v>
      </c>
      <c r="BB188" s="27">
        <v>1</v>
      </c>
      <c r="BC188" s="27">
        <v>0</v>
      </c>
      <c r="BD188" s="27">
        <v>0</v>
      </c>
      <c r="BE188" s="27">
        <v>0</v>
      </c>
      <c r="BF188" s="27" t="str" cm="1">
        <f t="array" ref="BF188">_xlfn.IFS(BB188=1,"Nord Italia",BC188=1,"Centro Italia",BD188=1,"Sud Italia",BE188=1,"Isole Italia",SUM(BB188:BE188)=0,"Estero")</f>
        <v>Nord Italia</v>
      </c>
      <c r="BG188" s="27" t="s">
        <v>2697</v>
      </c>
      <c r="BH188" s="27">
        <v>168</v>
      </c>
      <c r="BI188" s="27" t="s">
        <v>1427</v>
      </c>
      <c r="BJ188" s="27">
        <v>3</v>
      </c>
      <c r="BK188" s="27" t="s">
        <v>1427</v>
      </c>
      <c r="BL188" s="27" t="s">
        <v>1427</v>
      </c>
      <c r="BM188" s="27" t="s">
        <v>1427</v>
      </c>
      <c r="BN188" s="27" t="s">
        <v>1427</v>
      </c>
      <c r="BO188" s="27">
        <v>4</v>
      </c>
      <c r="BP188" s="29">
        <v>3</v>
      </c>
      <c r="BQ188" s="27">
        <v>30</v>
      </c>
      <c r="BR188" s="27">
        <v>0</v>
      </c>
      <c r="BS188" s="27" t="s">
        <v>1427</v>
      </c>
      <c r="BT188" s="27">
        <v>1</v>
      </c>
      <c r="BU188" s="27">
        <v>1</v>
      </c>
      <c r="BV188" s="29">
        <v>2</v>
      </c>
    </row>
    <row r="189" spans="1:74" ht="30" x14ac:dyDescent="0.25">
      <c r="A189" s="27">
        <v>191</v>
      </c>
      <c r="B189" s="28">
        <v>44445.536874999998</v>
      </c>
      <c r="C189" s="28">
        <v>44445.540162037039</v>
      </c>
      <c r="D189" s="2" t="s">
        <v>389</v>
      </c>
      <c r="E189" s="27">
        <v>100</v>
      </c>
      <c r="F189" s="27">
        <v>284</v>
      </c>
      <c r="G189" s="27">
        <v>1</v>
      </c>
      <c r="H189" s="28">
        <v>44445.540168321757</v>
      </c>
      <c r="I189" s="2" t="s">
        <v>390</v>
      </c>
      <c r="J189" s="27">
        <v>45.091400146484375</v>
      </c>
      <c r="K189" s="27">
        <v>7.6638946533203125</v>
      </c>
      <c r="L189" s="2" t="s">
        <v>15</v>
      </c>
      <c r="M189" s="2" t="s">
        <v>16</v>
      </c>
      <c r="N189" s="3">
        <v>2</v>
      </c>
      <c r="O189" s="27" t="s">
        <v>1427</v>
      </c>
      <c r="P189" s="27" t="s">
        <v>1427</v>
      </c>
      <c r="Q189" s="27" t="s">
        <v>1427</v>
      </c>
      <c r="R189" s="27">
        <f t="shared" si="6"/>
        <v>0</v>
      </c>
      <c r="S189" s="27"/>
      <c r="T189" s="27"/>
      <c r="U189" s="27"/>
      <c r="V189" s="27"/>
      <c r="W189" s="27"/>
      <c r="X189" s="27"/>
      <c r="Y189" s="27"/>
      <c r="Z189" s="27" t="s">
        <v>1427</v>
      </c>
      <c r="AA189" s="27" t="s">
        <v>1427</v>
      </c>
      <c r="AB189" s="27" t="s">
        <v>1427</v>
      </c>
      <c r="AC189" s="27">
        <f t="shared" si="7"/>
        <v>0</v>
      </c>
      <c r="AD189" s="27"/>
      <c r="AE189" s="27"/>
      <c r="AF189" s="27"/>
      <c r="AG189" s="27"/>
      <c r="AH189" s="27"/>
      <c r="AI189" s="27"/>
      <c r="AJ189" s="27"/>
      <c r="AK189" s="27"/>
      <c r="AL189" s="29">
        <v>0</v>
      </c>
      <c r="AM189" s="29">
        <v>0</v>
      </c>
      <c r="AN189" s="29">
        <v>1</v>
      </c>
      <c r="AO189" s="29">
        <v>10</v>
      </c>
      <c r="AP189" s="29">
        <v>5</v>
      </c>
      <c r="AQ189" s="29">
        <v>6</v>
      </c>
      <c r="AR189" s="29">
        <v>10</v>
      </c>
      <c r="AS189" s="29">
        <v>8</v>
      </c>
      <c r="AT189" s="29">
        <f t="shared" si="8"/>
        <v>6.666666666666667</v>
      </c>
      <c r="AU189" s="29">
        <v>4</v>
      </c>
      <c r="AV189" s="29">
        <v>4</v>
      </c>
      <c r="AW189" s="29">
        <v>1</v>
      </c>
      <c r="AX189" s="29">
        <v>22</v>
      </c>
      <c r="AY189" s="29">
        <v>1</v>
      </c>
      <c r="AZ189" s="27" t="s">
        <v>1427</v>
      </c>
      <c r="BA189" s="27">
        <v>62</v>
      </c>
      <c r="BB189" s="27">
        <v>1</v>
      </c>
      <c r="BC189" s="27">
        <v>0</v>
      </c>
      <c r="BD189" s="27">
        <v>0</v>
      </c>
      <c r="BE189" s="27">
        <v>0</v>
      </c>
      <c r="BF189" s="27" t="str" cm="1">
        <f t="array" ref="BF189">_xlfn.IFS(BB189=1,"Nord Italia",BC189=1,"Centro Italia",BD189=1,"Sud Italia",BE189=1,"Isole Italia",SUM(BB189:BE189)=0,"Estero")</f>
        <v>Nord Italia</v>
      </c>
      <c r="BG189" s="27" t="s">
        <v>2799</v>
      </c>
      <c r="BH189" s="27">
        <v>164</v>
      </c>
      <c r="BI189" s="27" t="s">
        <v>1427</v>
      </c>
      <c r="BJ189" s="27">
        <v>3</v>
      </c>
      <c r="BK189" s="27">
        <v>18</v>
      </c>
      <c r="BL189" s="27" t="s">
        <v>1427</v>
      </c>
      <c r="BM189" s="27" t="s">
        <v>1427</v>
      </c>
      <c r="BN189" s="27" t="s">
        <v>1427</v>
      </c>
      <c r="BO189" s="27">
        <v>4</v>
      </c>
      <c r="BP189" s="29">
        <v>3</v>
      </c>
      <c r="BQ189" s="27">
        <v>120</v>
      </c>
      <c r="BR189" s="27">
        <v>0</v>
      </c>
      <c r="BS189" s="27" t="s">
        <v>1427</v>
      </c>
      <c r="BT189" s="27">
        <v>1</v>
      </c>
      <c r="BU189" s="27">
        <v>1</v>
      </c>
      <c r="BV189" s="29">
        <v>6</v>
      </c>
    </row>
    <row r="190" spans="1:74" ht="30" x14ac:dyDescent="0.25">
      <c r="A190" s="27">
        <v>193</v>
      </c>
      <c r="B190" s="28">
        <v>44445.536030092589</v>
      </c>
      <c r="C190" s="28">
        <v>44445.540879629632</v>
      </c>
      <c r="D190" s="2" t="s">
        <v>393</v>
      </c>
      <c r="E190" s="27">
        <v>100</v>
      </c>
      <c r="F190" s="27">
        <v>418</v>
      </c>
      <c r="G190" s="27">
        <v>1</v>
      </c>
      <c r="H190" s="28">
        <v>44445.540889479169</v>
      </c>
      <c r="I190" s="2" t="s">
        <v>394</v>
      </c>
      <c r="J190" s="27">
        <v>45.436904907226563</v>
      </c>
      <c r="K190" s="27">
        <v>11.747695922851563</v>
      </c>
      <c r="L190" s="2" t="s">
        <v>15</v>
      </c>
      <c r="M190" s="2" t="s">
        <v>16</v>
      </c>
      <c r="N190" s="3">
        <v>2</v>
      </c>
      <c r="O190" s="27" t="s">
        <v>1427</v>
      </c>
      <c r="P190" s="27" t="s">
        <v>1427</v>
      </c>
      <c r="Q190" s="27" t="s">
        <v>1427</v>
      </c>
      <c r="R190" s="27">
        <f t="shared" si="6"/>
        <v>0</v>
      </c>
      <c r="S190" s="27"/>
      <c r="T190" s="27"/>
      <c r="U190" s="27"/>
      <c r="V190" s="27"/>
      <c r="W190" s="27"/>
      <c r="X190" s="27"/>
      <c r="Y190" s="27"/>
      <c r="Z190" s="27" t="s">
        <v>1427</v>
      </c>
      <c r="AA190" s="27" t="s">
        <v>1427</v>
      </c>
      <c r="AB190" s="27" t="s">
        <v>1427</v>
      </c>
      <c r="AC190" s="27">
        <f t="shared" si="7"/>
        <v>0</v>
      </c>
      <c r="AD190" s="27"/>
      <c r="AE190" s="27"/>
      <c r="AF190" s="27"/>
      <c r="AG190" s="27"/>
      <c r="AH190" s="27"/>
      <c r="AI190" s="27"/>
      <c r="AJ190" s="27"/>
      <c r="AK190" s="27"/>
      <c r="AL190" s="29">
        <v>0</v>
      </c>
      <c r="AM190" s="29">
        <v>0</v>
      </c>
      <c r="AN190" s="29">
        <v>1</v>
      </c>
      <c r="AO190" s="29">
        <v>10</v>
      </c>
      <c r="AP190" s="29">
        <v>6</v>
      </c>
      <c r="AQ190" s="29">
        <v>10</v>
      </c>
      <c r="AR190" s="29">
        <v>10</v>
      </c>
      <c r="AS190" s="29">
        <v>10</v>
      </c>
      <c r="AT190" s="29">
        <f t="shared" si="8"/>
        <v>7.833333333333333</v>
      </c>
      <c r="AU190" s="29">
        <v>9</v>
      </c>
      <c r="AV190" s="29">
        <v>9</v>
      </c>
      <c r="AW190" s="29">
        <v>0</v>
      </c>
      <c r="AX190" s="29">
        <v>26</v>
      </c>
      <c r="AY190" s="29">
        <v>1</v>
      </c>
      <c r="AZ190" s="27" t="s">
        <v>1427</v>
      </c>
      <c r="BA190" s="27">
        <v>67</v>
      </c>
      <c r="BB190" s="27">
        <v>1</v>
      </c>
      <c r="BC190" s="27">
        <v>0</v>
      </c>
      <c r="BD190" s="27">
        <v>0</v>
      </c>
      <c r="BE190" s="27">
        <v>0</v>
      </c>
      <c r="BF190" s="27" t="str" cm="1">
        <f t="array" ref="BF190">_xlfn.IFS(BB190=1,"Nord Italia",BC190=1,"Centro Italia",BD190=1,"Sud Italia",BE190=1,"Isole Italia",SUM(BB190:BE190)=0,"Estero")</f>
        <v>Nord Italia</v>
      </c>
      <c r="BG190" s="27" t="s">
        <v>2602</v>
      </c>
      <c r="BH190" s="27">
        <v>166</v>
      </c>
      <c r="BI190" s="27" t="s">
        <v>1427</v>
      </c>
      <c r="BJ190" s="27">
        <v>3</v>
      </c>
      <c r="BK190" s="27" t="s">
        <v>1427</v>
      </c>
      <c r="BL190" s="27" t="s">
        <v>1427</v>
      </c>
      <c r="BM190" s="27" t="s">
        <v>1427</v>
      </c>
      <c r="BN190" s="27" t="s">
        <v>1427</v>
      </c>
      <c r="BO190" s="27">
        <v>4</v>
      </c>
      <c r="BP190" s="29">
        <v>3</v>
      </c>
      <c r="BQ190" s="27">
        <v>230</v>
      </c>
      <c r="BR190" s="27">
        <v>0</v>
      </c>
      <c r="BS190" s="27" t="s">
        <v>1427</v>
      </c>
      <c r="BT190" s="27">
        <v>1</v>
      </c>
      <c r="BU190" s="27">
        <v>1</v>
      </c>
      <c r="BV190" s="29">
        <v>3</v>
      </c>
    </row>
    <row r="191" spans="1:74" ht="45" x14ac:dyDescent="0.25">
      <c r="A191" s="27">
        <v>199</v>
      </c>
      <c r="B191" s="28">
        <v>44445.540393518517</v>
      </c>
      <c r="C191" s="28">
        <v>44445.544490740744</v>
      </c>
      <c r="D191" s="2" t="s">
        <v>404</v>
      </c>
      <c r="E191" s="27">
        <v>100</v>
      </c>
      <c r="F191" s="27">
        <v>354</v>
      </c>
      <c r="G191" s="27">
        <v>1</v>
      </c>
      <c r="H191" s="28">
        <v>44445.544499768519</v>
      </c>
      <c r="I191" s="2" t="s">
        <v>405</v>
      </c>
      <c r="J191" s="27">
        <v>43.147903442382813</v>
      </c>
      <c r="K191" s="27">
        <v>12.109695434570313</v>
      </c>
      <c r="L191" s="2" t="s">
        <v>15</v>
      </c>
      <c r="M191" s="2" t="s">
        <v>16</v>
      </c>
      <c r="N191" s="3">
        <v>2</v>
      </c>
      <c r="O191" s="27" t="s">
        <v>1427</v>
      </c>
      <c r="P191" s="27" t="s">
        <v>1427</v>
      </c>
      <c r="Q191" s="27" t="s">
        <v>1427</v>
      </c>
      <c r="R191" s="27">
        <f t="shared" si="6"/>
        <v>0</v>
      </c>
      <c r="S191" s="27"/>
      <c r="T191" s="27"/>
      <c r="U191" s="27"/>
      <c r="V191" s="27"/>
      <c r="W191" s="27"/>
      <c r="X191" s="27"/>
      <c r="Y191" s="27"/>
      <c r="Z191" s="27" t="s">
        <v>1427</v>
      </c>
      <c r="AA191" s="27" t="s">
        <v>1427</v>
      </c>
      <c r="AB191" s="27" t="s">
        <v>1427</v>
      </c>
      <c r="AC191" s="27">
        <f t="shared" si="7"/>
        <v>0</v>
      </c>
      <c r="AD191" s="27"/>
      <c r="AE191" s="27"/>
      <c r="AF191" s="27"/>
      <c r="AG191" s="27"/>
      <c r="AH191" s="27"/>
      <c r="AI191" s="27"/>
      <c r="AJ191" s="27"/>
      <c r="AK191" s="27"/>
      <c r="AL191" s="29">
        <v>0</v>
      </c>
      <c r="AM191" s="29">
        <v>0</v>
      </c>
      <c r="AN191" s="29">
        <v>6</v>
      </c>
      <c r="AO191" s="29">
        <v>8</v>
      </c>
      <c r="AP191" s="29">
        <v>7</v>
      </c>
      <c r="AQ191" s="29">
        <v>7</v>
      </c>
      <c r="AR191" s="29">
        <v>8</v>
      </c>
      <c r="AS191" s="29">
        <v>9</v>
      </c>
      <c r="AT191" s="29">
        <f t="shared" si="8"/>
        <v>7.5</v>
      </c>
      <c r="AU191" s="29">
        <v>7</v>
      </c>
      <c r="AV191" s="29">
        <v>6</v>
      </c>
      <c r="AW191" s="29">
        <v>0</v>
      </c>
      <c r="AX191" s="29">
        <v>45</v>
      </c>
      <c r="AY191" s="29">
        <v>1</v>
      </c>
      <c r="AZ191" s="27" t="s">
        <v>1427</v>
      </c>
      <c r="BA191" s="27">
        <v>73</v>
      </c>
      <c r="BB191" s="27">
        <v>0</v>
      </c>
      <c r="BC191" s="27">
        <v>0</v>
      </c>
      <c r="BD191" s="27">
        <v>1</v>
      </c>
      <c r="BE191" s="27">
        <v>0</v>
      </c>
      <c r="BF191" s="27" t="str" cm="1">
        <f t="array" ref="BF191">_xlfn.IFS(BB191=1,"Nord Italia",BC191=1,"Centro Italia",BD191=1,"Sud Italia",BE191=1,"Isole Italia",SUM(BB191:BE191)=0,"Estero")</f>
        <v>Sud Italia</v>
      </c>
      <c r="BG191" s="27" t="s">
        <v>1910</v>
      </c>
      <c r="BH191" s="27">
        <v>166</v>
      </c>
      <c r="BI191" s="27" t="s">
        <v>1427</v>
      </c>
      <c r="BJ191" s="27">
        <v>7</v>
      </c>
      <c r="BK191" s="27" t="s">
        <v>1427</v>
      </c>
      <c r="BL191" s="27" t="s">
        <v>1427</v>
      </c>
      <c r="BM191" s="27" t="s">
        <v>1427</v>
      </c>
      <c r="BN191" s="27" t="s">
        <v>1427</v>
      </c>
      <c r="BO191" s="27">
        <v>4</v>
      </c>
      <c r="BP191" s="29">
        <v>3</v>
      </c>
      <c r="BQ191" s="27">
        <v>30</v>
      </c>
      <c r="BR191" s="27">
        <v>1</v>
      </c>
      <c r="BS191" s="27">
        <v>1</v>
      </c>
      <c r="BT191" s="27">
        <v>1</v>
      </c>
      <c r="BU191" s="27">
        <v>1</v>
      </c>
      <c r="BV191" s="29">
        <v>2</v>
      </c>
    </row>
    <row r="192" spans="1:74" ht="30" x14ac:dyDescent="0.25">
      <c r="A192" s="27">
        <v>207</v>
      </c>
      <c r="B192" s="28">
        <v>44445.547025462962</v>
      </c>
      <c r="C192" s="28">
        <v>44445.550532407404</v>
      </c>
      <c r="D192" s="2" t="s">
        <v>420</v>
      </c>
      <c r="E192" s="27">
        <v>100</v>
      </c>
      <c r="F192" s="27">
        <v>302</v>
      </c>
      <c r="G192" s="27">
        <v>1</v>
      </c>
      <c r="H192" s="28">
        <v>44445.550542847224</v>
      </c>
      <c r="I192" s="2" t="s">
        <v>421</v>
      </c>
      <c r="J192" s="27">
        <v>45.40960693359375</v>
      </c>
      <c r="K192" s="27">
        <v>11.894699096679688</v>
      </c>
      <c r="L192" s="2" t="s">
        <v>15</v>
      </c>
      <c r="M192" s="2" t="s">
        <v>16</v>
      </c>
      <c r="N192" s="3">
        <v>2</v>
      </c>
      <c r="O192" s="27" t="s">
        <v>1427</v>
      </c>
      <c r="P192" s="27" t="s">
        <v>1427</v>
      </c>
      <c r="Q192" s="27" t="s">
        <v>1427</v>
      </c>
      <c r="R192" s="27">
        <f t="shared" si="6"/>
        <v>0</v>
      </c>
      <c r="S192" s="27"/>
      <c r="T192" s="27"/>
      <c r="U192" s="27"/>
      <c r="V192" s="27"/>
      <c r="W192" s="27"/>
      <c r="X192" s="27"/>
      <c r="Y192" s="27"/>
      <c r="Z192" s="27" t="s">
        <v>1427</v>
      </c>
      <c r="AA192" s="27" t="s">
        <v>1427</v>
      </c>
      <c r="AB192" s="27" t="s">
        <v>1427</v>
      </c>
      <c r="AC192" s="27">
        <f t="shared" si="7"/>
        <v>0</v>
      </c>
      <c r="AD192" s="27"/>
      <c r="AE192" s="27"/>
      <c r="AF192" s="27"/>
      <c r="AG192" s="27"/>
      <c r="AH192" s="27"/>
      <c r="AI192" s="27"/>
      <c r="AJ192" s="27"/>
      <c r="AK192" s="27"/>
      <c r="AL192" s="29">
        <v>0</v>
      </c>
      <c r="AM192" s="29">
        <v>0</v>
      </c>
      <c r="AN192" s="29">
        <v>10</v>
      </c>
      <c r="AO192" s="29">
        <v>7</v>
      </c>
      <c r="AP192" s="29">
        <v>10</v>
      </c>
      <c r="AQ192" s="29">
        <v>5</v>
      </c>
      <c r="AR192" s="29">
        <v>6</v>
      </c>
      <c r="AS192" s="29">
        <v>10</v>
      </c>
      <c r="AT192" s="29">
        <f t="shared" si="8"/>
        <v>8</v>
      </c>
      <c r="AU192" s="29">
        <v>7</v>
      </c>
      <c r="AV192" s="29">
        <v>7</v>
      </c>
      <c r="AW192" s="29">
        <v>1</v>
      </c>
      <c r="AX192" s="29">
        <v>62</v>
      </c>
      <c r="AY192" s="29">
        <v>1</v>
      </c>
      <c r="AZ192" s="27" t="s">
        <v>1427</v>
      </c>
      <c r="BA192" s="27">
        <v>67</v>
      </c>
      <c r="BB192" s="27">
        <v>1</v>
      </c>
      <c r="BC192" s="27">
        <v>0</v>
      </c>
      <c r="BD192" s="27">
        <v>0</v>
      </c>
      <c r="BE192" s="27">
        <v>0</v>
      </c>
      <c r="BF192" s="27" t="str" cm="1">
        <f t="array" ref="BF192">_xlfn.IFS(BB192=1,"Nord Italia",BC192=1,"Centro Italia",BD192=1,"Sud Italia",BE192=1,"Isole Italia",SUM(BB192:BE192)=0,"Estero")</f>
        <v>Nord Italia</v>
      </c>
      <c r="BG192" s="27" t="s">
        <v>2602</v>
      </c>
      <c r="BH192" s="27">
        <v>169</v>
      </c>
      <c r="BI192" s="27" t="s">
        <v>1427</v>
      </c>
      <c r="BJ192" s="27">
        <v>7</v>
      </c>
      <c r="BK192" s="27" t="s">
        <v>1427</v>
      </c>
      <c r="BL192" s="27" t="s">
        <v>1427</v>
      </c>
      <c r="BM192" s="27" t="s">
        <v>1427</v>
      </c>
      <c r="BN192" s="27" t="s">
        <v>1427</v>
      </c>
      <c r="BO192" s="27">
        <v>4</v>
      </c>
      <c r="BP192" s="29">
        <v>5</v>
      </c>
      <c r="BQ192" s="27">
        <v>60</v>
      </c>
      <c r="BR192" s="27">
        <v>0</v>
      </c>
      <c r="BS192" s="27" t="s">
        <v>1427</v>
      </c>
      <c r="BT192" s="27">
        <v>1</v>
      </c>
      <c r="BU192" s="27">
        <v>0</v>
      </c>
      <c r="BV192" s="29">
        <v>4</v>
      </c>
    </row>
    <row r="193" spans="1:74" ht="45" x14ac:dyDescent="0.25">
      <c r="A193" s="27">
        <v>211</v>
      </c>
      <c r="B193" s="28">
        <v>44445.553796296299</v>
      </c>
      <c r="C193" s="28">
        <v>44445.558865740742</v>
      </c>
      <c r="D193" s="2" t="s">
        <v>428</v>
      </c>
      <c r="E193" s="27">
        <v>100</v>
      </c>
      <c r="F193" s="27">
        <v>437</v>
      </c>
      <c r="G193" s="27">
        <v>1</v>
      </c>
      <c r="H193" s="28">
        <v>44445.558874571761</v>
      </c>
      <c r="I193" s="2" t="s">
        <v>429</v>
      </c>
      <c r="J193" s="27">
        <v>45.472198486328125</v>
      </c>
      <c r="K193" s="27">
        <v>9.19219970703125</v>
      </c>
      <c r="L193" s="2" t="s">
        <v>15</v>
      </c>
      <c r="M193" s="2" t="s">
        <v>16</v>
      </c>
      <c r="N193" s="3">
        <v>2</v>
      </c>
      <c r="O193" s="27" t="s">
        <v>1427</v>
      </c>
      <c r="P193" s="27" t="s">
        <v>1427</v>
      </c>
      <c r="Q193" s="27" t="s">
        <v>1427</v>
      </c>
      <c r="R193" s="27">
        <f t="shared" si="6"/>
        <v>0</v>
      </c>
      <c r="S193" s="27"/>
      <c r="T193" s="27"/>
      <c r="U193" s="27"/>
      <c r="V193" s="27"/>
      <c r="W193" s="27"/>
      <c r="X193" s="27"/>
      <c r="Y193" s="27"/>
      <c r="Z193" s="27" t="s">
        <v>1427</v>
      </c>
      <c r="AA193" s="27" t="s">
        <v>1427</v>
      </c>
      <c r="AB193" s="27" t="s">
        <v>1427</v>
      </c>
      <c r="AC193" s="27">
        <f t="shared" si="7"/>
        <v>0</v>
      </c>
      <c r="AD193" s="27"/>
      <c r="AE193" s="27"/>
      <c r="AF193" s="27"/>
      <c r="AG193" s="27"/>
      <c r="AH193" s="27"/>
      <c r="AI193" s="27"/>
      <c r="AJ193" s="27"/>
      <c r="AK193" s="27"/>
      <c r="AL193" s="29">
        <v>0</v>
      </c>
      <c r="AM193" s="29">
        <v>0</v>
      </c>
      <c r="AN193" s="29">
        <v>8</v>
      </c>
      <c r="AO193" s="29">
        <v>7</v>
      </c>
      <c r="AP193" s="29">
        <v>9</v>
      </c>
      <c r="AQ193" s="29">
        <v>7</v>
      </c>
      <c r="AR193" s="29">
        <v>6</v>
      </c>
      <c r="AS193" s="29">
        <v>7</v>
      </c>
      <c r="AT193" s="29">
        <f t="shared" si="8"/>
        <v>7.333333333333333</v>
      </c>
      <c r="AU193" s="29">
        <v>7</v>
      </c>
      <c r="AV193" s="29">
        <v>6</v>
      </c>
      <c r="AW193" s="29">
        <v>0</v>
      </c>
      <c r="AX193" s="29">
        <v>74</v>
      </c>
      <c r="AY193" s="29">
        <v>1</v>
      </c>
      <c r="AZ193" s="27" t="s">
        <v>1427</v>
      </c>
      <c r="BA193" s="27">
        <v>67</v>
      </c>
      <c r="BB193" s="27">
        <v>1</v>
      </c>
      <c r="BC193" s="27">
        <v>0</v>
      </c>
      <c r="BD193" s="27">
        <v>0</v>
      </c>
      <c r="BE193" s="27">
        <v>0</v>
      </c>
      <c r="BF193" s="27" t="str" cm="1">
        <f t="array" ref="BF193">_xlfn.IFS(BB193=1,"Nord Italia",BC193=1,"Centro Italia",BD193=1,"Sud Italia",BE193=1,"Isole Italia",SUM(BB193:BE193)=0,"Estero")</f>
        <v>Nord Italia</v>
      </c>
      <c r="BG193" s="27" t="s">
        <v>2807</v>
      </c>
      <c r="BH193" s="27">
        <v>170</v>
      </c>
      <c r="BI193" s="27" t="s">
        <v>1427</v>
      </c>
      <c r="BJ193" s="27">
        <v>7</v>
      </c>
      <c r="BK193" s="27" t="s">
        <v>1427</v>
      </c>
      <c r="BL193" s="27" t="s">
        <v>1427</v>
      </c>
      <c r="BM193" s="27" t="s">
        <v>1427</v>
      </c>
      <c r="BN193" s="27" t="s">
        <v>1427</v>
      </c>
      <c r="BO193" s="27">
        <v>4</v>
      </c>
      <c r="BP193" s="29">
        <v>3</v>
      </c>
      <c r="BQ193" s="27">
        <v>90</v>
      </c>
      <c r="BR193" s="27">
        <v>0</v>
      </c>
      <c r="BS193" s="27" t="s">
        <v>1427</v>
      </c>
      <c r="BT193" s="27">
        <v>1</v>
      </c>
      <c r="BU193" s="27">
        <v>1</v>
      </c>
      <c r="BV193" s="29">
        <v>3</v>
      </c>
    </row>
    <row r="194" spans="1:74" ht="30" x14ac:dyDescent="0.25">
      <c r="A194" s="27">
        <v>217</v>
      </c>
      <c r="B194" s="28">
        <v>44445.564791666664</v>
      </c>
      <c r="C194" s="28">
        <v>44445.566168981481</v>
      </c>
      <c r="D194" s="2" t="s">
        <v>440</v>
      </c>
      <c r="E194" s="27">
        <v>100</v>
      </c>
      <c r="F194" s="27">
        <v>118</v>
      </c>
      <c r="G194" s="27">
        <v>1</v>
      </c>
      <c r="H194" s="28">
        <v>44445.56617421296</v>
      </c>
      <c r="I194" s="2" t="s">
        <v>441</v>
      </c>
      <c r="J194" s="27">
        <v>43.147903442382813</v>
      </c>
      <c r="K194" s="27">
        <v>12.109695434570313</v>
      </c>
      <c r="L194" s="2" t="s">
        <v>15</v>
      </c>
      <c r="M194" s="2" t="s">
        <v>16</v>
      </c>
      <c r="N194" s="3">
        <v>2</v>
      </c>
      <c r="O194" s="27" t="s">
        <v>1427</v>
      </c>
      <c r="P194" s="27" t="s">
        <v>1427</v>
      </c>
      <c r="Q194" s="27" t="s">
        <v>1427</v>
      </c>
      <c r="R194" s="27">
        <f t="shared" ref="R194:R257" si="9">IF($O194=".",0,1)+IF($P194=".",0,1)+IF($Q194=".",0,1)</f>
        <v>0</v>
      </c>
      <c r="S194" s="27"/>
      <c r="T194" s="27"/>
      <c r="U194" s="27"/>
      <c r="V194" s="27"/>
      <c r="W194" s="27"/>
      <c r="X194" s="27"/>
      <c r="Y194" s="27"/>
      <c r="Z194" s="27" t="s">
        <v>1427</v>
      </c>
      <c r="AA194" s="27" t="s">
        <v>1427</v>
      </c>
      <c r="AB194" s="27" t="s">
        <v>1427</v>
      </c>
      <c r="AC194" s="27">
        <f t="shared" ref="AC194:AC257" si="10">IF($Z194=".",0,1)+IF($AA194=".",0,1)+IF($AB194=".",0,1)</f>
        <v>0</v>
      </c>
      <c r="AD194" s="27"/>
      <c r="AE194" s="27"/>
      <c r="AF194" s="27"/>
      <c r="AG194" s="27"/>
      <c r="AH194" s="27"/>
      <c r="AI194" s="27"/>
      <c r="AJ194" s="27"/>
      <c r="AK194" s="27"/>
      <c r="AL194" s="29">
        <v>0</v>
      </c>
      <c r="AM194" s="29">
        <v>0</v>
      </c>
      <c r="AN194" s="29">
        <v>1</v>
      </c>
      <c r="AO194" s="29">
        <v>10</v>
      </c>
      <c r="AP194" s="29">
        <v>6</v>
      </c>
      <c r="AQ194" s="29">
        <v>6</v>
      </c>
      <c r="AR194" s="29">
        <v>6</v>
      </c>
      <c r="AS194" s="29">
        <v>7</v>
      </c>
      <c r="AT194" s="29">
        <f t="shared" ref="AT194:AT257" si="11">IF(AN194=".",".",SUM(AN194:AS194)/6)</f>
        <v>6</v>
      </c>
      <c r="AU194" s="29">
        <v>6</v>
      </c>
      <c r="AV194" s="29">
        <v>7</v>
      </c>
      <c r="AW194" s="29">
        <v>1</v>
      </c>
      <c r="AX194" s="29">
        <v>30</v>
      </c>
      <c r="AY194" s="29">
        <v>1</v>
      </c>
      <c r="AZ194" s="27" t="s">
        <v>1427</v>
      </c>
      <c r="BA194" s="27">
        <v>67</v>
      </c>
      <c r="BB194" s="27">
        <v>1</v>
      </c>
      <c r="BC194" s="27">
        <v>0</v>
      </c>
      <c r="BD194" s="27">
        <v>0</v>
      </c>
      <c r="BE194" s="27">
        <v>0</v>
      </c>
      <c r="BF194" s="27" t="str" cm="1">
        <f t="array" ref="BF194">_xlfn.IFS(BB194=1,"Nord Italia",BC194=1,"Centro Italia",BD194=1,"Sud Italia",BE194=1,"Isole Italia",SUM(BB194:BE194)=0,"Estero")</f>
        <v>Nord Italia</v>
      </c>
      <c r="BG194" s="27" t="s">
        <v>2697</v>
      </c>
      <c r="BH194" s="27">
        <v>166</v>
      </c>
      <c r="BI194" s="27" t="s">
        <v>1427</v>
      </c>
      <c r="BJ194" s="27">
        <v>4</v>
      </c>
      <c r="BK194" s="27">
        <v>13</v>
      </c>
      <c r="BL194" s="27" t="s">
        <v>1427</v>
      </c>
      <c r="BM194" s="27" t="s">
        <v>1427</v>
      </c>
      <c r="BN194" s="27" t="s">
        <v>1427</v>
      </c>
      <c r="BO194" s="27">
        <v>1</v>
      </c>
      <c r="BP194" s="29">
        <v>3</v>
      </c>
      <c r="BQ194" s="27">
        <v>60</v>
      </c>
      <c r="BR194" s="27">
        <v>0</v>
      </c>
      <c r="BS194" s="27" t="s">
        <v>1427</v>
      </c>
      <c r="BT194" s="27">
        <v>1</v>
      </c>
      <c r="BU194" s="27">
        <v>0</v>
      </c>
      <c r="BV194" s="29">
        <v>2</v>
      </c>
    </row>
    <row r="195" spans="1:74" ht="30" x14ac:dyDescent="0.25">
      <c r="A195" s="27">
        <v>220</v>
      </c>
      <c r="B195" s="28">
        <v>44445.564768518518</v>
      </c>
      <c r="C195" s="28">
        <v>44445.570833333331</v>
      </c>
      <c r="D195" s="2" t="s">
        <v>445</v>
      </c>
      <c r="E195" s="27">
        <v>100</v>
      </c>
      <c r="F195" s="27">
        <v>524</v>
      </c>
      <c r="G195" s="27">
        <v>1</v>
      </c>
      <c r="H195" s="28">
        <v>44445.570843032408</v>
      </c>
      <c r="I195" s="2" t="s">
        <v>446</v>
      </c>
      <c r="J195" s="27">
        <v>45.543106079101563</v>
      </c>
      <c r="K195" s="27">
        <v>11.54150390625</v>
      </c>
      <c r="L195" s="2" t="s">
        <v>15</v>
      </c>
      <c r="M195" s="2" t="s">
        <v>16</v>
      </c>
      <c r="N195" s="3">
        <v>2</v>
      </c>
      <c r="O195" s="27" t="s">
        <v>1427</v>
      </c>
      <c r="P195" s="27" t="s">
        <v>1427</v>
      </c>
      <c r="Q195" s="27" t="s">
        <v>1427</v>
      </c>
      <c r="R195" s="27">
        <f t="shared" si="9"/>
        <v>0</v>
      </c>
      <c r="S195" s="27"/>
      <c r="T195" s="27"/>
      <c r="U195" s="27"/>
      <c r="V195" s="27"/>
      <c r="W195" s="27"/>
      <c r="X195" s="27"/>
      <c r="Y195" s="27"/>
      <c r="Z195" s="27" t="s">
        <v>1427</v>
      </c>
      <c r="AA195" s="27" t="s">
        <v>1427</v>
      </c>
      <c r="AB195" s="27" t="s">
        <v>1427</v>
      </c>
      <c r="AC195" s="27">
        <f t="shared" si="10"/>
        <v>0</v>
      </c>
      <c r="AD195" s="27"/>
      <c r="AE195" s="27"/>
      <c r="AF195" s="27"/>
      <c r="AG195" s="27"/>
      <c r="AH195" s="27"/>
      <c r="AI195" s="27"/>
      <c r="AJ195" s="27"/>
      <c r="AK195" s="27"/>
      <c r="AL195" s="29">
        <v>0</v>
      </c>
      <c r="AM195" s="29">
        <v>0</v>
      </c>
      <c r="AN195" s="29">
        <v>7</v>
      </c>
      <c r="AO195" s="29">
        <v>5</v>
      </c>
      <c r="AP195" s="29">
        <v>10</v>
      </c>
      <c r="AQ195" s="29">
        <v>5</v>
      </c>
      <c r="AR195" s="29">
        <v>9</v>
      </c>
      <c r="AS195" s="29">
        <v>2</v>
      </c>
      <c r="AT195" s="29">
        <f t="shared" si="11"/>
        <v>6.333333333333333</v>
      </c>
      <c r="AU195" s="29">
        <v>6</v>
      </c>
      <c r="AV195" s="29">
        <v>6</v>
      </c>
      <c r="AW195" s="29">
        <v>1</v>
      </c>
      <c r="AX195" s="29">
        <v>30</v>
      </c>
      <c r="AY195" s="29">
        <v>1</v>
      </c>
      <c r="AZ195" s="27" t="s">
        <v>1427</v>
      </c>
      <c r="BA195" s="27">
        <v>67</v>
      </c>
      <c r="BB195" s="27">
        <v>1</v>
      </c>
      <c r="BC195" s="27">
        <v>0</v>
      </c>
      <c r="BD195" s="27">
        <v>0</v>
      </c>
      <c r="BE195" s="27">
        <v>0</v>
      </c>
      <c r="BF195" s="27" t="str" cm="1">
        <f t="array" ref="BF195">_xlfn.IFS(BB195=1,"Nord Italia",BC195=1,"Centro Italia",BD195=1,"Sud Italia",BE195=1,"Isole Italia",SUM(BB195:BE195)=0,"Estero")</f>
        <v>Nord Italia</v>
      </c>
      <c r="BG195" s="27" t="s">
        <v>2697</v>
      </c>
      <c r="BH195" s="27">
        <v>167</v>
      </c>
      <c r="BI195" s="27" t="s">
        <v>1427</v>
      </c>
      <c r="BJ195" s="27">
        <v>5</v>
      </c>
      <c r="BK195" s="27">
        <v>18</v>
      </c>
      <c r="BL195" s="27" t="s">
        <v>3086</v>
      </c>
      <c r="BM195" s="27">
        <v>111</v>
      </c>
      <c r="BN195" s="27" t="s">
        <v>1427</v>
      </c>
      <c r="BO195" s="27">
        <v>4</v>
      </c>
      <c r="BP195" s="29">
        <v>4</v>
      </c>
      <c r="BQ195" s="27">
        <v>120</v>
      </c>
      <c r="BR195" s="27">
        <v>0</v>
      </c>
      <c r="BS195" s="27" t="s">
        <v>1427</v>
      </c>
      <c r="BT195" s="27">
        <v>1</v>
      </c>
      <c r="BU195" s="27">
        <v>1</v>
      </c>
      <c r="BV195" s="29">
        <v>6</v>
      </c>
    </row>
    <row r="196" spans="1:74" ht="30" x14ac:dyDescent="0.25">
      <c r="A196" s="27">
        <v>223</v>
      </c>
      <c r="B196" s="28">
        <v>44445.57199074074</v>
      </c>
      <c r="C196" s="28">
        <v>44445.575289351851</v>
      </c>
      <c r="D196" s="2" t="s">
        <v>451</v>
      </c>
      <c r="E196" s="27">
        <v>100</v>
      </c>
      <c r="F196" s="27">
        <v>285</v>
      </c>
      <c r="G196" s="27">
        <v>1</v>
      </c>
      <c r="H196" s="28">
        <v>44445.575297546296</v>
      </c>
      <c r="I196" s="2" t="s">
        <v>452</v>
      </c>
      <c r="J196" s="27">
        <v>45.40960693359375</v>
      </c>
      <c r="K196" s="27">
        <v>11.894699096679688</v>
      </c>
      <c r="L196" s="2" t="s">
        <v>15</v>
      </c>
      <c r="M196" s="2" t="s">
        <v>16</v>
      </c>
      <c r="N196" s="3">
        <v>2</v>
      </c>
      <c r="O196" s="27" t="s">
        <v>1427</v>
      </c>
      <c r="P196" s="27" t="s">
        <v>1427</v>
      </c>
      <c r="Q196" s="27" t="s">
        <v>1427</v>
      </c>
      <c r="R196" s="27">
        <f t="shared" si="9"/>
        <v>0</v>
      </c>
      <c r="S196" s="27"/>
      <c r="T196" s="27"/>
      <c r="U196" s="27"/>
      <c r="V196" s="27"/>
      <c r="W196" s="27"/>
      <c r="X196" s="27"/>
      <c r="Y196" s="27"/>
      <c r="Z196" s="27" t="s">
        <v>1427</v>
      </c>
      <c r="AA196" s="27" t="s">
        <v>1427</v>
      </c>
      <c r="AB196" s="27" t="s">
        <v>1427</v>
      </c>
      <c r="AC196" s="27">
        <f t="shared" si="10"/>
        <v>0</v>
      </c>
      <c r="AD196" s="27"/>
      <c r="AE196" s="27"/>
      <c r="AF196" s="27"/>
      <c r="AG196" s="27"/>
      <c r="AH196" s="27"/>
      <c r="AI196" s="27"/>
      <c r="AJ196" s="27"/>
      <c r="AK196" s="27"/>
      <c r="AL196" s="29">
        <v>0</v>
      </c>
      <c r="AM196" s="29">
        <v>0</v>
      </c>
      <c r="AN196" s="29">
        <v>7</v>
      </c>
      <c r="AO196" s="29">
        <v>9</v>
      </c>
      <c r="AP196" s="29">
        <v>7</v>
      </c>
      <c r="AQ196" s="29">
        <v>7</v>
      </c>
      <c r="AR196" s="29">
        <v>7</v>
      </c>
      <c r="AS196" s="29">
        <v>7</v>
      </c>
      <c r="AT196" s="29">
        <f t="shared" si="11"/>
        <v>7.333333333333333</v>
      </c>
      <c r="AU196" s="29">
        <v>6</v>
      </c>
      <c r="AV196" s="29">
        <v>7</v>
      </c>
      <c r="AW196" s="29">
        <v>0</v>
      </c>
      <c r="AX196" s="29">
        <v>54</v>
      </c>
      <c r="AY196" s="29">
        <v>1</v>
      </c>
      <c r="AZ196" s="27" t="s">
        <v>1427</v>
      </c>
      <c r="BA196" s="27">
        <v>67</v>
      </c>
      <c r="BB196" s="27">
        <v>1</v>
      </c>
      <c r="BC196" s="27">
        <v>0</v>
      </c>
      <c r="BD196" s="27">
        <v>0</v>
      </c>
      <c r="BE196" s="27">
        <v>0</v>
      </c>
      <c r="BF196" s="27" t="str" cm="1">
        <f t="array" ref="BF196">_xlfn.IFS(BB196=1,"Nord Italia",BC196=1,"Centro Italia",BD196=1,"Sud Italia",BE196=1,"Isole Italia",SUM(BB196:BE196)=0,"Estero")</f>
        <v>Nord Italia</v>
      </c>
      <c r="BG196" s="27" t="s">
        <v>2811</v>
      </c>
      <c r="BH196" s="27">
        <v>173</v>
      </c>
      <c r="BI196" s="27" t="s">
        <v>2812</v>
      </c>
      <c r="BJ196" s="27">
        <v>4</v>
      </c>
      <c r="BK196" s="27">
        <v>17</v>
      </c>
      <c r="BL196" s="27" t="s">
        <v>1427</v>
      </c>
      <c r="BM196" s="27" t="s">
        <v>1427</v>
      </c>
      <c r="BN196" s="27" t="s">
        <v>1427</v>
      </c>
      <c r="BO196" s="27">
        <v>3</v>
      </c>
      <c r="BP196" s="29">
        <v>4</v>
      </c>
      <c r="BQ196" s="27">
        <v>60</v>
      </c>
      <c r="BR196" s="27">
        <v>0</v>
      </c>
      <c r="BS196" s="27" t="s">
        <v>1427</v>
      </c>
      <c r="BT196" s="27">
        <v>0</v>
      </c>
      <c r="BU196" s="27">
        <v>1</v>
      </c>
      <c r="BV196" s="29">
        <v>2</v>
      </c>
    </row>
    <row r="197" spans="1:74" ht="30" x14ac:dyDescent="0.25">
      <c r="A197" s="27">
        <v>232</v>
      </c>
      <c r="B197" s="28">
        <v>44445.585543981484</v>
      </c>
      <c r="C197" s="28">
        <v>44445.590682870374</v>
      </c>
      <c r="D197" s="2" t="s">
        <v>469</v>
      </c>
      <c r="E197" s="27">
        <v>100</v>
      </c>
      <c r="F197" s="27">
        <v>443</v>
      </c>
      <c r="G197" s="27">
        <v>1</v>
      </c>
      <c r="H197" s="28">
        <v>44445.590688090277</v>
      </c>
      <c r="I197" s="2" t="s">
        <v>470</v>
      </c>
      <c r="J197" s="27">
        <v>41.461593627929688</v>
      </c>
      <c r="K197" s="27">
        <v>15.556396484375</v>
      </c>
      <c r="L197" s="2" t="s">
        <v>15</v>
      </c>
      <c r="M197" s="2" t="s">
        <v>16</v>
      </c>
      <c r="N197" s="3">
        <v>2</v>
      </c>
      <c r="O197" s="27" t="s">
        <v>1427</v>
      </c>
      <c r="P197" s="27" t="s">
        <v>1427</v>
      </c>
      <c r="Q197" s="27" t="s">
        <v>1427</v>
      </c>
      <c r="R197" s="27">
        <f t="shared" si="9"/>
        <v>0</v>
      </c>
      <c r="S197" s="27"/>
      <c r="T197" s="27"/>
      <c r="U197" s="27"/>
      <c r="V197" s="27"/>
      <c r="W197" s="27"/>
      <c r="X197" s="27"/>
      <c r="Y197" s="27"/>
      <c r="Z197" s="27" t="s">
        <v>1427</v>
      </c>
      <c r="AA197" s="27" t="s">
        <v>1427</v>
      </c>
      <c r="AB197" s="27" t="s">
        <v>1427</v>
      </c>
      <c r="AC197" s="27">
        <f t="shared" si="10"/>
        <v>0</v>
      </c>
      <c r="AD197" s="27"/>
      <c r="AE197" s="27"/>
      <c r="AF197" s="27"/>
      <c r="AG197" s="27"/>
      <c r="AH197" s="27"/>
      <c r="AI197" s="27"/>
      <c r="AJ197" s="27"/>
      <c r="AK197" s="27"/>
      <c r="AL197" s="29">
        <v>0</v>
      </c>
      <c r="AM197" s="29">
        <v>0</v>
      </c>
      <c r="AN197" s="29">
        <v>1</v>
      </c>
      <c r="AO197" s="29">
        <v>10</v>
      </c>
      <c r="AP197" s="29">
        <v>5</v>
      </c>
      <c r="AQ197" s="29">
        <v>10</v>
      </c>
      <c r="AR197" s="29">
        <v>10</v>
      </c>
      <c r="AS197" s="29">
        <v>10</v>
      </c>
      <c r="AT197" s="29">
        <f t="shared" si="11"/>
        <v>7.666666666666667</v>
      </c>
      <c r="AU197" s="29">
        <v>7</v>
      </c>
      <c r="AV197" s="29">
        <v>7</v>
      </c>
      <c r="AW197" s="29">
        <v>1</v>
      </c>
      <c r="AX197" s="29">
        <v>49</v>
      </c>
      <c r="AY197" s="29">
        <v>1</v>
      </c>
      <c r="AZ197" s="27" t="s">
        <v>1427</v>
      </c>
      <c r="BA197" s="27">
        <v>37</v>
      </c>
      <c r="BB197" s="27">
        <v>0</v>
      </c>
      <c r="BC197" s="27">
        <v>0</v>
      </c>
      <c r="BD197" s="27">
        <v>1</v>
      </c>
      <c r="BE197" s="27">
        <v>0</v>
      </c>
      <c r="BF197" s="27" t="str" cm="1">
        <f t="array" ref="BF197">_xlfn.IFS(BB197=1,"Nord Italia",BC197=1,"Centro Italia",BD197=1,"Sud Italia",BE197=1,"Isole Italia",SUM(BB197:BE197)=0,"Estero")</f>
        <v>Sud Italia</v>
      </c>
      <c r="BG197" s="27" t="s">
        <v>2796</v>
      </c>
      <c r="BH197" s="27">
        <v>172</v>
      </c>
      <c r="BI197" s="27" t="s">
        <v>1427</v>
      </c>
      <c r="BJ197" s="27">
        <v>2</v>
      </c>
      <c r="BK197" s="27" t="s">
        <v>1427</v>
      </c>
      <c r="BL197" s="27" t="s">
        <v>1427</v>
      </c>
      <c r="BM197" s="27" t="s">
        <v>1427</v>
      </c>
      <c r="BN197" s="27" t="s">
        <v>1427</v>
      </c>
      <c r="BO197" s="27">
        <v>4</v>
      </c>
      <c r="BP197" s="29">
        <v>3</v>
      </c>
      <c r="BQ197" s="27">
        <v>60</v>
      </c>
      <c r="BR197" s="27">
        <v>0</v>
      </c>
      <c r="BS197" s="27" t="s">
        <v>1427</v>
      </c>
      <c r="BT197" s="27">
        <v>0</v>
      </c>
      <c r="BU197" s="27">
        <v>1</v>
      </c>
      <c r="BV197" s="29">
        <v>2</v>
      </c>
    </row>
    <row r="198" spans="1:74" ht="45" x14ac:dyDescent="0.25">
      <c r="A198" s="27">
        <v>235</v>
      </c>
      <c r="B198" s="28">
        <v>44445.587881944448</v>
      </c>
      <c r="C198" s="28">
        <v>44445.592013888891</v>
      </c>
      <c r="D198" s="2" t="s">
        <v>475</v>
      </c>
      <c r="E198" s="27">
        <v>100</v>
      </c>
      <c r="F198" s="27">
        <v>357</v>
      </c>
      <c r="G198" s="27">
        <v>1</v>
      </c>
      <c r="H198" s="28">
        <v>44445.592027997685</v>
      </c>
      <c r="I198" s="2" t="s">
        <v>476</v>
      </c>
      <c r="J198" s="27">
        <v>45.40960693359375</v>
      </c>
      <c r="K198" s="27">
        <v>11.894699096679688</v>
      </c>
      <c r="L198" s="2" t="s">
        <v>15</v>
      </c>
      <c r="M198" s="2" t="s">
        <v>16</v>
      </c>
      <c r="N198" s="3">
        <v>2</v>
      </c>
      <c r="O198" s="27" t="s">
        <v>1427</v>
      </c>
      <c r="P198" s="27" t="s">
        <v>1427</v>
      </c>
      <c r="Q198" s="27" t="s">
        <v>1427</v>
      </c>
      <c r="R198" s="27">
        <f t="shared" si="9"/>
        <v>0</v>
      </c>
      <c r="S198" s="27"/>
      <c r="T198" s="27"/>
      <c r="U198" s="27"/>
      <c r="V198" s="27"/>
      <c r="W198" s="27"/>
      <c r="X198" s="27"/>
      <c r="Y198" s="27"/>
      <c r="Z198" s="27" t="s">
        <v>1427</v>
      </c>
      <c r="AA198" s="27" t="s">
        <v>1427</v>
      </c>
      <c r="AB198" s="27" t="s">
        <v>1427</v>
      </c>
      <c r="AC198" s="27">
        <f t="shared" si="10"/>
        <v>0</v>
      </c>
      <c r="AD198" s="27"/>
      <c r="AE198" s="27"/>
      <c r="AF198" s="27"/>
      <c r="AG198" s="27"/>
      <c r="AH198" s="27"/>
      <c r="AI198" s="27"/>
      <c r="AJ198" s="27"/>
      <c r="AK198" s="27"/>
      <c r="AL198" s="29">
        <v>0</v>
      </c>
      <c r="AM198" s="29">
        <v>0</v>
      </c>
      <c r="AN198" s="29">
        <v>6</v>
      </c>
      <c r="AO198" s="29">
        <v>9</v>
      </c>
      <c r="AP198" s="29">
        <v>7</v>
      </c>
      <c r="AQ198" s="29">
        <v>8</v>
      </c>
      <c r="AR198" s="29">
        <v>9</v>
      </c>
      <c r="AS198" s="29">
        <v>10</v>
      </c>
      <c r="AT198" s="29">
        <f t="shared" si="11"/>
        <v>8.1666666666666661</v>
      </c>
      <c r="AU198" s="29">
        <v>7</v>
      </c>
      <c r="AV198" s="29">
        <v>7</v>
      </c>
      <c r="AW198" s="29">
        <v>1</v>
      </c>
      <c r="AX198" s="29">
        <v>40</v>
      </c>
      <c r="AY198" s="29">
        <v>1</v>
      </c>
      <c r="AZ198" s="27" t="s">
        <v>1427</v>
      </c>
      <c r="BA198" s="27">
        <v>87</v>
      </c>
      <c r="BB198" s="27">
        <v>1</v>
      </c>
      <c r="BC198" s="27">
        <v>0</v>
      </c>
      <c r="BD198" s="27">
        <v>0</v>
      </c>
      <c r="BE198" s="27">
        <v>0</v>
      </c>
      <c r="BF198" s="27" t="str" cm="1">
        <f t="array" ref="BF198">_xlfn.IFS(BB198=1,"Nord Italia",BC198=1,"Centro Italia",BD198=1,"Sud Italia",BE198=1,"Isole Italia",SUM(BB198:BE198)=0,"Estero")</f>
        <v>Nord Italia</v>
      </c>
      <c r="BG198" s="27" t="s">
        <v>2610</v>
      </c>
      <c r="BH198" s="27">
        <v>167</v>
      </c>
      <c r="BI198" s="27" t="s">
        <v>1427</v>
      </c>
      <c r="BJ198" s="27">
        <v>7</v>
      </c>
      <c r="BK198" s="27" t="s">
        <v>1427</v>
      </c>
      <c r="BL198" s="27" t="s">
        <v>1427</v>
      </c>
      <c r="BM198" s="27" t="s">
        <v>1427</v>
      </c>
      <c r="BN198" s="27" t="s">
        <v>1427</v>
      </c>
      <c r="BO198" s="27">
        <v>4</v>
      </c>
      <c r="BP198" s="29">
        <v>3</v>
      </c>
      <c r="BQ198" s="27">
        <v>60</v>
      </c>
      <c r="BR198" s="27">
        <v>0</v>
      </c>
      <c r="BS198" s="27" t="s">
        <v>1427</v>
      </c>
      <c r="BT198" s="27">
        <v>1</v>
      </c>
      <c r="BU198" s="27">
        <v>1</v>
      </c>
      <c r="BV198" s="29">
        <v>2</v>
      </c>
    </row>
    <row r="199" spans="1:74" ht="30" x14ac:dyDescent="0.25">
      <c r="A199" s="27">
        <v>240</v>
      </c>
      <c r="B199" s="28">
        <v>44445.595370370371</v>
      </c>
      <c r="C199" s="28">
        <v>44445.597627314812</v>
      </c>
      <c r="D199" s="2" t="s">
        <v>485</v>
      </c>
      <c r="E199" s="27">
        <v>100</v>
      </c>
      <c r="F199" s="27">
        <v>195</v>
      </c>
      <c r="G199" s="27">
        <v>1</v>
      </c>
      <c r="H199" s="28">
        <v>44445.597636226848</v>
      </c>
      <c r="I199" s="2" t="s">
        <v>486</v>
      </c>
      <c r="J199" s="27">
        <v>45.40960693359375</v>
      </c>
      <c r="K199" s="27">
        <v>11.894699096679688</v>
      </c>
      <c r="L199" s="2" t="s">
        <v>15</v>
      </c>
      <c r="M199" s="2" t="s">
        <v>16</v>
      </c>
      <c r="N199" s="3">
        <v>2</v>
      </c>
      <c r="O199" s="27" t="s">
        <v>1427</v>
      </c>
      <c r="P199" s="27" t="s">
        <v>1427</v>
      </c>
      <c r="Q199" s="27" t="s">
        <v>1427</v>
      </c>
      <c r="R199" s="27">
        <f t="shared" si="9"/>
        <v>0</v>
      </c>
      <c r="S199" s="27"/>
      <c r="T199" s="27"/>
      <c r="U199" s="27"/>
      <c r="V199" s="27"/>
      <c r="W199" s="27"/>
      <c r="X199" s="27"/>
      <c r="Y199" s="27"/>
      <c r="Z199" s="27" t="s">
        <v>1427</v>
      </c>
      <c r="AA199" s="27" t="s">
        <v>1427</v>
      </c>
      <c r="AB199" s="27" t="s">
        <v>1427</v>
      </c>
      <c r="AC199" s="27">
        <f t="shared" si="10"/>
        <v>0</v>
      </c>
      <c r="AD199" s="27"/>
      <c r="AE199" s="27"/>
      <c r="AF199" s="27"/>
      <c r="AG199" s="27"/>
      <c r="AH199" s="27"/>
      <c r="AI199" s="27"/>
      <c r="AJ199" s="27"/>
      <c r="AK199" s="27"/>
      <c r="AL199" s="29">
        <v>0</v>
      </c>
      <c r="AM199" s="29">
        <v>0</v>
      </c>
      <c r="AN199" s="29">
        <v>10</v>
      </c>
      <c r="AO199" s="29">
        <v>9</v>
      </c>
      <c r="AP199" s="29">
        <v>7</v>
      </c>
      <c r="AQ199" s="29">
        <v>8</v>
      </c>
      <c r="AR199" s="29">
        <v>10</v>
      </c>
      <c r="AS199" s="29">
        <v>2</v>
      </c>
      <c r="AT199" s="29">
        <f t="shared" si="11"/>
        <v>7.666666666666667</v>
      </c>
      <c r="AU199" s="29">
        <v>6</v>
      </c>
      <c r="AV199" s="29">
        <v>6</v>
      </c>
      <c r="AW199" s="29">
        <v>1</v>
      </c>
      <c r="AX199" s="29">
        <v>56</v>
      </c>
      <c r="AY199" s="29">
        <v>1</v>
      </c>
      <c r="AZ199" s="27" t="s">
        <v>1427</v>
      </c>
      <c r="BA199" s="27">
        <v>67</v>
      </c>
      <c r="BB199" s="27">
        <v>1</v>
      </c>
      <c r="BC199" s="27">
        <v>0</v>
      </c>
      <c r="BD199" s="27">
        <v>0</v>
      </c>
      <c r="BE199" s="27">
        <v>0</v>
      </c>
      <c r="BF199" s="27" t="str" cm="1">
        <f t="array" ref="BF199">_xlfn.IFS(BB199=1,"Nord Italia",BC199=1,"Centro Italia",BD199=1,"Sud Italia",BE199=1,"Isole Italia",SUM(BB199:BE199)=0,"Estero")</f>
        <v>Nord Italia</v>
      </c>
      <c r="BG199" s="27" t="s">
        <v>2697</v>
      </c>
      <c r="BH199" s="27">
        <v>167</v>
      </c>
      <c r="BI199" s="27" t="s">
        <v>1427</v>
      </c>
      <c r="BJ199" s="27">
        <v>7</v>
      </c>
      <c r="BK199" s="27" t="s">
        <v>1427</v>
      </c>
      <c r="BL199" s="27" t="s">
        <v>1427</v>
      </c>
      <c r="BM199" s="27" t="s">
        <v>1427</v>
      </c>
      <c r="BN199" s="27" t="s">
        <v>1427</v>
      </c>
      <c r="BO199" s="27">
        <v>4</v>
      </c>
      <c r="BP199" s="29">
        <v>3</v>
      </c>
      <c r="BQ199" s="27">
        <v>60</v>
      </c>
      <c r="BR199" s="27">
        <v>0</v>
      </c>
      <c r="BS199" s="27" t="s">
        <v>1427</v>
      </c>
      <c r="BT199" s="27">
        <v>1</v>
      </c>
      <c r="BU199" s="27">
        <v>0</v>
      </c>
      <c r="BV199" s="29">
        <v>2</v>
      </c>
    </row>
    <row r="200" spans="1:74" ht="30" x14ac:dyDescent="0.25">
      <c r="A200" s="27">
        <v>247</v>
      </c>
      <c r="B200" s="28">
        <v>44445.611944444441</v>
      </c>
      <c r="C200" s="28">
        <v>44445.614328703705</v>
      </c>
      <c r="D200" s="2" t="s">
        <v>499</v>
      </c>
      <c r="E200" s="27">
        <v>100</v>
      </c>
      <c r="F200" s="27">
        <v>206</v>
      </c>
      <c r="G200" s="27">
        <v>1</v>
      </c>
      <c r="H200" s="28">
        <v>44445.614340451386</v>
      </c>
      <c r="I200" s="2" t="s">
        <v>500</v>
      </c>
      <c r="J200" s="27">
        <v>45.558502197265625</v>
      </c>
      <c r="K200" s="27">
        <v>9.2176971435546875</v>
      </c>
      <c r="L200" s="2" t="s">
        <v>15</v>
      </c>
      <c r="M200" s="2" t="s">
        <v>16</v>
      </c>
      <c r="N200" s="3">
        <v>2</v>
      </c>
      <c r="O200" s="27" t="s">
        <v>1427</v>
      </c>
      <c r="P200" s="27" t="s">
        <v>1427</v>
      </c>
      <c r="Q200" s="27" t="s">
        <v>1427</v>
      </c>
      <c r="R200" s="27">
        <f t="shared" si="9"/>
        <v>0</v>
      </c>
      <c r="S200" s="27"/>
      <c r="T200" s="27"/>
      <c r="U200" s="27"/>
      <c r="V200" s="27"/>
      <c r="W200" s="27"/>
      <c r="X200" s="27"/>
      <c r="Y200" s="27"/>
      <c r="Z200" s="27" t="s">
        <v>1427</v>
      </c>
      <c r="AA200" s="27" t="s">
        <v>1427</v>
      </c>
      <c r="AB200" s="27" t="s">
        <v>1427</v>
      </c>
      <c r="AC200" s="27">
        <f t="shared" si="10"/>
        <v>0</v>
      </c>
      <c r="AD200" s="27"/>
      <c r="AE200" s="27"/>
      <c r="AF200" s="27"/>
      <c r="AG200" s="27"/>
      <c r="AH200" s="27"/>
      <c r="AI200" s="27"/>
      <c r="AJ200" s="27"/>
      <c r="AK200" s="27"/>
      <c r="AL200" s="29">
        <v>0</v>
      </c>
      <c r="AM200" s="29">
        <v>0</v>
      </c>
      <c r="AN200" s="29">
        <v>6</v>
      </c>
      <c r="AO200" s="29">
        <v>9</v>
      </c>
      <c r="AP200" s="29">
        <v>4</v>
      </c>
      <c r="AQ200" s="29">
        <v>7</v>
      </c>
      <c r="AR200" s="29">
        <v>10</v>
      </c>
      <c r="AS200" s="29">
        <v>10</v>
      </c>
      <c r="AT200" s="29">
        <f t="shared" si="11"/>
        <v>7.666666666666667</v>
      </c>
      <c r="AU200" s="29">
        <v>6</v>
      </c>
      <c r="AV200" s="29">
        <v>8</v>
      </c>
      <c r="AW200" s="29">
        <v>1</v>
      </c>
      <c r="AX200" s="29">
        <v>23</v>
      </c>
      <c r="AY200" s="29">
        <v>1</v>
      </c>
      <c r="AZ200" s="27" t="s">
        <v>1427</v>
      </c>
      <c r="BA200" s="27">
        <v>58</v>
      </c>
      <c r="BB200" s="27">
        <v>1</v>
      </c>
      <c r="BC200" s="27">
        <v>0</v>
      </c>
      <c r="BD200" s="27">
        <v>0</v>
      </c>
      <c r="BE200" s="27">
        <v>0</v>
      </c>
      <c r="BF200" s="27" t="str" cm="1">
        <f t="array" ref="BF200">_xlfn.IFS(BB200=1,"Nord Italia",BC200=1,"Centro Italia",BD200=1,"Sud Italia",BE200=1,"Isole Italia",SUM(BB200:BE200)=0,"Estero")</f>
        <v>Nord Italia</v>
      </c>
      <c r="BG200" s="27" t="s">
        <v>2820</v>
      </c>
      <c r="BH200" s="27">
        <v>164</v>
      </c>
      <c r="BI200" s="27" t="s">
        <v>1427</v>
      </c>
      <c r="BJ200" s="27">
        <v>3</v>
      </c>
      <c r="BK200" s="27">
        <v>12</v>
      </c>
      <c r="BL200" s="27" t="s">
        <v>1427</v>
      </c>
      <c r="BM200" s="27" t="s">
        <v>1427</v>
      </c>
      <c r="BN200" s="27" t="s">
        <v>1427</v>
      </c>
      <c r="BO200" s="27">
        <v>4</v>
      </c>
      <c r="BP200" s="29">
        <v>3</v>
      </c>
      <c r="BQ200" s="27">
        <v>60</v>
      </c>
      <c r="BR200" s="27">
        <v>0</v>
      </c>
      <c r="BS200" s="27" t="s">
        <v>1427</v>
      </c>
      <c r="BT200" s="27">
        <v>1</v>
      </c>
      <c r="BU200" s="27">
        <v>0</v>
      </c>
      <c r="BV200" s="29">
        <v>4</v>
      </c>
    </row>
    <row r="201" spans="1:74" ht="30" x14ac:dyDescent="0.25">
      <c r="A201" s="27">
        <v>250</v>
      </c>
      <c r="B201" s="28">
        <v>44445.61681712963</v>
      </c>
      <c r="C201" s="28">
        <v>44445.61891203704</v>
      </c>
      <c r="D201" s="2" t="s">
        <v>505</v>
      </c>
      <c r="E201" s="27">
        <v>100</v>
      </c>
      <c r="F201" s="27">
        <v>180</v>
      </c>
      <c r="G201" s="27">
        <v>1</v>
      </c>
      <c r="H201" s="28">
        <v>44445.618920532404</v>
      </c>
      <c r="I201" s="2" t="s">
        <v>506</v>
      </c>
      <c r="J201" s="27">
        <v>53.268905639648438</v>
      </c>
      <c r="K201" s="27">
        <v>-9.0532989501953125</v>
      </c>
      <c r="L201" s="2" t="s">
        <v>15</v>
      </c>
      <c r="M201" s="2" t="s">
        <v>16</v>
      </c>
      <c r="N201" s="3">
        <v>2</v>
      </c>
      <c r="O201" s="27" t="s">
        <v>1427</v>
      </c>
      <c r="P201" s="27" t="s">
        <v>1427</v>
      </c>
      <c r="Q201" s="27" t="s">
        <v>1427</v>
      </c>
      <c r="R201" s="27">
        <f t="shared" si="9"/>
        <v>0</v>
      </c>
      <c r="S201" s="27"/>
      <c r="T201" s="27"/>
      <c r="U201" s="27"/>
      <c r="V201" s="27"/>
      <c r="W201" s="27"/>
      <c r="X201" s="27"/>
      <c r="Y201" s="27"/>
      <c r="Z201" s="27" t="s">
        <v>1427</v>
      </c>
      <c r="AA201" s="27" t="s">
        <v>1427</v>
      </c>
      <c r="AB201" s="27" t="s">
        <v>1427</v>
      </c>
      <c r="AC201" s="27">
        <f t="shared" si="10"/>
        <v>0</v>
      </c>
      <c r="AD201" s="27"/>
      <c r="AE201" s="27"/>
      <c r="AF201" s="27"/>
      <c r="AG201" s="27"/>
      <c r="AH201" s="27"/>
      <c r="AI201" s="27"/>
      <c r="AJ201" s="27"/>
      <c r="AK201" s="27"/>
      <c r="AL201" s="29">
        <v>0</v>
      </c>
      <c r="AM201" s="29">
        <v>0</v>
      </c>
      <c r="AN201" s="29">
        <v>7</v>
      </c>
      <c r="AO201" s="29">
        <v>8</v>
      </c>
      <c r="AP201" s="29">
        <v>5</v>
      </c>
      <c r="AQ201" s="29">
        <v>9</v>
      </c>
      <c r="AR201" s="29">
        <v>7</v>
      </c>
      <c r="AS201" s="29">
        <v>9</v>
      </c>
      <c r="AT201" s="29">
        <f t="shared" si="11"/>
        <v>7.5</v>
      </c>
      <c r="AU201" s="29">
        <v>6</v>
      </c>
      <c r="AV201" s="29">
        <v>7</v>
      </c>
      <c r="AW201" s="29">
        <v>1</v>
      </c>
      <c r="AX201" s="29">
        <v>21</v>
      </c>
      <c r="AY201" s="29">
        <v>1</v>
      </c>
      <c r="AZ201" s="27" t="s">
        <v>1427</v>
      </c>
      <c r="BA201" s="27">
        <v>28</v>
      </c>
      <c r="BB201" s="27">
        <v>1</v>
      </c>
      <c r="BC201" s="27">
        <v>0</v>
      </c>
      <c r="BD201" s="27">
        <v>0</v>
      </c>
      <c r="BE201" s="27">
        <v>0</v>
      </c>
      <c r="BF201" s="27" t="str" cm="1">
        <f t="array" ref="BF201">_xlfn.IFS(BB201=1,"Nord Italia",BC201=1,"Centro Italia",BD201=1,"Sud Italia",BE201=1,"Isole Italia",SUM(BB201:BE201)=0,"Estero")</f>
        <v>Nord Italia</v>
      </c>
      <c r="BG201" s="27" t="s">
        <v>2821</v>
      </c>
      <c r="BH201" s="27">
        <v>164</v>
      </c>
      <c r="BI201" s="27" t="s">
        <v>1427</v>
      </c>
      <c r="BJ201" s="27">
        <v>4</v>
      </c>
      <c r="BK201" s="27">
        <v>16</v>
      </c>
      <c r="BL201" s="27" t="s">
        <v>1427</v>
      </c>
      <c r="BM201" s="27">
        <v>116</v>
      </c>
      <c r="BN201" s="27" t="s">
        <v>3130</v>
      </c>
      <c r="BO201" s="27">
        <v>2</v>
      </c>
      <c r="BP201" s="29">
        <v>3</v>
      </c>
      <c r="BQ201" s="27">
        <v>50</v>
      </c>
      <c r="BR201" s="27">
        <v>0</v>
      </c>
      <c r="BS201" s="27" t="s">
        <v>1427</v>
      </c>
      <c r="BT201" s="27">
        <v>1</v>
      </c>
      <c r="BU201" s="27">
        <v>1</v>
      </c>
      <c r="BV201" s="29">
        <v>2</v>
      </c>
    </row>
    <row r="202" spans="1:74" ht="45" x14ac:dyDescent="0.25">
      <c r="A202" s="27">
        <v>254</v>
      </c>
      <c r="B202" s="28">
        <v>44445.631585648145</v>
      </c>
      <c r="C202" s="28">
        <v>44445.633888888886</v>
      </c>
      <c r="D202" s="2" t="s">
        <v>513</v>
      </c>
      <c r="E202" s="27">
        <v>100</v>
      </c>
      <c r="F202" s="27">
        <v>199</v>
      </c>
      <c r="G202" s="27">
        <v>1</v>
      </c>
      <c r="H202" s="28">
        <v>44445.633910115743</v>
      </c>
      <c r="I202" s="2" t="s">
        <v>514</v>
      </c>
      <c r="J202" s="27">
        <v>42.461807250976563</v>
      </c>
      <c r="K202" s="27">
        <v>14.2052001953125</v>
      </c>
      <c r="L202" s="2" t="s">
        <v>15</v>
      </c>
      <c r="M202" s="2" t="s">
        <v>16</v>
      </c>
      <c r="N202" s="3">
        <v>2</v>
      </c>
      <c r="O202" s="27" t="s">
        <v>1427</v>
      </c>
      <c r="P202" s="27" t="s">
        <v>1427</v>
      </c>
      <c r="Q202" s="27" t="s">
        <v>1427</v>
      </c>
      <c r="R202" s="27">
        <f t="shared" si="9"/>
        <v>0</v>
      </c>
      <c r="S202" s="27"/>
      <c r="T202" s="27"/>
      <c r="U202" s="27"/>
      <c r="V202" s="27"/>
      <c r="W202" s="27"/>
      <c r="X202" s="27"/>
      <c r="Y202" s="27"/>
      <c r="Z202" s="27" t="s">
        <v>1427</v>
      </c>
      <c r="AA202" s="27" t="s">
        <v>1427</v>
      </c>
      <c r="AB202" s="27" t="s">
        <v>1427</v>
      </c>
      <c r="AC202" s="27">
        <f t="shared" si="10"/>
        <v>0</v>
      </c>
      <c r="AD202" s="27"/>
      <c r="AE202" s="27"/>
      <c r="AF202" s="27"/>
      <c r="AG202" s="27"/>
      <c r="AH202" s="27"/>
      <c r="AI202" s="27"/>
      <c r="AJ202" s="27"/>
      <c r="AK202" s="27"/>
      <c r="AL202" s="29">
        <v>0</v>
      </c>
      <c r="AM202" s="29">
        <v>0</v>
      </c>
      <c r="AN202" s="29">
        <v>7</v>
      </c>
      <c r="AO202" s="29">
        <v>5</v>
      </c>
      <c r="AP202" s="29">
        <v>7</v>
      </c>
      <c r="AQ202" s="29">
        <v>5</v>
      </c>
      <c r="AR202" s="29">
        <v>7</v>
      </c>
      <c r="AS202" s="29">
        <v>5</v>
      </c>
      <c r="AT202" s="29">
        <f t="shared" si="11"/>
        <v>6</v>
      </c>
      <c r="AU202" s="29">
        <v>6</v>
      </c>
      <c r="AV202" s="29">
        <v>7</v>
      </c>
      <c r="AW202" s="29">
        <v>0</v>
      </c>
      <c r="AX202" s="29">
        <v>50</v>
      </c>
      <c r="AY202" s="29">
        <v>1</v>
      </c>
      <c r="AZ202" s="27" t="s">
        <v>1427</v>
      </c>
      <c r="BA202" s="27">
        <v>73</v>
      </c>
      <c r="BB202" s="27">
        <v>0</v>
      </c>
      <c r="BC202" s="27">
        <v>0</v>
      </c>
      <c r="BD202" s="27">
        <v>1</v>
      </c>
      <c r="BE202" s="27">
        <v>0</v>
      </c>
      <c r="BF202" s="27" t="str" cm="1">
        <f t="array" ref="BF202">_xlfn.IFS(BB202=1,"Nord Italia",BC202=1,"Centro Italia",BD202=1,"Sud Italia",BE202=1,"Isole Italia",SUM(BB202:BE202)=0,"Estero")</f>
        <v>Sud Italia</v>
      </c>
      <c r="BG202" s="27" t="s">
        <v>2606</v>
      </c>
      <c r="BH202" s="27">
        <v>168</v>
      </c>
      <c r="BI202" s="27" t="s">
        <v>1427</v>
      </c>
      <c r="BJ202" s="27">
        <v>7</v>
      </c>
      <c r="BK202" s="27" t="s">
        <v>1427</v>
      </c>
      <c r="BL202" s="27" t="s">
        <v>1427</v>
      </c>
      <c r="BM202" s="27" t="s">
        <v>1427</v>
      </c>
      <c r="BN202" s="27" t="s">
        <v>1427</v>
      </c>
      <c r="BO202" s="27">
        <v>4</v>
      </c>
      <c r="BP202" s="29">
        <v>3</v>
      </c>
      <c r="BQ202" s="27">
        <v>60</v>
      </c>
      <c r="BR202" s="27">
        <v>0</v>
      </c>
      <c r="BS202" s="27" t="s">
        <v>1427</v>
      </c>
      <c r="BT202" s="27">
        <v>1</v>
      </c>
      <c r="BU202" s="27">
        <v>1</v>
      </c>
      <c r="BV202" s="29">
        <v>3</v>
      </c>
    </row>
    <row r="203" spans="1:74" ht="30" x14ac:dyDescent="0.25">
      <c r="A203" s="27">
        <v>257</v>
      </c>
      <c r="B203" s="28">
        <v>44445.635775462964</v>
      </c>
      <c r="C203" s="28">
        <v>44445.640497685185</v>
      </c>
      <c r="D203" s="2" t="s">
        <v>519</v>
      </c>
      <c r="E203" s="27">
        <v>100</v>
      </c>
      <c r="F203" s="27">
        <v>408</v>
      </c>
      <c r="G203" s="27">
        <v>1</v>
      </c>
      <c r="H203" s="28">
        <v>44445.640512025464</v>
      </c>
      <c r="I203" s="2" t="s">
        <v>520</v>
      </c>
      <c r="J203" s="27">
        <v>45.554092407226563</v>
      </c>
      <c r="K203" s="27">
        <v>9.181396484375</v>
      </c>
      <c r="L203" s="2" t="s">
        <v>15</v>
      </c>
      <c r="M203" s="2" t="s">
        <v>16</v>
      </c>
      <c r="N203" s="3">
        <v>2</v>
      </c>
      <c r="O203" s="27" t="s">
        <v>1427</v>
      </c>
      <c r="P203" s="27" t="s">
        <v>1427</v>
      </c>
      <c r="Q203" s="27" t="s">
        <v>1427</v>
      </c>
      <c r="R203" s="27">
        <f t="shared" si="9"/>
        <v>0</v>
      </c>
      <c r="S203" s="27"/>
      <c r="T203" s="27"/>
      <c r="U203" s="27"/>
      <c r="V203" s="27"/>
      <c r="W203" s="27"/>
      <c r="X203" s="27"/>
      <c r="Y203" s="27"/>
      <c r="Z203" s="27" t="s">
        <v>1427</v>
      </c>
      <c r="AA203" s="27" t="s">
        <v>1427</v>
      </c>
      <c r="AB203" s="27" t="s">
        <v>1427</v>
      </c>
      <c r="AC203" s="27">
        <f t="shared" si="10"/>
        <v>0</v>
      </c>
      <c r="AD203" s="27"/>
      <c r="AE203" s="27"/>
      <c r="AF203" s="27"/>
      <c r="AG203" s="27"/>
      <c r="AH203" s="27"/>
      <c r="AI203" s="27"/>
      <c r="AJ203" s="27"/>
      <c r="AK203" s="27"/>
      <c r="AL203" s="29">
        <v>0</v>
      </c>
      <c r="AM203" s="29">
        <v>0</v>
      </c>
      <c r="AN203" s="29">
        <v>8</v>
      </c>
      <c r="AO203" s="29">
        <v>7</v>
      </c>
      <c r="AP203" s="29">
        <v>7</v>
      </c>
      <c r="AQ203" s="29">
        <v>6</v>
      </c>
      <c r="AR203" s="29">
        <v>7</v>
      </c>
      <c r="AS203" s="29">
        <v>9</v>
      </c>
      <c r="AT203" s="29">
        <f t="shared" si="11"/>
        <v>7.333333333333333</v>
      </c>
      <c r="AU203" s="29">
        <v>5</v>
      </c>
      <c r="AV203" s="29">
        <v>6</v>
      </c>
      <c r="AW203" s="29">
        <v>0</v>
      </c>
      <c r="AX203" s="29">
        <v>64</v>
      </c>
      <c r="AY203" s="29">
        <v>1</v>
      </c>
      <c r="AZ203" s="27" t="s">
        <v>1427</v>
      </c>
      <c r="BA203" s="27">
        <v>14</v>
      </c>
      <c r="BB203" s="27">
        <v>1</v>
      </c>
      <c r="BC203" s="27">
        <v>0</v>
      </c>
      <c r="BD203" s="27">
        <v>0</v>
      </c>
      <c r="BE203" s="27">
        <v>0</v>
      </c>
      <c r="BF203" s="27" t="str" cm="1">
        <f t="array" ref="BF203">_xlfn.IFS(BB203=1,"Nord Italia",BC203=1,"Centro Italia",BD203=1,"Sud Italia",BE203=1,"Isole Italia",SUM(BB203:BE203)=0,"Estero")</f>
        <v>Nord Italia</v>
      </c>
      <c r="BG203" s="27" t="s">
        <v>2401</v>
      </c>
      <c r="BH203" s="27">
        <v>170</v>
      </c>
      <c r="BI203" s="27" t="s">
        <v>1427</v>
      </c>
      <c r="BJ203" s="27">
        <v>3</v>
      </c>
      <c r="BK203" s="27" t="s">
        <v>1427</v>
      </c>
      <c r="BL203" s="27" t="s">
        <v>1427</v>
      </c>
      <c r="BM203" s="27" t="s">
        <v>1427</v>
      </c>
      <c r="BN203" s="27" t="s">
        <v>1427</v>
      </c>
      <c r="BO203" s="27">
        <v>3</v>
      </c>
      <c r="BP203" s="29">
        <v>3</v>
      </c>
      <c r="BQ203" s="27">
        <v>30</v>
      </c>
      <c r="BR203" s="27">
        <v>0</v>
      </c>
      <c r="BS203" s="27" t="s">
        <v>1427</v>
      </c>
      <c r="BT203" s="27">
        <v>0</v>
      </c>
      <c r="BU203" s="27">
        <v>1</v>
      </c>
      <c r="BV203" s="29">
        <v>2</v>
      </c>
    </row>
    <row r="204" spans="1:74" ht="45" x14ac:dyDescent="0.25">
      <c r="A204" s="27">
        <v>264</v>
      </c>
      <c r="B204" s="28">
        <v>44445.648912037039</v>
      </c>
      <c r="C204" s="28">
        <v>44445.651307870372</v>
      </c>
      <c r="D204" s="2" t="s">
        <v>533</v>
      </c>
      <c r="E204" s="27">
        <v>100</v>
      </c>
      <c r="F204" s="27">
        <v>207</v>
      </c>
      <c r="G204" s="27">
        <v>1</v>
      </c>
      <c r="H204" s="28">
        <v>44445.651318067132</v>
      </c>
      <c r="I204" s="2" t="s">
        <v>534</v>
      </c>
      <c r="J204" s="27">
        <v>45.493698120117188</v>
      </c>
      <c r="K204" s="27">
        <v>12.2449951171875</v>
      </c>
      <c r="L204" s="2" t="s">
        <v>15</v>
      </c>
      <c r="M204" s="2" t="s">
        <v>16</v>
      </c>
      <c r="N204" s="3">
        <v>2</v>
      </c>
      <c r="O204" s="27" t="s">
        <v>1427</v>
      </c>
      <c r="P204" s="27" t="s">
        <v>1427</v>
      </c>
      <c r="Q204" s="27" t="s">
        <v>1427</v>
      </c>
      <c r="R204" s="27">
        <f t="shared" si="9"/>
        <v>0</v>
      </c>
      <c r="S204" s="27"/>
      <c r="T204" s="27"/>
      <c r="U204" s="27"/>
      <c r="V204" s="27"/>
      <c r="W204" s="27"/>
      <c r="X204" s="27"/>
      <c r="Y204" s="27"/>
      <c r="Z204" s="27" t="s">
        <v>1427</v>
      </c>
      <c r="AA204" s="27" t="s">
        <v>1427</v>
      </c>
      <c r="AB204" s="27" t="s">
        <v>1427</v>
      </c>
      <c r="AC204" s="27">
        <f t="shared" si="10"/>
        <v>0</v>
      </c>
      <c r="AD204" s="27"/>
      <c r="AE204" s="27"/>
      <c r="AF204" s="27"/>
      <c r="AG204" s="27"/>
      <c r="AH204" s="27"/>
      <c r="AI204" s="27"/>
      <c r="AJ204" s="27"/>
      <c r="AK204" s="27"/>
      <c r="AL204" s="29">
        <v>0</v>
      </c>
      <c r="AM204" s="29">
        <v>0</v>
      </c>
      <c r="AN204" s="29">
        <v>4</v>
      </c>
      <c r="AO204" s="29">
        <v>8</v>
      </c>
      <c r="AP204" s="29">
        <v>6</v>
      </c>
      <c r="AQ204" s="29">
        <v>9</v>
      </c>
      <c r="AR204" s="29">
        <v>10</v>
      </c>
      <c r="AS204" s="29">
        <v>5</v>
      </c>
      <c r="AT204" s="29">
        <f t="shared" si="11"/>
        <v>7</v>
      </c>
      <c r="AU204" s="29">
        <v>4</v>
      </c>
      <c r="AV204" s="29">
        <v>7</v>
      </c>
      <c r="AW204" s="29">
        <v>1</v>
      </c>
      <c r="AX204" s="29">
        <v>23</v>
      </c>
      <c r="AY204" s="29">
        <v>1</v>
      </c>
      <c r="AZ204" s="27" t="s">
        <v>1427</v>
      </c>
      <c r="BA204" s="27">
        <v>104</v>
      </c>
      <c r="BB204" s="27">
        <v>1</v>
      </c>
      <c r="BC204" s="27">
        <v>0</v>
      </c>
      <c r="BD204" s="27">
        <v>0</v>
      </c>
      <c r="BE204" s="27">
        <v>0</v>
      </c>
      <c r="BF204" s="27" t="str" cm="1">
        <f t="array" ref="BF204">_xlfn.IFS(BB204=1,"Nord Italia",BC204=1,"Centro Italia",BD204=1,"Sud Italia",BE204=1,"Isole Italia",SUM(BB204:BE204)=0,"Estero")</f>
        <v>Nord Italia</v>
      </c>
      <c r="BG204" s="27" t="s">
        <v>2825</v>
      </c>
      <c r="BH204" s="27">
        <v>164</v>
      </c>
      <c r="BI204" s="27" t="s">
        <v>1427</v>
      </c>
      <c r="BJ204" s="27">
        <v>3</v>
      </c>
      <c r="BK204" s="27">
        <v>5</v>
      </c>
      <c r="BL204" s="27" t="s">
        <v>1427</v>
      </c>
      <c r="BM204" s="27" t="s">
        <v>1427</v>
      </c>
      <c r="BN204" s="27" t="s">
        <v>1427</v>
      </c>
      <c r="BO204" s="27">
        <v>2</v>
      </c>
      <c r="BP204" s="29">
        <v>2</v>
      </c>
      <c r="BQ204" s="27">
        <v>30</v>
      </c>
      <c r="BR204" s="27">
        <v>0</v>
      </c>
      <c r="BS204" s="27" t="s">
        <v>1427</v>
      </c>
      <c r="BT204" s="27">
        <v>1</v>
      </c>
      <c r="BU204" s="27">
        <v>0</v>
      </c>
      <c r="BV204" s="29">
        <v>2</v>
      </c>
    </row>
    <row r="205" spans="1:74" ht="30" x14ac:dyDescent="0.25">
      <c r="A205" s="27">
        <v>271</v>
      </c>
      <c r="B205" s="28">
        <v>44445.660381944443</v>
      </c>
      <c r="C205" s="28">
        <v>44445.663483796299</v>
      </c>
      <c r="D205" s="2" t="s">
        <v>547</v>
      </c>
      <c r="E205" s="27">
        <v>100</v>
      </c>
      <c r="F205" s="27">
        <v>268</v>
      </c>
      <c r="G205" s="27">
        <v>1</v>
      </c>
      <c r="H205" s="28">
        <v>44445.663497291665</v>
      </c>
      <c r="I205" s="2" t="s">
        <v>548</v>
      </c>
      <c r="J205" s="27">
        <v>41.890396118164063</v>
      </c>
      <c r="K205" s="27">
        <v>12.512603759765625</v>
      </c>
      <c r="L205" s="2" t="s">
        <v>15</v>
      </c>
      <c r="M205" s="2" t="s">
        <v>16</v>
      </c>
      <c r="N205" s="3">
        <v>2</v>
      </c>
      <c r="O205" s="27" t="s">
        <v>1427</v>
      </c>
      <c r="P205" s="27" t="s">
        <v>1427</v>
      </c>
      <c r="Q205" s="27" t="s">
        <v>1427</v>
      </c>
      <c r="R205" s="27">
        <f t="shared" si="9"/>
        <v>0</v>
      </c>
      <c r="S205" s="27"/>
      <c r="T205" s="27"/>
      <c r="U205" s="27"/>
      <c r="V205" s="27"/>
      <c r="W205" s="27"/>
      <c r="X205" s="27"/>
      <c r="Y205" s="27"/>
      <c r="Z205" s="27" t="s">
        <v>1427</v>
      </c>
      <c r="AA205" s="27" t="s">
        <v>1427</v>
      </c>
      <c r="AB205" s="27" t="s">
        <v>1427</v>
      </c>
      <c r="AC205" s="27">
        <f t="shared" si="10"/>
        <v>0</v>
      </c>
      <c r="AD205" s="27"/>
      <c r="AE205" s="27"/>
      <c r="AF205" s="27"/>
      <c r="AG205" s="27"/>
      <c r="AH205" s="27"/>
      <c r="AI205" s="27"/>
      <c r="AJ205" s="27"/>
      <c r="AK205" s="27"/>
      <c r="AL205" s="29">
        <v>0</v>
      </c>
      <c r="AM205" s="29">
        <v>0</v>
      </c>
      <c r="AN205" s="29">
        <v>8</v>
      </c>
      <c r="AO205" s="29">
        <v>6</v>
      </c>
      <c r="AP205" s="29">
        <v>8</v>
      </c>
      <c r="AQ205" s="29">
        <v>8</v>
      </c>
      <c r="AR205" s="29">
        <v>7</v>
      </c>
      <c r="AS205" s="29">
        <v>8</v>
      </c>
      <c r="AT205" s="29">
        <f t="shared" si="11"/>
        <v>7.5</v>
      </c>
      <c r="AU205" s="29">
        <v>7</v>
      </c>
      <c r="AV205" s="29">
        <v>7</v>
      </c>
      <c r="AW205" s="29">
        <v>1</v>
      </c>
      <c r="AX205" s="29">
        <v>44</v>
      </c>
      <c r="AY205" s="29">
        <v>1</v>
      </c>
      <c r="AZ205" s="27" t="s">
        <v>1427</v>
      </c>
      <c r="BA205" s="27">
        <v>68</v>
      </c>
      <c r="BB205" s="27">
        <v>0</v>
      </c>
      <c r="BC205" s="27">
        <v>0</v>
      </c>
      <c r="BD205" s="27">
        <v>0</v>
      </c>
      <c r="BE205" s="27">
        <v>1</v>
      </c>
      <c r="BF205" s="27" t="str" cm="1">
        <f t="array" ref="BF205">_xlfn.IFS(BB205=1,"Nord Italia",BC205=1,"Centro Italia",BD205=1,"Sud Italia",BE205=1,"Isole Italia",SUM(BB205:BE205)=0,"Estero")</f>
        <v>Isole Italia</v>
      </c>
      <c r="BG205" s="27" t="s">
        <v>2603</v>
      </c>
      <c r="BH205" s="27">
        <v>168</v>
      </c>
      <c r="BI205" s="27" t="s">
        <v>1427</v>
      </c>
      <c r="BJ205" s="27">
        <v>7</v>
      </c>
      <c r="BK205" s="27" t="s">
        <v>1427</v>
      </c>
      <c r="BL205" s="27" t="s">
        <v>1427</v>
      </c>
      <c r="BM205" s="27" t="s">
        <v>1427</v>
      </c>
      <c r="BN205" s="27" t="s">
        <v>1427</v>
      </c>
      <c r="BO205" s="27">
        <v>3</v>
      </c>
      <c r="BP205" s="29">
        <v>4</v>
      </c>
      <c r="BQ205" s="27">
        <v>120</v>
      </c>
      <c r="BR205" s="27">
        <v>0</v>
      </c>
      <c r="BS205" s="27" t="s">
        <v>1427</v>
      </c>
      <c r="BT205" s="27">
        <v>1</v>
      </c>
      <c r="BU205" s="27">
        <v>1</v>
      </c>
      <c r="BV205" s="29">
        <v>4</v>
      </c>
    </row>
    <row r="206" spans="1:74" ht="45" x14ac:dyDescent="0.25">
      <c r="A206" s="27">
        <v>272</v>
      </c>
      <c r="B206" s="28">
        <v>44445.66</v>
      </c>
      <c r="C206" s="28">
        <v>44445.665023148147</v>
      </c>
      <c r="D206" s="2" t="s">
        <v>549</v>
      </c>
      <c r="E206" s="27">
        <v>100</v>
      </c>
      <c r="F206" s="27">
        <v>433</v>
      </c>
      <c r="G206" s="27">
        <v>1</v>
      </c>
      <c r="H206" s="28">
        <v>44445.66503178241</v>
      </c>
      <c r="I206" s="2" t="s">
        <v>550</v>
      </c>
      <c r="J206" s="27">
        <v>41.890396118164063</v>
      </c>
      <c r="K206" s="27">
        <v>12.512603759765625</v>
      </c>
      <c r="L206" s="2" t="s">
        <v>15</v>
      </c>
      <c r="M206" s="2" t="s">
        <v>16</v>
      </c>
      <c r="N206" s="3">
        <v>2</v>
      </c>
      <c r="O206" s="27" t="s">
        <v>1427</v>
      </c>
      <c r="P206" s="27" t="s">
        <v>1427</v>
      </c>
      <c r="Q206" s="27" t="s">
        <v>1427</v>
      </c>
      <c r="R206" s="27">
        <f t="shared" si="9"/>
        <v>0</v>
      </c>
      <c r="S206" s="27"/>
      <c r="T206" s="27"/>
      <c r="U206" s="27"/>
      <c r="V206" s="27"/>
      <c r="W206" s="27"/>
      <c r="X206" s="27"/>
      <c r="Y206" s="27"/>
      <c r="Z206" s="27" t="s">
        <v>1427</v>
      </c>
      <c r="AA206" s="27" t="s">
        <v>1427</v>
      </c>
      <c r="AB206" s="27" t="s">
        <v>1427</v>
      </c>
      <c r="AC206" s="27">
        <f t="shared" si="10"/>
        <v>0</v>
      </c>
      <c r="AD206" s="27"/>
      <c r="AE206" s="27"/>
      <c r="AF206" s="27"/>
      <c r="AG206" s="27"/>
      <c r="AH206" s="27"/>
      <c r="AI206" s="27"/>
      <c r="AJ206" s="27"/>
      <c r="AK206" s="27"/>
      <c r="AL206" s="29">
        <v>0</v>
      </c>
      <c r="AM206" s="29">
        <v>0</v>
      </c>
      <c r="AN206" s="29">
        <v>10</v>
      </c>
      <c r="AO206" s="29">
        <v>10</v>
      </c>
      <c r="AP206" s="29">
        <v>10</v>
      </c>
      <c r="AQ206" s="29">
        <v>3</v>
      </c>
      <c r="AR206" s="29">
        <v>1</v>
      </c>
      <c r="AS206" s="29">
        <v>8</v>
      </c>
      <c r="AT206" s="29">
        <f t="shared" si="11"/>
        <v>7</v>
      </c>
      <c r="AU206" s="29">
        <v>7</v>
      </c>
      <c r="AV206" s="29">
        <v>9</v>
      </c>
      <c r="AW206" s="29">
        <v>1</v>
      </c>
      <c r="AX206" s="29">
        <v>49</v>
      </c>
      <c r="AY206" s="29">
        <v>1</v>
      </c>
      <c r="AZ206" s="27" t="s">
        <v>1427</v>
      </c>
      <c r="BA206" s="27">
        <v>68</v>
      </c>
      <c r="BB206" s="27">
        <v>0</v>
      </c>
      <c r="BC206" s="27">
        <v>0</v>
      </c>
      <c r="BD206" s="27">
        <v>0</v>
      </c>
      <c r="BE206" s="27">
        <v>1</v>
      </c>
      <c r="BF206" s="27" t="str" cm="1">
        <f t="array" ref="BF206">_xlfn.IFS(BB206=1,"Nord Italia",BC206=1,"Centro Italia",BD206=1,"Sud Italia",BE206=1,"Isole Italia",SUM(BB206:BE206)=0,"Estero")</f>
        <v>Isole Italia</v>
      </c>
      <c r="BG206" s="27" t="s">
        <v>2603</v>
      </c>
      <c r="BH206" s="27">
        <v>167</v>
      </c>
      <c r="BI206" s="27" t="s">
        <v>1427</v>
      </c>
      <c r="BJ206" s="27">
        <v>5</v>
      </c>
      <c r="BK206" s="27">
        <v>11</v>
      </c>
      <c r="BL206" s="27" t="s">
        <v>1427</v>
      </c>
      <c r="BM206" s="27">
        <v>116</v>
      </c>
      <c r="BN206" s="27" t="s">
        <v>3147</v>
      </c>
      <c r="BO206" s="27">
        <v>1</v>
      </c>
      <c r="BP206" s="29">
        <v>4</v>
      </c>
      <c r="BQ206" s="27">
        <v>90</v>
      </c>
      <c r="BR206" s="27">
        <v>0</v>
      </c>
      <c r="BS206" s="27" t="s">
        <v>1427</v>
      </c>
      <c r="BT206" s="27">
        <v>1</v>
      </c>
      <c r="BU206" s="27">
        <v>1</v>
      </c>
      <c r="BV206" s="29">
        <v>3</v>
      </c>
    </row>
    <row r="207" spans="1:74" ht="30" x14ac:dyDescent="0.25">
      <c r="A207" s="27">
        <v>279</v>
      </c>
      <c r="B207" s="28">
        <v>44445.697025462963</v>
      </c>
      <c r="C207" s="28">
        <v>44445.701481481483</v>
      </c>
      <c r="D207" s="2" t="s">
        <v>563</v>
      </c>
      <c r="E207" s="27">
        <v>100</v>
      </c>
      <c r="F207" s="27">
        <v>384</v>
      </c>
      <c r="G207" s="27">
        <v>1</v>
      </c>
      <c r="H207" s="28">
        <v>44445.701488842591</v>
      </c>
      <c r="I207" s="2" t="s">
        <v>564</v>
      </c>
      <c r="J207" s="27">
        <v>43.147903442382813</v>
      </c>
      <c r="K207" s="27">
        <v>12.109695434570313</v>
      </c>
      <c r="L207" s="2" t="s">
        <v>15</v>
      </c>
      <c r="M207" s="2" t="s">
        <v>16</v>
      </c>
      <c r="N207" s="3">
        <v>2</v>
      </c>
      <c r="O207" s="27" t="s">
        <v>1427</v>
      </c>
      <c r="P207" s="27" t="s">
        <v>1427</v>
      </c>
      <c r="Q207" s="27" t="s">
        <v>1427</v>
      </c>
      <c r="R207" s="27">
        <f t="shared" si="9"/>
        <v>0</v>
      </c>
      <c r="S207" s="27"/>
      <c r="T207" s="27"/>
      <c r="U207" s="27"/>
      <c r="V207" s="27"/>
      <c r="W207" s="27"/>
      <c r="X207" s="27"/>
      <c r="Y207" s="27"/>
      <c r="Z207" s="27" t="s">
        <v>1427</v>
      </c>
      <c r="AA207" s="27" t="s">
        <v>1427</v>
      </c>
      <c r="AB207" s="27" t="s">
        <v>1427</v>
      </c>
      <c r="AC207" s="27">
        <f t="shared" si="10"/>
        <v>0</v>
      </c>
      <c r="AD207" s="27"/>
      <c r="AE207" s="27"/>
      <c r="AF207" s="27"/>
      <c r="AG207" s="27"/>
      <c r="AH207" s="27"/>
      <c r="AI207" s="27"/>
      <c r="AJ207" s="27"/>
      <c r="AK207" s="27"/>
      <c r="AL207" s="29">
        <v>0</v>
      </c>
      <c r="AM207" s="29">
        <v>0</v>
      </c>
      <c r="AN207" s="29">
        <v>8</v>
      </c>
      <c r="AO207" s="29">
        <v>8</v>
      </c>
      <c r="AP207" s="29">
        <v>8</v>
      </c>
      <c r="AQ207" s="29">
        <v>7</v>
      </c>
      <c r="AR207" s="29">
        <v>7</v>
      </c>
      <c r="AS207" s="29">
        <v>6</v>
      </c>
      <c r="AT207" s="29">
        <f t="shared" si="11"/>
        <v>7.333333333333333</v>
      </c>
      <c r="AU207" s="29">
        <v>7</v>
      </c>
      <c r="AV207" s="29">
        <v>5</v>
      </c>
      <c r="AW207" s="29">
        <v>1</v>
      </c>
      <c r="AX207" s="29">
        <v>52</v>
      </c>
      <c r="AY207" s="29">
        <v>1</v>
      </c>
      <c r="AZ207" s="27" t="s">
        <v>1427</v>
      </c>
      <c r="BA207" s="27">
        <v>37</v>
      </c>
      <c r="BB207" s="27">
        <v>0</v>
      </c>
      <c r="BC207" s="27">
        <v>0</v>
      </c>
      <c r="BD207" s="27">
        <v>1</v>
      </c>
      <c r="BE207" s="27">
        <v>0</v>
      </c>
      <c r="BF207" s="27" t="str" cm="1">
        <f t="array" ref="BF207">_xlfn.IFS(BB207=1,"Nord Italia",BC207=1,"Centro Italia",BD207=1,"Sud Italia",BE207=1,"Isole Italia",SUM(BB207:BE207)=0,"Estero")</f>
        <v>Sud Italia</v>
      </c>
      <c r="BG207" s="27" t="s">
        <v>2831</v>
      </c>
      <c r="BH207" s="27">
        <v>173</v>
      </c>
      <c r="BI207" s="27" t="s">
        <v>2740</v>
      </c>
      <c r="BJ207" s="27">
        <v>3</v>
      </c>
      <c r="BK207" s="27" t="s">
        <v>1427</v>
      </c>
      <c r="BL207" s="27" t="s">
        <v>1427</v>
      </c>
      <c r="BM207" s="27" t="s">
        <v>1427</v>
      </c>
      <c r="BN207" s="27" t="s">
        <v>1427</v>
      </c>
      <c r="BO207" s="27">
        <v>4</v>
      </c>
      <c r="BP207" s="29">
        <v>4</v>
      </c>
      <c r="BQ207" s="27">
        <v>60</v>
      </c>
      <c r="BR207" s="27">
        <v>1</v>
      </c>
      <c r="BS207" s="27">
        <v>1</v>
      </c>
      <c r="BT207" s="27">
        <v>1</v>
      </c>
      <c r="BU207" s="27">
        <v>1</v>
      </c>
      <c r="BV207" s="29">
        <v>2</v>
      </c>
    </row>
    <row r="208" spans="1:74" ht="45" x14ac:dyDescent="0.25">
      <c r="A208" s="27">
        <v>284</v>
      </c>
      <c r="B208" s="28">
        <v>44445.73332175926</v>
      </c>
      <c r="C208" s="28">
        <v>44445.737442129626</v>
      </c>
      <c r="D208" s="2" t="s">
        <v>573</v>
      </c>
      <c r="E208" s="27">
        <v>100</v>
      </c>
      <c r="F208" s="27">
        <v>355</v>
      </c>
      <c r="G208" s="27">
        <v>1</v>
      </c>
      <c r="H208" s="28">
        <v>44445.737450162036</v>
      </c>
      <c r="I208" s="2" t="s">
        <v>574</v>
      </c>
      <c r="J208" s="27">
        <v>43.147903442382813</v>
      </c>
      <c r="K208" s="27">
        <v>12.109695434570313</v>
      </c>
      <c r="L208" s="2" t="s">
        <v>15</v>
      </c>
      <c r="M208" s="2" t="s">
        <v>16</v>
      </c>
      <c r="N208" s="3">
        <v>2</v>
      </c>
      <c r="O208" s="27" t="s">
        <v>1427</v>
      </c>
      <c r="P208" s="27" t="s">
        <v>1427</v>
      </c>
      <c r="Q208" s="27" t="s">
        <v>1427</v>
      </c>
      <c r="R208" s="27">
        <f t="shared" si="9"/>
        <v>0</v>
      </c>
      <c r="S208" s="27"/>
      <c r="T208" s="27"/>
      <c r="U208" s="27"/>
      <c r="V208" s="27"/>
      <c r="W208" s="27"/>
      <c r="X208" s="27"/>
      <c r="Y208" s="27"/>
      <c r="Z208" s="27" t="s">
        <v>1427</v>
      </c>
      <c r="AA208" s="27" t="s">
        <v>1427</v>
      </c>
      <c r="AB208" s="27" t="s">
        <v>1427</v>
      </c>
      <c r="AC208" s="27">
        <f t="shared" si="10"/>
        <v>0</v>
      </c>
      <c r="AD208" s="27"/>
      <c r="AE208" s="27"/>
      <c r="AF208" s="27"/>
      <c r="AG208" s="27"/>
      <c r="AH208" s="27"/>
      <c r="AI208" s="27"/>
      <c r="AJ208" s="27"/>
      <c r="AK208" s="27"/>
      <c r="AL208" s="29">
        <v>0</v>
      </c>
      <c r="AM208" s="29">
        <v>0</v>
      </c>
      <c r="AN208" s="29">
        <v>10</v>
      </c>
      <c r="AO208" s="29">
        <v>9</v>
      </c>
      <c r="AP208" s="29">
        <v>7</v>
      </c>
      <c r="AQ208" s="29">
        <v>9</v>
      </c>
      <c r="AR208" s="29">
        <v>9</v>
      </c>
      <c r="AS208" s="29">
        <v>9</v>
      </c>
      <c r="AT208" s="29">
        <f t="shared" si="11"/>
        <v>8.8333333333333339</v>
      </c>
      <c r="AU208" s="29">
        <v>7</v>
      </c>
      <c r="AV208" s="29">
        <v>8</v>
      </c>
      <c r="AW208" s="29">
        <v>0</v>
      </c>
      <c r="AX208" s="29">
        <v>46</v>
      </c>
      <c r="AY208" s="29">
        <v>1</v>
      </c>
      <c r="AZ208" s="27" t="s">
        <v>1427</v>
      </c>
      <c r="BA208" s="27">
        <v>67</v>
      </c>
      <c r="BB208" s="27">
        <v>1</v>
      </c>
      <c r="BC208" s="27">
        <v>0</v>
      </c>
      <c r="BD208" s="27">
        <v>0</v>
      </c>
      <c r="BE208" s="27">
        <v>0</v>
      </c>
      <c r="BF208" s="27" t="str" cm="1">
        <f t="array" ref="BF208">_xlfn.IFS(BB208=1,"Nord Italia",BC208=1,"Centro Italia",BD208=1,"Sud Italia",BE208=1,"Isole Italia",SUM(BB208:BE208)=0,"Estero")</f>
        <v>Nord Italia</v>
      </c>
      <c r="BG208" s="27" t="s">
        <v>2697</v>
      </c>
      <c r="BH208" s="27">
        <v>173</v>
      </c>
      <c r="BI208" s="27" t="s">
        <v>2792</v>
      </c>
      <c r="BJ208" s="27">
        <v>7</v>
      </c>
      <c r="BK208" s="27" t="s">
        <v>1427</v>
      </c>
      <c r="BL208" s="27" t="s">
        <v>1427</v>
      </c>
      <c r="BM208" s="27" t="s">
        <v>1427</v>
      </c>
      <c r="BN208" s="27" t="s">
        <v>1427</v>
      </c>
      <c r="BO208" s="27">
        <v>2</v>
      </c>
      <c r="BP208" s="29">
        <v>3</v>
      </c>
      <c r="BQ208" s="27">
        <v>70</v>
      </c>
      <c r="BR208" s="27">
        <v>0</v>
      </c>
      <c r="BS208" s="27" t="s">
        <v>1427</v>
      </c>
      <c r="BT208" s="27">
        <v>1</v>
      </c>
      <c r="BU208" s="27">
        <v>0</v>
      </c>
      <c r="BV208" s="29">
        <v>2</v>
      </c>
    </row>
    <row r="209" spans="1:74" ht="30" x14ac:dyDescent="0.25">
      <c r="A209" s="27">
        <v>286</v>
      </c>
      <c r="B209" s="28">
        <v>44445.774745370371</v>
      </c>
      <c r="C209" s="28">
        <v>44445.776192129626</v>
      </c>
      <c r="D209" s="2" t="s">
        <v>577</v>
      </c>
      <c r="E209" s="27">
        <v>100</v>
      </c>
      <c r="F209" s="27">
        <v>125</v>
      </c>
      <c r="G209" s="27">
        <v>1</v>
      </c>
      <c r="H209" s="28">
        <v>44445.776204525464</v>
      </c>
      <c r="I209" s="2" t="s">
        <v>578</v>
      </c>
      <c r="J209" s="27">
        <v>47.6300048828125</v>
      </c>
      <c r="K209" s="27">
        <v>-122.29719543457031</v>
      </c>
      <c r="L209" s="2" t="s">
        <v>15</v>
      </c>
      <c r="M209" s="2" t="s">
        <v>16</v>
      </c>
      <c r="N209" s="3">
        <v>2</v>
      </c>
      <c r="O209" s="27" t="s">
        <v>1427</v>
      </c>
      <c r="P209" s="27" t="s">
        <v>1427</v>
      </c>
      <c r="Q209" s="27" t="s">
        <v>1427</v>
      </c>
      <c r="R209" s="27">
        <f t="shared" si="9"/>
        <v>0</v>
      </c>
      <c r="S209" s="27"/>
      <c r="T209" s="27"/>
      <c r="U209" s="27"/>
      <c r="V209" s="27"/>
      <c r="W209" s="27"/>
      <c r="X209" s="27"/>
      <c r="Y209" s="27"/>
      <c r="Z209" s="27" t="s">
        <v>1427</v>
      </c>
      <c r="AA209" s="27" t="s">
        <v>1427</v>
      </c>
      <c r="AB209" s="27" t="s">
        <v>1427</v>
      </c>
      <c r="AC209" s="27">
        <f t="shared" si="10"/>
        <v>0</v>
      </c>
      <c r="AD209" s="27"/>
      <c r="AE209" s="27"/>
      <c r="AF209" s="27"/>
      <c r="AG209" s="27"/>
      <c r="AH209" s="27"/>
      <c r="AI209" s="27"/>
      <c r="AJ209" s="27"/>
      <c r="AK209" s="27"/>
      <c r="AL209" s="29">
        <v>0</v>
      </c>
      <c r="AM209" s="29">
        <v>0</v>
      </c>
      <c r="AN209" s="29">
        <v>1</v>
      </c>
      <c r="AO209" s="29">
        <v>10</v>
      </c>
      <c r="AP209" s="29">
        <v>6</v>
      </c>
      <c r="AQ209" s="29">
        <v>10</v>
      </c>
      <c r="AR209" s="29">
        <v>10</v>
      </c>
      <c r="AS209" s="29">
        <v>9</v>
      </c>
      <c r="AT209" s="29">
        <f t="shared" si="11"/>
        <v>7.666666666666667</v>
      </c>
      <c r="AU209" s="29">
        <v>6</v>
      </c>
      <c r="AV209" s="29">
        <v>7</v>
      </c>
      <c r="AW209" s="29">
        <v>1</v>
      </c>
      <c r="AX209" s="29">
        <v>26</v>
      </c>
      <c r="AY209" s="29">
        <v>0</v>
      </c>
      <c r="AZ209" s="27" t="s">
        <v>3193</v>
      </c>
      <c r="BA209" s="27" t="s">
        <v>1427</v>
      </c>
      <c r="BB209" s="27">
        <v>0</v>
      </c>
      <c r="BC209" s="27">
        <v>0</v>
      </c>
      <c r="BD209" s="27">
        <v>0</v>
      </c>
      <c r="BE209" s="27">
        <v>0</v>
      </c>
      <c r="BF209" s="27" t="str" cm="1">
        <f t="array" ref="BF209">_xlfn.IFS(BB209=1,"Nord Italia",BC209=1,"Centro Italia",BD209=1,"Sud Italia",BE209=1,"Isole Italia",SUM(BB209:BE209)=0,"Estero")</f>
        <v>Estero</v>
      </c>
      <c r="BG209" s="27" t="s">
        <v>1427</v>
      </c>
      <c r="BH209" s="27">
        <v>164</v>
      </c>
      <c r="BI209" s="27" t="s">
        <v>1427</v>
      </c>
      <c r="BJ209" s="27">
        <v>7</v>
      </c>
      <c r="BK209" s="27" t="s">
        <v>1427</v>
      </c>
      <c r="BL209" s="27" t="s">
        <v>1427</v>
      </c>
      <c r="BM209" s="27" t="s">
        <v>1427</v>
      </c>
      <c r="BN209" s="27" t="s">
        <v>1427</v>
      </c>
      <c r="BO209" s="27">
        <v>2</v>
      </c>
      <c r="BP209" s="29">
        <v>3</v>
      </c>
      <c r="BQ209" s="27">
        <v>120</v>
      </c>
      <c r="BR209" s="27">
        <v>0</v>
      </c>
      <c r="BS209" s="27" t="s">
        <v>1427</v>
      </c>
      <c r="BT209" s="27">
        <v>1</v>
      </c>
      <c r="BU209" s="27">
        <v>0</v>
      </c>
      <c r="BV209" s="29">
        <v>1</v>
      </c>
    </row>
    <row r="210" spans="1:74" ht="30" x14ac:dyDescent="0.25">
      <c r="A210" s="27">
        <v>291</v>
      </c>
      <c r="B210" s="28">
        <v>44445.873020833336</v>
      </c>
      <c r="C210" s="28">
        <v>44445.877118055556</v>
      </c>
      <c r="D210" s="2" t="s">
        <v>587</v>
      </c>
      <c r="E210" s="27">
        <v>100</v>
      </c>
      <c r="F210" s="27">
        <v>354</v>
      </c>
      <c r="G210" s="27">
        <v>1</v>
      </c>
      <c r="H210" s="28">
        <v>44445.877126006948</v>
      </c>
      <c r="I210" s="2" t="s">
        <v>588</v>
      </c>
      <c r="J210" s="27">
        <v>37.49249267578125</v>
      </c>
      <c r="K210" s="27">
        <v>15.070098876953125</v>
      </c>
      <c r="L210" s="2" t="s">
        <v>15</v>
      </c>
      <c r="M210" s="2" t="s">
        <v>16</v>
      </c>
      <c r="N210" s="3">
        <v>2</v>
      </c>
      <c r="O210" s="27" t="s">
        <v>1427</v>
      </c>
      <c r="P210" s="27" t="s">
        <v>1427</v>
      </c>
      <c r="Q210" s="27" t="s">
        <v>1427</v>
      </c>
      <c r="R210" s="27">
        <f t="shared" si="9"/>
        <v>0</v>
      </c>
      <c r="S210" s="27"/>
      <c r="T210" s="27"/>
      <c r="U210" s="27"/>
      <c r="V210" s="27"/>
      <c r="W210" s="27"/>
      <c r="X210" s="27"/>
      <c r="Y210" s="27"/>
      <c r="Z210" s="27" t="s">
        <v>1427</v>
      </c>
      <c r="AA210" s="27" t="s">
        <v>1427</v>
      </c>
      <c r="AB210" s="27" t="s">
        <v>1427</v>
      </c>
      <c r="AC210" s="27">
        <f t="shared" si="10"/>
        <v>0</v>
      </c>
      <c r="AD210" s="27"/>
      <c r="AE210" s="27"/>
      <c r="AF210" s="27"/>
      <c r="AG210" s="27"/>
      <c r="AH210" s="27"/>
      <c r="AI210" s="27"/>
      <c r="AJ210" s="27"/>
      <c r="AK210" s="27"/>
      <c r="AL210" s="29">
        <v>0</v>
      </c>
      <c r="AM210" s="29">
        <v>0</v>
      </c>
      <c r="AN210" s="29">
        <v>8</v>
      </c>
      <c r="AO210" s="29">
        <v>8</v>
      </c>
      <c r="AP210" s="29">
        <v>9</v>
      </c>
      <c r="AQ210" s="29">
        <v>8</v>
      </c>
      <c r="AR210" s="29">
        <v>1</v>
      </c>
      <c r="AS210" s="29">
        <v>8</v>
      </c>
      <c r="AT210" s="29">
        <f t="shared" si="11"/>
        <v>7</v>
      </c>
      <c r="AU210" s="29">
        <v>7</v>
      </c>
      <c r="AV210" s="29">
        <v>8</v>
      </c>
      <c r="AW210" s="29">
        <v>1</v>
      </c>
      <c r="AX210" s="29">
        <v>39</v>
      </c>
      <c r="AY210" s="29">
        <v>1</v>
      </c>
      <c r="AZ210" s="27" t="s">
        <v>1427</v>
      </c>
      <c r="BA210" s="27">
        <v>68</v>
      </c>
      <c r="BB210" s="27">
        <v>0</v>
      </c>
      <c r="BC210" s="27">
        <v>0</v>
      </c>
      <c r="BD210" s="27">
        <v>0</v>
      </c>
      <c r="BE210" s="27">
        <v>1</v>
      </c>
      <c r="BF210" s="27" t="str" cm="1">
        <f t="array" ref="BF210">_xlfn.IFS(BB210=1,"Nord Italia",BC210=1,"Centro Italia",BD210=1,"Sud Italia",BE210=1,"Isole Italia",SUM(BB210:BE210)=0,"Estero")</f>
        <v>Isole Italia</v>
      </c>
      <c r="BG210" s="27" t="s">
        <v>2603</v>
      </c>
      <c r="BH210" s="27">
        <v>168</v>
      </c>
      <c r="BI210" s="27" t="s">
        <v>1427</v>
      </c>
      <c r="BJ210" s="27">
        <v>5</v>
      </c>
      <c r="BK210" s="27">
        <v>9</v>
      </c>
      <c r="BL210" s="27" t="s">
        <v>1427</v>
      </c>
      <c r="BM210" s="27">
        <v>111</v>
      </c>
      <c r="BN210" s="27" t="s">
        <v>1427</v>
      </c>
      <c r="BO210" s="27">
        <v>4</v>
      </c>
      <c r="BP210" s="29">
        <v>3</v>
      </c>
      <c r="BQ210" s="27">
        <v>120</v>
      </c>
      <c r="BR210" s="27">
        <v>0</v>
      </c>
      <c r="BS210" s="27" t="s">
        <v>1427</v>
      </c>
      <c r="BT210" s="27">
        <v>1</v>
      </c>
      <c r="BU210" s="27">
        <v>1</v>
      </c>
      <c r="BV210" s="29">
        <v>3</v>
      </c>
    </row>
    <row r="211" spans="1:74" ht="30" x14ac:dyDescent="0.25">
      <c r="A211" s="27">
        <v>294</v>
      </c>
      <c r="B211" s="28">
        <v>44445.956770833334</v>
      </c>
      <c r="C211" s="28">
        <v>44445.958831018521</v>
      </c>
      <c r="D211" s="2" t="s">
        <v>593</v>
      </c>
      <c r="E211" s="27">
        <v>100</v>
      </c>
      <c r="F211" s="27">
        <v>178</v>
      </c>
      <c r="G211" s="27">
        <v>1</v>
      </c>
      <c r="H211" s="28">
        <v>44445.958850763891</v>
      </c>
      <c r="I211" s="2" t="s">
        <v>594</v>
      </c>
      <c r="J211" s="27">
        <v>38.130203247070313</v>
      </c>
      <c r="K211" s="27">
        <v>13.328994750976563</v>
      </c>
      <c r="L211" s="2" t="s">
        <v>15</v>
      </c>
      <c r="M211" s="2" t="s">
        <v>16</v>
      </c>
      <c r="N211" s="3">
        <v>2</v>
      </c>
      <c r="O211" s="27" t="s">
        <v>1427</v>
      </c>
      <c r="P211" s="27" t="s">
        <v>1427</v>
      </c>
      <c r="Q211" s="27" t="s">
        <v>1427</v>
      </c>
      <c r="R211" s="27">
        <f t="shared" si="9"/>
        <v>0</v>
      </c>
      <c r="S211" s="27"/>
      <c r="T211" s="27"/>
      <c r="U211" s="27"/>
      <c r="V211" s="27"/>
      <c r="W211" s="27"/>
      <c r="X211" s="27"/>
      <c r="Y211" s="27"/>
      <c r="Z211" s="27" t="s">
        <v>1427</v>
      </c>
      <c r="AA211" s="27" t="s">
        <v>1427</v>
      </c>
      <c r="AB211" s="27" t="s">
        <v>1427</v>
      </c>
      <c r="AC211" s="27">
        <f t="shared" si="10"/>
        <v>0</v>
      </c>
      <c r="AD211" s="27"/>
      <c r="AE211" s="27"/>
      <c r="AF211" s="27"/>
      <c r="AG211" s="27"/>
      <c r="AH211" s="27"/>
      <c r="AI211" s="27"/>
      <c r="AJ211" s="27"/>
      <c r="AK211" s="27"/>
      <c r="AL211" s="29">
        <v>0</v>
      </c>
      <c r="AM211" s="29">
        <v>0</v>
      </c>
      <c r="AN211" s="29">
        <v>6</v>
      </c>
      <c r="AO211" s="29">
        <v>10</v>
      </c>
      <c r="AP211" s="29">
        <v>8</v>
      </c>
      <c r="AQ211" s="29">
        <v>10</v>
      </c>
      <c r="AR211" s="29">
        <v>10</v>
      </c>
      <c r="AS211" s="29">
        <v>9</v>
      </c>
      <c r="AT211" s="29">
        <f t="shared" si="11"/>
        <v>8.8333333333333339</v>
      </c>
      <c r="AU211" s="29">
        <v>5</v>
      </c>
      <c r="AV211" s="29">
        <v>7</v>
      </c>
      <c r="AW211" s="29">
        <v>1</v>
      </c>
      <c r="AX211" s="29">
        <v>40</v>
      </c>
      <c r="AY211" s="29">
        <v>1</v>
      </c>
      <c r="AZ211" s="27" t="s">
        <v>1427</v>
      </c>
      <c r="BA211" s="27">
        <v>68</v>
      </c>
      <c r="BB211" s="27">
        <v>0</v>
      </c>
      <c r="BC211" s="27">
        <v>0</v>
      </c>
      <c r="BD211" s="27">
        <v>0</v>
      </c>
      <c r="BE211" s="27">
        <v>1</v>
      </c>
      <c r="BF211" s="27" t="str" cm="1">
        <f t="array" ref="BF211">_xlfn.IFS(BB211=1,"Nord Italia",BC211=1,"Centro Italia",BD211=1,"Sud Italia",BE211=1,"Isole Italia",SUM(BB211:BE211)=0,"Estero")</f>
        <v>Isole Italia</v>
      </c>
      <c r="BG211" s="27" t="s">
        <v>2603</v>
      </c>
      <c r="BH211" s="27">
        <v>166</v>
      </c>
      <c r="BI211" s="27" t="s">
        <v>1427</v>
      </c>
      <c r="BJ211" s="27">
        <v>3</v>
      </c>
      <c r="BK211" s="27" t="s">
        <v>1427</v>
      </c>
      <c r="BL211" s="27" t="s">
        <v>1427</v>
      </c>
      <c r="BM211" s="27" t="s">
        <v>1427</v>
      </c>
      <c r="BN211" s="27" t="s">
        <v>1427</v>
      </c>
      <c r="BO211" s="27">
        <v>1</v>
      </c>
      <c r="BP211" s="29">
        <v>3</v>
      </c>
      <c r="BQ211" s="27">
        <v>120</v>
      </c>
      <c r="BR211" s="27">
        <v>0</v>
      </c>
      <c r="BS211" s="27" t="s">
        <v>1427</v>
      </c>
      <c r="BT211" s="27">
        <v>1</v>
      </c>
      <c r="BU211" s="27">
        <v>0</v>
      </c>
      <c r="BV211" s="29">
        <v>2</v>
      </c>
    </row>
    <row r="212" spans="1:74" ht="30" x14ac:dyDescent="0.25">
      <c r="A212" s="27">
        <v>308</v>
      </c>
      <c r="B212" s="28">
        <v>44446.009606481479</v>
      </c>
      <c r="C212" s="28">
        <v>44446.011874999997</v>
      </c>
      <c r="D212" s="2" t="s">
        <v>621</v>
      </c>
      <c r="E212" s="27">
        <v>100</v>
      </c>
      <c r="F212" s="27">
        <v>196</v>
      </c>
      <c r="G212" s="27">
        <v>1</v>
      </c>
      <c r="H212" s="28">
        <v>44446.011889768517</v>
      </c>
      <c r="I212" s="2" t="s">
        <v>622</v>
      </c>
      <c r="J212" s="27">
        <v>38.130203247070313</v>
      </c>
      <c r="K212" s="27">
        <v>13.328994750976563</v>
      </c>
      <c r="L212" s="2" t="s">
        <v>15</v>
      </c>
      <c r="M212" s="2" t="s">
        <v>16</v>
      </c>
      <c r="N212" s="3">
        <v>2</v>
      </c>
      <c r="O212" s="27" t="s">
        <v>1427</v>
      </c>
      <c r="P212" s="27" t="s">
        <v>1427</v>
      </c>
      <c r="Q212" s="27" t="s">
        <v>1427</v>
      </c>
      <c r="R212" s="27">
        <f t="shared" si="9"/>
        <v>0</v>
      </c>
      <c r="S212" s="27"/>
      <c r="T212" s="27"/>
      <c r="U212" s="27"/>
      <c r="V212" s="27"/>
      <c r="W212" s="27"/>
      <c r="X212" s="27"/>
      <c r="Y212" s="27"/>
      <c r="Z212" s="27" t="s">
        <v>1427</v>
      </c>
      <c r="AA212" s="27" t="s">
        <v>1427</v>
      </c>
      <c r="AB212" s="27" t="s">
        <v>1427</v>
      </c>
      <c r="AC212" s="27">
        <f t="shared" si="10"/>
        <v>0</v>
      </c>
      <c r="AD212" s="27"/>
      <c r="AE212" s="27"/>
      <c r="AF212" s="27"/>
      <c r="AG212" s="27"/>
      <c r="AH212" s="27"/>
      <c r="AI212" s="27"/>
      <c r="AJ212" s="27"/>
      <c r="AK212" s="27"/>
      <c r="AL212" s="29">
        <v>0</v>
      </c>
      <c r="AM212" s="29">
        <v>0</v>
      </c>
      <c r="AN212" s="29">
        <v>6</v>
      </c>
      <c r="AO212" s="29">
        <v>8</v>
      </c>
      <c r="AP212" s="29">
        <v>6</v>
      </c>
      <c r="AQ212" s="29">
        <v>7</v>
      </c>
      <c r="AR212" s="29">
        <v>1</v>
      </c>
      <c r="AS212" s="29">
        <v>9</v>
      </c>
      <c r="AT212" s="29">
        <f t="shared" si="11"/>
        <v>6.166666666666667</v>
      </c>
      <c r="AU212" s="29">
        <v>6</v>
      </c>
      <c r="AV212" s="29">
        <v>6</v>
      </c>
      <c r="AW212" s="29">
        <v>1</v>
      </c>
      <c r="AX212" s="29">
        <v>50</v>
      </c>
      <c r="AY212" s="29">
        <v>1</v>
      </c>
      <c r="AZ212" s="27" t="s">
        <v>1427</v>
      </c>
      <c r="BA212" s="27">
        <v>68</v>
      </c>
      <c r="BB212" s="27">
        <v>0</v>
      </c>
      <c r="BC212" s="27">
        <v>0</v>
      </c>
      <c r="BD212" s="27">
        <v>0</v>
      </c>
      <c r="BE212" s="27">
        <v>1</v>
      </c>
      <c r="BF212" s="27" t="str" cm="1">
        <f t="array" ref="BF212">_xlfn.IFS(BB212=1,"Nord Italia",BC212=1,"Centro Italia",BD212=1,"Sud Italia",BE212=1,"Isole Italia",SUM(BB212:BE212)=0,"Estero")</f>
        <v>Isole Italia</v>
      </c>
      <c r="BG212" s="27" t="s">
        <v>2843</v>
      </c>
      <c r="BH212" s="27">
        <v>166</v>
      </c>
      <c r="BI212" s="27" t="s">
        <v>1427</v>
      </c>
      <c r="BJ212" s="27">
        <v>3</v>
      </c>
      <c r="BK212" s="27" t="s">
        <v>1427</v>
      </c>
      <c r="BL212" s="27" t="s">
        <v>1427</v>
      </c>
      <c r="BM212" s="27" t="s">
        <v>1427</v>
      </c>
      <c r="BN212" s="27" t="s">
        <v>1427</v>
      </c>
      <c r="BO212" s="27">
        <v>1</v>
      </c>
      <c r="BP212" s="29">
        <v>3</v>
      </c>
      <c r="BQ212" s="27">
        <v>60</v>
      </c>
      <c r="BR212" s="27">
        <v>0</v>
      </c>
      <c r="BS212" s="27" t="s">
        <v>1427</v>
      </c>
      <c r="BT212" s="27">
        <v>1</v>
      </c>
      <c r="BU212" s="27">
        <v>1</v>
      </c>
      <c r="BV212" s="29">
        <v>3</v>
      </c>
    </row>
    <row r="213" spans="1:74" ht="30" x14ac:dyDescent="0.25">
      <c r="A213" s="27">
        <v>312</v>
      </c>
      <c r="B213" s="28">
        <v>44446.034791666665</v>
      </c>
      <c r="C213" s="28">
        <v>44446.036180555559</v>
      </c>
      <c r="D213" s="2" t="s">
        <v>629</v>
      </c>
      <c r="E213" s="27">
        <v>100</v>
      </c>
      <c r="F213" s="27">
        <v>120</v>
      </c>
      <c r="G213" s="27">
        <v>1</v>
      </c>
      <c r="H213" s="28">
        <v>44446.036194537039</v>
      </c>
      <c r="I213" s="2" t="s">
        <v>630</v>
      </c>
      <c r="J213" s="27">
        <v>45.472198486328125</v>
      </c>
      <c r="K213" s="27">
        <v>9.19219970703125</v>
      </c>
      <c r="L213" s="2" t="s">
        <v>15</v>
      </c>
      <c r="M213" s="2" t="s">
        <v>16</v>
      </c>
      <c r="N213" s="3">
        <v>2</v>
      </c>
      <c r="O213" s="27" t="s">
        <v>1427</v>
      </c>
      <c r="P213" s="27" t="s">
        <v>1427</v>
      </c>
      <c r="Q213" s="27" t="s">
        <v>1427</v>
      </c>
      <c r="R213" s="27">
        <f t="shared" si="9"/>
        <v>0</v>
      </c>
      <c r="S213" s="27"/>
      <c r="T213" s="27"/>
      <c r="U213" s="27"/>
      <c r="V213" s="27"/>
      <c r="W213" s="27"/>
      <c r="X213" s="27"/>
      <c r="Y213" s="27"/>
      <c r="Z213" s="27" t="s">
        <v>1427</v>
      </c>
      <c r="AA213" s="27" t="s">
        <v>1427</v>
      </c>
      <c r="AB213" s="27" t="s">
        <v>1427</v>
      </c>
      <c r="AC213" s="27">
        <f t="shared" si="10"/>
        <v>0</v>
      </c>
      <c r="AD213" s="27"/>
      <c r="AE213" s="27"/>
      <c r="AF213" s="27"/>
      <c r="AG213" s="27"/>
      <c r="AH213" s="27"/>
      <c r="AI213" s="27"/>
      <c r="AJ213" s="27"/>
      <c r="AK213" s="27"/>
      <c r="AL213" s="29">
        <v>0</v>
      </c>
      <c r="AM213" s="29">
        <v>0</v>
      </c>
      <c r="AN213" s="29">
        <v>6</v>
      </c>
      <c r="AO213" s="29">
        <v>8</v>
      </c>
      <c r="AP213" s="29">
        <v>7</v>
      </c>
      <c r="AQ213" s="29">
        <v>8</v>
      </c>
      <c r="AR213" s="29">
        <v>9</v>
      </c>
      <c r="AS213" s="29">
        <v>9</v>
      </c>
      <c r="AT213" s="29">
        <f t="shared" si="11"/>
        <v>7.833333333333333</v>
      </c>
      <c r="AU213" s="29">
        <v>7</v>
      </c>
      <c r="AV213" s="29">
        <v>7</v>
      </c>
      <c r="AW213" s="29">
        <v>1</v>
      </c>
      <c r="AX213" s="29">
        <v>46</v>
      </c>
      <c r="AY213" s="29">
        <v>1</v>
      </c>
      <c r="AZ213" s="27" t="s">
        <v>1427</v>
      </c>
      <c r="BA213" s="27">
        <v>68</v>
      </c>
      <c r="BB213" s="27">
        <v>0</v>
      </c>
      <c r="BC213" s="27">
        <v>0</v>
      </c>
      <c r="BD213" s="27">
        <v>0</v>
      </c>
      <c r="BE213" s="27">
        <v>1</v>
      </c>
      <c r="BF213" s="27" t="str" cm="1">
        <f t="array" ref="BF213">_xlfn.IFS(BB213=1,"Nord Italia",BC213=1,"Centro Italia",BD213=1,"Sud Italia",BE213=1,"Isole Italia",SUM(BB213:BE213)=0,"Estero")</f>
        <v>Isole Italia</v>
      </c>
      <c r="BG213" s="27" t="s">
        <v>2603</v>
      </c>
      <c r="BH213" s="27">
        <v>168</v>
      </c>
      <c r="BI213" s="27" t="s">
        <v>1427</v>
      </c>
      <c r="BJ213" s="27">
        <v>3</v>
      </c>
      <c r="BK213" s="27" t="s">
        <v>1427</v>
      </c>
      <c r="BL213" s="27" t="s">
        <v>1427</v>
      </c>
      <c r="BM213" s="27" t="s">
        <v>1427</v>
      </c>
      <c r="BN213" s="27" t="s">
        <v>1427</v>
      </c>
      <c r="BO213" s="27">
        <v>2</v>
      </c>
      <c r="BP213" s="29">
        <v>4</v>
      </c>
      <c r="BQ213" s="27">
        <v>30</v>
      </c>
      <c r="BR213" s="27">
        <v>1</v>
      </c>
      <c r="BS213" s="27">
        <v>1</v>
      </c>
      <c r="BT213" s="27">
        <v>1</v>
      </c>
      <c r="BU213" s="27">
        <v>1</v>
      </c>
      <c r="BV213" s="29">
        <v>6</v>
      </c>
    </row>
    <row r="214" spans="1:74" ht="30" x14ac:dyDescent="0.25">
      <c r="A214" s="27">
        <v>319</v>
      </c>
      <c r="B214" s="28">
        <v>44446.067083333335</v>
      </c>
      <c r="C214" s="28">
        <v>44446.069664351853</v>
      </c>
      <c r="D214" s="2" t="s">
        <v>643</v>
      </c>
      <c r="E214" s="27">
        <v>100</v>
      </c>
      <c r="F214" s="27">
        <v>223</v>
      </c>
      <c r="G214" s="27">
        <v>1</v>
      </c>
      <c r="H214" s="28">
        <v>44446.069675995372</v>
      </c>
      <c r="I214" s="2" t="s">
        <v>644</v>
      </c>
      <c r="J214" s="27">
        <v>43.147903442382813</v>
      </c>
      <c r="K214" s="27">
        <v>12.109695434570313</v>
      </c>
      <c r="L214" s="2" t="s">
        <v>15</v>
      </c>
      <c r="M214" s="2" t="s">
        <v>16</v>
      </c>
      <c r="N214" s="3">
        <v>2</v>
      </c>
      <c r="O214" s="27" t="s">
        <v>1427</v>
      </c>
      <c r="P214" s="27" t="s">
        <v>1427</v>
      </c>
      <c r="Q214" s="27" t="s">
        <v>1427</v>
      </c>
      <c r="R214" s="27">
        <f t="shared" si="9"/>
        <v>0</v>
      </c>
      <c r="S214" s="27"/>
      <c r="T214" s="27"/>
      <c r="U214" s="27"/>
      <c r="V214" s="27"/>
      <c r="W214" s="27"/>
      <c r="X214" s="27"/>
      <c r="Y214" s="27"/>
      <c r="Z214" s="27" t="s">
        <v>1427</v>
      </c>
      <c r="AA214" s="27" t="s">
        <v>1427</v>
      </c>
      <c r="AB214" s="27" t="s">
        <v>1427</v>
      </c>
      <c r="AC214" s="27">
        <f t="shared" si="10"/>
        <v>0</v>
      </c>
      <c r="AD214" s="27"/>
      <c r="AE214" s="27"/>
      <c r="AF214" s="27"/>
      <c r="AG214" s="27"/>
      <c r="AH214" s="27"/>
      <c r="AI214" s="27"/>
      <c r="AJ214" s="27"/>
      <c r="AK214" s="27"/>
      <c r="AL214" s="29">
        <v>0</v>
      </c>
      <c r="AM214" s="29">
        <v>0</v>
      </c>
      <c r="AN214" s="29">
        <v>6</v>
      </c>
      <c r="AO214" s="29">
        <v>9</v>
      </c>
      <c r="AP214" s="29">
        <v>6</v>
      </c>
      <c r="AQ214" s="29">
        <v>10</v>
      </c>
      <c r="AR214" s="29">
        <v>7</v>
      </c>
      <c r="AS214" s="29">
        <v>10</v>
      </c>
      <c r="AT214" s="29">
        <f t="shared" si="11"/>
        <v>8</v>
      </c>
      <c r="AU214" s="29">
        <v>6</v>
      </c>
      <c r="AV214" s="29">
        <v>7</v>
      </c>
      <c r="AW214" s="29">
        <v>0</v>
      </c>
      <c r="AX214" s="29">
        <v>38</v>
      </c>
      <c r="AY214" s="29">
        <v>1</v>
      </c>
      <c r="AZ214" s="27" t="s">
        <v>1427</v>
      </c>
      <c r="BA214" s="27">
        <v>17</v>
      </c>
      <c r="BB214" s="27">
        <v>1</v>
      </c>
      <c r="BC214" s="27">
        <v>0</v>
      </c>
      <c r="BD214" s="27">
        <v>0</v>
      </c>
      <c r="BE214" s="27">
        <v>0</v>
      </c>
      <c r="BF214" s="27" t="str" cm="1">
        <f t="array" ref="BF214">_xlfn.IFS(BB214=1,"Nord Italia",BC214=1,"Centro Italia",BD214=1,"Sud Italia",BE214=1,"Isole Italia",SUM(BB214:BE214)=0,"Estero")</f>
        <v>Nord Italia</v>
      </c>
      <c r="BG214" s="27" t="s">
        <v>2580</v>
      </c>
      <c r="BH214" s="27">
        <v>168</v>
      </c>
      <c r="BI214" s="27" t="s">
        <v>1427</v>
      </c>
      <c r="BJ214" s="27">
        <v>3</v>
      </c>
      <c r="BK214" s="27" t="s">
        <v>1427</v>
      </c>
      <c r="BL214" s="27" t="s">
        <v>1427</v>
      </c>
      <c r="BM214" s="27" t="s">
        <v>1427</v>
      </c>
      <c r="BN214" s="27" t="s">
        <v>1427</v>
      </c>
      <c r="BO214" s="27">
        <v>1</v>
      </c>
      <c r="BP214" s="29">
        <v>3</v>
      </c>
      <c r="BQ214" s="27">
        <v>30</v>
      </c>
      <c r="BR214" s="27">
        <v>0</v>
      </c>
      <c r="BS214" s="27" t="s">
        <v>1427</v>
      </c>
      <c r="BT214" s="27">
        <v>1</v>
      </c>
      <c r="BU214" s="27">
        <v>1</v>
      </c>
      <c r="BV214" s="29">
        <v>2</v>
      </c>
    </row>
    <row r="215" spans="1:74" ht="30" x14ac:dyDescent="0.25">
      <c r="A215" s="27">
        <v>323</v>
      </c>
      <c r="B215" s="28">
        <v>44446.098229166666</v>
      </c>
      <c r="C215" s="28">
        <v>44446.100023148145</v>
      </c>
      <c r="D215" s="2" t="s">
        <v>651</v>
      </c>
      <c r="E215" s="27">
        <v>100</v>
      </c>
      <c r="F215" s="27">
        <v>155</v>
      </c>
      <c r="G215" s="27">
        <v>1</v>
      </c>
      <c r="H215" s="28">
        <v>44446.100030879628</v>
      </c>
      <c r="I215" s="2" t="s">
        <v>652</v>
      </c>
      <c r="J215" s="27">
        <v>45.493698120117188</v>
      </c>
      <c r="K215" s="27">
        <v>12.2449951171875</v>
      </c>
      <c r="L215" s="2" t="s">
        <v>15</v>
      </c>
      <c r="M215" s="2" t="s">
        <v>16</v>
      </c>
      <c r="N215" s="3">
        <v>2</v>
      </c>
      <c r="O215" s="27" t="s">
        <v>1427</v>
      </c>
      <c r="P215" s="27" t="s">
        <v>1427</v>
      </c>
      <c r="Q215" s="27" t="s">
        <v>1427</v>
      </c>
      <c r="R215" s="27">
        <f t="shared" si="9"/>
        <v>0</v>
      </c>
      <c r="S215" s="27"/>
      <c r="T215" s="27"/>
      <c r="U215" s="27"/>
      <c r="V215" s="27"/>
      <c r="W215" s="27"/>
      <c r="X215" s="27"/>
      <c r="Y215" s="27"/>
      <c r="Z215" s="27" t="s">
        <v>1427</v>
      </c>
      <c r="AA215" s="27" t="s">
        <v>1427</v>
      </c>
      <c r="AB215" s="27" t="s">
        <v>1427</v>
      </c>
      <c r="AC215" s="27">
        <f t="shared" si="10"/>
        <v>0</v>
      </c>
      <c r="AD215" s="27"/>
      <c r="AE215" s="27"/>
      <c r="AF215" s="27"/>
      <c r="AG215" s="27"/>
      <c r="AH215" s="27"/>
      <c r="AI215" s="27"/>
      <c r="AJ215" s="27"/>
      <c r="AK215" s="27"/>
      <c r="AL215" s="29">
        <v>0</v>
      </c>
      <c r="AM215" s="29">
        <v>0</v>
      </c>
      <c r="AN215" s="29">
        <v>8</v>
      </c>
      <c r="AO215" s="29">
        <v>9</v>
      </c>
      <c r="AP215" s="29">
        <v>8</v>
      </c>
      <c r="AQ215" s="29">
        <v>8</v>
      </c>
      <c r="AR215" s="29">
        <v>9</v>
      </c>
      <c r="AS215" s="29">
        <v>9</v>
      </c>
      <c r="AT215" s="29">
        <f t="shared" si="11"/>
        <v>8.5</v>
      </c>
      <c r="AU215" s="29">
        <v>7</v>
      </c>
      <c r="AV215" s="29">
        <v>7</v>
      </c>
      <c r="AW215" s="29">
        <v>0</v>
      </c>
      <c r="AX215" s="29">
        <v>37</v>
      </c>
      <c r="AY215" s="29">
        <v>1</v>
      </c>
      <c r="AZ215" s="27" t="s">
        <v>1427</v>
      </c>
      <c r="BA215" s="27">
        <v>103</v>
      </c>
      <c r="BB215" s="27">
        <v>1</v>
      </c>
      <c r="BC215" s="27">
        <v>0</v>
      </c>
      <c r="BD215" s="27">
        <v>0</v>
      </c>
      <c r="BE215" s="27">
        <v>0</v>
      </c>
      <c r="BF215" s="27" t="str" cm="1">
        <f t="array" ref="BF215">_xlfn.IFS(BB215=1,"Nord Italia",BC215=1,"Centro Italia",BD215=1,"Sud Italia",BE215=1,"Isole Italia",SUM(BB215:BE215)=0,"Estero")</f>
        <v>Nord Italia</v>
      </c>
      <c r="BG215" s="27" t="s">
        <v>2848</v>
      </c>
      <c r="BH215" s="27">
        <v>167</v>
      </c>
      <c r="BI215" s="27" t="s">
        <v>1427</v>
      </c>
      <c r="BJ215" s="27">
        <v>5</v>
      </c>
      <c r="BK215" s="27">
        <v>16</v>
      </c>
      <c r="BL215" s="27" t="s">
        <v>1427</v>
      </c>
      <c r="BM215" s="27">
        <v>116</v>
      </c>
      <c r="BN215" s="27" t="s">
        <v>3151</v>
      </c>
      <c r="BO215" s="27">
        <v>2</v>
      </c>
      <c r="BP215" s="29">
        <v>4</v>
      </c>
      <c r="BQ215" s="27">
        <v>60</v>
      </c>
      <c r="BR215" s="27">
        <v>0</v>
      </c>
      <c r="BS215" s="27" t="s">
        <v>1427</v>
      </c>
      <c r="BT215" s="27">
        <v>1</v>
      </c>
      <c r="BU215" s="27">
        <v>1</v>
      </c>
      <c r="BV215" s="29">
        <v>3</v>
      </c>
    </row>
    <row r="216" spans="1:74" ht="30" x14ac:dyDescent="0.25">
      <c r="A216" s="27">
        <v>332</v>
      </c>
      <c r="B216" s="28">
        <v>44446.116574074076</v>
      </c>
      <c r="C216" s="28">
        <v>44446.118854166663</v>
      </c>
      <c r="D216" s="2" t="s">
        <v>665</v>
      </c>
      <c r="E216" s="27">
        <v>100</v>
      </c>
      <c r="F216" s="27">
        <v>196</v>
      </c>
      <c r="G216" s="27">
        <v>1</v>
      </c>
      <c r="H216" s="28">
        <v>44446.118861944444</v>
      </c>
      <c r="I216" s="2" t="s">
        <v>668</v>
      </c>
      <c r="J216" s="27">
        <v>43.147903442382813</v>
      </c>
      <c r="K216" s="27">
        <v>12.109695434570313</v>
      </c>
      <c r="L216" s="2" t="s">
        <v>15</v>
      </c>
      <c r="M216" s="2" t="s">
        <v>16</v>
      </c>
      <c r="N216" s="3">
        <v>2</v>
      </c>
      <c r="O216" s="27" t="s">
        <v>1427</v>
      </c>
      <c r="P216" s="27" t="s">
        <v>1427</v>
      </c>
      <c r="Q216" s="27" t="s">
        <v>1427</v>
      </c>
      <c r="R216" s="27">
        <f t="shared" si="9"/>
        <v>0</v>
      </c>
      <c r="S216" s="27"/>
      <c r="T216" s="27"/>
      <c r="U216" s="27"/>
      <c r="V216" s="27"/>
      <c r="W216" s="27"/>
      <c r="X216" s="27"/>
      <c r="Y216" s="27"/>
      <c r="Z216" s="27" t="s">
        <v>1427</v>
      </c>
      <c r="AA216" s="27" t="s">
        <v>1427</v>
      </c>
      <c r="AB216" s="27" t="s">
        <v>1427</v>
      </c>
      <c r="AC216" s="27">
        <f t="shared" si="10"/>
        <v>0</v>
      </c>
      <c r="AD216" s="27"/>
      <c r="AE216" s="27"/>
      <c r="AF216" s="27"/>
      <c r="AG216" s="27"/>
      <c r="AH216" s="27"/>
      <c r="AI216" s="27"/>
      <c r="AJ216" s="27"/>
      <c r="AK216" s="27"/>
      <c r="AL216" s="29">
        <v>0</v>
      </c>
      <c r="AM216" s="29">
        <v>0</v>
      </c>
      <c r="AN216" s="29">
        <v>5</v>
      </c>
      <c r="AO216" s="29">
        <v>8</v>
      </c>
      <c r="AP216" s="29">
        <v>6</v>
      </c>
      <c r="AQ216" s="29">
        <v>8</v>
      </c>
      <c r="AR216" s="29">
        <v>9</v>
      </c>
      <c r="AS216" s="29">
        <v>9</v>
      </c>
      <c r="AT216" s="29">
        <f t="shared" si="11"/>
        <v>7.5</v>
      </c>
      <c r="AU216" s="29">
        <v>7</v>
      </c>
      <c r="AV216" s="29">
        <v>7</v>
      </c>
      <c r="AW216" s="29">
        <v>0</v>
      </c>
      <c r="AX216" s="29">
        <v>34</v>
      </c>
      <c r="AY216" s="29">
        <v>1</v>
      </c>
      <c r="AZ216" s="27" t="s">
        <v>1427</v>
      </c>
      <c r="BA216" s="27">
        <v>123</v>
      </c>
      <c r="BB216" s="27">
        <v>1</v>
      </c>
      <c r="BC216" s="27">
        <v>0</v>
      </c>
      <c r="BD216" s="27">
        <v>0</v>
      </c>
      <c r="BE216" s="27">
        <v>0</v>
      </c>
      <c r="BF216" s="27" t="str" cm="1">
        <f t="array" ref="BF216">_xlfn.IFS(BB216=1,"Nord Italia",BC216=1,"Centro Italia",BD216=1,"Sud Italia",BE216=1,"Isole Italia",SUM(BB216:BE216)=0,"Estero")</f>
        <v>Nord Italia</v>
      </c>
      <c r="BG216" s="27" t="s">
        <v>2852</v>
      </c>
      <c r="BH216" s="27">
        <v>167</v>
      </c>
      <c r="BI216" s="27" t="s">
        <v>1427</v>
      </c>
      <c r="BJ216" s="27">
        <v>7</v>
      </c>
      <c r="BK216" s="27" t="s">
        <v>1427</v>
      </c>
      <c r="BL216" s="27" t="s">
        <v>1427</v>
      </c>
      <c r="BM216" s="27" t="s">
        <v>1427</v>
      </c>
      <c r="BN216" s="27" t="s">
        <v>1427</v>
      </c>
      <c r="BO216" s="27">
        <v>3</v>
      </c>
      <c r="BP216" s="29">
        <v>3</v>
      </c>
      <c r="BQ216" s="27">
        <v>60</v>
      </c>
      <c r="BR216" s="27">
        <v>0</v>
      </c>
      <c r="BS216" s="27" t="s">
        <v>1427</v>
      </c>
      <c r="BT216" s="27">
        <v>1</v>
      </c>
      <c r="BU216" s="27">
        <v>1</v>
      </c>
      <c r="BV216" s="29">
        <v>5</v>
      </c>
    </row>
    <row r="217" spans="1:74" ht="30" x14ac:dyDescent="0.25">
      <c r="A217" s="27">
        <v>335</v>
      </c>
      <c r="B217" s="28">
        <v>44446.129537037035</v>
      </c>
      <c r="C217" s="28">
        <v>44446.132210648146</v>
      </c>
      <c r="D217" s="2" t="s">
        <v>673</v>
      </c>
      <c r="E217" s="27">
        <v>100</v>
      </c>
      <c r="F217" s="27">
        <v>230</v>
      </c>
      <c r="G217" s="27">
        <v>1</v>
      </c>
      <c r="H217" s="28">
        <v>44446.132222604167</v>
      </c>
      <c r="I217" s="2" t="s">
        <v>674</v>
      </c>
      <c r="J217" s="27">
        <v>45.40960693359375</v>
      </c>
      <c r="K217" s="27">
        <v>11.894699096679688</v>
      </c>
      <c r="L217" s="2" t="s">
        <v>15</v>
      </c>
      <c r="M217" s="2" t="s">
        <v>16</v>
      </c>
      <c r="N217" s="3">
        <v>2</v>
      </c>
      <c r="O217" s="27" t="s">
        <v>1427</v>
      </c>
      <c r="P217" s="27" t="s">
        <v>1427</v>
      </c>
      <c r="Q217" s="27" t="s">
        <v>1427</v>
      </c>
      <c r="R217" s="27">
        <f t="shared" si="9"/>
        <v>0</v>
      </c>
      <c r="S217" s="27"/>
      <c r="T217" s="27"/>
      <c r="U217" s="27"/>
      <c r="V217" s="27"/>
      <c r="W217" s="27"/>
      <c r="X217" s="27"/>
      <c r="Y217" s="27"/>
      <c r="Z217" s="27" t="s">
        <v>1427</v>
      </c>
      <c r="AA217" s="27" t="s">
        <v>1427</v>
      </c>
      <c r="AB217" s="27" t="s">
        <v>1427</v>
      </c>
      <c r="AC217" s="27">
        <f t="shared" si="10"/>
        <v>0</v>
      </c>
      <c r="AD217" s="27"/>
      <c r="AE217" s="27"/>
      <c r="AF217" s="27"/>
      <c r="AG217" s="27"/>
      <c r="AH217" s="27"/>
      <c r="AI217" s="27"/>
      <c r="AJ217" s="27"/>
      <c r="AK217" s="27"/>
      <c r="AL217" s="29">
        <v>0</v>
      </c>
      <c r="AM217" s="29">
        <v>0</v>
      </c>
      <c r="AN217" s="29">
        <v>6</v>
      </c>
      <c r="AO217" s="29">
        <v>7</v>
      </c>
      <c r="AP217" s="29">
        <v>7</v>
      </c>
      <c r="AQ217" s="29">
        <v>9</v>
      </c>
      <c r="AR217" s="29">
        <v>10</v>
      </c>
      <c r="AS217" s="29">
        <v>8</v>
      </c>
      <c r="AT217" s="29">
        <f t="shared" si="11"/>
        <v>7.833333333333333</v>
      </c>
      <c r="AU217" s="29">
        <v>8</v>
      </c>
      <c r="AV217" s="29">
        <v>8</v>
      </c>
      <c r="AW217" s="29">
        <v>1</v>
      </c>
      <c r="AX217" s="29">
        <v>26</v>
      </c>
      <c r="AY217" s="29">
        <v>1</v>
      </c>
      <c r="AZ217" s="27" t="s">
        <v>1427</v>
      </c>
      <c r="BA217" s="27">
        <v>123</v>
      </c>
      <c r="BB217" s="27">
        <v>1</v>
      </c>
      <c r="BC217" s="27">
        <v>0</v>
      </c>
      <c r="BD217" s="27">
        <v>0</v>
      </c>
      <c r="BE217" s="27">
        <v>0</v>
      </c>
      <c r="BF217" s="27" t="str" cm="1">
        <f t="array" ref="BF217">_xlfn.IFS(BB217=1,"Nord Italia",BC217=1,"Centro Italia",BD217=1,"Sud Italia",BE217=1,"Isole Italia",SUM(BB217:BE217)=0,"Estero")</f>
        <v>Nord Italia</v>
      </c>
      <c r="BG217" s="27" t="s">
        <v>2853</v>
      </c>
      <c r="BH217" s="27">
        <v>165</v>
      </c>
      <c r="BI217" s="27" t="s">
        <v>1427</v>
      </c>
      <c r="BJ217" s="27">
        <v>2</v>
      </c>
      <c r="BK217" s="27" t="s">
        <v>1427</v>
      </c>
      <c r="BL217" s="27" t="s">
        <v>1427</v>
      </c>
      <c r="BM217" s="27" t="s">
        <v>1427</v>
      </c>
      <c r="BN217" s="27" t="s">
        <v>1427</v>
      </c>
      <c r="BO217" s="27">
        <v>3</v>
      </c>
      <c r="BP217" s="29">
        <v>3</v>
      </c>
      <c r="BQ217" s="27">
        <v>180</v>
      </c>
      <c r="BR217" s="27">
        <v>0</v>
      </c>
      <c r="BS217" s="27" t="s">
        <v>1427</v>
      </c>
      <c r="BT217" s="27">
        <v>0</v>
      </c>
      <c r="BU217" s="27">
        <v>1</v>
      </c>
      <c r="BV217" s="29">
        <v>4</v>
      </c>
    </row>
    <row r="218" spans="1:74" ht="30" x14ac:dyDescent="0.25">
      <c r="A218" s="27">
        <v>336</v>
      </c>
      <c r="B218" s="28">
        <v>44446.145196759258</v>
      </c>
      <c r="C218" s="28">
        <v>44446.147604166668</v>
      </c>
      <c r="D218" s="2" t="s">
        <v>675</v>
      </c>
      <c r="E218" s="27">
        <v>100</v>
      </c>
      <c r="F218" s="27">
        <v>208</v>
      </c>
      <c r="G218" s="27">
        <v>1</v>
      </c>
      <c r="H218" s="28">
        <v>44446.147615902781</v>
      </c>
      <c r="I218" s="2" t="s">
        <v>676</v>
      </c>
      <c r="J218" s="27">
        <v>45.40960693359375</v>
      </c>
      <c r="K218" s="27">
        <v>11.894699096679688</v>
      </c>
      <c r="L218" s="2" t="s">
        <v>15</v>
      </c>
      <c r="M218" s="2" t="s">
        <v>16</v>
      </c>
      <c r="N218" s="3">
        <v>2</v>
      </c>
      <c r="O218" s="27" t="s">
        <v>1427</v>
      </c>
      <c r="P218" s="27" t="s">
        <v>1427</v>
      </c>
      <c r="Q218" s="27" t="s">
        <v>1427</v>
      </c>
      <c r="R218" s="27">
        <f t="shared" si="9"/>
        <v>0</v>
      </c>
      <c r="S218" s="27"/>
      <c r="T218" s="27"/>
      <c r="U218" s="27"/>
      <c r="V218" s="27"/>
      <c r="W218" s="27"/>
      <c r="X218" s="27"/>
      <c r="Y218" s="27"/>
      <c r="Z218" s="27" t="s">
        <v>1427</v>
      </c>
      <c r="AA218" s="27" t="s">
        <v>1427</v>
      </c>
      <c r="AB218" s="27" t="s">
        <v>1427</v>
      </c>
      <c r="AC218" s="27">
        <f t="shared" si="10"/>
        <v>0</v>
      </c>
      <c r="AD218" s="27"/>
      <c r="AE218" s="27"/>
      <c r="AF218" s="27"/>
      <c r="AG218" s="27"/>
      <c r="AH218" s="27"/>
      <c r="AI218" s="27"/>
      <c r="AJ218" s="27"/>
      <c r="AK218" s="27"/>
      <c r="AL218" s="29">
        <v>0</v>
      </c>
      <c r="AM218" s="29">
        <v>0</v>
      </c>
      <c r="AN218" s="29">
        <v>6</v>
      </c>
      <c r="AO218" s="29">
        <v>10</v>
      </c>
      <c r="AP218" s="29">
        <v>5</v>
      </c>
      <c r="AQ218" s="29">
        <v>8</v>
      </c>
      <c r="AR218" s="29">
        <v>10</v>
      </c>
      <c r="AS218" s="29">
        <v>10</v>
      </c>
      <c r="AT218" s="29">
        <f t="shared" si="11"/>
        <v>8.1666666666666661</v>
      </c>
      <c r="AU218" s="29">
        <v>5</v>
      </c>
      <c r="AV218" s="29">
        <v>7</v>
      </c>
      <c r="AW218" s="29">
        <v>1</v>
      </c>
      <c r="AX218" s="29">
        <v>25</v>
      </c>
      <c r="AY218" s="29">
        <v>1</v>
      </c>
      <c r="AZ218" s="27" t="s">
        <v>1427</v>
      </c>
      <c r="BA218" s="27">
        <v>67</v>
      </c>
      <c r="BB218" s="27">
        <v>1</v>
      </c>
      <c r="BC218" s="27">
        <v>0</v>
      </c>
      <c r="BD218" s="27">
        <v>0</v>
      </c>
      <c r="BE218" s="27">
        <v>0</v>
      </c>
      <c r="BF218" s="27" t="str" cm="1">
        <f t="array" ref="BF218">_xlfn.IFS(BB218=1,"Nord Italia",BC218=1,"Centro Italia",BD218=1,"Sud Italia",BE218=1,"Isole Italia",SUM(BB218:BE218)=0,"Estero")</f>
        <v>Nord Italia</v>
      </c>
      <c r="BG218" s="27" t="s">
        <v>2697</v>
      </c>
      <c r="BH218" s="27">
        <v>171</v>
      </c>
      <c r="BI218" s="27" t="s">
        <v>1427</v>
      </c>
      <c r="BJ218" s="27">
        <v>3</v>
      </c>
      <c r="BK218" s="27" t="s">
        <v>1427</v>
      </c>
      <c r="BL218" s="27" t="s">
        <v>1427</v>
      </c>
      <c r="BM218" s="27" t="s">
        <v>1427</v>
      </c>
      <c r="BN218" s="27" t="s">
        <v>1427</v>
      </c>
      <c r="BO218" s="27">
        <v>4</v>
      </c>
      <c r="BP218" s="29">
        <v>3</v>
      </c>
      <c r="BQ218" s="27">
        <v>120</v>
      </c>
      <c r="BR218" s="27">
        <v>0</v>
      </c>
      <c r="BS218" s="27" t="s">
        <v>1427</v>
      </c>
      <c r="BT218" s="27">
        <v>1</v>
      </c>
      <c r="BU218" s="27">
        <v>1</v>
      </c>
      <c r="BV218" s="29">
        <v>4</v>
      </c>
    </row>
    <row r="219" spans="1:74" ht="45" x14ac:dyDescent="0.25">
      <c r="A219" s="27">
        <v>344</v>
      </c>
      <c r="B219" s="28">
        <v>44446.214004629626</v>
      </c>
      <c r="C219" s="28">
        <v>44446.217199074075</v>
      </c>
      <c r="D219" s="2" t="s">
        <v>689</v>
      </c>
      <c r="E219" s="27">
        <v>100</v>
      </c>
      <c r="F219" s="27">
        <v>275</v>
      </c>
      <c r="G219" s="27">
        <v>1</v>
      </c>
      <c r="H219" s="28">
        <v>44446.217202974534</v>
      </c>
      <c r="I219" s="2" t="s">
        <v>690</v>
      </c>
      <c r="J219" s="27">
        <v>45.40960693359375</v>
      </c>
      <c r="K219" s="27">
        <v>11.894699096679688</v>
      </c>
      <c r="L219" s="2" t="s">
        <v>15</v>
      </c>
      <c r="M219" s="2" t="s">
        <v>16</v>
      </c>
      <c r="N219" s="3">
        <v>2</v>
      </c>
      <c r="O219" s="27" t="s">
        <v>1427</v>
      </c>
      <c r="P219" s="27" t="s">
        <v>1427</v>
      </c>
      <c r="Q219" s="27" t="s">
        <v>1427</v>
      </c>
      <c r="R219" s="27">
        <f t="shared" si="9"/>
        <v>0</v>
      </c>
      <c r="S219" s="27"/>
      <c r="T219" s="27"/>
      <c r="U219" s="27"/>
      <c r="V219" s="27"/>
      <c r="W219" s="27"/>
      <c r="X219" s="27"/>
      <c r="Y219" s="27"/>
      <c r="Z219" s="27" t="s">
        <v>1427</v>
      </c>
      <c r="AA219" s="27" t="s">
        <v>1427</v>
      </c>
      <c r="AB219" s="27" t="s">
        <v>1427</v>
      </c>
      <c r="AC219" s="27">
        <f t="shared" si="10"/>
        <v>0</v>
      </c>
      <c r="AD219" s="27"/>
      <c r="AE219" s="27"/>
      <c r="AF219" s="27"/>
      <c r="AG219" s="27"/>
      <c r="AH219" s="27"/>
      <c r="AI219" s="27"/>
      <c r="AJ219" s="27"/>
      <c r="AK219" s="27"/>
      <c r="AL219" s="29">
        <v>0</v>
      </c>
      <c r="AM219" s="29">
        <v>0</v>
      </c>
      <c r="AN219" s="29">
        <v>7</v>
      </c>
      <c r="AO219" s="29">
        <v>9</v>
      </c>
      <c r="AP219" s="29">
        <v>6</v>
      </c>
      <c r="AQ219" s="29">
        <v>6</v>
      </c>
      <c r="AR219" s="29">
        <v>9</v>
      </c>
      <c r="AS219" s="29">
        <v>7</v>
      </c>
      <c r="AT219" s="29">
        <f t="shared" si="11"/>
        <v>7.333333333333333</v>
      </c>
      <c r="AU219" s="29">
        <v>5</v>
      </c>
      <c r="AV219" s="29">
        <v>8</v>
      </c>
      <c r="AW219" s="29">
        <v>1</v>
      </c>
      <c r="AX219" s="29">
        <v>39</v>
      </c>
      <c r="AY219" s="29">
        <v>1</v>
      </c>
      <c r="AZ219" s="27" t="s">
        <v>1427</v>
      </c>
      <c r="BA219" s="27">
        <v>123</v>
      </c>
      <c r="BB219" s="27">
        <v>1</v>
      </c>
      <c r="BC219" s="27">
        <v>0</v>
      </c>
      <c r="BD219" s="27">
        <v>0</v>
      </c>
      <c r="BE219" s="27">
        <v>0</v>
      </c>
      <c r="BF219" s="27" t="str" cm="1">
        <f t="array" ref="BF219">_xlfn.IFS(BB219=1,"Nord Italia",BC219=1,"Centro Italia",BD219=1,"Sud Italia",BE219=1,"Isole Italia",SUM(BB219:BE219)=0,"Estero")</f>
        <v>Nord Italia</v>
      </c>
      <c r="BG219" s="27" t="s">
        <v>2857</v>
      </c>
      <c r="BH219" s="27">
        <v>167</v>
      </c>
      <c r="BI219" s="27" t="s">
        <v>1427</v>
      </c>
      <c r="BJ219" s="27">
        <v>4</v>
      </c>
      <c r="BK219" s="27">
        <v>13</v>
      </c>
      <c r="BL219" s="27" t="s">
        <v>1427</v>
      </c>
      <c r="BM219" s="27" t="s">
        <v>1427</v>
      </c>
      <c r="BN219" s="27" t="s">
        <v>1427</v>
      </c>
      <c r="BO219" s="27">
        <v>4</v>
      </c>
      <c r="BP219" s="29">
        <v>3</v>
      </c>
      <c r="BQ219" s="27">
        <v>30</v>
      </c>
      <c r="BR219" s="27">
        <v>0</v>
      </c>
      <c r="BS219" s="27" t="s">
        <v>1427</v>
      </c>
      <c r="BT219" s="27">
        <v>1</v>
      </c>
      <c r="BU219" s="27">
        <v>0</v>
      </c>
      <c r="BV219" s="29">
        <v>2</v>
      </c>
    </row>
    <row r="220" spans="1:74" ht="30" x14ac:dyDescent="0.25">
      <c r="A220" s="27">
        <v>346</v>
      </c>
      <c r="B220" s="28">
        <v>44446.23033564815</v>
      </c>
      <c r="C220" s="28">
        <v>44446.232476851852</v>
      </c>
      <c r="D220" s="2" t="s">
        <v>693</v>
      </c>
      <c r="E220" s="27">
        <v>100</v>
      </c>
      <c r="F220" s="27">
        <v>185</v>
      </c>
      <c r="G220" s="27">
        <v>1</v>
      </c>
      <c r="H220" s="28">
        <v>44446.232493553238</v>
      </c>
      <c r="I220" s="2" t="s">
        <v>694</v>
      </c>
      <c r="J220" s="27">
        <v>44.150604248046875</v>
      </c>
      <c r="K220" s="27">
        <v>12.134597778320313</v>
      </c>
      <c r="L220" s="2" t="s">
        <v>15</v>
      </c>
      <c r="M220" s="2" t="s">
        <v>16</v>
      </c>
      <c r="N220" s="3">
        <v>2</v>
      </c>
      <c r="O220" s="27" t="s">
        <v>1427</v>
      </c>
      <c r="P220" s="27" t="s">
        <v>1427</v>
      </c>
      <c r="Q220" s="27" t="s">
        <v>1427</v>
      </c>
      <c r="R220" s="27">
        <f t="shared" si="9"/>
        <v>0</v>
      </c>
      <c r="S220" s="27"/>
      <c r="T220" s="27"/>
      <c r="U220" s="27"/>
      <c r="V220" s="27"/>
      <c r="W220" s="27"/>
      <c r="X220" s="27"/>
      <c r="Y220" s="27"/>
      <c r="Z220" s="27" t="s">
        <v>1427</v>
      </c>
      <c r="AA220" s="27" t="s">
        <v>1427</v>
      </c>
      <c r="AB220" s="27" t="s">
        <v>1427</v>
      </c>
      <c r="AC220" s="27">
        <f t="shared" si="10"/>
        <v>0</v>
      </c>
      <c r="AD220" s="27"/>
      <c r="AE220" s="27"/>
      <c r="AF220" s="27"/>
      <c r="AG220" s="27"/>
      <c r="AH220" s="27"/>
      <c r="AI220" s="27"/>
      <c r="AJ220" s="27"/>
      <c r="AK220" s="27"/>
      <c r="AL220" s="29">
        <v>0</v>
      </c>
      <c r="AM220" s="29">
        <v>0</v>
      </c>
      <c r="AN220" s="29">
        <v>2</v>
      </c>
      <c r="AO220" s="29">
        <v>10</v>
      </c>
      <c r="AP220" s="29">
        <v>2</v>
      </c>
      <c r="AQ220" s="29">
        <v>9</v>
      </c>
      <c r="AR220" s="29">
        <v>10</v>
      </c>
      <c r="AS220" s="29">
        <v>10</v>
      </c>
      <c r="AT220" s="29">
        <f t="shared" si="11"/>
        <v>7.166666666666667</v>
      </c>
      <c r="AU220" s="29">
        <v>7</v>
      </c>
      <c r="AV220" s="29">
        <v>8</v>
      </c>
      <c r="AW220" s="29">
        <v>1</v>
      </c>
      <c r="AX220" s="29">
        <v>25</v>
      </c>
      <c r="AY220" s="29">
        <v>1</v>
      </c>
      <c r="AZ220" s="27" t="s">
        <v>1427</v>
      </c>
      <c r="BA220" s="27">
        <v>67</v>
      </c>
      <c r="BB220" s="27">
        <v>1</v>
      </c>
      <c r="BC220" s="27">
        <v>0</v>
      </c>
      <c r="BD220" s="27">
        <v>0</v>
      </c>
      <c r="BE220" s="27">
        <v>0</v>
      </c>
      <c r="BF220" s="27" t="str" cm="1">
        <f t="array" ref="BF220">_xlfn.IFS(BB220=1,"Nord Italia",BC220=1,"Centro Italia",BD220=1,"Sud Italia",BE220=1,"Isole Italia",SUM(BB220:BE220)=0,"Estero")</f>
        <v>Nord Italia</v>
      </c>
      <c r="BG220" s="27" t="s">
        <v>2697</v>
      </c>
      <c r="BH220" s="27">
        <v>173</v>
      </c>
      <c r="BI220" s="27" t="s">
        <v>2858</v>
      </c>
      <c r="BJ220" s="27">
        <v>7</v>
      </c>
      <c r="BK220" s="27" t="s">
        <v>1427</v>
      </c>
      <c r="BL220" s="27" t="s">
        <v>1427</v>
      </c>
      <c r="BM220" s="27" t="s">
        <v>1427</v>
      </c>
      <c r="BN220" s="27" t="s">
        <v>1427</v>
      </c>
      <c r="BO220" s="27">
        <v>4</v>
      </c>
      <c r="BP220" s="29">
        <v>3</v>
      </c>
      <c r="BQ220" s="27">
        <v>180</v>
      </c>
      <c r="BR220" s="27">
        <v>0</v>
      </c>
      <c r="BS220" s="27" t="s">
        <v>1427</v>
      </c>
      <c r="BT220" s="27">
        <v>1</v>
      </c>
      <c r="BU220" s="27">
        <v>1</v>
      </c>
      <c r="BV220" s="29">
        <v>2</v>
      </c>
    </row>
    <row r="221" spans="1:74" ht="45" x14ac:dyDescent="0.25">
      <c r="A221" s="27">
        <v>350</v>
      </c>
      <c r="B221" s="28">
        <v>44446.250972222224</v>
      </c>
      <c r="C221" s="28">
        <v>44446.252870370372</v>
      </c>
      <c r="D221" s="2" t="s">
        <v>701</v>
      </c>
      <c r="E221" s="27">
        <v>100</v>
      </c>
      <c r="F221" s="27">
        <v>164</v>
      </c>
      <c r="G221" s="27">
        <v>1</v>
      </c>
      <c r="H221" s="28">
        <v>44446.252883263885</v>
      </c>
      <c r="I221" s="2" t="s">
        <v>702</v>
      </c>
      <c r="J221" s="27">
        <v>43.147903442382813</v>
      </c>
      <c r="K221" s="27">
        <v>12.109695434570313</v>
      </c>
      <c r="L221" s="2" t="s">
        <v>15</v>
      </c>
      <c r="M221" s="2" t="s">
        <v>16</v>
      </c>
      <c r="N221" s="3">
        <v>2</v>
      </c>
      <c r="O221" s="27" t="s">
        <v>1427</v>
      </c>
      <c r="P221" s="27" t="s">
        <v>1427</v>
      </c>
      <c r="Q221" s="27" t="s">
        <v>1427</v>
      </c>
      <c r="R221" s="27">
        <f t="shared" si="9"/>
        <v>0</v>
      </c>
      <c r="S221" s="27"/>
      <c r="T221" s="27"/>
      <c r="U221" s="27"/>
      <c r="V221" s="27"/>
      <c r="W221" s="27"/>
      <c r="X221" s="27"/>
      <c r="Y221" s="27"/>
      <c r="Z221" s="27" t="s">
        <v>1427</v>
      </c>
      <c r="AA221" s="27" t="s">
        <v>1427</v>
      </c>
      <c r="AB221" s="27" t="s">
        <v>1427</v>
      </c>
      <c r="AC221" s="27">
        <f t="shared" si="10"/>
        <v>0</v>
      </c>
      <c r="AD221" s="27"/>
      <c r="AE221" s="27"/>
      <c r="AF221" s="27"/>
      <c r="AG221" s="27"/>
      <c r="AH221" s="27"/>
      <c r="AI221" s="27"/>
      <c r="AJ221" s="27"/>
      <c r="AK221" s="27"/>
      <c r="AL221" s="29">
        <v>0</v>
      </c>
      <c r="AM221" s="29">
        <v>0</v>
      </c>
      <c r="AN221" s="29">
        <v>6</v>
      </c>
      <c r="AO221" s="29">
        <v>7</v>
      </c>
      <c r="AP221" s="29">
        <v>7</v>
      </c>
      <c r="AQ221" s="29">
        <v>8</v>
      </c>
      <c r="AR221" s="29">
        <v>8</v>
      </c>
      <c r="AS221" s="29">
        <v>9</v>
      </c>
      <c r="AT221" s="29">
        <f t="shared" si="11"/>
        <v>7.5</v>
      </c>
      <c r="AU221" s="29">
        <v>7</v>
      </c>
      <c r="AV221" s="29">
        <v>8</v>
      </c>
      <c r="AW221" s="29">
        <v>1</v>
      </c>
      <c r="AX221" s="29">
        <v>39</v>
      </c>
      <c r="AY221" s="29">
        <v>1</v>
      </c>
      <c r="AZ221" s="27" t="s">
        <v>1427</v>
      </c>
      <c r="BA221" s="27">
        <v>67</v>
      </c>
      <c r="BB221" s="27">
        <v>1</v>
      </c>
      <c r="BC221" s="27">
        <v>0</v>
      </c>
      <c r="BD221" s="27">
        <v>0</v>
      </c>
      <c r="BE221" s="27">
        <v>0</v>
      </c>
      <c r="BF221" s="27" t="str" cm="1">
        <f t="array" ref="BF221">_xlfn.IFS(BB221=1,"Nord Italia",BC221=1,"Centro Italia",BD221=1,"Sud Italia",BE221=1,"Isole Italia",SUM(BB221:BE221)=0,"Estero")</f>
        <v>Nord Italia</v>
      </c>
      <c r="BG221" s="27" t="s">
        <v>2602</v>
      </c>
      <c r="BH221" s="27">
        <v>167</v>
      </c>
      <c r="BI221" s="27" t="s">
        <v>1427</v>
      </c>
      <c r="BJ221" s="27">
        <v>7</v>
      </c>
      <c r="BK221" s="27" t="s">
        <v>1427</v>
      </c>
      <c r="BL221" s="27" t="s">
        <v>1427</v>
      </c>
      <c r="BM221" s="27" t="s">
        <v>1427</v>
      </c>
      <c r="BN221" s="27" t="s">
        <v>1427</v>
      </c>
      <c r="BO221" s="27">
        <v>2</v>
      </c>
      <c r="BP221" s="29">
        <v>3</v>
      </c>
      <c r="BQ221" s="27">
        <v>90</v>
      </c>
      <c r="BR221" s="27">
        <v>0</v>
      </c>
      <c r="BS221" s="27" t="s">
        <v>1427</v>
      </c>
      <c r="BT221" s="27">
        <v>1</v>
      </c>
      <c r="BU221" s="27">
        <v>0</v>
      </c>
      <c r="BV221" s="29">
        <v>2</v>
      </c>
    </row>
    <row r="222" spans="1:74" ht="45" x14ac:dyDescent="0.25">
      <c r="A222" s="27">
        <v>356</v>
      </c>
      <c r="B222" s="28">
        <v>44446.31046296296</v>
      </c>
      <c r="C222" s="28">
        <v>44446.312013888892</v>
      </c>
      <c r="D222" s="2" t="s">
        <v>713</v>
      </c>
      <c r="E222" s="27">
        <v>100</v>
      </c>
      <c r="F222" s="27">
        <v>134</v>
      </c>
      <c r="G222" s="27">
        <v>1</v>
      </c>
      <c r="H222" s="28">
        <v>44446.312023796294</v>
      </c>
      <c r="I222" s="2" t="s">
        <v>714</v>
      </c>
      <c r="J222" s="27">
        <v>45.552093505859375</v>
      </c>
      <c r="K222" s="27">
        <v>11.828704833984375</v>
      </c>
      <c r="L222" s="2" t="s">
        <v>15</v>
      </c>
      <c r="M222" s="2" t="s">
        <v>16</v>
      </c>
      <c r="N222" s="3">
        <v>2</v>
      </c>
      <c r="O222" s="27" t="s">
        <v>1427</v>
      </c>
      <c r="P222" s="27" t="s">
        <v>1427</v>
      </c>
      <c r="Q222" s="27" t="s">
        <v>1427</v>
      </c>
      <c r="R222" s="27">
        <f t="shared" si="9"/>
        <v>0</v>
      </c>
      <c r="S222" s="27"/>
      <c r="T222" s="27"/>
      <c r="U222" s="27"/>
      <c r="V222" s="27"/>
      <c r="W222" s="27"/>
      <c r="X222" s="27"/>
      <c r="Y222" s="27"/>
      <c r="Z222" s="27" t="s">
        <v>1427</v>
      </c>
      <c r="AA222" s="27" t="s">
        <v>1427</v>
      </c>
      <c r="AB222" s="27" t="s">
        <v>1427</v>
      </c>
      <c r="AC222" s="27">
        <f t="shared" si="10"/>
        <v>0</v>
      </c>
      <c r="AD222" s="27"/>
      <c r="AE222" s="27"/>
      <c r="AF222" s="27"/>
      <c r="AG222" s="27"/>
      <c r="AH222" s="27"/>
      <c r="AI222" s="27"/>
      <c r="AJ222" s="27"/>
      <c r="AK222" s="27"/>
      <c r="AL222" s="29">
        <v>0</v>
      </c>
      <c r="AM222" s="29">
        <v>0</v>
      </c>
      <c r="AN222" s="29">
        <v>6</v>
      </c>
      <c r="AO222" s="29">
        <v>10</v>
      </c>
      <c r="AP222" s="29">
        <v>6</v>
      </c>
      <c r="AQ222" s="29">
        <v>10</v>
      </c>
      <c r="AR222" s="29">
        <v>10</v>
      </c>
      <c r="AS222" s="29">
        <v>10</v>
      </c>
      <c r="AT222" s="29">
        <f t="shared" si="11"/>
        <v>8.6666666666666661</v>
      </c>
      <c r="AU222" s="29">
        <v>7</v>
      </c>
      <c r="AV222" s="29">
        <v>8</v>
      </c>
      <c r="AW222" s="29">
        <v>0</v>
      </c>
      <c r="AX222" s="29">
        <v>26</v>
      </c>
      <c r="AY222" s="29">
        <v>1</v>
      </c>
      <c r="AZ222" s="27" t="s">
        <v>1427</v>
      </c>
      <c r="BA222" s="27">
        <v>67</v>
      </c>
      <c r="BB222" s="27">
        <v>1</v>
      </c>
      <c r="BC222" s="27">
        <v>0</v>
      </c>
      <c r="BD222" s="27">
        <v>0</v>
      </c>
      <c r="BE222" s="27">
        <v>0</v>
      </c>
      <c r="BF222" s="27" t="str" cm="1">
        <f t="array" ref="BF222">_xlfn.IFS(BB222=1,"Nord Italia",BC222=1,"Centro Italia",BD222=1,"Sud Italia",BE222=1,"Isole Italia",SUM(BB222:BE222)=0,"Estero")</f>
        <v>Nord Italia</v>
      </c>
      <c r="BG222" s="27" t="s">
        <v>2863</v>
      </c>
      <c r="BH222" s="27">
        <v>164</v>
      </c>
      <c r="BI222" s="27" t="s">
        <v>1427</v>
      </c>
      <c r="BJ222" s="27">
        <v>7</v>
      </c>
      <c r="BK222" s="27" t="s">
        <v>1427</v>
      </c>
      <c r="BL222" s="27" t="s">
        <v>1427</v>
      </c>
      <c r="BM222" s="27" t="s">
        <v>1427</v>
      </c>
      <c r="BN222" s="27" t="s">
        <v>1427</v>
      </c>
      <c r="BO222" s="27">
        <v>4</v>
      </c>
      <c r="BP222" s="29">
        <v>4</v>
      </c>
      <c r="BQ222" s="27">
        <v>40</v>
      </c>
      <c r="BR222" s="27">
        <v>0</v>
      </c>
      <c r="BS222" s="27" t="s">
        <v>1427</v>
      </c>
      <c r="BT222" s="27">
        <v>1</v>
      </c>
      <c r="BU222" s="27">
        <v>0</v>
      </c>
      <c r="BV222" s="29">
        <v>2</v>
      </c>
    </row>
    <row r="223" spans="1:74" ht="45" x14ac:dyDescent="0.25">
      <c r="A223" s="27">
        <v>359</v>
      </c>
      <c r="B223" s="28">
        <v>44446.322106481479</v>
      </c>
      <c r="C223" s="28">
        <v>44446.323969907404</v>
      </c>
      <c r="D223" s="2" t="s">
        <v>719</v>
      </c>
      <c r="E223" s="27">
        <v>100</v>
      </c>
      <c r="F223" s="27">
        <v>161</v>
      </c>
      <c r="G223" s="27">
        <v>1</v>
      </c>
      <c r="H223" s="28">
        <v>44446.323983344904</v>
      </c>
      <c r="I223" s="2" t="s">
        <v>720</v>
      </c>
      <c r="J223" s="27">
        <v>43.147903442382813</v>
      </c>
      <c r="K223" s="27">
        <v>12.109695434570313</v>
      </c>
      <c r="L223" s="2" t="s">
        <v>15</v>
      </c>
      <c r="M223" s="2" t="s">
        <v>16</v>
      </c>
      <c r="N223" s="3">
        <v>2</v>
      </c>
      <c r="O223" s="27" t="s">
        <v>1427</v>
      </c>
      <c r="P223" s="27" t="s">
        <v>1427</v>
      </c>
      <c r="Q223" s="27" t="s">
        <v>1427</v>
      </c>
      <c r="R223" s="27">
        <f t="shared" si="9"/>
        <v>0</v>
      </c>
      <c r="S223" s="27"/>
      <c r="T223" s="27"/>
      <c r="U223" s="27"/>
      <c r="V223" s="27"/>
      <c r="W223" s="27"/>
      <c r="X223" s="27"/>
      <c r="Y223" s="27"/>
      <c r="Z223" s="27" t="s">
        <v>1427</v>
      </c>
      <c r="AA223" s="27" t="s">
        <v>1427</v>
      </c>
      <c r="AB223" s="27" t="s">
        <v>1427</v>
      </c>
      <c r="AC223" s="27">
        <f t="shared" si="10"/>
        <v>0</v>
      </c>
      <c r="AD223" s="27"/>
      <c r="AE223" s="27"/>
      <c r="AF223" s="27"/>
      <c r="AG223" s="27"/>
      <c r="AH223" s="27"/>
      <c r="AI223" s="27"/>
      <c r="AJ223" s="27"/>
      <c r="AK223" s="27"/>
      <c r="AL223" s="29">
        <v>0</v>
      </c>
      <c r="AM223" s="29">
        <v>0</v>
      </c>
      <c r="AN223" s="29">
        <v>5</v>
      </c>
      <c r="AO223" s="29">
        <v>9</v>
      </c>
      <c r="AP223" s="29">
        <v>8</v>
      </c>
      <c r="AQ223" s="29">
        <v>1</v>
      </c>
      <c r="AR223" s="29">
        <v>5</v>
      </c>
      <c r="AS223" s="29">
        <v>1</v>
      </c>
      <c r="AT223" s="29">
        <f t="shared" si="11"/>
        <v>4.833333333333333</v>
      </c>
      <c r="AU223" s="29">
        <v>5</v>
      </c>
      <c r="AV223" s="29">
        <v>7</v>
      </c>
      <c r="AW223" s="29">
        <v>1</v>
      </c>
      <c r="AX223" s="29">
        <v>23</v>
      </c>
      <c r="AY223" s="29">
        <v>1</v>
      </c>
      <c r="AZ223" s="27" t="s">
        <v>1427</v>
      </c>
      <c r="BA223" s="27">
        <v>123</v>
      </c>
      <c r="BB223" s="27">
        <v>1</v>
      </c>
      <c r="BC223" s="27">
        <v>0</v>
      </c>
      <c r="BD223" s="27">
        <v>0</v>
      </c>
      <c r="BE223" s="27">
        <v>0</v>
      </c>
      <c r="BF223" s="27" t="str" cm="1">
        <f t="array" ref="BF223">_xlfn.IFS(BB223=1,"Nord Italia",BC223=1,"Centro Italia",BD223=1,"Sud Italia",BE223=1,"Isole Italia",SUM(BB223:BE223)=0,"Estero")</f>
        <v>Nord Italia</v>
      </c>
      <c r="BG223" s="27" t="s">
        <v>2853</v>
      </c>
      <c r="BH223" s="27">
        <v>164</v>
      </c>
      <c r="BI223" s="27" t="s">
        <v>1427</v>
      </c>
      <c r="BJ223" s="27">
        <v>4</v>
      </c>
      <c r="BK223" s="27">
        <v>16</v>
      </c>
      <c r="BL223" s="27" t="s">
        <v>1427</v>
      </c>
      <c r="BM223" s="27">
        <v>110</v>
      </c>
      <c r="BN223" s="27" t="s">
        <v>1427</v>
      </c>
      <c r="BO223" s="27">
        <v>4</v>
      </c>
      <c r="BP223" s="29">
        <v>3</v>
      </c>
      <c r="BQ223" s="27">
        <v>100</v>
      </c>
      <c r="BR223" s="27">
        <v>0</v>
      </c>
      <c r="BS223" s="27" t="s">
        <v>1427</v>
      </c>
      <c r="BT223" s="27">
        <v>1</v>
      </c>
      <c r="BU223" s="27">
        <v>0</v>
      </c>
      <c r="BV223" s="29">
        <v>3</v>
      </c>
    </row>
    <row r="224" spans="1:74" ht="45" x14ac:dyDescent="0.25">
      <c r="A224" s="27">
        <v>369</v>
      </c>
      <c r="B224" s="28">
        <v>44446.359490740739</v>
      </c>
      <c r="C224" s="28">
        <v>44446.361724537041</v>
      </c>
      <c r="D224" s="2" t="s">
        <v>738</v>
      </c>
      <c r="E224" s="27">
        <v>100</v>
      </c>
      <c r="F224" s="27">
        <v>192</v>
      </c>
      <c r="G224" s="27">
        <v>1</v>
      </c>
      <c r="H224" s="28">
        <v>44446.361735104168</v>
      </c>
      <c r="I224" s="2" t="s">
        <v>739</v>
      </c>
      <c r="J224" s="27">
        <v>45.472198486328125</v>
      </c>
      <c r="K224" s="27">
        <v>9.19219970703125</v>
      </c>
      <c r="L224" s="2" t="s">
        <v>15</v>
      </c>
      <c r="M224" s="2" t="s">
        <v>16</v>
      </c>
      <c r="N224" s="3">
        <v>2</v>
      </c>
      <c r="O224" s="27" t="s">
        <v>1427</v>
      </c>
      <c r="P224" s="27" t="s">
        <v>1427</v>
      </c>
      <c r="Q224" s="27" t="s">
        <v>1427</v>
      </c>
      <c r="R224" s="27">
        <f t="shared" si="9"/>
        <v>0</v>
      </c>
      <c r="S224" s="27"/>
      <c r="T224" s="27"/>
      <c r="U224" s="27"/>
      <c r="V224" s="27"/>
      <c r="W224" s="27"/>
      <c r="X224" s="27"/>
      <c r="Y224" s="27"/>
      <c r="Z224" s="27" t="s">
        <v>1427</v>
      </c>
      <c r="AA224" s="27" t="s">
        <v>1427</v>
      </c>
      <c r="AB224" s="27" t="s">
        <v>1427</v>
      </c>
      <c r="AC224" s="27">
        <f t="shared" si="10"/>
        <v>0</v>
      </c>
      <c r="AD224" s="27"/>
      <c r="AE224" s="27"/>
      <c r="AF224" s="27"/>
      <c r="AG224" s="27"/>
      <c r="AH224" s="27"/>
      <c r="AI224" s="27"/>
      <c r="AJ224" s="27"/>
      <c r="AK224" s="27"/>
      <c r="AL224" s="29">
        <v>0</v>
      </c>
      <c r="AM224" s="29">
        <v>0</v>
      </c>
      <c r="AN224" s="29">
        <v>10</v>
      </c>
      <c r="AO224" s="29">
        <v>10</v>
      </c>
      <c r="AP224" s="29">
        <v>6</v>
      </c>
      <c r="AQ224" s="29">
        <v>10</v>
      </c>
      <c r="AR224" s="29">
        <v>1</v>
      </c>
      <c r="AS224" s="29">
        <v>1</v>
      </c>
      <c r="AT224" s="29">
        <f t="shared" si="11"/>
        <v>6.333333333333333</v>
      </c>
      <c r="AU224" s="29">
        <v>6</v>
      </c>
      <c r="AV224" s="29">
        <v>9</v>
      </c>
      <c r="AW224" s="29">
        <v>0</v>
      </c>
      <c r="AX224" s="29">
        <v>22</v>
      </c>
      <c r="AY224" s="29">
        <v>1</v>
      </c>
      <c r="AZ224" s="27" t="s">
        <v>1427</v>
      </c>
      <c r="BA224" s="27">
        <v>58</v>
      </c>
      <c r="BB224" s="27">
        <v>1</v>
      </c>
      <c r="BC224" s="27">
        <v>0</v>
      </c>
      <c r="BD224" s="27">
        <v>0</v>
      </c>
      <c r="BE224" s="27">
        <v>0</v>
      </c>
      <c r="BF224" s="27" t="str" cm="1">
        <f t="array" ref="BF224">_xlfn.IFS(BB224=1,"Nord Italia",BC224=1,"Centro Italia",BD224=1,"Sud Italia",BE224=1,"Isole Italia",SUM(BB224:BE224)=0,"Estero")</f>
        <v>Nord Italia</v>
      </c>
      <c r="BG224" s="27" t="s">
        <v>2599</v>
      </c>
      <c r="BH224" s="27">
        <v>164</v>
      </c>
      <c r="BI224" s="27" t="s">
        <v>1427</v>
      </c>
      <c r="BJ224" s="27">
        <v>3</v>
      </c>
      <c r="BK224" s="27">
        <v>16</v>
      </c>
      <c r="BL224" s="27" t="s">
        <v>1427</v>
      </c>
      <c r="BM224" s="27" t="s">
        <v>1427</v>
      </c>
      <c r="BN224" s="27" t="s">
        <v>1427</v>
      </c>
      <c r="BO224" s="27">
        <v>5</v>
      </c>
      <c r="BP224" s="29">
        <v>5</v>
      </c>
      <c r="BQ224" s="27">
        <v>40</v>
      </c>
      <c r="BR224" s="27">
        <v>1</v>
      </c>
      <c r="BS224" s="27">
        <v>1</v>
      </c>
      <c r="BT224" s="27">
        <v>1</v>
      </c>
      <c r="BU224" s="27">
        <v>1</v>
      </c>
      <c r="BV224" s="29">
        <v>3</v>
      </c>
    </row>
    <row r="225" spans="1:74" ht="30" x14ac:dyDescent="0.25">
      <c r="A225" s="27">
        <v>372</v>
      </c>
      <c r="B225" s="28">
        <v>44446.367395833331</v>
      </c>
      <c r="C225" s="28">
        <v>44446.372662037036</v>
      </c>
      <c r="D225" s="2" t="s">
        <v>744</v>
      </c>
      <c r="E225" s="27">
        <v>100</v>
      </c>
      <c r="F225" s="27">
        <v>455</v>
      </c>
      <c r="G225" s="27">
        <v>1</v>
      </c>
      <c r="H225" s="28">
        <v>44446.372677256943</v>
      </c>
      <c r="I225" s="2" t="s">
        <v>745</v>
      </c>
      <c r="J225" s="27">
        <v>45.43389892578125</v>
      </c>
      <c r="K225" s="27">
        <v>12.130096435546875</v>
      </c>
      <c r="L225" s="2" t="s">
        <v>15</v>
      </c>
      <c r="M225" s="2" t="s">
        <v>16</v>
      </c>
      <c r="N225" s="3">
        <v>2</v>
      </c>
      <c r="O225" s="27" t="s">
        <v>1427</v>
      </c>
      <c r="P225" s="27" t="s">
        <v>1427</v>
      </c>
      <c r="Q225" s="27" t="s">
        <v>1427</v>
      </c>
      <c r="R225" s="27">
        <f t="shared" si="9"/>
        <v>0</v>
      </c>
      <c r="S225" s="27"/>
      <c r="T225" s="27"/>
      <c r="U225" s="27"/>
      <c r="V225" s="27"/>
      <c r="W225" s="27"/>
      <c r="X225" s="27"/>
      <c r="Y225" s="27"/>
      <c r="Z225" s="27" t="s">
        <v>1427</v>
      </c>
      <c r="AA225" s="27" t="s">
        <v>1427</v>
      </c>
      <c r="AB225" s="27" t="s">
        <v>1427</v>
      </c>
      <c r="AC225" s="27">
        <f t="shared" si="10"/>
        <v>0</v>
      </c>
      <c r="AD225" s="27"/>
      <c r="AE225" s="27"/>
      <c r="AF225" s="27"/>
      <c r="AG225" s="27"/>
      <c r="AH225" s="27"/>
      <c r="AI225" s="27"/>
      <c r="AJ225" s="27"/>
      <c r="AK225" s="27"/>
      <c r="AL225" s="29">
        <v>0</v>
      </c>
      <c r="AM225" s="29">
        <v>0</v>
      </c>
      <c r="AN225" s="29">
        <v>10</v>
      </c>
      <c r="AO225" s="29">
        <v>10</v>
      </c>
      <c r="AP225" s="29">
        <v>5</v>
      </c>
      <c r="AQ225" s="29">
        <v>10</v>
      </c>
      <c r="AR225" s="29">
        <v>10</v>
      </c>
      <c r="AS225" s="29">
        <v>10</v>
      </c>
      <c r="AT225" s="29">
        <f t="shared" si="11"/>
        <v>9.1666666666666661</v>
      </c>
      <c r="AU225" s="29">
        <v>8</v>
      </c>
      <c r="AV225" s="29">
        <v>8</v>
      </c>
      <c r="AW225" s="29">
        <v>1</v>
      </c>
      <c r="AX225" s="29">
        <v>25</v>
      </c>
      <c r="AY225" s="29">
        <v>1</v>
      </c>
      <c r="AZ225" s="27" t="s">
        <v>1427</v>
      </c>
      <c r="BA225" s="27">
        <v>12</v>
      </c>
      <c r="BB225" s="27">
        <v>1</v>
      </c>
      <c r="BC225" s="27">
        <v>0</v>
      </c>
      <c r="BD225" s="27">
        <v>0</v>
      </c>
      <c r="BE225" s="27">
        <v>0</v>
      </c>
      <c r="BF225" s="27" t="str" cm="1">
        <f t="array" ref="BF225">_xlfn.IFS(BB225=1,"Nord Italia",BC225=1,"Centro Italia",BD225=1,"Sud Italia",BE225=1,"Isole Italia",SUM(BB225:BE225)=0,"Estero")</f>
        <v>Nord Italia</v>
      </c>
      <c r="BG225" s="27" t="s">
        <v>2868</v>
      </c>
      <c r="BH225" s="27">
        <v>168</v>
      </c>
      <c r="BI225" s="27" t="s">
        <v>1427</v>
      </c>
      <c r="BJ225" s="27">
        <v>7</v>
      </c>
      <c r="BK225" s="27" t="s">
        <v>1427</v>
      </c>
      <c r="BL225" s="27" t="s">
        <v>1427</v>
      </c>
      <c r="BM225" s="27" t="s">
        <v>1427</v>
      </c>
      <c r="BN225" s="27" t="s">
        <v>1427</v>
      </c>
      <c r="BO225" s="27">
        <v>3</v>
      </c>
      <c r="BP225" s="29">
        <v>1</v>
      </c>
      <c r="BQ225" s="27">
        <v>420</v>
      </c>
      <c r="BR225" s="27">
        <v>0</v>
      </c>
      <c r="BS225" s="27" t="s">
        <v>1427</v>
      </c>
      <c r="BT225" s="27">
        <v>1</v>
      </c>
      <c r="BU225" s="27">
        <v>1</v>
      </c>
      <c r="BV225" s="29">
        <v>2</v>
      </c>
    </row>
    <row r="226" spans="1:74" ht="30" x14ac:dyDescent="0.25">
      <c r="A226" s="27">
        <v>378</v>
      </c>
      <c r="B226" s="28">
        <v>44446.409317129626</v>
      </c>
      <c r="C226" s="28">
        <v>44446.413900462961</v>
      </c>
      <c r="D226" s="2" t="s">
        <v>756</v>
      </c>
      <c r="E226" s="27">
        <v>100</v>
      </c>
      <c r="F226" s="27">
        <v>395</v>
      </c>
      <c r="G226" s="27">
        <v>1</v>
      </c>
      <c r="H226" s="28">
        <v>44446.413907696762</v>
      </c>
      <c r="I226" s="2" t="s">
        <v>757</v>
      </c>
      <c r="J226" s="27">
        <v>45.613494873046875</v>
      </c>
      <c r="K226" s="27">
        <v>9.23809814453125</v>
      </c>
      <c r="L226" s="2" t="s">
        <v>15</v>
      </c>
      <c r="M226" s="2" t="s">
        <v>16</v>
      </c>
      <c r="N226" s="3">
        <v>2</v>
      </c>
      <c r="O226" s="27" t="s">
        <v>1427</v>
      </c>
      <c r="P226" s="27" t="s">
        <v>1427</v>
      </c>
      <c r="Q226" s="27" t="s">
        <v>1427</v>
      </c>
      <c r="R226" s="27">
        <f t="shared" si="9"/>
        <v>0</v>
      </c>
      <c r="S226" s="27"/>
      <c r="T226" s="27"/>
      <c r="U226" s="27"/>
      <c r="V226" s="27"/>
      <c r="W226" s="27"/>
      <c r="X226" s="27"/>
      <c r="Y226" s="27"/>
      <c r="Z226" s="27" t="s">
        <v>1427</v>
      </c>
      <c r="AA226" s="27" t="s">
        <v>1427</v>
      </c>
      <c r="AB226" s="27" t="s">
        <v>1427</v>
      </c>
      <c r="AC226" s="27">
        <f t="shared" si="10"/>
        <v>0</v>
      </c>
      <c r="AD226" s="27"/>
      <c r="AE226" s="27"/>
      <c r="AF226" s="27"/>
      <c r="AG226" s="27"/>
      <c r="AH226" s="27"/>
      <c r="AI226" s="27"/>
      <c r="AJ226" s="27"/>
      <c r="AK226" s="27"/>
      <c r="AL226" s="29">
        <v>0</v>
      </c>
      <c r="AM226" s="29">
        <v>0</v>
      </c>
      <c r="AN226" s="29">
        <v>5</v>
      </c>
      <c r="AO226" s="29">
        <v>9</v>
      </c>
      <c r="AP226" s="29">
        <v>7</v>
      </c>
      <c r="AQ226" s="29">
        <v>3</v>
      </c>
      <c r="AR226" s="29">
        <v>8</v>
      </c>
      <c r="AS226" s="29">
        <v>5</v>
      </c>
      <c r="AT226" s="29">
        <f t="shared" si="11"/>
        <v>6.166666666666667</v>
      </c>
      <c r="AU226" s="29">
        <v>4</v>
      </c>
      <c r="AV226" s="29">
        <v>6</v>
      </c>
      <c r="AW226" s="29">
        <v>1</v>
      </c>
      <c r="AX226" s="29">
        <v>25</v>
      </c>
      <c r="AY226" s="29">
        <v>1</v>
      </c>
      <c r="AZ226" s="27" t="s">
        <v>1427</v>
      </c>
      <c r="BA226" s="27">
        <v>8</v>
      </c>
      <c r="BB226" s="27">
        <v>1</v>
      </c>
      <c r="BC226" s="27">
        <v>0</v>
      </c>
      <c r="BD226" s="27">
        <v>0</v>
      </c>
      <c r="BE226" s="27">
        <v>0</v>
      </c>
      <c r="BF226" s="27" t="str" cm="1">
        <f t="array" ref="BF226">_xlfn.IFS(BB226=1,"Nord Italia",BC226=1,"Centro Italia",BD226=1,"Sud Italia",BE226=1,"Isole Italia",SUM(BB226:BE226)=0,"Estero")</f>
        <v>Nord Italia</v>
      </c>
      <c r="BG226" s="27" t="s">
        <v>2871</v>
      </c>
      <c r="BH226" s="27">
        <v>173</v>
      </c>
      <c r="BI226" s="27" t="s">
        <v>2872</v>
      </c>
      <c r="BJ226" s="27">
        <v>4</v>
      </c>
      <c r="BK226" s="27">
        <v>16</v>
      </c>
      <c r="BL226" s="27" t="s">
        <v>1427</v>
      </c>
      <c r="BM226" s="27" t="s">
        <v>1427</v>
      </c>
      <c r="BN226" s="27" t="s">
        <v>1427</v>
      </c>
      <c r="BO226" s="27">
        <v>2</v>
      </c>
      <c r="BP226" s="29">
        <v>3</v>
      </c>
      <c r="BQ226" s="27">
        <v>360</v>
      </c>
      <c r="BR226" s="27">
        <v>0</v>
      </c>
      <c r="BS226" s="27" t="s">
        <v>1427</v>
      </c>
      <c r="BT226" s="27">
        <v>1</v>
      </c>
      <c r="BU226" s="27">
        <v>1</v>
      </c>
      <c r="BV226" s="29">
        <v>3</v>
      </c>
    </row>
    <row r="227" spans="1:74" ht="30" x14ac:dyDescent="0.25">
      <c r="A227" s="27">
        <v>382</v>
      </c>
      <c r="B227" s="28">
        <v>44446.419699074075</v>
      </c>
      <c r="C227" s="28">
        <v>44446.422997685186</v>
      </c>
      <c r="D227" s="2" t="s">
        <v>764</v>
      </c>
      <c r="E227" s="27">
        <v>100</v>
      </c>
      <c r="F227" s="27">
        <v>285</v>
      </c>
      <c r="G227" s="27">
        <v>1</v>
      </c>
      <c r="H227" s="28">
        <v>44446.423007175923</v>
      </c>
      <c r="I227" s="2" t="s">
        <v>765</v>
      </c>
      <c r="J227" s="27">
        <v>45.543106079101563</v>
      </c>
      <c r="K227" s="27">
        <v>11.54150390625</v>
      </c>
      <c r="L227" s="2" t="s">
        <v>15</v>
      </c>
      <c r="M227" s="2" t="s">
        <v>16</v>
      </c>
      <c r="N227" s="3">
        <v>2</v>
      </c>
      <c r="O227" s="27" t="s">
        <v>1427</v>
      </c>
      <c r="P227" s="27" t="s">
        <v>1427</v>
      </c>
      <c r="Q227" s="27" t="s">
        <v>1427</v>
      </c>
      <c r="R227" s="27">
        <f t="shared" si="9"/>
        <v>0</v>
      </c>
      <c r="S227" s="27"/>
      <c r="T227" s="27"/>
      <c r="U227" s="27"/>
      <c r="V227" s="27"/>
      <c r="W227" s="27"/>
      <c r="X227" s="27"/>
      <c r="Y227" s="27"/>
      <c r="Z227" s="27" t="s">
        <v>1427</v>
      </c>
      <c r="AA227" s="27" t="s">
        <v>1427</v>
      </c>
      <c r="AB227" s="27" t="s">
        <v>1427</v>
      </c>
      <c r="AC227" s="27">
        <f t="shared" si="10"/>
        <v>0</v>
      </c>
      <c r="AD227" s="27"/>
      <c r="AE227" s="27"/>
      <c r="AF227" s="27"/>
      <c r="AG227" s="27"/>
      <c r="AH227" s="27"/>
      <c r="AI227" s="27"/>
      <c r="AJ227" s="27"/>
      <c r="AK227" s="27"/>
      <c r="AL227" s="29">
        <v>0</v>
      </c>
      <c r="AM227" s="29">
        <v>0</v>
      </c>
      <c r="AN227" s="29">
        <v>6</v>
      </c>
      <c r="AO227" s="29">
        <v>9</v>
      </c>
      <c r="AP227" s="29">
        <v>7</v>
      </c>
      <c r="AQ227" s="29">
        <v>8</v>
      </c>
      <c r="AR227" s="29">
        <v>8</v>
      </c>
      <c r="AS227" s="29">
        <v>8</v>
      </c>
      <c r="AT227" s="29">
        <f t="shared" si="11"/>
        <v>7.666666666666667</v>
      </c>
      <c r="AU227" s="29">
        <v>6</v>
      </c>
      <c r="AV227" s="29">
        <v>7</v>
      </c>
      <c r="AW227" s="29">
        <v>1</v>
      </c>
      <c r="AX227" s="29">
        <v>49</v>
      </c>
      <c r="AY227" s="29">
        <v>1</v>
      </c>
      <c r="AZ227" s="27" t="s">
        <v>1427</v>
      </c>
      <c r="BA227" s="27">
        <v>67</v>
      </c>
      <c r="BB227" s="27">
        <v>1</v>
      </c>
      <c r="BC227" s="27">
        <v>0</v>
      </c>
      <c r="BD227" s="27">
        <v>0</v>
      </c>
      <c r="BE227" s="27">
        <v>0</v>
      </c>
      <c r="BF227" s="27" t="str" cm="1">
        <f t="array" ref="BF227">_xlfn.IFS(BB227=1,"Nord Italia",BC227=1,"Centro Italia",BD227=1,"Sud Italia",BE227=1,"Isole Italia",SUM(BB227:BE227)=0,"Estero")</f>
        <v>Nord Italia</v>
      </c>
      <c r="BG227" s="27" t="s">
        <v>2809</v>
      </c>
      <c r="BH227" s="27">
        <v>167</v>
      </c>
      <c r="BI227" s="27" t="s">
        <v>1427</v>
      </c>
      <c r="BJ227" s="27">
        <v>7</v>
      </c>
      <c r="BK227" s="27" t="s">
        <v>1427</v>
      </c>
      <c r="BL227" s="27" t="s">
        <v>1427</v>
      </c>
      <c r="BM227" s="27" t="s">
        <v>1427</v>
      </c>
      <c r="BN227" s="27" t="s">
        <v>1427</v>
      </c>
      <c r="BO227" s="27">
        <v>3</v>
      </c>
      <c r="BP227" s="29">
        <v>3</v>
      </c>
      <c r="BQ227" s="27">
        <v>30</v>
      </c>
      <c r="BR227" s="27">
        <v>0</v>
      </c>
      <c r="BS227" s="27" t="s">
        <v>1427</v>
      </c>
      <c r="BT227" s="27">
        <v>1</v>
      </c>
      <c r="BU227" s="27">
        <v>1</v>
      </c>
      <c r="BV227" s="29">
        <v>2</v>
      </c>
    </row>
    <row r="228" spans="1:74" ht="30" x14ac:dyDescent="0.25">
      <c r="A228" s="27">
        <v>387</v>
      </c>
      <c r="B228" s="28">
        <v>44446.434224537035</v>
      </c>
      <c r="C228" s="28">
        <v>44446.43891203704</v>
      </c>
      <c r="D228" s="2" t="s">
        <v>774</v>
      </c>
      <c r="E228" s="27">
        <v>100</v>
      </c>
      <c r="F228" s="27">
        <v>404</v>
      </c>
      <c r="G228" s="27">
        <v>1</v>
      </c>
      <c r="H228" s="28">
        <v>44446.438918611108</v>
      </c>
      <c r="I228" s="2" t="s">
        <v>775</v>
      </c>
      <c r="J228" s="27">
        <v>45.493698120117188</v>
      </c>
      <c r="K228" s="27">
        <v>12.2449951171875</v>
      </c>
      <c r="L228" s="2" t="s">
        <v>15</v>
      </c>
      <c r="M228" s="2" t="s">
        <v>16</v>
      </c>
      <c r="N228" s="3">
        <v>2</v>
      </c>
      <c r="O228" s="27" t="s">
        <v>1427</v>
      </c>
      <c r="P228" s="27" t="s">
        <v>1427</v>
      </c>
      <c r="Q228" s="27" t="s">
        <v>1427</v>
      </c>
      <c r="R228" s="27">
        <f t="shared" si="9"/>
        <v>0</v>
      </c>
      <c r="S228" s="27"/>
      <c r="T228" s="27"/>
      <c r="U228" s="27"/>
      <c r="V228" s="27"/>
      <c r="W228" s="27"/>
      <c r="X228" s="27"/>
      <c r="Y228" s="27"/>
      <c r="Z228" s="27" t="s">
        <v>1427</v>
      </c>
      <c r="AA228" s="27" t="s">
        <v>1427</v>
      </c>
      <c r="AB228" s="27" t="s">
        <v>1427</v>
      </c>
      <c r="AC228" s="27">
        <f t="shared" si="10"/>
        <v>0</v>
      </c>
      <c r="AD228" s="27"/>
      <c r="AE228" s="27"/>
      <c r="AF228" s="27"/>
      <c r="AG228" s="27"/>
      <c r="AH228" s="27"/>
      <c r="AI228" s="27"/>
      <c r="AJ228" s="27"/>
      <c r="AK228" s="27"/>
      <c r="AL228" s="29">
        <v>0</v>
      </c>
      <c r="AM228" s="29">
        <v>0</v>
      </c>
      <c r="AN228" s="29">
        <v>9</v>
      </c>
      <c r="AO228" s="29">
        <v>8</v>
      </c>
      <c r="AP228" s="29">
        <v>5</v>
      </c>
      <c r="AQ228" s="29">
        <v>6</v>
      </c>
      <c r="AR228" s="29">
        <v>1</v>
      </c>
      <c r="AS228" s="29">
        <v>5</v>
      </c>
      <c r="AT228" s="29">
        <f t="shared" si="11"/>
        <v>5.666666666666667</v>
      </c>
      <c r="AU228" s="29">
        <v>4</v>
      </c>
      <c r="AV228" s="29">
        <v>5</v>
      </c>
      <c r="AW228" s="29">
        <v>0</v>
      </c>
      <c r="AX228" s="29">
        <v>23</v>
      </c>
      <c r="AY228" s="29">
        <v>1</v>
      </c>
      <c r="AZ228" s="27" t="s">
        <v>1427</v>
      </c>
      <c r="BA228" s="27">
        <v>100</v>
      </c>
      <c r="BB228" s="27">
        <v>1</v>
      </c>
      <c r="BC228" s="27">
        <v>0</v>
      </c>
      <c r="BD228" s="27">
        <v>0</v>
      </c>
      <c r="BE228" s="27">
        <v>0</v>
      </c>
      <c r="BF228" s="27" t="str" cm="1">
        <f t="array" ref="BF228">_xlfn.IFS(BB228=1,"Nord Italia",BC228=1,"Centro Italia",BD228=1,"Sud Italia",BE228=1,"Isole Italia",SUM(BB228:BE228)=0,"Estero")</f>
        <v>Nord Italia</v>
      </c>
      <c r="BG228" s="27" t="s">
        <v>2614</v>
      </c>
      <c r="BH228" s="27">
        <v>164</v>
      </c>
      <c r="BI228" s="27" t="s">
        <v>1427</v>
      </c>
      <c r="BJ228" s="27">
        <v>4</v>
      </c>
      <c r="BK228" s="27">
        <v>16</v>
      </c>
      <c r="BL228" s="27" t="s">
        <v>1427</v>
      </c>
      <c r="BM228" s="27">
        <v>110</v>
      </c>
      <c r="BN228" s="27" t="s">
        <v>1427</v>
      </c>
      <c r="BO228" s="27">
        <v>4</v>
      </c>
      <c r="BP228" s="29">
        <v>3</v>
      </c>
      <c r="BQ228" s="27">
        <v>120</v>
      </c>
      <c r="BR228" s="27">
        <v>0</v>
      </c>
      <c r="BS228" s="27" t="s">
        <v>1427</v>
      </c>
      <c r="BT228" s="27">
        <v>1</v>
      </c>
      <c r="BU228" s="27">
        <v>1</v>
      </c>
      <c r="BV228" s="29">
        <v>2</v>
      </c>
    </row>
    <row r="229" spans="1:74" ht="30" x14ac:dyDescent="0.25">
      <c r="A229" s="27">
        <v>390</v>
      </c>
      <c r="B229" s="28">
        <v>44446.458715277775</v>
      </c>
      <c r="C229" s="28">
        <v>44446.461851851855</v>
      </c>
      <c r="D229" s="2" t="s">
        <v>780</v>
      </c>
      <c r="E229" s="27">
        <v>100</v>
      </c>
      <c r="F229" s="27">
        <v>271</v>
      </c>
      <c r="G229" s="27">
        <v>1</v>
      </c>
      <c r="H229" s="28">
        <v>44446.461858819443</v>
      </c>
      <c r="I229" s="2" t="s">
        <v>781</v>
      </c>
      <c r="J229" s="27">
        <v>45.543106079101563</v>
      </c>
      <c r="K229" s="27">
        <v>11.54150390625</v>
      </c>
      <c r="L229" s="2" t="s">
        <v>15</v>
      </c>
      <c r="M229" s="2" t="s">
        <v>16</v>
      </c>
      <c r="N229" s="3">
        <v>2</v>
      </c>
      <c r="O229" s="27" t="s">
        <v>1427</v>
      </c>
      <c r="P229" s="27" t="s">
        <v>1427</v>
      </c>
      <c r="Q229" s="27" t="s">
        <v>1427</v>
      </c>
      <c r="R229" s="27">
        <f t="shared" si="9"/>
        <v>0</v>
      </c>
      <c r="S229" s="27"/>
      <c r="T229" s="27"/>
      <c r="U229" s="27"/>
      <c r="V229" s="27"/>
      <c r="W229" s="27"/>
      <c r="X229" s="27"/>
      <c r="Y229" s="27"/>
      <c r="Z229" s="27" t="s">
        <v>1427</v>
      </c>
      <c r="AA229" s="27" t="s">
        <v>1427</v>
      </c>
      <c r="AB229" s="27" t="s">
        <v>1427</v>
      </c>
      <c r="AC229" s="27">
        <f t="shared" si="10"/>
        <v>0</v>
      </c>
      <c r="AD229" s="27"/>
      <c r="AE229" s="27"/>
      <c r="AF229" s="27"/>
      <c r="AG229" s="27"/>
      <c r="AH229" s="27"/>
      <c r="AI229" s="27"/>
      <c r="AJ229" s="27"/>
      <c r="AK229" s="27"/>
      <c r="AL229" s="29">
        <v>0</v>
      </c>
      <c r="AM229" s="29">
        <v>0</v>
      </c>
      <c r="AN229" s="29">
        <v>8</v>
      </c>
      <c r="AO229" s="29">
        <v>7</v>
      </c>
      <c r="AP229" s="29">
        <v>4</v>
      </c>
      <c r="AQ229" s="29">
        <v>7</v>
      </c>
      <c r="AR229" s="29">
        <v>7</v>
      </c>
      <c r="AS229" s="29">
        <v>7</v>
      </c>
      <c r="AT229" s="29">
        <f t="shared" si="11"/>
        <v>6.666666666666667</v>
      </c>
      <c r="AU229" s="29">
        <v>6</v>
      </c>
      <c r="AV229" s="29">
        <v>7</v>
      </c>
      <c r="AW229" s="29">
        <v>1</v>
      </c>
      <c r="AX229" s="29">
        <v>44</v>
      </c>
      <c r="AY229" s="29">
        <v>1</v>
      </c>
      <c r="AZ229" s="27" t="s">
        <v>1427</v>
      </c>
      <c r="BA229" s="27">
        <v>123</v>
      </c>
      <c r="BB229" s="27">
        <v>1</v>
      </c>
      <c r="BC229" s="27">
        <v>0</v>
      </c>
      <c r="BD229" s="27">
        <v>0</v>
      </c>
      <c r="BE229" s="27">
        <v>0</v>
      </c>
      <c r="BF229" s="27" t="str" cm="1">
        <f t="array" ref="BF229">_xlfn.IFS(BB229=1,"Nord Italia",BC229=1,"Centro Italia",BD229=1,"Sud Italia",BE229=1,"Isole Italia",SUM(BB229:BE229)=0,"Estero")</f>
        <v>Nord Italia</v>
      </c>
      <c r="BG229" s="27" t="s">
        <v>2876</v>
      </c>
      <c r="BH229" s="27">
        <v>166</v>
      </c>
      <c r="BI229" s="27" t="s">
        <v>1427</v>
      </c>
      <c r="BJ229" s="27">
        <v>7</v>
      </c>
      <c r="BK229" s="27" t="s">
        <v>1427</v>
      </c>
      <c r="BL229" s="27" t="s">
        <v>1427</v>
      </c>
      <c r="BM229" s="27" t="s">
        <v>1427</v>
      </c>
      <c r="BN229" s="27" t="s">
        <v>1427</v>
      </c>
      <c r="BO229" s="27">
        <v>3</v>
      </c>
      <c r="BP229" s="29">
        <v>4</v>
      </c>
      <c r="BQ229" s="27">
        <v>60</v>
      </c>
      <c r="BR229" s="27">
        <v>0</v>
      </c>
      <c r="BS229" s="27" t="s">
        <v>1427</v>
      </c>
      <c r="BT229" s="27">
        <v>1</v>
      </c>
      <c r="BU229" s="27">
        <v>1</v>
      </c>
      <c r="BV229" s="29">
        <v>3</v>
      </c>
    </row>
    <row r="230" spans="1:74" ht="45" x14ac:dyDescent="0.25">
      <c r="A230" s="27">
        <v>394</v>
      </c>
      <c r="B230" s="28">
        <v>44446.483344907407</v>
      </c>
      <c r="C230" s="28">
        <v>44446.488564814812</v>
      </c>
      <c r="D230" s="2" t="s">
        <v>788</v>
      </c>
      <c r="E230" s="27">
        <v>100</v>
      </c>
      <c r="F230" s="27">
        <v>450</v>
      </c>
      <c r="G230" s="27">
        <v>1</v>
      </c>
      <c r="H230" s="28">
        <v>44446.488572662034</v>
      </c>
      <c r="I230" s="2" t="s">
        <v>789</v>
      </c>
      <c r="J230" s="27">
        <v>44.05450439453125</v>
      </c>
      <c r="K230" s="27">
        <v>12.568603515625</v>
      </c>
      <c r="L230" s="2" t="s">
        <v>15</v>
      </c>
      <c r="M230" s="2" t="s">
        <v>16</v>
      </c>
      <c r="N230" s="3">
        <v>2</v>
      </c>
      <c r="O230" s="27" t="s">
        <v>1427</v>
      </c>
      <c r="P230" s="27" t="s">
        <v>1427</v>
      </c>
      <c r="Q230" s="27" t="s">
        <v>1427</v>
      </c>
      <c r="R230" s="27">
        <f t="shared" si="9"/>
        <v>0</v>
      </c>
      <c r="S230" s="27"/>
      <c r="T230" s="27"/>
      <c r="U230" s="27"/>
      <c r="V230" s="27"/>
      <c r="W230" s="27"/>
      <c r="X230" s="27"/>
      <c r="Y230" s="27"/>
      <c r="Z230" s="27" t="s">
        <v>1427</v>
      </c>
      <c r="AA230" s="27" t="s">
        <v>1427</v>
      </c>
      <c r="AB230" s="27" t="s">
        <v>1427</v>
      </c>
      <c r="AC230" s="27">
        <f t="shared" si="10"/>
        <v>0</v>
      </c>
      <c r="AD230" s="27"/>
      <c r="AE230" s="27"/>
      <c r="AF230" s="27"/>
      <c r="AG230" s="27"/>
      <c r="AH230" s="27"/>
      <c r="AI230" s="27"/>
      <c r="AJ230" s="27"/>
      <c r="AK230" s="27"/>
      <c r="AL230" s="29">
        <v>0</v>
      </c>
      <c r="AM230" s="29">
        <v>0</v>
      </c>
      <c r="AN230" s="29">
        <v>7</v>
      </c>
      <c r="AO230" s="29">
        <v>9</v>
      </c>
      <c r="AP230" s="29">
        <v>4</v>
      </c>
      <c r="AQ230" s="29">
        <v>6</v>
      </c>
      <c r="AR230" s="29">
        <v>10</v>
      </c>
      <c r="AS230" s="29">
        <v>7</v>
      </c>
      <c r="AT230" s="29">
        <f t="shared" si="11"/>
        <v>7.166666666666667</v>
      </c>
      <c r="AU230" s="29">
        <v>7</v>
      </c>
      <c r="AV230" s="29">
        <v>6</v>
      </c>
      <c r="AW230" s="29">
        <v>1</v>
      </c>
      <c r="AX230" s="29">
        <v>58</v>
      </c>
      <c r="AY230" s="29">
        <v>1</v>
      </c>
      <c r="AZ230" s="27" t="s">
        <v>1427</v>
      </c>
      <c r="BA230" s="27">
        <v>67</v>
      </c>
      <c r="BB230" s="27">
        <v>1</v>
      </c>
      <c r="BC230" s="27">
        <v>0</v>
      </c>
      <c r="BD230" s="27">
        <v>0</v>
      </c>
      <c r="BE230" s="27">
        <v>0</v>
      </c>
      <c r="BF230" s="27" t="str" cm="1">
        <f t="array" ref="BF230">_xlfn.IFS(BB230=1,"Nord Italia",BC230=1,"Centro Italia",BD230=1,"Sud Italia",BE230=1,"Isole Italia",SUM(BB230:BE230)=0,"Estero")</f>
        <v>Nord Italia</v>
      </c>
      <c r="BG230" s="27" t="s">
        <v>2697</v>
      </c>
      <c r="BH230" s="27">
        <v>173</v>
      </c>
      <c r="BI230" s="27" t="s">
        <v>2740</v>
      </c>
      <c r="BJ230" s="27">
        <v>3</v>
      </c>
      <c r="BK230" s="27" t="s">
        <v>1427</v>
      </c>
      <c r="BL230" s="27" t="s">
        <v>1427</v>
      </c>
      <c r="BM230" s="27" t="s">
        <v>1427</v>
      </c>
      <c r="BN230" s="27" t="s">
        <v>1427</v>
      </c>
      <c r="BO230" s="27">
        <v>3</v>
      </c>
      <c r="BP230" s="29">
        <v>3</v>
      </c>
      <c r="BQ230" s="27">
        <v>60</v>
      </c>
      <c r="BR230" s="27">
        <v>0</v>
      </c>
      <c r="BS230" s="27" t="s">
        <v>1427</v>
      </c>
      <c r="BT230" s="27">
        <v>1</v>
      </c>
      <c r="BU230" s="27">
        <v>1</v>
      </c>
      <c r="BV230" s="29">
        <v>2</v>
      </c>
    </row>
    <row r="231" spans="1:74" ht="30" x14ac:dyDescent="0.25">
      <c r="A231" s="27">
        <v>401</v>
      </c>
      <c r="B231" s="28">
        <v>44446.544432870367</v>
      </c>
      <c r="C231" s="28">
        <v>44446.548344907409</v>
      </c>
      <c r="D231" s="2" t="s">
        <v>802</v>
      </c>
      <c r="E231" s="27">
        <v>100</v>
      </c>
      <c r="F231" s="27">
        <v>338</v>
      </c>
      <c r="G231" s="27">
        <v>1</v>
      </c>
      <c r="H231" s="28">
        <v>44446.548353784725</v>
      </c>
      <c r="I231" s="2" t="s">
        <v>803</v>
      </c>
      <c r="J231" s="27">
        <v>43.147903442382813</v>
      </c>
      <c r="K231" s="27">
        <v>12.109695434570313</v>
      </c>
      <c r="L231" s="2" t="s">
        <v>15</v>
      </c>
      <c r="M231" s="2" t="s">
        <v>16</v>
      </c>
      <c r="N231" s="3">
        <v>2</v>
      </c>
      <c r="O231" s="27" t="s">
        <v>1427</v>
      </c>
      <c r="P231" s="27" t="s">
        <v>1427</v>
      </c>
      <c r="Q231" s="27" t="s">
        <v>1427</v>
      </c>
      <c r="R231" s="27">
        <f t="shared" si="9"/>
        <v>0</v>
      </c>
      <c r="S231" s="27"/>
      <c r="T231" s="27"/>
      <c r="U231" s="27"/>
      <c r="V231" s="27"/>
      <c r="W231" s="27"/>
      <c r="X231" s="27"/>
      <c r="Y231" s="27"/>
      <c r="Z231" s="27" t="s">
        <v>1427</v>
      </c>
      <c r="AA231" s="27" t="s">
        <v>1427</v>
      </c>
      <c r="AB231" s="27" t="s">
        <v>1427</v>
      </c>
      <c r="AC231" s="27">
        <f t="shared" si="10"/>
        <v>0</v>
      </c>
      <c r="AD231" s="27"/>
      <c r="AE231" s="27"/>
      <c r="AF231" s="27"/>
      <c r="AG231" s="27"/>
      <c r="AH231" s="27"/>
      <c r="AI231" s="27"/>
      <c r="AJ231" s="27"/>
      <c r="AK231" s="27"/>
      <c r="AL231" s="29">
        <v>0</v>
      </c>
      <c r="AM231" s="29">
        <v>0</v>
      </c>
      <c r="AN231" s="29">
        <v>1</v>
      </c>
      <c r="AO231" s="29">
        <v>1</v>
      </c>
      <c r="AP231" s="29">
        <v>5</v>
      </c>
      <c r="AQ231" s="29">
        <v>3</v>
      </c>
      <c r="AR231" s="29">
        <v>3</v>
      </c>
      <c r="AS231" s="29">
        <v>3</v>
      </c>
      <c r="AT231" s="29">
        <f t="shared" si="11"/>
        <v>2.6666666666666665</v>
      </c>
      <c r="AU231" s="29">
        <v>0</v>
      </c>
      <c r="AV231" s="29">
        <v>0</v>
      </c>
      <c r="AW231" s="29">
        <v>1</v>
      </c>
      <c r="AX231" s="29">
        <v>31</v>
      </c>
      <c r="AY231" s="29">
        <v>1</v>
      </c>
      <c r="AZ231" s="27" t="s">
        <v>1427</v>
      </c>
      <c r="BA231" s="27">
        <v>68</v>
      </c>
      <c r="BB231" s="27">
        <v>0</v>
      </c>
      <c r="BC231" s="27">
        <v>0</v>
      </c>
      <c r="BD231" s="27">
        <v>0</v>
      </c>
      <c r="BE231" s="27">
        <v>1</v>
      </c>
      <c r="BF231" s="27" t="str" cm="1">
        <f t="array" ref="BF231">_xlfn.IFS(BB231=1,"Nord Italia",BC231=1,"Centro Italia",BD231=1,"Sud Italia",BE231=1,"Isole Italia",SUM(BB231:BE231)=0,"Estero")</f>
        <v>Isole Italia</v>
      </c>
      <c r="BG231" s="27" t="s">
        <v>2603</v>
      </c>
      <c r="BH231" s="27">
        <v>166</v>
      </c>
      <c r="BI231" s="27" t="s">
        <v>1427</v>
      </c>
      <c r="BJ231" s="27">
        <v>5</v>
      </c>
      <c r="BK231" s="27">
        <v>14</v>
      </c>
      <c r="BL231" s="27" t="s">
        <v>1427</v>
      </c>
      <c r="BM231" s="27">
        <v>116</v>
      </c>
      <c r="BN231" s="27" t="s">
        <v>3147</v>
      </c>
      <c r="BO231" s="27">
        <v>2</v>
      </c>
      <c r="BP231" s="29">
        <v>2</v>
      </c>
      <c r="BQ231" s="27">
        <v>120</v>
      </c>
      <c r="BR231" s="27">
        <v>0</v>
      </c>
      <c r="BS231" s="27" t="s">
        <v>1427</v>
      </c>
      <c r="BT231" s="27">
        <v>1</v>
      </c>
      <c r="BU231" s="27">
        <v>1</v>
      </c>
      <c r="BV231" s="29">
        <v>2</v>
      </c>
    </row>
    <row r="232" spans="1:74" ht="30" x14ac:dyDescent="0.25">
      <c r="A232" s="27">
        <v>406</v>
      </c>
      <c r="B232" s="28">
        <v>44446.560694444444</v>
      </c>
      <c r="C232" s="28">
        <v>44446.563449074078</v>
      </c>
      <c r="D232" s="2" t="s">
        <v>812</v>
      </c>
      <c r="E232" s="27">
        <v>100</v>
      </c>
      <c r="F232" s="27">
        <v>238</v>
      </c>
      <c r="G232" s="27">
        <v>1</v>
      </c>
      <c r="H232" s="28">
        <v>44446.563457418983</v>
      </c>
      <c r="I232" s="2" t="s">
        <v>813</v>
      </c>
      <c r="J232" s="27">
        <v>38.130203247070313</v>
      </c>
      <c r="K232" s="27">
        <v>13.328994750976563</v>
      </c>
      <c r="L232" s="2" t="s">
        <v>15</v>
      </c>
      <c r="M232" s="2" t="s">
        <v>16</v>
      </c>
      <c r="N232" s="3">
        <v>2</v>
      </c>
      <c r="O232" s="27" t="s">
        <v>1427</v>
      </c>
      <c r="P232" s="27" t="s">
        <v>1427</v>
      </c>
      <c r="Q232" s="27" t="s">
        <v>1427</v>
      </c>
      <c r="R232" s="27">
        <f t="shared" si="9"/>
        <v>0</v>
      </c>
      <c r="S232" s="27"/>
      <c r="T232" s="27"/>
      <c r="U232" s="27"/>
      <c r="V232" s="27"/>
      <c r="W232" s="27"/>
      <c r="X232" s="27"/>
      <c r="Y232" s="27"/>
      <c r="Z232" s="27" t="s">
        <v>1427</v>
      </c>
      <c r="AA232" s="27" t="s">
        <v>1427</v>
      </c>
      <c r="AB232" s="27" t="s">
        <v>1427</v>
      </c>
      <c r="AC232" s="27">
        <f t="shared" si="10"/>
        <v>0</v>
      </c>
      <c r="AD232" s="27"/>
      <c r="AE232" s="27"/>
      <c r="AF232" s="27"/>
      <c r="AG232" s="27"/>
      <c r="AH232" s="27"/>
      <c r="AI232" s="27"/>
      <c r="AJ232" s="27"/>
      <c r="AK232" s="27"/>
      <c r="AL232" s="29">
        <v>0</v>
      </c>
      <c r="AM232" s="29">
        <v>0</v>
      </c>
      <c r="AN232" s="29">
        <v>3</v>
      </c>
      <c r="AO232" s="29">
        <v>10</v>
      </c>
      <c r="AP232" s="29">
        <v>8</v>
      </c>
      <c r="AQ232" s="29">
        <v>7</v>
      </c>
      <c r="AR232" s="29">
        <v>10</v>
      </c>
      <c r="AS232" s="29">
        <v>8</v>
      </c>
      <c r="AT232" s="29">
        <f t="shared" si="11"/>
        <v>7.666666666666667</v>
      </c>
      <c r="AU232" s="29">
        <v>6</v>
      </c>
      <c r="AV232" s="29">
        <v>7</v>
      </c>
      <c r="AW232" s="29">
        <v>1</v>
      </c>
      <c r="AX232" s="29">
        <v>49</v>
      </c>
      <c r="AY232" s="29">
        <v>1</v>
      </c>
      <c r="AZ232" s="27" t="s">
        <v>1427</v>
      </c>
      <c r="BA232" s="27">
        <v>68</v>
      </c>
      <c r="BB232" s="27">
        <v>0</v>
      </c>
      <c r="BC232" s="27">
        <v>0</v>
      </c>
      <c r="BD232" s="27">
        <v>0</v>
      </c>
      <c r="BE232" s="27">
        <v>1</v>
      </c>
      <c r="BF232" s="27" t="str" cm="1">
        <f t="array" ref="BF232">_xlfn.IFS(BB232=1,"Nord Italia",BC232=1,"Centro Italia",BD232=1,"Sud Italia",BE232=1,"Isole Italia",SUM(BB232:BE232)=0,"Estero")</f>
        <v>Isole Italia</v>
      </c>
      <c r="BG232" s="27" t="s">
        <v>2603</v>
      </c>
      <c r="BH232" s="27">
        <v>167</v>
      </c>
      <c r="BI232" s="27" t="s">
        <v>1427</v>
      </c>
      <c r="BJ232" s="27">
        <v>5</v>
      </c>
      <c r="BK232" s="27">
        <v>13</v>
      </c>
      <c r="BL232" s="27" t="s">
        <v>1427</v>
      </c>
      <c r="BM232" s="27">
        <v>112</v>
      </c>
      <c r="BN232" s="27" t="s">
        <v>1427</v>
      </c>
      <c r="BO232" s="27">
        <v>3</v>
      </c>
      <c r="BP232" s="29">
        <v>3</v>
      </c>
      <c r="BQ232" s="27">
        <v>120</v>
      </c>
      <c r="BR232" s="27">
        <v>0</v>
      </c>
      <c r="BS232" s="27" t="s">
        <v>1427</v>
      </c>
      <c r="BT232" s="27">
        <v>1</v>
      </c>
      <c r="BU232" s="27">
        <v>1</v>
      </c>
      <c r="BV232" s="29">
        <v>2</v>
      </c>
    </row>
    <row r="233" spans="1:74" ht="30" x14ac:dyDescent="0.25">
      <c r="A233" s="27">
        <v>410</v>
      </c>
      <c r="B233" s="28">
        <v>44446.568240740744</v>
      </c>
      <c r="C233" s="28">
        <v>44446.571875000001</v>
      </c>
      <c r="D233" s="2" t="s">
        <v>820</v>
      </c>
      <c r="E233" s="27">
        <v>100</v>
      </c>
      <c r="F233" s="27">
        <v>314</v>
      </c>
      <c r="G233" s="27">
        <v>1</v>
      </c>
      <c r="H233" s="28">
        <v>44446.571883506942</v>
      </c>
      <c r="I233" s="2" t="s">
        <v>821</v>
      </c>
      <c r="J233" s="27">
        <v>44.137893676757813</v>
      </c>
      <c r="K233" s="27">
        <v>12.234695434570313</v>
      </c>
      <c r="L233" s="2" t="s">
        <v>15</v>
      </c>
      <c r="M233" s="2" t="s">
        <v>16</v>
      </c>
      <c r="N233" s="3">
        <v>2</v>
      </c>
      <c r="O233" s="27" t="s">
        <v>1427</v>
      </c>
      <c r="P233" s="27" t="s">
        <v>1427</v>
      </c>
      <c r="Q233" s="27" t="s">
        <v>1427</v>
      </c>
      <c r="R233" s="27">
        <f t="shared" si="9"/>
        <v>0</v>
      </c>
      <c r="S233" s="27"/>
      <c r="T233" s="27"/>
      <c r="U233" s="27"/>
      <c r="V233" s="27"/>
      <c r="W233" s="27"/>
      <c r="X233" s="27"/>
      <c r="Y233" s="27"/>
      <c r="Z233" s="27" t="s">
        <v>1427</v>
      </c>
      <c r="AA233" s="27" t="s">
        <v>1427</v>
      </c>
      <c r="AB233" s="27" t="s">
        <v>1427</v>
      </c>
      <c r="AC233" s="27">
        <f t="shared" si="10"/>
        <v>0</v>
      </c>
      <c r="AD233" s="27"/>
      <c r="AE233" s="27"/>
      <c r="AF233" s="27"/>
      <c r="AG233" s="27"/>
      <c r="AH233" s="27"/>
      <c r="AI233" s="27"/>
      <c r="AJ233" s="27"/>
      <c r="AK233" s="27"/>
      <c r="AL233" s="29">
        <v>0</v>
      </c>
      <c r="AM233" s="29">
        <v>0</v>
      </c>
      <c r="AN233" s="29">
        <v>5</v>
      </c>
      <c r="AO233" s="29">
        <v>7</v>
      </c>
      <c r="AP233" s="29">
        <v>4</v>
      </c>
      <c r="AQ233" s="29">
        <v>3</v>
      </c>
      <c r="AR233" s="29">
        <v>1</v>
      </c>
      <c r="AS233" s="29">
        <v>8</v>
      </c>
      <c r="AT233" s="29">
        <f t="shared" si="11"/>
        <v>4.666666666666667</v>
      </c>
      <c r="AU233" s="29">
        <v>3</v>
      </c>
      <c r="AV233" s="29">
        <v>2</v>
      </c>
      <c r="AW233" s="29">
        <v>0</v>
      </c>
      <c r="AX233" s="29">
        <v>52</v>
      </c>
      <c r="AY233" s="29">
        <v>1</v>
      </c>
      <c r="AZ233" s="27" t="s">
        <v>1427</v>
      </c>
      <c r="BA233" s="27">
        <v>67</v>
      </c>
      <c r="BB233" s="27">
        <v>1</v>
      </c>
      <c r="BC233" s="27">
        <v>0</v>
      </c>
      <c r="BD233" s="27">
        <v>0</v>
      </c>
      <c r="BE233" s="27">
        <v>0</v>
      </c>
      <c r="BF233" s="27" t="str" cm="1">
        <f t="array" ref="BF233">_xlfn.IFS(BB233=1,"Nord Italia",BC233=1,"Centro Italia",BD233=1,"Sud Italia",BE233=1,"Isole Italia",SUM(BB233:BE233)=0,"Estero")</f>
        <v>Nord Italia</v>
      </c>
      <c r="BG233" s="27" t="s">
        <v>2882</v>
      </c>
      <c r="BH233" s="27">
        <v>166</v>
      </c>
      <c r="BI233" s="27" t="s">
        <v>1427</v>
      </c>
      <c r="BJ233" s="27">
        <v>3</v>
      </c>
      <c r="BK233" s="27" t="s">
        <v>1427</v>
      </c>
      <c r="BL233" s="27" t="s">
        <v>1427</v>
      </c>
      <c r="BM233" s="27" t="s">
        <v>1427</v>
      </c>
      <c r="BN233" s="27" t="s">
        <v>1427</v>
      </c>
      <c r="BO233" s="27">
        <v>3</v>
      </c>
      <c r="BP233" s="29">
        <v>3</v>
      </c>
      <c r="BQ233" s="27">
        <v>90</v>
      </c>
      <c r="BR233" s="27">
        <v>0</v>
      </c>
      <c r="BS233" s="27" t="s">
        <v>1427</v>
      </c>
      <c r="BT233" s="27">
        <v>1</v>
      </c>
      <c r="BU233" s="27">
        <v>1</v>
      </c>
      <c r="BV233" s="29">
        <v>6</v>
      </c>
    </row>
    <row r="234" spans="1:74" ht="30" x14ac:dyDescent="0.25">
      <c r="A234" s="27">
        <v>416</v>
      </c>
      <c r="B234" s="28">
        <v>44446.603368055556</v>
      </c>
      <c r="C234" s="28">
        <v>44446.605462962965</v>
      </c>
      <c r="D234" s="2" t="s">
        <v>832</v>
      </c>
      <c r="E234" s="27">
        <v>100</v>
      </c>
      <c r="F234" s="27">
        <v>181</v>
      </c>
      <c r="G234" s="27">
        <v>1</v>
      </c>
      <c r="H234" s="28">
        <v>44446.605474965276</v>
      </c>
      <c r="I234" s="2" t="s">
        <v>833</v>
      </c>
      <c r="J234" s="27">
        <v>45.590103149414063</v>
      </c>
      <c r="K234" s="27">
        <v>9.5980072021484375</v>
      </c>
      <c r="L234" s="2" t="s">
        <v>15</v>
      </c>
      <c r="M234" s="2" t="s">
        <v>16</v>
      </c>
      <c r="N234" s="3">
        <v>2</v>
      </c>
      <c r="O234" s="27" t="s">
        <v>1427</v>
      </c>
      <c r="P234" s="27" t="s">
        <v>1427</v>
      </c>
      <c r="Q234" s="27" t="s">
        <v>1427</v>
      </c>
      <c r="R234" s="27">
        <f t="shared" si="9"/>
        <v>0</v>
      </c>
      <c r="S234" s="27"/>
      <c r="T234" s="27"/>
      <c r="U234" s="27"/>
      <c r="V234" s="27"/>
      <c r="W234" s="27"/>
      <c r="X234" s="27"/>
      <c r="Y234" s="27"/>
      <c r="Z234" s="27" t="s">
        <v>1427</v>
      </c>
      <c r="AA234" s="27" t="s">
        <v>1427</v>
      </c>
      <c r="AB234" s="27" t="s">
        <v>1427</v>
      </c>
      <c r="AC234" s="27">
        <f t="shared" si="10"/>
        <v>0</v>
      </c>
      <c r="AD234" s="27"/>
      <c r="AE234" s="27"/>
      <c r="AF234" s="27"/>
      <c r="AG234" s="27"/>
      <c r="AH234" s="27"/>
      <c r="AI234" s="27"/>
      <c r="AJ234" s="27"/>
      <c r="AK234" s="27"/>
      <c r="AL234" s="29">
        <v>0</v>
      </c>
      <c r="AM234" s="29">
        <v>0</v>
      </c>
      <c r="AN234" s="29">
        <v>9</v>
      </c>
      <c r="AO234" s="29">
        <v>8</v>
      </c>
      <c r="AP234" s="29">
        <v>9</v>
      </c>
      <c r="AQ234" s="29">
        <v>5</v>
      </c>
      <c r="AR234" s="29">
        <v>10</v>
      </c>
      <c r="AS234" s="29">
        <v>7</v>
      </c>
      <c r="AT234" s="29">
        <f t="shared" si="11"/>
        <v>8</v>
      </c>
      <c r="AU234" s="29">
        <v>8</v>
      </c>
      <c r="AV234" s="29">
        <v>8</v>
      </c>
      <c r="AW234" s="29">
        <v>1</v>
      </c>
      <c r="AX234" s="29">
        <v>35</v>
      </c>
      <c r="AY234" s="29">
        <v>1</v>
      </c>
      <c r="AZ234" s="27" t="s">
        <v>1427</v>
      </c>
      <c r="BA234" s="27">
        <v>27</v>
      </c>
      <c r="BB234" s="27">
        <v>0</v>
      </c>
      <c r="BC234" s="27">
        <v>0</v>
      </c>
      <c r="BD234" s="27">
        <v>1</v>
      </c>
      <c r="BE234" s="27">
        <v>0</v>
      </c>
      <c r="BF234" s="27" t="str" cm="1">
        <f t="array" ref="BF234">_xlfn.IFS(BB234=1,"Nord Italia",BC234=1,"Centro Italia",BD234=1,"Sud Italia",BE234=1,"Isole Italia",SUM(BB234:BE234)=0,"Estero")</f>
        <v>Sud Italia</v>
      </c>
      <c r="BG234" s="27" t="s">
        <v>2885</v>
      </c>
      <c r="BH234" s="27">
        <v>166</v>
      </c>
      <c r="BI234" s="27" t="s">
        <v>1427</v>
      </c>
      <c r="BJ234" s="27">
        <v>4</v>
      </c>
      <c r="BK234" s="27">
        <v>16</v>
      </c>
      <c r="BL234" s="27" t="s">
        <v>1427</v>
      </c>
      <c r="BM234" s="27" t="s">
        <v>1427</v>
      </c>
      <c r="BN234" s="27" t="s">
        <v>1427</v>
      </c>
      <c r="BO234" s="27">
        <v>4</v>
      </c>
      <c r="BP234" s="29">
        <v>3</v>
      </c>
      <c r="BQ234" s="27">
        <v>120</v>
      </c>
      <c r="BR234" s="27">
        <v>0</v>
      </c>
      <c r="BS234" s="27" t="s">
        <v>1427</v>
      </c>
      <c r="BT234" s="27">
        <v>0</v>
      </c>
      <c r="BU234" s="27">
        <v>1</v>
      </c>
      <c r="BV234" s="29">
        <v>2</v>
      </c>
    </row>
    <row r="235" spans="1:74" ht="30" x14ac:dyDescent="0.25">
      <c r="A235" s="27">
        <v>422</v>
      </c>
      <c r="B235" s="28">
        <v>44446.644432870373</v>
      </c>
      <c r="C235" s="28">
        <v>44446.646979166668</v>
      </c>
      <c r="D235" s="2" t="s">
        <v>844</v>
      </c>
      <c r="E235" s="27">
        <v>100</v>
      </c>
      <c r="F235" s="27">
        <v>220</v>
      </c>
      <c r="G235" s="27">
        <v>1</v>
      </c>
      <c r="H235" s="28">
        <v>44446.64699108796</v>
      </c>
      <c r="I235" s="2" t="s">
        <v>845</v>
      </c>
      <c r="J235" s="27">
        <v>42.461807250976563</v>
      </c>
      <c r="K235" s="27">
        <v>14.2052001953125</v>
      </c>
      <c r="L235" s="2" t="s">
        <v>15</v>
      </c>
      <c r="M235" s="2" t="s">
        <v>16</v>
      </c>
      <c r="N235" s="3">
        <v>2</v>
      </c>
      <c r="O235" s="27" t="s">
        <v>1427</v>
      </c>
      <c r="P235" s="27" t="s">
        <v>1427</v>
      </c>
      <c r="Q235" s="27" t="s">
        <v>1427</v>
      </c>
      <c r="R235" s="27">
        <f t="shared" si="9"/>
        <v>0</v>
      </c>
      <c r="S235" s="27"/>
      <c r="T235" s="27"/>
      <c r="U235" s="27"/>
      <c r="V235" s="27"/>
      <c r="W235" s="27"/>
      <c r="X235" s="27"/>
      <c r="Y235" s="27"/>
      <c r="Z235" s="27" t="s">
        <v>1427</v>
      </c>
      <c r="AA235" s="27" t="s">
        <v>1427</v>
      </c>
      <c r="AB235" s="27" t="s">
        <v>1427</v>
      </c>
      <c r="AC235" s="27">
        <f t="shared" si="10"/>
        <v>0</v>
      </c>
      <c r="AD235" s="27"/>
      <c r="AE235" s="27"/>
      <c r="AF235" s="27"/>
      <c r="AG235" s="27"/>
      <c r="AH235" s="27"/>
      <c r="AI235" s="27"/>
      <c r="AJ235" s="27"/>
      <c r="AK235" s="27"/>
      <c r="AL235" s="29">
        <v>0</v>
      </c>
      <c r="AM235" s="29">
        <v>0</v>
      </c>
      <c r="AN235" s="29">
        <v>9</v>
      </c>
      <c r="AO235" s="29">
        <v>9</v>
      </c>
      <c r="AP235" s="29">
        <v>9</v>
      </c>
      <c r="AQ235" s="29">
        <v>9</v>
      </c>
      <c r="AR235" s="29">
        <v>9</v>
      </c>
      <c r="AS235" s="29">
        <v>9</v>
      </c>
      <c r="AT235" s="29">
        <f t="shared" si="11"/>
        <v>9</v>
      </c>
      <c r="AU235" s="29">
        <v>8</v>
      </c>
      <c r="AV235" s="29">
        <v>8</v>
      </c>
      <c r="AW235" s="29">
        <v>0</v>
      </c>
      <c r="AX235" s="29">
        <v>38</v>
      </c>
      <c r="AY235" s="29">
        <v>1</v>
      </c>
      <c r="AZ235" s="27" t="s">
        <v>1427</v>
      </c>
      <c r="BA235" s="27">
        <v>73</v>
      </c>
      <c r="BB235" s="27">
        <v>0</v>
      </c>
      <c r="BC235" s="27">
        <v>0</v>
      </c>
      <c r="BD235" s="27">
        <v>1</v>
      </c>
      <c r="BE235" s="27">
        <v>0</v>
      </c>
      <c r="BF235" s="27" t="str" cm="1">
        <f t="array" ref="BF235">_xlfn.IFS(BB235=1,"Nord Italia",BC235=1,"Centro Italia",BD235=1,"Sud Italia",BE235=1,"Isole Italia",SUM(BB235:BE235)=0,"Estero")</f>
        <v>Sud Italia</v>
      </c>
      <c r="BG235" s="27" t="s">
        <v>2606</v>
      </c>
      <c r="BH235" s="27">
        <v>167</v>
      </c>
      <c r="BI235" s="27" t="s">
        <v>1427</v>
      </c>
      <c r="BJ235" s="27">
        <v>3</v>
      </c>
      <c r="BK235" s="27" t="s">
        <v>1427</v>
      </c>
      <c r="BL235" s="27" t="s">
        <v>1427</v>
      </c>
      <c r="BM235" s="27" t="s">
        <v>1427</v>
      </c>
      <c r="BN235" s="27" t="s">
        <v>1427</v>
      </c>
      <c r="BO235" s="27">
        <v>2</v>
      </c>
      <c r="BP235" s="29">
        <v>3</v>
      </c>
      <c r="BQ235" s="27">
        <v>60</v>
      </c>
      <c r="BR235" s="27">
        <v>0</v>
      </c>
      <c r="BS235" s="27" t="s">
        <v>1427</v>
      </c>
      <c r="BT235" s="27">
        <v>1</v>
      </c>
      <c r="BU235" s="27">
        <v>1</v>
      </c>
      <c r="BV235" s="29">
        <v>2</v>
      </c>
    </row>
    <row r="236" spans="1:74" ht="45" x14ac:dyDescent="0.25">
      <c r="A236" s="27">
        <v>426</v>
      </c>
      <c r="B236" s="28">
        <v>44446.727708333332</v>
      </c>
      <c r="C236" s="28">
        <v>44446.729456018518</v>
      </c>
      <c r="D236" s="2" t="s">
        <v>852</v>
      </c>
      <c r="E236" s="27">
        <v>100</v>
      </c>
      <c r="F236" s="27">
        <v>150</v>
      </c>
      <c r="G236" s="27">
        <v>1</v>
      </c>
      <c r="H236" s="28">
        <v>44446.729459305556</v>
      </c>
      <c r="I236" s="2" t="s">
        <v>853</v>
      </c>
      <c r="J236" s="27">
        <v>45.091400146484375</v>
      </c>
      <c r="K236" s="27">
        <v>7.6638946533203125</v>
      </c>
      <c r="L236" s="2" t="s">
        <v>15</v>
      </c>
      <c r="M236" s="2" t="s">
        <v>16</v>
      </c>
      <c r="N236" s="3">
        <v>2</v>
      </c>
      <c r="O236" s="27" t="s">
        <v>1427</v>
      </c>
      <c r="P236" s="27" t="s">
        <v>1427</v>
      </c>
      <c r="Q236" s="27" t="s">
        <v>1427</v>
      </c>
      <c r="R236" s="27">
        <f t="shared" si="9"/>
        <v>0</v>
      </c>
      <c r="S236" s="27"/>
      <c r="T236" s="27"/>
      <c r="U236" s="27"/>
      <c r="V236" s="27"/>
      <c r="W236" s="27"/>
      <c r="X236" s="27"/>
      <c r="Y236" s="27"/>
      <c r="Z236" s="27" t="s">
        <v>1427</v>
      </c>
      <c r="AA236" s="27" t="s">
        <v>1427</v>
      </c>
      <c r="AB236" s="27" t="s">
        <v>1427</v>
      </c>
      <c r="AC236" s="27">
        <f t="shared" si="10"/>
        <v>0</v>
      </c>
      <c r="AD236" s="27"/>
      <c r="AE236" s="27"/>
      <c r="AF236" s="27"/>
      <c r="AG236" s="27"/>
      <c r="AH236" s="27"/>
      <c r="AI236" s="27"/>
      <c r="AJ236" s="27"/>
      <c r="AK236" s="27"/>
      <c r="AL236" s="29">
        <v>0</v>
      </c>
      <c r="AM236" s="29">
        <v>0</v>
      </c>
      <c r="AN236" s="29">
        <v>4</v>
      </c>
      <c r="AO236" s="29">
        <v>1</v>
      </c>
      <c r="AP236" s="29">
        <v>10</v>
      </c>
      <c r="AQ236" s="29">
        <v>5</v>
      </c>
      <c r="AR236" s="29">
        <v>1</v>
      </c>
      <c r="AS236" s="29">
        <v>6</v>
      </c>
      <c r="AT236" s="29">
        <f t="shared" si="11"/>
        <v>4.5</v>
      </c>
      <c r="AU236" s="29">
        <v>1</v>
      </c>
      <c r="AV236" s="29">
        <v>1</v>
      </c>
      <c r="AW236" s="29">
        <v>0</v>
      </c>
      <c r="AX236" s="29">
        <v>26</v>
      </c>
      <c r="AY236" s="29">
        <v>1</v>
      </c>
      <c r="AZ236" s="27" t="s">
        <v>1427</v>
      </c>
      <c r="BA236" s="27">
        <v>67</v>
      </c>
      <c r="BB236" s="27">
        <v>1</v>
      </c>
      <c r="BC236" s="27">
        <v>0</v>
      </c>
      <c r="BD236" s="27">
        <v>0</v>
      </c>
      <c r="BE236" s="27">
        <v>0</v>
      </c>
      <c r="BF236" s="27" t="str" cm="1">
        <f t="array" ref="BF236">_xlfn.IFS(BB236=1,"Nord Italia",BC236=1,"Centro Italia",BD236=1,"Sud Italia",BE236=1,"Isole Italia",SUM(BB236:BE236)=0,"Estero")</f>
        <v>Nord Italia</v>
      </c>
      <c r="BG236" s="27" t="s">
        <v>2765</v>
      </c>
      <c r="BH236" s="27">
        <v>165</v>
      </c>
      <c r="BI236" s="27" t="s">
        <v>1427</v>
      </c>
      <c r="BJ236" s="27">
        <v>3</v>
      </c>
      <c r="BK236" s="27" t="s">
        <v>1427</v>
      </c>
      <c r="BL236" s="27" t="s">
        <v>1427</v>
      </c>
      <c r="BM236" s="27" t="s">
        <v>1427</v>
      </c>
      <c r="BN236" s="27" t="s">
        <v>1427</v>
      </c>
      <c r="BO236" s="27">
        <v>3</v>
      </c>
      <c r="BP236" s="29">
        <v>3</v>
      </c>
      <c r="BQ236" s="27">
        <v>60</v>
      </c>
      <c r="BR236" s="27">
        <v>0</v>
      </c>
      <c r="BS236" s="27" t="s">
        <v>1427</v>
      </c>
      <c r="BT236" s="27">
        <v>1</v>
      </c>
      <c r="BU236" s="27">
        <v>1</v>
      </c>
      <c r="BV236" s="29">
        <v>2</v>
      </c>
    </row>
    <row r="237" spans="1:74" ht="30" x14ac:dyDescent="0.25">
      <c r="A237" s="27">
        <v>431</v>
      </c>
      <c r="B237" s="28">
        <v>44446.972534722219</v>
      </c>
      <c r="C237" s="28">
        <v>44446.974918981483</v>
      </c>
      <c r="D237" s="2" t="s">
        <v>862</v>
      </c>
      <c r="E237" s="27">
        <v>100</v>
      </c>
      <c r="F237" s="27">
        <v>205</v>
      </c>
      <c r="G237" s="27">
        <v>1</v>
      </c>
      <c r="H237" s="28">
        <v>44446.974924965281</v>
      </c>
      <c r="I237" s="2" t="s">
        <v>863</v>
      </c>
      <c r="J237" s="27">
        <v>45.472198486328125</v>
      </c>
      <c r="K237" s="27">
        <v>9.19219970703125</v>
      </c>
      <c r="L237" s="2" t="s">
        <v>15</v>
      </c>
      <c r="M237" s="2" t="s">
        <v>16</v>
      </c>
      <c r="N237" s="3">
        <v>2</v>
      </c>
      <c r="O237" s="27" t="s">
        <v>1427</v>
      </c>
      <c r="P237" s="27" t="s">
        <v>1427</v>
      </c>
      <c r="Q237" s="27" t="s">
        <v>1427</v>
      </c>
      <c r="R237" s="27">
        <f t="shared" si="9"/>
        <v>0</v>
      </c>
      <c r="S237" s="27"/>
      <c r="T237" s="27"/>
      <c r="U237" s="27"/>
      <c r="V237" s="27"/>
      <c r="W237" s="27"/>
      <c r="X237" s="27"/>
      <c r="Y237" s="27"/>
      <c r="Z237" s="27" t="s">
        <v>1427</v>
      </c>
      <c r="AA237" s="27" t="s">
        <v>1427</v>
      </c>
      <c r="AB237" s="27" t="s">
        <v>1427</v>
      </c>
      <c r="AC237" s="27">
        <f t="shared" si="10"/>
        <v>0</v>
      </c>
      <c r="AD237" s="27"/>
      <c r="AE237" s="27"/>
      <c r="AF237" s="27"/>
      <c r="AG237" s="27"/>
      <c r="AH237" s="27"/>
      <c r="AI237" s="27"/>
      <c r="AJ237" s="27"/>
      <c r="AK237" s="27"/>
      <c r="AL237" s="29">
        <v>0</v>
      </c>
      <c r="AM237" s="29">
        <v>0</v>
      </c>
      <c r="AN237" s="29">
        <v>4</v>
      </c>
      <c r="AO237" s="29">
        <v>5</v>
      </c>
      <c r="AP237" s="29">
        <v>4</v>
      </c>
      <c r="AQ237" s="29">
        <v>4</v>
      </c>
      <c r="AR237" s="29">
        <v>6</v>
      </c>
      <c r="AS237" s="29">
        <v>7</v>
      </c>
      <c r="AT237" s="29">
        <f t="shared" si="11"/>
        <v>5</v>
      </c>
      <c r="AU237" s="29">
        <v>4</v>
      </c>
      <c r="AV237" s="29">
        <v>4</v>
      </c>
      <c r="AW237" s="29">
        <v>1</v>
      </c>
      <c r="AX237" s="29">
        <v>45</v>
      </c>
      <c r="AY237" s="29">
        <v>1</v>
      </c>
      <c r="AZ237" s="27" t="s">
        <v>1427</v>
      </c>
      <c r="BA237" s="27">
        <v>60</v>
      </c>
      <c r="BB237" s="27">
        <v>1</v>
      </c>
      <c r="BC237" s="27">
        <v>0</v>
      </c>
      <c r="BD237" s="27">
        <v>0</v>
      </c>
      <c r="BE237" s="27">
        <v>0</v>
      </c>
      <c r="BF237" s="27" t="str" cm="1">
        <f t="array" ref="BF237">_xlfn.IFS(BB237=1,"Nord Italia",BC237=1,"Centro Italia",BD237=1,"Sud Italia",BE237=1,"Isole Italia",SUM(BB237:BE237)=0,"Estero")</f>
        <v>Nord Italia</v>
      </c>
      <c r="BG237" s="27" t="s">
        <v>2890</v>
      </c>
      <c r="BH237" s="27">
        <v>167</v>
      </c>
      <c r="BI237" s="27" t="s">
        <v>1427</v>
      </c>
      <c r="BJ237" s="27">
        <v>7</v>
      </c>
      <c r="BK237" s="27" t="s">
        <v>1427</v>
      </c>
      <c r="BL237" s="27" t="s">
        <v>1427</v>
      </c>
      <c r="BM237" s="27" t="s">
        <v>1427</v>
      </c>
      <c r="BN237" s="27" t="s">
        <v>1427</v>
      </c>
      <c r="BO237" s="27">
        <v>4</v>
      </c>
      <c r="BP237" s="29">
        <v>3</v>
      </c>
      <c r="BQ237" s="27">
        <v>100</v>
      </c>
      <c r="BR237" s="27">
        <v>0</v>
      </c>
      <c r="BS237" s="27" t="s">
        <v>1427</v>
      </c>
      <c r="BT237" s="27">
        <v>1</v>
      </c>
      <c r="BU237" s="27">
        <v>1</v>
      </c>
      <c r="BV237" s="29">
        <v>2</v>
      </c>
    </row>
    <row r="238" spans="1:74" ht="30" x14ac:dyDescent="0.25">
      <c r="A238" s="27">
        <v>437</v>
      </c>
      <c r="B238" s="28">
        <v>44447.013182870367</v>
      </c>
      <c r="C238" s="28">
        <v>44447.016342592593</v>
      </c>
      <c r="D238" s="2" t="s">
        <v>873</v>
      </c>
      <c r="E238" s="27">
        <v>100</v>
      </c>
      <c r="F238" s="27">
        <v>273</v>
      </c>
      <c r="G238" s="27">
        <v>1</v>
      </c>
      <c r="H238" s="28">
        <v>44447.016354664353</v>
      </c>
      <c r="I238" s="2" t="s">
        <v>874</v>
      </c>
      <c r="J238" s="27">
        <v>44.798995971679688</v>
      </c>
      <c r="K238" s="27">
        <v>10.323394775390625</v>
      </c>
      <c r="L238" s="2" t="s">
        <v>15</v>
      </c>
      <c r="M238" s="2" t="s">
        <v>16</v>
      </c>
      <c r="N238" s="3">
        <v>2</v>
      </c>
      <c r="O238" s="27" t="s">
        <v>1427</v>
      </c>
      <c r="P238" s="27" t="s">
        <v>1427</v>
      </c>
      <c r="Q238" s="27" t="s">
        <v>1427</v>
      </c>
      <c r="R238" s="27">
        <f t="shared" si="9"/>
        <v>0</v>
      </c>
      <c r="S238" s="27"/>
      <c r="T238" s="27"/>
      <c r="U238" s="27"/>
      <c r="V238" s="27"/>
      <c r="W238" s="27"/>
      <c r="X238" s="27"/>
      <c r="Y238" s="27"/>
      <c r="Z238" s="27" t="s">
        <v>1427</v>
      </c>
      <c r="AA238" s="27" t="s">
        <v>1427</v>
      </c>
      <c r="AB238" s="27" t="s">
        <v>1427</v>
      </c>
      <c r="AC238" s="27">
        <f t="shared" si="10"/>
        <v>0</v>
      </c>
      <c r="AD238" s="27"/>
      <c r="AE238" s="27"/>
      <c r="AF238" s="27"/>
      <c r="AG238" s="27"/>
      <c r="AH238" s="27"/>
      <c r="AI238" s="27"/>
      <c r="AJ238" s="27"/>
      <c r="AK238" s="27"/>
      <c r="AL238" s="29">
        <v>0</v>
      </c>
      <c r="AM238" s="29">
        <v>0</v>
      </c>
      <c r="AN238" s="29">
        <v>10</v>
      </c>
      <c r="AO238" s="29">
        <v>10</v>
      </c>
      <c r="AP238" s="29">
        <v>10</v>
      </c>
      <c r="AQ238" s="29">
        <v>10</v>
      </c>
      <c r="AR238" s="29">
        <v>10</v>
      </c>
      <c r="AS238" s="29">
        <v>8</v>
      </c>
      <c r="AT238" s="29">
        <f t="shared" si="11"/>
        <v>9.6666666666666661</v>
      </c>
      <c r="AU238" s="29">
        <v>8</v>
      </c>
      <c r="AV238" s="29">
        <v>9</v>
      </c>
      <c r="AW238" s="29">
        <v>1</v>
      </c>
      <c r="AX238" s="29">
        <v>41</v>
      </c>
      <c r="AY238" s="29">
        <v>1</v>
      </c>
      <c r="AZ238" s="27" t="s">
        <v>1427</v>
      </c>
      <c r="BA238" s="27">
        <v>69</v>
      </c>
      <c r="BB238" s="27">
        <v>1</v>
      </c>
      <c r="BC238" s="27">
        <v>0</v>
      </c>
      <c r="BD238" s="27">
        <v>0</v>
      </c>
      <c r="BE238" s="27">
        <v>0</v>
      </c>
      <c r="BF238" s="27" t="str" cm="1">
        <f t="array" ref="BF238">_xlfn.IFS(BB238=1,"Nord Italia",BC238=1,"Centro Italia",BD238=1,"Sud Italia",BE238=1,"Isole Italia",SUM(BB238:BE238)=0,"Estero")</f>
        <v>Nord Italia</v>
      </c>
      <c r="BG238" s="27" t="s">
        <v>2604</v>
      </c>
      <c r="BH238" s="27">
        <v>173</v>
      </c>
      <c r="BI238" s="27" t="s">
        <v>2894</v>
      </c>
      <c r="BJ238" s="27">
        <v>5</v>
      </c>
      <c r="BK238" s="27">
        <v>9</v>
      </c>
      <c r="BL238" s="27" t="s">
        <v>1427</v>
      </c>
      <c r="BM238" s="27">
        <v>116</v>
      </c>
      <c r="BN238" s="27" t="s">
        <v>3155</v>
      </c>
      <c r="BO238" s="27">
        <v>2</v>
      </c>
      <c r="BP238" s="29">
        <v>4</v>
      </c>
      <c r="BQ238" s="27">
        <v>180</v>
      </c>
      <c r="BR238" s="27">
        <v>0</v>
      </c>
      <c r="BS238" s="27" t="s">
        <v>1427</v>
      </c>
      <c r="BT238" s="27">
        <v>1</v>
      </c>
      <c r="BU238" s="27">
        <v>1</v>
      </c>
      <c r="BV238" s="29">
        <v>6</v>
      </c>
    </row>
    <row r="239" spans="1:74" ht="30" x14ac:dyDescent="0.25">
      <c r="A239" s="27">
        <v>451</v>
      </c>
      <c r="B239" s="28">
        <v>44447.261597222219</v>
      </c>
      <c r="C239" s="28">
        <v>44447.264548611114</v>
      </c>
      <c r="D239" s="2" t="s">
        <v>901</v>
      </c>
      <c r="E239" s="27">
        <v>100</v>
      </c>
      <c r="F239" s="27">
        <v>254</v>
      </c>
      <c r="G239" s="27">
        <v>1</v>
      </c>
      <c r="H239" s="28">
        <v>44447.26455201389</v>
      </c>
      <c r="I239" s="2" t="s">
        <v>902</v>
      </c>
      <c r="J239" s="27">
        <v>45.58599853515625</v>
      </c>
      <c r="K239" s="27">
        <v>11.861404418945313</v>
      </c>
      <c r="L239" s="2" t="s">
        <v>15</v>
      </c>
      <c r="M239" s="2" t="s">
        <v>16</v>
      </c>
      <c r="N239" s="3">
        <v>2</v>
      </c>
      <c r="O239" s="27" t="s">
        <v>1427</v>
      </c>
      <c r="P239" s="27" t="s">
        <v>1427</v>
      </c>
      <c r="Q239" s="27" t="s">
        <v>1427</v>
      </c>
      <c r="R239" s="27">
        <f t="shared" si="9"/>
        <v>0</v>
      </c>
      <c r="S239" s="27"/>
      <c r="T239" s="27"/>
      <c r="U239" s="27"/>
      <c r="V239" s="27"/>
      <c r="W239" s="27"/>
      <c r="X239" s="27"/>
      <c r="Y239" s="27"/>
      <c r="Z239" s="27" t="s">
        <v>1427</v>
      </c>
      <c r="AA239" s="27" t="s">
        <v>1427</v>
      </c>
      <c r="AB239" s="27" t="s">
        <v>1427</v>
      </c>
      <c r="AC239" s="27">
        <f t="shared" si="10"/>
        <v>0</v>
      </c>
      <c r="AD239" s="27"/>
      <c r="AE239" s="27"/>
      <c r="AF239" s="27"/>
      <c r="AG239" s="27"/>
      <c r="AH239" s="27"/>
      <c r="AI239" s="27"/>
      <c r="AJ239" s="27"/>
      <c r="AK239" s="27"/>
      <c r="AL239" s="29">
        <v>0</v>
      </c>
      <c r="AM239" s="29">
        <v>0</v>
      </c>
      <c r="AN239" s="29">
        <v>8</v>
      </c>
      <c r="AO239" s="29">
        <v>7</v>
      </c>
      <c r="AP239" s="29">
        <v>7</v>
      </c>
      <c r="AQ239" s="29">
        <v>4</v>
      </c>
      <c r="AR239" s="29">
        <v>7</v>
      </c>
      <c r="AS239" s="29">
        <v>8</v>
      </c>
      <c r="AT239" s="29">
        <f t="shared" si="11"/>
        <v>6.833333333333333</v>
      </c>
      <c r="AU239" s="29">
        <v>5</v>
      </c>
      <c r="AV239" s="29">
        <v>6</v>
      </c>
      <c r="AW239" s="29">
        <v>1</v>
      </c>
      <c r="AX239" s="29">
        <v>36</v>
      </c>
      <c r="AY239" s="29">
        <v>1</v>
      </c>
      <c r="AZ239" s="27" t="s">
        <v>1427</v>
      </c>
      <c r="BA239" s="27">
        <v>104</v>
      </c>
      <c r="BB239" s="27">
        <v>1</v>
      </c>
      <c r="BC239" s="27">
        <v>0</v>
      </c>
      <c r="BD239" s="27">
        <v>0</v>
      </c>
      <c r="BE239" s="27">
        <v>0</v>
      </c>
      <c r="BF239" s="27" t="str" cm="1">
        <f t="array" ref="BF239">_xlfn.IFS(BB239=1,"Nord Italia",BC239=1,"Centro Italia",BD239=1,"Sud Italia",BE239=1,"Isole Italia",SUM(BB239:BE239)=0,"Estero")</f>
        <v>Nord Italia</v>
      </c>
      <c r="BG239" s="27" t="s">
        <v>2902</v>
      </c>
      <c r="BH239" s="27">
        <v>167</v>
      </c>
      <c r="BI239" s="27" t="s">
        <v>1427</v>
      </c>
      <c r="BJ239" s="27">
        <v>3</v>
      </c>
      <c r="BK239" s="27" t="s">
        <v>1427</v>
      </c>
      <c r="BL239" s="27" t="s">
        <v>1427</v>
      </c>
      <c r="BM239" s="27" t="s">
        <v>1427</v>
      </c>
      <c r="BN239" s="27" t="s">
        <v>1427</v>
      </c>
      <c r="BO239" s="27">
        <v>3</v>
      </c>
      <c r="BP239" s="29">
        <v>4</v>
      </c>
      <c r="BQ239" s="27">
        <v>90</v>
      </c>
      <c r="BR239" s="27">
        <v>1</v>
      </c>
      <c r="BS239" s="27">
        <v>1</v>
      </c>
      <c r="BT239" s="27">
        <v>1</v>
      </c>
      <c r="BU239" s="27">
        <v>1</v>
      </c>
      <c r="BV239" s="29">
        <v>3</v>
      </c>
    </row>
    <row r="240" spans="1:74" ht="30" x14ac:dyDescent="0.25">
      <c r="A240" s="27">
        <v>456</v>
      </c>
      <c r="B240" s="28">
        <v>44447.307627314818</v>
      </c>
      <c r="C240" s="28">
        <v>44447.316145833334</v>
      </c>
      <c r="D240" s="2" t="s">
        <v>814</v>
      </c>
      <c r="E240" s="27">
        <v>100</v>
      </c>
      <c r="F240" s="27">
        <v>736</v>
      </c>
      <c r="G240" s="27">
        <v>1</v>
      </c>
      <c r="H240" s="28">
        <v>44447.316156469904</v>
      </c>
      <c r="I240" s="2" t="s">
        <v>911</v>
      </c>
      <c r="J240" s="27">
        <v>45.66180419921875</v>
      </c>
      <c r="K240" s="27">
        <v>12.2427978515625</v>
      </c>
      <c r="L240" s="2" t="s">
        <v>15</v>
      </c>
      <c r="M240" s="2" t="s">
        <v>16</v>
      </c>
      <c r="N240" s="3">
        <v>2</v>
      </c>
      <c r="O240" s="27" t="s">
        <v>1427</v>
      </c>
      <c r="P240" s="27" t="s">
        <v>1427</v>
      </c>
      <c r="Q240" s="27" t="s">
        <v>1427</v>
      </c>
      <c r="R240" s="27">
        <f t="shared" si="9"/>
        <v>0</v>
      </c>
      <c r="S240" s="27"/>
      <c r="T240" s="27"/>
      <c r="U240" s="27"/>
      <c r="V240" s="27"/>
      <c r="W240" s="27"/>
      <c r="X240" s="27"/>
      <c r="Y240" s="27"/>
      <c r="Z240" s="27" t="s">
        <v>1427</v>
      </c>
      <c r="AA240" s="27" t="s">
        <v>1427</v>
      </c>
      <c r="AB240" s="27" t="s">
        <v>1427</v>
      </c>
      <c r="AC240" s="27">
        <f t="shared" si="10"/>
        <v>0</v>
      </c>
      <c r="AD240" s="27"/>
      <c r="AE240" s="27"/>
      <c r="AF240" s="27"/>
      <c r="AG240" s="27"/>
      <c r="AH240" s="27"/>
      <c r="AI240" s="27"/>
      <c r="AJ240" s="27"/>
      <c r="AK240" s="27"/>
      <c r="AL240" s="29">
        <v>0</v>
      </c>
      <c r="AM240" s="29">
        <v>0</v>
      </c>
      <c r="AN240" s="29">
        <v>5</v>
      </c>
      <c r="AO240" s="29">
        <v>8</v>
      </c>
      <c r="AP240" s="29">
        <v>1</v>
      </c>
      <c r="AQ240" s="29">
        <v>5</v>
      </c>
      <c r="AR240" s="29">
        <v>8</v>
      </c>
      <c r="AS240" s="29">
        <v>5</v>
      </c>
      <c r="AT240" s="29">
        <f t="shared" si="11"/>
        <v>5.333333333333333</v>
      </c>
      <c r="AU240" s="29">
        <v>7</v>
      </c>
      <c r="AV240" s="29">
        <v>7</v>
      </c>
      <c r="AW240" s="29">
        <v>1</v>
      </c>
      <c r="AX240" s="29">
        <v>55</v>
      </c>
      <c r="AY240" s="29">
        <v>1</v>
      </c>
      <c r="AZ240" s="27" t="s">
        <v>1427</v>
      </c>
      <c r="BA240" s="27">
        <v>100</v>
      </c>
      <c r="BB240" s="27">
        <v>1</v>
      </c>
      <c r="BC240" s="27">
        <v>0</v>
      </c>
      <c r="BD240" s="27">
        <v>0</v>
      </c>
      <c r="BE240" s="27">
        <v>0</v>
      </c>
      <c r="BF240" s="27" t="str" cm="1">
        <f t="array" ref="BF240">_xlfn.IFS(BB240=1,"Nord Italia",BC240=1,"Centro Italia",BD240=1,"Sud Italia",BE240=1,"Isole Italia",SUM(BB240:BE240)=0,"Estero")</f>
        <v>Nord Italia</v>
      </c>
      <c r="BG240" s="27" t="s">
        <v>2614</v>
      </c>
      <c r="BH240" s="27">
        <v>172</v>
      </c>
      <c r="BI240" s="27" t="s">
        <v>1427</v>
      </c>
      <c r="BJ240" s="27">
        <v>2</v>
      </c>
      <c r="BK240" s="27" t="s">
        <v>1427</v>
      </c>
      <c r="BL240" s="27" t="s">
        <v>1427</v>
      </c>
      <c r="BM240" s="27" t="s">
        <v>1427</v>
      </c>
      <c r="BN240" s="27" t="s">
        <v>1427</v>
      </c>
      <c r="BO240" s="27">
        <v>4</v>
      </c>
      <c r="BP240" s="29">
        <v>3</v>
      </c>
      <c r="BQ240" s="27">
        <v>60</v>
      </c>
      <c r="BR240" s="27">
        <v>0</v>
      </c>
      <c r="BS240" s="27" t="s">
        <v>1427</v>
      </c>
      <c r="BT240" s="27">
        <v>0</v>
      </c>
      <c r="BU240" s="27">
        <v>1</v>
      </c>
      <c r="BV240" s="29">
        <v>4</v>
      </c>
    </row>
    <row r="241" spans="1:74" ht="30" x14ac:dyDescent="0.25">
      <c r="A241" s="27">
        <v>461</v>
      </c>
      <c r="B241" s="28">
        <v>44447.390821759262</v>
      </c>
      <c r="C241" s="28">
        <v>44447.393645833334</v>
      </c>
      <c r="D241" s="2" t="s">
        <v>920</v>
      </c>
      <c r="E241" s="27">
        <v>100</v>
      </c>
      <c r="F241" s="27">
        <v>243</v>
      </c>
      <c r="G241" s="27">
        <v>1</v>
      </c>
      <c r="H241" s="28">
        <v>44447.393651527775</v>
      </c>
      <c r="I241" s="2" t="s">
        <v>921</v>
      </c>
      <c r="J241" s="27">
        <v>45.091400146484375</v>
      </c>
      <c r="K241" s="27">
        <v>7.6638946533203125</v>
      </c>
      <c r="L241" s="2" t="s">
        <v>15</v>
      </c>
      <c r="M241" s="2" t="s">
        <v>16</v>
      </c>
      <c r="N241" s="3">
        <v>2</v>
      </c>
      <c r="O241" s="27" t="s">
        <v>1427</v>
      </c>
      <c r="P241" s="27" t="s">
        <v>1427</v>
      </c>
      <c r="Q241" s="27" t="s">
        <v>1427</v>
      </c>
      <c r="R241" s="27">
        <f t="shared" si="9"/>
        <v>0</v>
      </c>
      <c r="S241" s="27"/>
      <c r="T241" s="27"/>
      <c r="U241" s="27"/>
      <c r="V241" s="27"/>
      <c r="W241" s="27"/>
      <c r="X241" s="27"/>
      <c r="Y241" s="27"/>
      <c r="Z241" s="27" t="s">
        <v>1427</v>
      </c>
      <c r="AA241" s="27" t="s">
        <v>1427</v>
      </c>
      <c r="AB241" s="27" t="s">
        <v>1427</v>
      </c>
      <c r="AC241" s="27">
        <f t="shared" si="10"/>
        <v>0</v>
      </c>
      <c r="AD241" s="27"/>
      <c r="AE241" s="27"/>
      <c r="AF241" s="27"/>
      <c r="AG241" s="27"/>
      <c r="AH241" s="27"/>
      <c r="AI241" s="27"/>
      <c r="AJ241" s="27"/>
      <c r="AK241" s="27"/>
      <c r="AL241" s="29">
        <v>0</v>
      </c>
      <c r="AM241" s="29">
        <v>0</v>
      </c>
      <c r="AN241" s="29">
        <v>5</v>
      </c>
      <c r="AO241" s="29">
        <v>10</v>
      </c>
      <c r="AP241" s="29">
        <v>6</v>
      </c>
      <c r="AQ241" s="29">
        <v>10</v>
      </c>
      <c r="AR241" s="29">
        <v>9</v>
      </c>
      <c r="AS241" s="29">
        <v>8</v>
      </c>
      <c r="AT241" s="29">
        <f t="shared" si="11"/>
        <v>8</v>
      </c>
      <c r="AU241" s="29">
        <v>7</v>
      </c>
      <c r="AV241" s="29">
        <v>6</v>
      </c>
      <c r="AW241" s="29">
        <v>1</v>
      </c>
      <c r="AX241" s="29">
        <v>35</v>
      </c>
      <c r="AY241" s="29">
        <v>1</v>
      </c>
      <c r="AZ241" s="27" t="s">
        <v>1427</v>
      </c>
      <c r="BA241" s="27">
        <v>67</v>
      </c>
      <c r="BB241" s="27">
        <v>1</v>
      </c>
      <c r="BC241" s="27">
        <v>0</v>
      </c>
      <c r="BD241" s="27">
        <v>0</v>
      </c>
      <c r="BE241" s="27">
        <v>0</v>
      </c>
      <c r="BF241" s="27" t="str" cm="1">
        <f t="array" ref="BF241">_xlfn.IFS(BB241=1,"Nord Italia",BC241=1,"Centro Italia",BD241=1,"Sud Italia",BE241=1,"Isole Italia",SUM(BB241:BE241)=0,"Estero")</f>
        <v>Nord Italia</v>
      </c>
      <c r="BG241" s="27" t="s">
        <v>2817</v>
      </c>
      <c r="BH241" s="27">
        <v>173</v>
      </c>
      <c r="BI241" s="27" t="s">
        <v>2698</v>
      </c>
      <c r="BJ241" s="27">
        <v>7</v>
      </c>
      <c r="BK241" s="27" t="s">
        <v>1427</v>
      </c>
      <c r="BL241" s="27" t="s">
        <v>1427</v>
      </c>
      <c r="BM241" s="27" t="s">
        <v>1427</v>
      </c>
      <c r="BN241" s="27" t="s">
        <v>1427</v>
      </c>
      <c r="BO241" s="27">
        <v>2</v>
      </c>
      <c r="BP241" s="29">
        <v>3</v>
      </c>
      <c r="BQ241" s="27">
        <v>30</v>
      </c>
      <c r="BR241" s="27">
        <v>0</v>
      </c>
      <c r="BS241" s="27" t="s">
        <v>1427</v>
      </c>
      <c r="BT241" s="27">
        <v>1</v>
      </c>
      <c r="BU241" s="27">
        <v>1</v>
      </c>
      <c r="BV241" s="29">
        <v>1</v>
      </c>
    </row>
    <row r="242" spans="1:74" ht="30" x14ac:dyDescent="0.25">
      <c r="A242" s="27">
        <v>470</v>
      </c>
      <c r="B242" s="28">
        <v>44447.493414351855</v>
      </c>
      <c r="C242" s="28">
        <v>44447.500173611108</v>
      </c>
      <c r="D242" s="2" t="s">
        <v>938</v>
      </c>
      <c r="E242" s="27">
        <v>100</v>
      </c>
      <c r="F242" s="27">
        <v>584</v>
      </c>
      <c r="G242" s="27">
        <v>1</v>
      </c>
      <c r="H242" s="28">
        <v>44447.500181053241</v>
      </c>
      <c r="I242" s="2" t="s">
        <v>939</v>
      </c>
      <c r="J242" s="27">
        <v>43.147903442382813</v>
      </c>
      <c r="K242" s="27">
        <v>12.109695434570313</v>
      </c>
      <c r="L242" s="2" t="s">
        <v>15</v>
      </c>
      <c r="M242" s="2" t="s">
        <v>16</v>
      </c>
      <c r="N242" s="3">
        <v>2</v>
      </c>
      <c r="O242" s="27" t="s">
        <v>1427</v>
      </c>
      <c r="P242" s="27" t="s">
        <v>1427</v>
      </c>
      <c r="Q242" s="27" t="s">
        <v>1427</v>
      </c>
      <c r="R242" s="27">
        <f t="shared" si="9"/>
        <v>0</v>
      </c>
      <c r="S242" s="27"/>
      <c r="T242" s="27"/>
      <c r="U242" s="27"/>
      <c r="V242" s="27"/>
      <c r="W242" s="27"/>
      <c r="X242" s="27"/>
      <c r="Y242" s="27"/>
      <c r="Z242" s="27" t="s">
        <v>1427</v>
      </c>
      <c r="AA242" s="27" t="s">
        <v>1427</v>
      </c>
      <c r="AB242" s="27" t="s">
        <v>1427</v>
      </c>
      <c r="AC242" s="27">
        <f t="shared" si="10"/>
        <v>0</v>
      </c>
      <c r="AD242" s="27"/>
      <c r="AE242" s="27"/>
      <c r="AF242" s="27"/>
      <c r="AG242" s="27"/>
      <c r="AH242" s="27"/>
      <c r="AI242" s="27"/>
      <c r="AJ242" s="27"/>
      <c r="AK242" s="27"/>
      <c r="AL242" s="29">
        <v>0</v>
      </c>
      <c r="AM242" s="29">
        <v>0</v>
      </c>
      <c r="AN242" s="29">
        <v>6</v>
      </c>
      <c r="AO242" s="29">
        <v>10</v>
      </c>
      <c r="AP242" s="29">
        <v>9</v>
      </c>
      <c r="AQ242" s="29">
        <v>9</v>
      </c>
      <c r="AR242" s="29">
        <v>10</v>
      </c>
      <c r="AS242" s="29">
        <v>9</v>
      </c>
      <c r="AT242" s="29">
        <f t="shared" si="11"/>
        <v>8.8333333333333339</v>
      </c>
      <c r="AU242" s="29">
        <v>5</v>
      </c>
      <c r="AV242" s="29">
        <v>7</v>
      </c>
      <c r="AW242" s="29">
        <v>1</v>
      </c>
      <c r="AX242" s="29">
        <v>43</v>
      </c>
      <c r="AY242" s="29">
        <v>1</v>
      </c>
      <c r="AZ242" s="27" t="s">
        <v>1427</v>
      </c>
      <c r="BA242" s="27">
        <v>67</v>
      </c>
      <c r="BB242" s="27">
        <v>1</v>
      </c>
      <c r="BC242" s="27">
        <v>0</v>
      </c>
      <c r="BD242" s="27">
        <v>0</v>
      </c>
      <c r="BE242" s="27">
        <v>0</v>
      </c>
      <c r="BF242" s="27" t="str" cm="1">
        <f t="array" ref="BF242">_xlfn.IFS(BB242=1,"Nord Italia",BC242=1,"Centro Italia",BD242=1,"Sud Italia",BE242=1,"Isole Italia",SUM(BB242:BE242)=0,"Estero")</f>
        <v>Nord Italia</v>
      </c>
      <c r="BG242" s="27" t="s">
        <v>2785</v>
      </c>
      <c r="BH242" s="27">
        <v>173</v>
      </c>
      <c r="BI242" s="27" t="s">
        <v>2738</v>
      </c>
      <c r="BJ242" s="27">
        <v>7</v>
      </c>
      <c r="BK242" s="27" t="s">
        <v>1427</v>
      </c>
      <c r="BL242" s="27" t="s">
        <v>1427</v>
      </c>
      <c r="BM242" s="27" t="s">
        <v>1427</v>
      </c>
      <c r="BN242" s="27" t="s">
        <v>1427</v>
      </c>
      <c r="BO242" s="27">
        <v>2</v>
      </c>
      <c r="BP242" s="29">
        <v>3</v>
      </c>
      <c r="BQ242" s="27">
        <v>30</v>
      </c>
      <c r="BR242" s="27">
        <v>0</v>
      </c>
      <c r="BS242" s="27" t="s">
        <v>1427</v>
      </c>
      <c r="BT242" s="27">
        <v>1</v>
      </c>
      <c r="BU242" s="27">
        <v>1</v>
      </c>
      <c r="BV242" s="29">
        <v>2</v>
      </c>
    </row>
    <row r="243" spans="1:74" ht="30" x14ac:dyDescent="0.25">
      <c r="A243" s="27">
        <v>474</v>
      </c>
      <c r="B243" s="28">
        <v>44447.559027777781</v>
      </c>
      <c r="C243" s="28">
        <v>44447.560578703706</v>
      </c>
      <c r="D243" s="2" t="s">
        <v>946</v>
      </c>
      <c r="E243" s="27">
        <v>100</v>
      </c>
      <c r="F243" s="27">
        <v>134</v>
      </c>
      <c r="G243" s="27">
        <v>1</v>
      </c>
      <c r="H243" s="28">
        <v>44447.560589560184</v>
      </c>
      <c r="I243" s="2" t="s">
        <v>947</v>
      </c>
      <c r="J243" s="27">
        <v>45.40960693359375</v>
      </c>
      <c r="K243" s="27">
        <v>11.894699096679688</v>
      </c>
      <c r="L243" s="2" t="s">
        <v>15</v>
      </c>
      <c r="M243" s="2" t="s">
        <v>16</v>
      </c>
      <c r="N243" s="3">
        <v>2</v>
      </c>
      <c r="O243" s="27" t="s">
        <v>1427</v>
      </c>
      <c r="P243" s="27" t="s">
        <v>1427</v>
      </c>
      <c r="Q243" s="27" t="s">
        <v>1427</v>
      </c>
      <c r="R243" s="27">
        <f t="shared" si="9"/>
        <v>0</v>
      </c>
      <c r="S243" s="27"/>
      <c r="T243" s="27"/>
      <c r="U243" s="27"/>
      <c r="V243" s="27"/>
      <c r="W243" s="27"/>
      <c r="X243" s="27"/>
      <c r="Y243" s="27"/>
      <c r="Z243" s="27" t="s">
        <v>1427</v>
      </c>
      <c r="AA243" s="27" t="s">
        <v>1427</v>
      </c>
      <c r="AB243" s="27" t="s">
        <v>1427</v>
      </c>
      <c r="AC243" s="27">
        <f t="shared" si="10"/>
        <v>0</v>
      </c>
      <c r="AD243" s="27"/>
      <c r="AE243" s="27"/>
      <c r="AF243" s="27"/>
      <c r="AG243" s="27"/>
      <c r="AH243" s="27"/>
      <c r="AI243" s="27"/>
      <c r="AJ243" s="27"/>
      <c r="AK243" s="27"/>
      <c r="AL243" s="29">
        <v>0</v>
      </c>
      <c r="AM243" s="29">
        <v>0</v>
      </c>
      <c r="AN243" s="29">
        <v>3</v>
      </c>
      <c r="AO243" s="29">
        <v>7</v>
      </c>
      <c r="AP243" s="29">
        <v>3</v>
      </c>
      <c r="AQ243" s="29">
        <v>8</v>
      </c>
      <c r="AR243" s="29">
        <v>7</v>
      </c>
      <c r="AS243" s="29">
        <v>9</v>
      </c>
      <c r="AT243" s="29">
        <f t="shared" si="11"/>
        <v>6.166666666666667</v>
      </c>
      <c r="AU243" s="29">
        <v>6</v>
      </c>
      <c r="AV243" s="29">
        <v>8</v>
      </c>
      <c r="AW243" s="29">
        <v>1</v>
      </c>
      <c r="AX243" s="29">
        <v>52</v>
      </c>
      <c r="AY243" s="29">
        <v>1</v>
      </c>
      <c r="AZ243" s="27" t="s">
        <v>1427</v>
      </c>
      <c r="BA243" s="27">
        <v>67</v>
      </c>
      <c r="BB243" s="27">
        <v>1</v>
      </c>
      <c r="BC243" s="27">
        <v>0</v>
      </c>
      <c r="BD243" s="27">
        <v>0</v>
      </c>
      <c r="BE243" s="27">
        <v>0</v>
      </c>
      <c r="BF243" s="27" t="str" cm="1">
        <f t="array" ref="BF243">_xlfn.IFS(BB243=1,"Nord Italia",BC243=1,"Centro Italia",BD243=1,"Sud Italia",BE243=1,"Isole Italia",SUM(BB243:BE243)=0,"Estero")</f>
        <v>Nord Italia</v>
      </c>
      <c r="BG243" s="27" t="s">
        <v>2913</v>
      </c>
      <c r="BH243" s="27">
        <v>168</v>
      </c>
      <c r="BI243" s="27" t="s">
        <v>1427</v>
      </c>
      <c r="BJ243" s="27">
        <v>7</v>
      </c>
      <c r="BK243" s="27" t="s">
        <v>1427</v>
      </c>
      <c r="BL243" s="27" t="s">
        <v>1427</v>
      </c>
      <c r="BM243" s="27" t="s">
        <v>1427</v>
      </c>
      <c r="BN243" s="27" t="s">
        <v>1427</v>
      </c>
      <c r="BO243" s="27">
        <v>4</v>
      </c>
      <c r="BP243" s="29">
        <v>3</v>
      </c>
      <c r="BQ243" s="27">
        <v>60</v>
      </c>
      <c r="BR243" s="27">
        <v>0</v>
      </c>
      <c r="BS243" s="27" t="s">
        <v>1427</v>
      </c>
      <c r="BT243" s="27">
        <v>1</v>
      </c>
      <c r="BU243" s="27">
        <v>1</v>
      </c>
      <c r="BV243" s="29">
        <v>3</v>
      </c>
    </row>
    <row r="244" spans="1:74" ht="30" x14ac:dyDescent="0.25">
      <c r="A244" s="27">
        <v>486</v>
      </c>
      <c r="B244" s="28">
        <v>44448.126840277779</v>
      </c>
      <c r="C244" s="28">
        <v>44448.129513888889</v>
      </c>
      <c r="D244" s="2" t="s">
        <v>970</v>
      </c>
      <c r="E244" s="27">
        <v>100</v>
      </c>
      <c r="F244" s="27">
        <v>230</v>
      </c>
      <c r="G244" s="27">
        <v>1</v>
      </c>
      <c r="H244" s="28">
        <v>44448.12952037037</v>
      </c>
      <c r="I244" s="2" t="s">
        <v>971</v>
      </c>
      <c r="J244" s="27">
        <v>45.347702026367188</v>
      </c>
      <c r="K244" s="27">
        <v>11.873306274414063</v>
      </c>
      <c r="L244" s="2" t="s">
        <v>15</v>
      </c>
      <c r="M244" s="2" t="s">
        <v>16</v>
      </c>
      <c r="N244" s="3">
        <v>2</v>
      </c>
      <c r="O244" s="27" t="s">
        <v>1427</v>
      </c>
      <c r="P244" s="27" t="s">
        <v>1427</v>
      </c>
      <c r="Q244" s="27" t="s">
        <v>1427</v>
      </c>
      <c r="R244" s="27">
        <f t="shared" si="9"/>
        <v>0</v>
      </c>
      <c r="S244" s="27"/>
      <c r="T244" s="27"/>
      <c r="U244" s="27"/>
      <c r="V244" s="27"/>
      <c r="W244" s="27"/>
      <c r="X244" s="27"/>
      <c r="Y244" s="27"/>
      <c r="Z244" s="27" t="s">
        <v>1427</v>
      </c>
      <c r="AA244" s="27" t="s">
        <v>1427</v>
      </c>
      <c r="AB244" s="27" t="s">
        <v>1427</v>
      </c>
      <c r="AC244" s="27">
        <f t="shared" si="10"/>
        <v>0</v>
      </c>
      <c r="AD244" s="27"/>
      <c r="AE244" s="27"/>
      <c r="AF244" s="27"/>
      <c r="AG244" s="27"/>
      <c r="AH244" s="27"/>
      <c r="AI244" s="27"/>
      <c r="AJ244" s="27"/>
      <c r="AK244" s="27"/>
      <c r="AL244" s="29">
        <v>0</v>
      </c>
      <c r="AM244" s="29">
        <v>0</v>
      </c>
      <c r="AN244" s="29">
        <v>9</v>
      </c>
      <c r="AO244" s="29">
        <v>8</v>
      </c>
      <c r="AP244" s="29">
        <v>8</v>
      </c>
      <c r="AQ244" s="29">
        <v>8</v>
      </c>
      <c r="AR244" s="29">
        <v>7</v>
      </c>
      <c r="AS244" s="29">
        <v>7</v>
      </c>
      <c r="AT244" s="29">
        <f t="shared" si="11"/>
        <v>7.833333333333333</v>
      </c>
      <c r="AU244" s="29">
        <v>6</v>
      </c>
      <c r="AV244" s="29">
        <v>7</v>
      </c>
      <c r="AW244" s="29">
        <v>1</v>
      </c>
      <c r="AX244" s="29">
        <v>42</v>
      </c>
      <c r="AY244" s="29">
        <v>1</v>
      </c>
      <c r="AZ244" s="27" t="s">
        <v>1427</v>
      </c>
      <c r="BA244" s="27">
        <v>67</v>
      </c>
      <c r="BB244" s="27">
        <v>1</v>
      </c>
      <c r="BC244" s="27">
        <v>0</v>
      </c>
      <c r="BD244" s="27">
        <v>0</v>
      </c>
      <c r="BE244" s="27">
        <v>0</v>
      </c>
      <c r="BF244" s="27" t="str" cm="1">
        <f t="array" ref="BF244">_xlfn.IFS(BB244=1,"Nord Italia",BC244=1,"Centro Italia",BD244=1,"Sud Italia",BE244=1,"Isole Italia",SUM(BB244:BE244)=0,"Estero")</f>
        <v>Nord Italia</v>
      </c>
      <c r="BG244" s="27" t="s">
        <v>2809</v>
      </c>
      <c r="BH244" s="27">
        <v>167</v>
      </c>
      <c r="BI244" s="27" t="s">
        <v>1427</v>
      </c>
      <c r="BJ244" s="27">
        <v>5</v>
      </c>
      <c r="BK244" s="27">
        <v>13</v>
      </c>
      <c r="BL244" s="27" t="s">
        <v>1427</v>
      </c>
      <c r="BM244" s="27">
        <v>111</v>
      </c>
      <c r="BN244" s="27" t="s">
        <v>1427</v>
      </c>
      <c r="BO244" s="27">
        <v>3</v>
      </c>
      <c r="BP244" s="29">
        <v>3</v>
      </c>
      <c r="BQ244" s="27">
        <v>60</v>
      </c>
      <c r="BR244" s="27">
        <v>0</v>
      </c>
      <c r="BS244" s="27" t="s">
        <v>1427</v>
      </c>
      <c r="BT244" s="27">
        <v>1</v>
      </c>
      <c r="BU244" s="27">
        <v>1</v>
      </c>
      <c r="BV244" s="29">
        <v>2</v>
      </c>
    </row>
    <row r="245" spans="1:74" ht="45" x14ac:dyDescent="0.25">
      <c r="A245" s="27">
        <v>492</v>
      </c>
      <c r="B245" s="28">
        <v>44448.260868055557</v>
      </c>
      <c r="C245" s="28">
        <v>44448.264317129629</v>
      </c>
      <c r="D245" s="2" t="s">
        <v>982</v>
      </c>
      <c r="E245" s="27">
        <v>100</v>
      </c>
      <c r="F245" s="27">
        <v>297</v>
      </c>
      <c r="G245" s="27">
        <v>1</v>
      </c>
      <c r="H245" s="28">
        <v>44448.264321053241</v>
      </c>
      <c r="I245" s="2" t="s">
        <v>983</v>
      </c>
      <c r="J245" s="27">
        <v>7.9958953857421875</v>
      </c>
      <c r="K245" s="27">
        <v>38.00030517578125</v>
      </c>
      <c r="L245" s="2" t="s">
        <v>15</v>
      </c>
      <c r="M245" s="2" t="s">
        <v>87</v>
      </c>
      <c r="N245" s="3">
        <v>2</v>
      </c>
      <c r="O245" s="27" t="s">
        <v>1427</v>
      </c>
      <c r="P245" s="27" t="s">
        <v>1427</v>
      </c>
      <c r="Q245" s="27" t="s">
        <v>1427</v>
      </c>
      <c r="R245" s="27">
        <f t="shared" si="9"/>
        <v>0</v>
      </c>
      <c r="S245" s="27"/>
      <c r="T245" s="27"/>
      <c r="U245" s="27"/>
      <c r="V245" s="27"/>
      <c r="W245" s="27"/>
      <c r="X245" s="27"/>
      <c r="Y245" s="27"/>
      <c r="Z245" s="27" t="s">
        <v>1427</v>
      </c>
      <c r="AA245" s="27" t="s">
        <v>1427</v>
      </c>
      <c r="AB245" s="27" t="s">
        <v>1427</v>
      </c>
      <c r="AC245" s="27">
        <f t="shared" si="10"/>
        <v>0</v>
      </c>
      <c r="AD245" s="27"/>
      <c r="AE245" s="27"/>
      <c r="AF245" s="27"/>
      <c r="AG245" s="27"/>
      <c r="AH245" s="27"/>
      <c r="AI245" s="27"/>
      <c r="AJ245" s="27"/>
      <c r="AK245" s="27"/>
      <c r="AL245" s="29">
        <v>0</v>
      </c>
      <c r="AM245" s="29">
        <v>0</v>
      </c>
      <c r="AN245" s="29">
        <v>8</v>
      </c>
      <c r="AO245" s="29">
        <v>10</v>
      </c>
      <c r="AP245" s="29">
        <v>9</v>
      </c>
      <c r="AQ245" s="29">
        <v>10</v>
      </c>
      <c r="AR245" s="29">
        <v>9</v>
      </c>
      <c r="AS245" s="29">
        <v>9</v>
      </c>
      <c r="AT245" s="29">
        <f t="shared" si="11"/>
        <v>9.1666666666666661</v>
      </c>
      <c r="AU245" s="29">
        <v>8</v>
      </c>
      <c r="AV245" s="29">
        <v>8</v>
      </c>
      <c r="AW245" s="29">
        <v>0</v>
      </c>
      <c r="AX245" s="29">
        <v>33</v>
      </c>
      <c r="AY245" s="29">
        <v>0</v>
      </c>
      <c r="AZ245" s="27" t="s">
        <v>3200</v>
      </c>
      <c r="BA245" s="27" t="s">
        <v>1427</v>
      </c>
      <c r="BB245" s="27">
        <v>0</v>
      </c>
      <c r="BC245" s="27">
        <v>0</v>
      </c>
      <c r="BD245" s="27">
        <v>0</v>
      </c>
      <c r="BE245" s="27">
        <v>0</v>
      </c>
      <c r="BF245" s="27" t="str" cm="1">
        <f t="array" ref="BF245">_xlfn.IFS(BB245=1,"Nord Italia",BC245=1,"Centro Italia",BD245=1,"Sud Italia",BE245=1,"Isole Italia",SUM(BB245:BE245)=0,"Estero")</f>
        <v>Estero</v>
      </c>
      <c r="BG245" s="27" t="s">
        <v>1427</v>
      </c>
      <c r="BH245" s="27">
        <v>167</v>
      </c>
      <c r="BI245" s="27" t="s">
        <v>1427</v>
      </c>
      <c r="BJ245" s="27">
        <v>5</v>
      </c>
      <c r="BK245" s="27">
        <v>16</v>
      </c>
      <c r="BL245" s="27" t="s">
        <v>1427</v>
      </c>
      <c r="BM245" s="27">
        <v>110</v>
      </c>
      <c r="BN245" s="27" t="s">
        <v>1427</v>
      </c>
      <c r="BO245" s="27">
        <v>5</v>
      </c>
      <c r="BP245" s="29">
        <v>3</v>
      </c>
      <c r="BQ245" s="27">
        <v>60</v>
      </c>
      <c r="BR245" s="27">
        <v>1</v>
      </c>
      <c r="BS245" s="27">
        <v>1</v>
      </c>
      <c r="BT245" s="27">
        <v>1</v>
      </c>
      <c r="BU245" s="27">
        <v>0</v>
      </c>
      <c r="BV245" s="29">
        <v>2</v>
      </c>
    </row>
    <row r="246" spans="1:74" ht="45" x14ac:dyDescent="0.25">
      <c r="A246" s="27">
        <v>496</v>
      </c>
      <c r="B246" s="28">
        <v>44448.422534722224</v>
      </c>
      <c r="C246" s="28">
        <v>44448.424803240741</v>
      </c>
      <c r="D246" s="2" t="s">
        <v>990</v>
      </c>
      <c r="E246" s="27">
        <v>100</v>
      </c>
      <c r="F246" s="27">
        <v>195</v>
      </c>
      <c r="G246" s="27">
        <v>1</v>
      </c>
      <c r="H246" s="28">
        <v>44448.424812951387</v>
      </c>
      <c r="I246" s="2" t="s">
        <v>991</v>
      </c>
      <c r="J246" s="27">
        <v>46.488693237304688</v>
      </c>
      <c r="K246" s="27">
        <v>11.339401245117188</v>
      </c>
      <c r="L246" s="2" t="s">
        <v>15</v>
      </c>
      <c r="M246" s="2" t="s">
        <v>16</v>
      </c>
      <c r="N246" s="3">
        <v>2</v>
      </c>
      <c r="O246" s="27" t="s">
        <v>1427</v>
      </c>
      <c r="P246" s="27" t="s">
        <v>1427</v>
      </c>
      <c r="Q246" s="27" t="s">
        <v>1427</v>
      </c>
      <c r="R246" s="27">
        <f t="shared" si="9"/>
        <v>0</v>
      </c>
      <c r="S246" s="27"/>
      <c r="T246" s="27"/>
      <c r="U246" s="27"/>
      <c r="V246" s="27"/>
      <c r="W246" s="27"/>
      <c r="X246" s="27"/>
      <c r="Y246" s="27"/>
      <c r="Z246" s="27" t="s">
        <v>1427</v>
      </c>
      <c r="AA246" s="27" t="s">
        <v>1427</v>
      </c>
      <c r="AB246" s="27" t="s">
        <v>1427</v>
      </c>
      <c r="AC246" s="27">
        <f t="shared" si="10"/>
        <v>0</v>
      </c>
      <c r="AD246" s="27"/>
      <c r="AE246" s="27"/>
      <c r="AF246" s="27"/>
      <c r="AG246" s="27"/>
      <c r="AH246" s="27"/>
      <c r="AI246" s="27"/>
      <c r="AJ246" s="27"/>
      <c r="AK246" s="27"/>
      <c r="AL246" s="29">
        <v>0</v>
      </c>
      <c r="AM246" s="29">
        <v>0</v>
      </c>
      <c r="AN246" s="29">
        <v>7</v>
      </c>
      <c r="AO246" s="29">
        <v>10</v>
      </c>
      <c r="AP246" s="29">
        <v>7</v>
      </c>
      <c r="AQ246" s="29">
        <v>7</v>
      </c>
      <c r="AR246" s="29">
        <v>7</v>
      </c>
      <c r="AS246" s="29">
        <v>8</v>
      </c>
      <c r="AT246" s="29">
        <f t="shared" si="11"/>
        <v>7.666666666666667</v>
      </c>
      <c r="AU246" s="29">
        <v>6</v>
      </c>
      <c r="AV246" s="29">
        <v>6</v>
      </c>
      <c r="AW246" s="29">
        <v>1</v>
      </c>
      <c r="AX246" s="29">
        <v>57</v>
      </c>
      <c r="AY246" s="29">
        <v>1</v>
      </c>
      <c r="AZ246" s="27" t="s">
        <v>1427</v>
      </c>
      <c r="BA246" s="27">
        <v>67</v>
      </c>
      <c r="BB246" s="27">
        <v>1</v>
      </c>
      <c r="BC246" s="27">
        <v>0</v>
      </c>
      <c r="BD246" s="27">
        <v>0</v>
      </c>
      <c r="BE246" s="27">
        <v>0</v>
      </c>
      <c r="BF246" s="27" t="str" cm="1">
        <f t="array" ref="BF246">_xlfn.IFS(BB246=1,"Nord Italia",BC246=1,"Centro Italia",BD246=1,"Sud Italia",BE246=1,"Isole Italia",SUM(BB246:BE246)=0,"Estero")</f>
        <v>Nord Italia</v>
      </c>
      <c r="BG246" s="27" t="s">
        <v>2697</v>
      </c>
      <c r="BH246" s="27">
        <v>168</v>
      </c>
      <c r="BI246" s="27" t="s">
        <v>1427</v>
      </c>
      <c r="BJ246" s="27">
        <v>7</v>
      </c>
      <c r="BK246" s="27" t="s">
        <v>1427</v>
      </c>
      <c r="BL246" s="27" t="s">
        <v>1427</v>
      </c>
      <c r="BM246" s="27" t="s">
        <v>1427</v>
      </c>
      <c r="BN246" s="27" t="s">
        <v>1427</v>
      </c>
      <c r="BO246" s="27">
        <v>3</v>
      </c>
      <c r="BP246" s="29">
        <v>3</v>
      </c>
      <c r="BQ246" s="27">
        <v>120</v>
      </c>
      <c r="BR246" s="27">
        <v>0</v>
      </c>
      <c r="BS246" s="27" t="s">
        <v>1427</v>
      </c>
      <c r="BT246" s="27">
        <v>1</v>
      </c>
      <c r="BU246" s="27">
        <v>1</v>
      </c>
      <c r="BV246" s="29">
        <v>3</v>
      </c>
    </row>
    <row r="247" spans="1:74" ht="45" x14ac:dyDescent="0.25">
      <c r="A247" s="27">
        <v>500</v>
      </c>
      <c r="B247" s="28">
        <v>44448.546666666669</v>
      </c>
      <c r="C247" s="28">
        <v>44448.548831018517</v>
      </c>
      <c r="D247" s="2" t="s">
        <v>998</v>
      </c>
      <c r="E247" s="27">
        <v>100</v>
      </c>
      <c r="F247" s="27">
        <v>187</v>
      </c>
      <c r="G247" s="27">
        <v>1</v>
      </c>
      <c r="H247" s="28">
        <v>44448.54884152778</v>
      </c>
      <c r="I247" s="2" t="s">
        <v>999</v>
      </c>
      <c r="J247" s="27">
        <v>44.798995971679688</v>
      </c>
      <c r="K247" s="27">
        <v>10.323394775390625</v>
      </c>
      <c r="L247" s="2" t="s">
        <v>15</v>
      </c>
      <c r="M247" s="2" t="s">
        <v>16</v>
      </c>
      <c r="N247" s="3">
        <v>2</v>
      </c>
      <c r="O247" s="27" t="s">
        <v>1427</v>
      </c>
      <c r="P247" s="27" t="s">
        <v>1427</v>
      </c>
      <c r="Q247" s="27" t="s">
        <v>1427</v>
      </c>
      <c r="R247" s="27">
        <f t="shared" si="9"/>
        <v>0</v>
      </c>
      <c r="S247" s="27"/>
      <c r="T247" s="27"/>
      <c r="U247" s="27"/>
      <c r="V247" s="27"/>
      <c r="W247" s="27"/>
      <c r="X247" s="27"/>
      <c r="Y247" s="27"/>
      <c r="Z247" s="27" t="s">
        <v>1427</v>
      </c>
      <c r="AA247" s="27" t="s">
        <v>1427</v>
      </c>
      <c r="AB247" s="27" t="s">
        <v>1427</v>
      </c>
      <c r="AC247" s="27">
        <f t="shared" si="10"/>
        <v>0</v>
      </c>
      <c r="AD247" s="27"/>
      <c r="AE247" s="27"/>
      <c r="AF247" s="27"/>
      <c r="AG247" s="27"/>
      <c r="AH247" s="27"/>
      <c r="AI247" s="27"/>
      <c r="AJ247" s="27"/>
      <c r="AK247" s="27"/>
      <c r="AL247" s="29">
        <v>0</v>
      </c>
      <c r="AM247" s="29">
        <v>0</v>
      </c>
      <c r="AN247" s="29">
        <v>3</v>
      </c>
      <c r="AO247" s="29">
        <v>8</v>
      </c>
      <c r="AP247" s="29">
        <v>8</v>
      </c>
      <c r="AQ247" s="29">
        <v>5</v>
      </c>
      <c r="AR247" s="29">
        <v>5</v>
      </c>
      <c r="AS247" s="29">
        <v>5</v>
      </c>
      <c r="AT247" s="29">
        <f t="shared" si="11"/>
        <v>5.666666666666667</v>
      </c>
      <c r="AU247" s="29">
        <v>7</v>
      </c>
      <c r="AV247" s="29">
        <v>7</v>
      </c>
      <c r="AW247" s="29">
        <v>1</v>
      </c>
      <c r="AX247" s="29">
        <v>38</v>
      </c>
      <c r="AY247" s="29">
        <v>1</v>
      </c>
      <c r="AZ247" s="27" t="s">
        <v>1427</v>
      </c>
      <c r="BA247" s="27">
        <v>67</v>
      </c>
      <c r="BB247" s="27">
        <v>1</v>
      </c>
      <c r="BC247" s="27">
        <v>0</v>
      </c>
      <c r="BD247" s="27">
        <v>0</v>
      </c>
      <c r="BE247" s="27">
        <v>0</v>
      </c>
      <c r="BF247" s="27" t="str" cm="1">
        <f t="array" ref="BF247">_xlfn.IFS(BB247=1,"Nord Italia",BC247=1,"Centro Italia",BD247=1,"Sud Italia",BE247=1,"Isole Italia",SUM(BB247:BE247)=0,"Estero")</f>
        <v>Nord Italia</v>
      </c>
      <c r="BG247" s="27" t="s">
        <v>2921</v>
      </c>
      <c r="BH247" s="27">
        <v>167</v>
      </c>
      <c r="BI247" s="27" t="s">
        <v>1427</v>
      </c>
      <c r="BJ247" s="27">
        <v>5</v>
      </c>
      <c r="BK247" s="27">
        <v>6</v>
      </c>
      <c r="BL247" s="27" t="s">
        <v>1427</v>
      </c>
      <c r="BM247" s="27">
        <v>111</v>
      </c>
      <c r="BN247" s="27" t="s">
        <v>1427</v>
      </c>
      <c r="BO247" s="27">
        <v>4</v>
      </c>
      <c r="BP247" s="29">
        <v>3</v>
      </c>
      <c r="BQ247" s="27">
        <v>20</v>
      </c>
      <c r="BR247" s="27">
        <v>0</v>
      </c>
      <c r="BS247" s="27" t="s">
        <v>1427</v>
      </c>
      <c r="BT247" s="27">
        <v>1</v>
      </c>
      <c r="BU247" s="27">
        <v>1</v>
      </c>
      <c r="BV247" s="29">
        <v>6</v>
      </c>
    </row>
    <row r="248" spans="1:74" ht="45" x14ac:dyDescent="0.25">
      <c r="A248" s="27">
        <v>504</v>
      </c>
      <c r="B248" s="28">
        <v>44448.616689814815</v>
      </c>
      <c r="C248" s="28">
        <v>44448.619074074071</v>
      </c>
      <c r="D248" s="2" t="s">
        <v>1006</v>
      </c>
      <c r="E248" s="27">
        <v>100</v>
      </c>
      <c r="F248" s="27">
        <v>206</v>
      </c>
      <c r="G248" s="27">
        <v>1</v>
      </c>
      <c r="H248" s="28">
        <v>44448.619086145831</v>
      </c>
      <c r="I248" s="2" t="s">
        <v>1007</v>
      </c>
      <c r="J248" s="27">
        <v>45.472198486328125</v>
      </c>
      <c r="K248" s="27">
        <v>9.19219970703125</v>
      </c>
      <c r="L248" s="2" t="s">
        <v>15</v>
      </c>
      <c r="M248" s="2" t="s">
        <v>16</v>
      </c>
      <c r="N248" s="3">
        <v>2</v>
      </c>
      <c r="O248" s="27" t="s">
        <v>1427</v>
      </c>
      <c r="P248" s="27" t="s">
        <v>1427</v>
      </c>
      <c r="Q248" s="27" t="s">
        <v>1427</v>
      </c>
      <c r="R248" s="27">
        <f t="shared" si="9"/>
        <v>0</v>
      </c>
      <c r="S248" s="27"/>
      <c r="T248" s="27"/>
      <c r="U248" s="27"/>
      <c r="V248" s="27"/>
      <c r="W248" s="27"/>
      <c r="X248" s="27"/>
      <c r="Y248" s="27"/>
      <c r="Z248" s="27" t="s">
        <v>1427</v>
      </c>
      <c r="AA248" s="27" t="s">
        <v>1427</v>
      </c>
      <c r="AB248" s="27" t="s">
        <v>1427</v>
      </c>
      <c r="AC248" s="27">
        <f t="shared" si="10"/>
        <v>0</v>
      </c>
      <c r="AD248" s="27"/>
      <c r="AE248" s="27"/>
      <c r="AF248" s="27"/>
      <c r="AG248" s="27"/>
      <c r="AH248" s="27"/>
      <c r="AI248" s="27"/>
      <c r="AJ248" s="27"/>
      <c r="AK248" s="27"/>
      <c r="AL248" s="29">
        <v>0</v>
      </c>
      <c r="AM248" s="29">
        <v>0</v>
      </c>
      <c r="AN248" s="29">
        <v>6</v>
      </c>
      <c r="AO248" s="29">
        <v>8</v>
      </c>
      <c r="AP248" s="29">
        <v>8</v>
      </c>
      <c r="AQ248" s="29">
        <v>7</v>
      </c>
      <c r="AR248" s="29">
        <v>8</v>
      </c>
      <c r="AS248" s="29">
        <v>9</v>
      </c>
      <c r="AT248" s="29">
        <f t="shared" si="11"/>
        <v>7.666666666666667</v>
      </c>
      <c r="AU248" s="29">
        <v>6</v>
      </c>
      <c r="AV248" s="29">
        <v>5</v>
      </c>
      <c r="AW248" s="29">
        <v>1</v>
      </c>
      <c r="AX248" s="29">
        <v>43</v>
      </c>
      <c r="AY248" s="29">
        <v>1</v>
      </c>
      <c r="AZ248" s="27" t="s">
        <v>1427</v>
      </c>
      <c r="BA248" s="27">
        <v>35</v>
      </c>
      <c r="BB248" s="27">
        <v>1</v>
      </c>
      <c r="BC248" s="27">
        <v>0</v>
      </c>
      <c r="BD248" s="27">
        <v>0</v>
      </c>
      <c r="BE248" s="27">
        <v>0</v>
      </c>
      <c r="BF248" s="27" t="str" cm="1">
        <f t="array" ref="BF248">_xlfn.IFS(BB248=1,"Nord Italia",BC248=1,"Centro Italia",BD248=1,"Sud Italia",BE248=1,"Isole Italia",SUM(BB248:BE248)=0,"Estero")</f>
        <v>Nord Italia</v>
      </c>
      <c r="BG248" s="27" t="s">
        <v>2588</v>
      </c>
      <c r="BH248" s="27">
        <v>166</v>
      </c>
      <c r="BI248" s="27" t="s">
        <v>1427</v>
      </c>
      <c r="BJ248" s="27">
        <v>3</v>
      </c>
      <c r="BK248" s="27" t="s">
        <v>1427</v>
      </c>
      <c r="BL248" s="27" t="s">
        <v>1427</v>
      </c>
      <c r="BM248" s="27" t="s">
        <v>1427</v>
      </c>
      <c r="BN248" s="27" t="s">
        <v>1427</v>
      </c>
      <c r="BO248" s="27">
        <v>1</v>
      </c>
      <c r="BP248" s="29">
        <v>3</v>
      </c>
      <c r="BQ248" s="27">
        <v>0</v>
      </c>
      <c r="BR248" s="27">
        <v>0</v>
      </c>
      <c r="BS248" s="27" t="s">
        <v>1427</v>
      </c>
      <c r="BT248" s="27">
        <v>0</v>
      </c>
      <c r="BU248" s="27">
        <v>0</v>
      </c>
      <c r="BV248" s="29">
        <v>3</v>
      </c>
    </row>
    <row r="249" spans="1:74" ht="30" x14ac:dyDescent="0.25">
      <c r="A249" s="27">
        <v>510</v>
      </c>
      <c r="B249" s="28">
        <v>44449.018842592595</v>
      </c>
      <c r="C249" s="28">
        <v>44449.020509259259</v>
      </c>
      <c r="D249" s="2" t="s">
        <v>1018</v>
      </c>
      <c r="E249" s="27">
        <v>100</v>
      </c>
      <c r="F249" s="27">
        <v>143</v>
      </c>
      <c r="G249" s="27">
        <v>1</v>
      </c>
      <c r="H249" s="28">
        <v>44449.020519976853</v>
      </c>
      <c r="I249" s="2" t="s">
        <v>1019</v>
      </c>
      <c r="J249" s="27">
        <v>43.147903442382813</v>
      </c>
      <c r="K249" s="27">
        <v>12.109695434570313</v>
      </c>
      <c r="L249" s="2" t="s">
        <v>15</v>
      </c>
      <c r="M249" s="2" t="s">
        <v>16</v>
      </c>
      <c r="N249" s="3">
        <v>2</v>
      </c>
      <c r="O249" s="27" t="s">
        <v>1427</v>
      </c>
      <c r="P249" s="27" t="s">
        <v>1427</v>
      </c>
      <c r="Q249" s="27" t="s">
        <v>1427</v>
      </c>
      <c r="R249" s="27">
        <f t="shared" si="9"/>
        <v>0</v>
      </c>
      <c r="S249" s="27"/>
      <c r="T249" s="27"/>
      <c r="U249" s="27"/>
      <c r="V249" s="27"/>
      <c r="W249" s="27"/>
      <c r="X249" s="27"/>
      <c r="Y249" s="27"/>
      <c r="Z249" s="27" t="s">
        <v>1427</v>
      </c>
      <c r="AA249" s="27" t="s">
        <v>1427</v>
      </c>
      <c r="AB249" s="27" t="s">
        <v>1427</v>
      </c>
      <c r="AC249" s="27">
        <f t="shared" si="10"/>
        <v>0</v>
      </c>
      <c r="AD249" s="27"/>
      <c r="AE249" s="27"/>
      <c r="AF249" s="27"/>
      <c r="AG249" s="27"/>
      <c r="AH249" s="27"/>
      <c r="AI249" s="27"/>
      <c r="AJ249" s="27"/>
      <c r="AK249" s="27"/>
      <c r="AL249" s="29">
        <v>0</v>
      </c>
      <c r="AM249" s="29">
        <v>0</v>
      </c>
      <c r="AN249" s="29">
        <v>7</v>
      </c>
      <c r="AO249" s="29">
        <v>8</v>
      </c>
      <c r="AP249" s="29">
        <v>7</v>
      </c>
      <c r="AQ249" s="29">
        <v>8</v>
      </c>
      <c r="AR249" s="29">
        <v>10</v>
      </c>
      <c r="AS249" s="29">
        <v>9</v>
      </c>
      <c r="AT249" s="29">
        <f t="shared" si="11"/>
        <v>8.1666666666666661</v>
      </c>
      <c r="AU249" s="29">
        <v>6</v>
      </c>
      <c r="AV249" s="29">
        <v>6</v>
      </c>
      <c r="AW249" s="29">
        <v>1</v>
      </c>
      <c r="AX249" s="29">
        <v>24</v>
      </c>
      <c r="AY249" s="29">
        <v>1</v>
      </c>
      <c r="AZ249" s="27" t="s">
        <v>1427</v>
      </c>
      <c r="BA249" s="27">
        <v>67</v>
      </c>
      <c r="BB249" s="27">
        <v>1</v>
      </c>
      <c r="BC249" s="27">
        <v>0</v>
      </c>
      <c r="BD249" s="27">
        <v>0</v>
      </c>
      <c r="BE249" s="27">
        <v>0</v>
      </c>
      <c r="BF249" s="27" t="str" cm="1">
        <f t="array" ref="BF249">_xlfn.IFS(BB249=1,"Nord Italia",BC249=1,"Centro Italia",BD249=1,"Sud Italia",BE249=1,"Isole Italia",SUM(BB249:BE249)=0,"Estero")</f>
        <v>Nord Italia</v>
      </c>
      <c r="BG249" s="27" t="s">
        <v>2697</v>
      </c>
      <c r="BH249" s="27">
        <v>167</v>
      </c>
      <c r="BI249" s="27" t="s">
        <v>1427</v>
      </c>
      <c r="BJ249" s="27">
        <v>7</v>
      </c>
      <c r="BK249" s="27" t="s">
        <v>1427</v>
      </c>
      <c r="BL249" s="27" t="s">
        <v>1427</v>
      </c>
      <c r="BM249" s="27" t="s">
        <v>1427</v>
      </c>
      <c r="BN249" s="27" t="s">
        <v>1427</v>
      </c>
      <c r="BO249" s="27">
        <v>3</v>
      </c>
      <c r="BP249" s="29">
        <v>3</v>
      </c>
      <c r="BQ249" s="27">
        <v>120</v>
      </c>
      <c r="BR249" s="27">
        <v>0</v>
      </c>
      <c r="BS249" s="27" t="s">
        <v>1427</v>
      </c>
      <c r="BT249" s="27">
        <v>1</v>
      </c>
      <c r="BU249" s="27">
        <v>1</v>
      </c>
      <c r="BV249" s="29">
        <v>4</v>
      </c>
    </row>
    <row r="250" spans="1:74" ht="30" x14ac:dyDescent="0.25">
      <c r="A250" s="27">
        <v>521</v>
      </c>
      <c r="B250" s="28">
        <v>44449.36824074074</v>
      </c>
      <c r="C250" s="28">
        <v>44449.37027777778</v>
      </c>
      <c r="D250" s="2" t="s">
        <v>1039</v>
      </c>
      <c r="E250" s="27">
        <v>100</v>
      </c>
      <c r="F250" s="27">
        <v>176</v>
      </c>
      <c r="G250" s="27">
        <v>1</v>
      </c>
      <c r="H250" s="28">
        <v>44449.370291435182</v>
      </c>
      <c r="I250" s="2" t="s">
        <v>1040</v>
      </c>
      <c r="J250" s="27">
        <v>45.66180419921875</v>
      </c>
      <c r="K250" s="27">
        <v>12.2427978515625</v>
      </c>
      <c r="L250" s="2" t="s">
        <v>15</v>
      </c>
      <c r="M250" s="2" t="s">
        <v>16</v>
      </c>
      <c r="N250" s="3">
        <v>2</v>
      </c>
      <c r="O250" s="27" t="s">
        <v>1427</v>
      </c>
      <c r="P250" s="27" t="s">
        <v>1427</v>
      </c>
      <c r="Q250" s="27" t="s">
        <v>1427</v>
      </c>
      <c r="R250" s="27">
        <f t="shared" si="9"/>
        <v>0</v>
      </c>
      <c r="S250" s="27"/>
      <c r="T250" s="27"/>
      <c r="U250" s="27"/>
      <c r="V250" s="27"/>
      <c r="W250" s="27"/>
      <c r="X250" s="27"/>
      <c r="Y250" s="27"/>
      <c r="Z250" s="27" t="s">
        <v>1427</v>
      </c>
      <c r="AA250" s="27" t="s">
        <v>1427</v>
      </c>
      <c r="AB250" s="27" t="s">
        <v>1427</v>
      </c>
      <c r="AC250" s="27">
        <f t="shared" si="10"/>
        <v>0</v>
      </c>
      <c r="AD250" s="27"/>
      <c r="AE250" s="27"/>
      <c r="AF250" s="27"/>
      <c r="AG250" s="27"/>
      <c r="AH250" s="27"/>
      <c r="AI250" s="27"/>
      <c r="AJ250" s="27"/>
      <c r="AK250" s="27"/>
      <c r="AL250" s="29">
        <v>0</v>
      </c>
      <c r="AM250" s="29">
        <v>0</v>
      </c>
      <c r="AN250" s="29">
        <v>7</v>
      </c>
      <c r="AO250" s="29">
        <v>9</v>
      </c>
      <c r="AP250" s="29">
        <v>10</v>
      </c>
      <c r="AQ250" s="29">
        <v>10</v>
      </c>
      <c r="AR250" s="29">
        <v>10</v>
      </c>
      <c r="AS250" s="29">
        <v>7</v>
      </c>
      <c r="AT250" s="29">
        <f t="shared" si="11"/>
        <v>8.8333333333333339</v>
      </c>
      <c r="AU250" s="29">
        <v>7</v>
      </c>
      <c r="AV250" s="29">
        <v>7</v>
      </c>
      <c r="AW250" s="29">
        <v>1</v>
      </c>
      <c r="AX250" s="29">
        <v>53</v>
      </c>
      <c r="AY250" s="29">
        <v>1</v>
      </c>
      <c r="AZ250" s="27" t="s">
        <v>1427</v>
      </c>
      <c r="BA250" s="27">
        <v>100</v>
      </c>
      <c r="BB250" s="27">
        <v>1</v>
      </c>
      <c r="BC250" s="27">
        <v>0</v>
      </c>
      <c r="BD250" s="27">
        <v>0</v>
      </c>
      <c r="BE250" s="27">
        <v>0</v>
      </c>
      <c r="BF250" s="27" t="str" cm="1">
        <f t="array" ref="BF250">_xlfn.IFS(BB250=1,"Nord Italia",BC250=1,"Centro Italia",BD250=1,"Sud Italia",BE250=1,"Isole Italia",SUM(BB250:BE250)=0,"Estero")</f>
        <v>Nord Italia</v>
      </c>
      <c r="BG250" s="27" t="s">
        <v>2933</v>
      </c>
      <c r="BH250" s="27">
        <v>173</v>
      </c>
      <c r="BI250" s="27" t="s">
        <v>2934</v>
      </c>
      <c r="BJ250" s="27">
        <v>7</v>
      </c>
      <c r="BK250" s="27" t="s">
        <v>1427</v>
      </c>
      <c r="BL250" s="27" t="s">
        <v>1427</v>
      </c>
      <c r="BM250" s="27" t="s">
        <v>1427</v>
      </c>
      <c r="BN250" s="27" t="s">
        <v>1427</v>
      </c>
      <c r="BO250" s="27">
        <v>4</v>
      </c>
      <c r="BP250" s="29">
        <v>3</v>
      </c>
      <c r="BQ250" s="27">
        <v>180</v>
      </c>
      <c r="BR250" s="27">
        <v>0</v>
      </c>
      <c r="BS250" s="27" t="s">
        <v>1427</v>
      </c>
      <c r="BT250" s="27">
        <v>1</v>
      </c>
      <c r="BU250" s="27">
        <v>1</v>
      </c>
      <c r="BV250" s="29">
        <v>2</v>
      </c>
    </row>
    <row r="251" spans="1:74" ht="30" x14ac:dyDescent="0.25">
      <c r="A251" s="27">
        <v>533</v>
      </c>
      <c r="B251" s="28">
        <v>44449.616631944446</v>
      </c>
      <c r="C251" s="28">
        <v>44449.618530092594</v>
      </c>
      <c r="D251" s="2" t="s">
        <v>1063</v>
      </c>
      <c r="E251" s="27">
        <v>100</v>
      </c>
      <c r="F251" s="27">
        <v>163</v>
      </c>
      <c r="G251" s="27">
        <v>1</v>
      </c>
      <c r="H251" s="28">
        <v>44449.618535648151</v>
      </c>
      <c r="I251" s="2" t="s">
        <v>1064</v>
      </c>
      <c r="J251" s="27">
        <v>45.829299926757813</v>
      </c>
      <c r="K251" s="27">
        <v>15.979293823242188</v>
      </c>
      <c r="L251" s="2" t="s">
        <v>15</v>
      </c>
      <c r="M251" s="2" t="s">
        <v>87</v>
      </c>
      <c r="N251" s="3">
        <v>2</v>
      </c>
      <c r="O251" s="27" t="s">
        <v>1427</v>
      </c>
      <c r="P251" s="27" t="s">
        <v>1427</v>
      </c>
      <c r="Q251" s="27" t="s">
        <v>1427</v>
      </c>
      <c r="R251" s="27">
        <f t="shared" si="9"/>
        <v>0</v>
      </c>
      <c r="S251" s="27"/>
      <c r="T251" s="27"/>
      <c r="U251" s="27"/>
      <c r="V251" s="27"/>
      <c r="W251" s="27"/>
      <c r="X251" s="27"/>
      <c r="Y251" s="27"/>
      <c r="Z251" s="27" t="s">
        <v>1427</v>
      </c>
      <c r="AA251" s="27" t="s">
        <v>1427</v>
      </c>
      <c r="AB251" s="27" t="s">
        <v>1427</v>
      </c>
      <c r="AC251" s="27">
        <f t="shared" si="10"/>
        <v>0</v>
      </c>
      <c r="AD251" s="27"/>
      <c r="AE251" s="27"/>
      <c r="AF251" s="27"/>
      <c r="AG251" s="27"/>
      <c r="AH251" s="27"/>
      <c r="AI251" s="27"/>
      <c r="AJ251" s="27"/>
      <c r="AK251" s="27"/>
      <c r="AL251" s="29">
        <v>0</v>
      </c>
      <c r="AM251" s="29">
        <v>0</v>
      </c>
      <c r="AN251" s="29">
        <v>3</v>
      </c>
      <c r="AO251" s="29">
        <v>10</v>
      </c>
      <c r="AP251" s="29">
        <v>10</v>
      </c>
      <c r="AQ251" s="29">
        <v>8</v>
      </c>
      <c r="AR251" s="29">
        <v>1</v>
      </c>
      <c r="AS251" s="29">
        <v>5</v>
      </c>
      <c r="AT251" s="29">
        <f t="shared" si="11"/>
        <v>6.166666666666667</v>
      </c>
      <c r="AU251" s="29">
        <v>8</v>
      </c>
      <c r="AV251" s="29">
        <v>9</v>
      </c>
      <c r="AW251" s="29">
        <v>1</v>
      </c>
      <c r="AX251" s="29">
        <v>38</v>
      </c>
      <c r="AY251" s="29">
        <v>0</v>
      </c>
      <c r="AZ251" s="27" t="s">
        <v>3201</v>
      </c>
      <c r="BA251" s="27" t="s">
        <v>1427</v>
      </c>
      <c r="BB251" s="27">
        <v>0</v>
      </c>
      <c r="BC251" s="27">
        <v>0</v>
      </c>
      <c r="BD251" s="27">
        <v>0</v>
      </c>
      <c r="BE251" s="27">
        <v>0</v>
      </c>
      <c r="BF251" s="27" t="str" cm="1">
        <f t="array" ref="BF251">_xlfn.IFS(BB251=1,"Nord Italia",BC251=1,"Centro Italia",BD251=1,"Sud Italia",BE251=1,"Isole Italia",SUM(BB251:BE251)=0,"Estero")</f>
        <v>Estero</v>
      </c>
      <c r="BG251" s="27" t="s">
        <v>1427</v>
      </c>
      <c r="BH251" s="27">
        <v>164</v>
      </c>
      <c r="BI251" s="27" t="s">
        <v>1427</v>
      </c>
      <c r="BJ251" s="27">
        <v>7</v>
      </c>
      <c r="BK251" s="27" t="s">
        <v>1427</v>
      </c>
      <c r="BL251" s="27" t="s">
        <v>1427</v>
      </c>
      <c r="BM251" s="27" t="s">
        <v>1427</v>
      </c>
      <c r="BN251" s="27" t="s">
        <v>1427</v>
      </c>
      <c r="BO251" s="27">
        <v>4</v>
      </c>
      <c r="BP251" s="29">
        <v>2</v>
      </c>
      <c r="BQ251" s="27">
        <v>30</v>
      </c>
      <c r="BR251" s="27">
        <v>0</v>
      </c>
      <c r="BS251" s="27" t="s">
        <v>1427</v>
      </c>
      <c r="BT251" s="27">
        <v>1</v>
      </c>
      <c r="BU251" s="27">
        <v>1</v>
      </c>
      <c r="BV251" s="29">
        <v>4</v>
      </c>
    </row>
    <row r="252" spans="1:74" ht="45" x14ac:dyDescent="0.25">
      <c r="A252" s="27">
        <v>538</v>
      </c>
      <c r="B252" s="28">
        <v>44449.642777777779</v>
      </c>
      <c r="C252" s="28">
        <v>44449.644930555558</v>
      </c>
      <c r="D252" s="2" t="s">
        <v>1073</v>
      </c>
      <c r="E252" s="27">
        <v>100</v>
      </c>
      <c r="F252" s="27">
        <v>185</v>
      </c>
      <c r="G252" s="27">
        <v>1</v>
      </c>
      <c r="H252" s="28">
        <v>44449.644941840277</v>
      </c>
      <c r="I252" s="2" t="s">
        <v>1074</v>
      </c>
      <c r="J252" s="27">
        <v>43.147903442382813</v>
      </c>
      <c r="K252" s="27">
        <v>12.109695434570313</v>
      </c>
      <c r="L252" s="2" t="s">
        <v>15</v>
      </c>
      <c r="M252" s="2" t="s">
        <v>16</v>
      </c>
      <c r="N252" s="3">
        <v>2</v>
      </c>
      <c r="O252" s="27" t="s">
        <v>1427</v>
      </c>
      <c r="P252" s="27" t="s">
        <v>1427</v>
      </c>
      <c r="Q252" s="27" t="s">
        <v>1427</v>
      </c>
      <c r="R252" s="27">
        <f t="shared" si="9"/>
        <v>0</v>
      </c>
      <c r="S252" s="27"/>
      <c r="T252" s="27"/>
      <c r="U252" s="27"/>
      <c r="V252" s="27"/>
      <c r="W252" s="27"/>
      <c r="X252" s="27"/>
      <c r="Y252" s="27"/>
      <c r="Z252" s="27" t="s">
        <v>1427</v>
      </c>
      <c r="AA252" s="27" t="s">
        <v>1427</v>
      </c>
      <c r="AB252" s="27" t="s">
        <v>1427</v>
      </c>
      <c r="AC252" s="27">
        <f t="shared" si="10"/>
        <v>0</v>
      </c>
      <c r="AD252" s="27"/>
      <c r="AE252" s="27"/>
      <c r="AF252" s="27"/>
      <c r="AG252" s="27"/>
      <c r="AH252" s="27"/>
      <c r="AI252" s="27"/>
      <c r="AJ252" s="27"/>
      <c r="AK252" s="27"/>
      <c r="AL252" s="29">
        <v>0</v>
      </c>
      <c r="AM252" s="29">
        <v>0</v>
      </c>
      <c r="AN252" s="29">
        <v>7</v>
      </c>
      <c r="AO252" s="29">
        <v>10</v>
      </c>
      <c r="AP252" s="29">
        <v>7</v>
      </c>
      <c r="AQ252" s="29">
        <v>7</v>
      </c>
      <c r="AR252" s="29">
        <v>3</v>
      </c>
      <c r="AS252" s="29">
        <v>4</v>
      </c>
      <c r="AT252" s="29">
        <f t="shared" si="11"/>
        <v>6.333333333333333</v>
      </c>
      <c r="AU252" s="29">
        <v>7</v>
      </c>
      <c r="AV252" s="29">
        <v>8</v>
      </c>
      <c r="AW252" s="29">
        <v>1</v>
      </c>
      <c r="AX252" s="29">
        <v>20</v>
      </c>
      <c r="AY252" s="29">
        <v>1</v>
      </c>
      <c r="AZ252" s="27" t="s">
        <v>1427</v>
      </c>
      <c r="BA252" s="27">
        <v>107</v>
      </c>
      <c r="BB252" s="27">
        <v>1</v>
      </c>
      <c r="BC252" s="27">
        <v>0</v>
      </c>
      <c r="BD252" s="27">
        <v>0</v>
      </c>
      <c r="BE252" s="27">
        <v>0</v>
      </c>
      <c r="BF252" s="27" t="str" cm="1">
        <f t="array" ref="BF252">_xlfn.IFS(BB252=1,"Nord Italia",BC252=1,"Centro Italia",BD252=1,"Sud Italia",BE252=1,"Isole Italia",SUM(BB252:BE252)=0,"Estero")</f>
        <v>Nord Italia</v>
      </c>
      <c r="BG252" s="27" t="s">
        <v>2944</v>
      </c>
      <c r="BH252" s="27">
        <v>164</v>
      </c>
      <c r="BI252" s="27" t="s">
        <v>1427</v>
      </c>
      <c r="BJ252" s="27">
        <v>3</v>
      </c>
      <c r="BK252" s="27">
        <v>18</v>
      </c>
      <c r="BL252" s="27" t="s">
        <v>3077</v>
      </c>
      <c r="BM252" s="27" t="s">
        <v>1427</v>
      </c>
      <c r="BN252" s="27" t="s">
        <v>1427</v>
      </c>
      <c r="BO252" s="27">
        <v>4</v>
      </c>
      <c r="BP252" s="29">
        <v>3</v>
      </c>
      <c r="BQ252" s="27">
        <v>120</v>
      </c>
      <c r="BR252" s="27">
        <v>0</v>
      </c>
      <c r="BS252" s="27" t="s">
        <v>1427</v>
      </c>
      <c r="BT252" s="27">
        <v>1</v>
      </c>
      <c r="BU252" s="27">
        <v>1</v>
      </c>
      <c r="BV252" s="29">
        <v>3</v>
      </c>
    </row>
    <row r="253" spans="1:74" ht="45" x14ac:dyDescent="0.25">
      <c r="A253" s="27">
        <v>543</v>
      </c>
      <c r="B253" s="28">
        <v>44449.711435185185</v>
      </c>
      <c r="C253" s="28">
        <v>44449.71466435185</v>
      </c>
      <c r="D253" s="2" t="s">
        <v>1083</v>
      </c>
      <c r="E253" s="27">
        <v>100</v>
      </c>
      <c r="F253" s="27">
        <v>278</v>
      </c>
      <c r="G253" s="27">
        <v>1</v>
      </c>
      <c r="H253" s="28">
        <v>44449.714673472219</v>
      </c>
      <c r="I253" s="2" t="s">
        <v>1084</v>
      </c>
      <c r="J253" s="27">
        <v>26.222396850585938</v>
      </c>
      <c r="K253" s="27">
        <v>127.73080444335938</v>
      </c>
      <c r="L253" s="2" t="s">
        <v>15</v>
      </c>
      <c r="M253" s="2" t="s">
        <v>16</v>
      </c>
      <c r="N253" s="3">
        <v>2</v>
      </c>
      <c r="O253" s="27" t="s">
        <v>1427</v>
      </c>
      <c r="P253" s="27" t="s">
        <v>1427</v>
      </c>
      <c r="Q253" s="27" t="s">
        <v>1427</v>
      </c>
      <c r="R253" s="27">
        <f t="shared" si="9"/>
        <v>0</v>
      </c>
      <c r="S253" s="27"/>
      <c r="T253" s="27"/>
      <c r="U253" s="27"/>
      <c r="V253" s="27"/>
      <c r="W253" s="27"/>
      <c r="X253" s="27"/>
      <c r="Y253" s="27"/>
      <c r="Z253" s="27" t="s">
        <v>1427</v>
      </c>
      <c r="AA253" s="27" t="s">
        <v>1427</v>
      </c>
      <c r="AB253" s="27" t="s">
        <v>1427</v>
      </c>
      <c r="AC253" s="27">
        <f t="shared" si="10"/>
        <v>0</v>
      </c>
      <c r="AD253" s="27"/>
      <c r="AE253" s="27"/>
      <c r="AF253" s="27"/>
      <c r="AG253" s="27"/>
      <c r="AH253" s="27"/>
      <c r="AI253" s="27"/>
      <c r="AJ253" s="27"/>
      <c r="AK253" s="27"/>
      <c r="AL253" s="29">
        <v>0</v>
      </c>
      <c r="AM253" s="29">
        <v>0</v>
      </c>
      <c r="AN253" s="29">
        <v>2</v>
      </c>
      <c r="AO253" s="29">
        <v>7</v>
      </c>
      <c r="AP253" s="29">
        <v>5</v>
      </c>
      <c r="AQ253" s="29">
        <v>5</v>
      </c>
      <c r="AR253" s="29">
        <v>8</v>
      </c>
      <c r="AS253" s="29">
        <v>6</v>
      </c>
      <c r="AT253" s="29">
        <f t="shared" si="11"/>
        <v>5.5</v>
      </c>
      <c r="AU253" s="29">
        <v>4</v>
      </c>
      <c r="AV253" s="29">
        <v>6</v>
      </c>
      <c r="AW253" s="29">
        <v>1</v>
      </c>
      <c r="AX253" s="29">
        <v>25</v>
      </c>
      <c r="AY253" s="29">
        <v>0</v>
      </c>
      <c r="AZ253" s="27" t="s">
        <v>3202</v>
      </c>
      <c r="BA253" s="27" t="s">
        <v>1427</v>
      </c>
      <c r="BB253" s="27">
        <v>0</v>
      </c>
      <c r="BC253" s="27">
        <v>0</v>
      </c>
      <c r="BD253" s="27">
        <v>0</v>
      </c>
      <c r="BE253" s="27">
        <v>0</v>
      </c>
      <c r="BF253" s="27" t="str" cm="1">
        <f t="array" ref="BF253">_xlfn.IFS(BB253=1,"Nord Italia",BC253=1,"Centro Italia",BD253=1,"Sud Italia",BE253=1,"Isole Italia",SUM(BB253:BE253)=0,"Estero")</f>
        <v>Estero</v>
      </c>
      <c r="BG253" s="27" t="s">
        <v>1427</v>
      </c>
      <c r="BH253" s="27">
        <v>166</v>
      </c>
      <c r="BI253" s="27" t="s">
        <v>1427</v>
      </c>
      <c r="BJ253" s="27">
        <v>4</v>
      </c>
      <c r="BK253" s="27">
        <v>18</v>
      </c>
      <c r="BL253" s="27" t="s">
        <v>3106</v>
      </c>
      <c r="BM253" s="27" t="s">
        <v>1427</v>
      </c>
      <c r="BN253" s="27" t="s">
        <v>1427</v>
      </c>
      <c r="BO253" s="27">
        <v>5</v>
      </c>
      <c r="BP253" s="29">
        <v>2</v>
      </c>
      <c r="BQ253" s="27">
        <v>120</v>
      </c>
      <c r="BR253" s="27">
        <v>0</v>
      </c>
      <c r="BS253" s="27" t="s">
        <v>1427</v>
      </c>
      <c r="BT253" s="27">
        <v>1</v>
      </c>
      <c r="BU253" s="27">
        <v>1</v>
      </c>
      <c r="BV253" s="29">
        <v>2</v>
      </c>
    </row>
    <row r="254" spans="1:74" ht="45" x14ac:dyDescent="0.25">
      <c r="A254" s="27">
        <v>544</v>
      </c>
      <c r="B254" s="28">
        <v>44449.961724537039</v>
      </c>
      <c r="C254" s="28">
        <v>44449.964826388888</v>
      </c>
      <c r="D254" s="2" t="s">
        <v>1085</v>
      </c>
      <c r="E254" s="27">
        <v>100</v>
      </c>
      <c r="F254" s="27">
        <v>268</v>
      </c>
      <c r="G254" s="27">
        <v>1</v>
      </c>
      <c r="H254" s="28">
        <v>44449.964839143518</v>
      </c>
      <c r="I254" s="2" t="s">
        <v>1086</v>
      </c>
      <c r="J254" s="27">
        <v>43.147903442382813</v>
      </c>
      <c r="K254" s="27">
        <v>12.109695434570313</v>
      </c>
      <c r="L254" s="2" t="s">
        <v>15</v>
      </c>
      <c r="M254" s="2" t="s">
        <v>16</v>
      </c>
      <c r="N254" s="3">
        <v>2</v>
      </c>
      <c r="O254" s="27" t="s">
        <v>1427</v>
      </c>
      <c r="P254" s="27" t="s">
        <v>1427</v>
      </c>
      <c r="Q254" s="27" t="s">
        <v>1427</v>
      </c>
      <c r="R254" s="27">
        <f t="shared" si="9"/>
        <v>0</v>
      </c>
      <c r="S254" s="27"/>
      <c r="T254" s="27"/>
      <c r="U254" s="27"/>
      <c r="V254" s="27"/>
      <c r="W254" s="27"/>
      <c r="X254" s="27"/>
      <c r="Y254" s="27"/>
      <c r="Z254" s="27" t="s">
        <v>1427</v>
      </c>
      <c r="AA254" s="27" t="s">
        <v>1427</v>
      </c>
      <c r="AB254" s="27" t="s">
        <v>1427</v>
      </c>
      <c r="AC254" s="27">
        <f t="shared" si="10"/>
        <v>0</v>
      </c>
      <c r="AD254" s="27"/>
      <c r="AE254" s="27"/>
      <c r="AF254" s="27"/>
      <c r="AG254" s="27"/>
      <c r="AH254" s="27"/>
      <c r="AI254" s="27"/>
      <c r="AJ254" s="27"/>
      <c r="AK254" s="27"/>
      <c r="AL254" s="29">
        <v>0</v>
      </c>
      <c r="AM254" s="29">
        <v>0</v>
      </c>
      <c r="AN254" s="29">
        <v>3</v>
      </c>
      <c r="AO254" s="29">
        <v>7</v>
      </c>
      <c r="AP254" s="29">
        <v>4</v>
      </c>
      <c r="AQ254" s="29">
        <v>9</v>
      </c>
      <c r="AR254" s="29">
        <v>7</v>
      </c>
      <c r="AS254" s="29">
        <v>7</v>
      </c>
      <c r="AT254" s="29">
        <f t="shared" si="11"/>
        <v>6.166666666666667</v>
      </c>
      <c r="AU254" s="29">
        <v>6</v>
      </c>
      <c r="AV254" s="29">
        <v>6</v>
      </c>
      <c r="AW254" s="29">
        <v>1</v>
      </c>
      <c r="AX254" s="29">
        <v>57</v>
      </c>
      <c r="AY254" s="29">
        <v>1</v>
      </c>
      <c r="AZ254" s="27" t="s">
        <v>1427</v>
      </c>
      <c r="BA254" s="27">
        <v>67</v>
      </c>
      <c r="BB254" s="27">
        <v>1</v>
      </c>
      <c r="BC254" s="27">
        <v>0</v>
      </c>
      <c r="BD254" s="27">
        <v>0</v>
      </c>
      <c r="BE254" s="27">
        <v>0</v>
      </c>
      <c r="BF254" s="27" t="str" cm="1">
        <f t="array" ref="BF254">_xlfn.IFS(BB254=1,"Nord Italia",BC254=1,"Centro Italia",BD254=1,"Sud Italia",BE254=1,"Isole Italia",SUM(BB254:BE254)=0,"Estero")</f>
        <v>Nord Italia</v>
      </c>
      <c r="BG254" s="27" t="s">
        <v>2948</v>
      </c>
      <c r="BH254" s="27">
        <v>173</v>
      </c>
      <c r="BI254" s="27" t="s">
        <v>2738</v>
      </c>
      <c r="BJ254" s="27">
        <v>5</v>
      </c>
      <c r="BK254" s="27">
        <v>8</v>
      </c>
      <c r="BL254" s="27" t="s">
        <v>1427</v>
      </c>
      <c r="BM254" s="27">
        <v>111</v>
      </c>
      <c r="BN254" s="27" t="s">
        <v>1427</v>
      </c>
      <c r="BO254" s="27">
        <v>4</v>
      </c>
      <c r="BP254" s="29">
        <v>4</v>
      </c>
      <c r="BQ254" s="27">
        <v>60</v>
      </c>
      <c r="BR254" s="27">
        <v>1</v>
      </c>
      <c r="BS254" s="27">
        <v>1</v>
      </c>
      <c r="BT254" s="27">
        <v>1</v>
      </c>
      <c r="BU254" s="27">
        <v>1</v>
      </c>
      <c r="BV254" s="29">
        <v>4</v>
      </c>
    </row>
    <row r="255" spans="1:74" ht="45" x14ac:dyDescent="0.25">
      <c r="A255" s="27">
        <v>551</v>
      </c>
      <c r="B255" s="28">
        <v>44450.085960648146</v>
      </c>
      <c r="C255" s="28">
        <v>44450.087523148148</v>
      </c>
      <c r="D255" s="2" t="s">
        <v>1099</v>
      </c>
      <c r="E255" s="27">
        <v>100</v>
      </c>
      <c r="F255" s="27">
        <v>134</v>
      </c>
      <c r="G255" s="27">
        <v>1</v>
      </c>
      <c r="H255" s="28">
        <v>44450.087530636571</v>
      </c>
      <c r="I255" s="2" t="s">
        <v>1100</v>
      </c>
      <c r="J255" s="27">
        <v>45.472198486328125</v>
      </c>
      <c r="K255" s="27">
        <v>9.19219970703125</v>
      </c>
      <c r="L255" s="2" t="s">
        <v>15</v>
      </c>
      <c r="M255" s="2" t="s">
        <v>16</v>
      </c>
      <c r="N255" s="3">
        <v>2</v>
      </c>
      <c r="O255" s="27" t="s">
        <v>1427</v>
      </c>
      <c r="P255" s="27" t="s">
        <v>1427</v>
      </c>
      <c r="Q255" s="27" t="s">
        <v>1427</v>
      </c>
      <c r="R255" s="27">
        <f t="shared" si="9"/>
        <v>0</v>
      </c>
      <c r="S255" s="27"/>
      <c r="T255" s="27"/>
      <c r="U255" s="27"/>
      <c r="V255" s="27"/>
      <c r="W255" s="27"/>
      <c r="X255" s="27"/>
      <c r="Y255" s="27"/>
      <c r="Z255" s="27" t="s">
        <v>1427</v>
      </c>
      <c r="AA255" s="27" t="s">
        <v>1427</v>
      </c>
      <c r="AB255" s="27" t="s">
        <v>1427</v>
      </c>
      <c r="AC255" s="27">
        <f t="shared" si="10"/>
        <v>0</v>
      </c>
      <c r="AD255" s="27"/>
      <c r="AE255" s="27"/>
      <c r="AF255" s="27"/>
      <c r="AG255" s="27"/>
      <c r="AH255" s="27"/>
      <c r="AI255" s="27"/>
      <c r="AJ255" s="27"/>
      <c r="AK255" s="27"/>
      <c r="AL255" s="29">
        <v>0</v>
      </c>
      <c r="AM255" s="29">
        <v>0</v>
      </c>
      <c r="AN255" s="29">
        <v>2</v>
      </c>
      <c r="AO255" s="29">
        <v>2</v>
      </c>
      <c r="AP255" s="29">
        <v>6</v>
      </c>
      <c r="AQ255" s="29">
        <v>9</v>
      </c>
      <c r="AR255" s="29">
        <v>10</v>
      </c>
      <c r="AS255" s="29">
        <v>3</v>
      </c>
      <c r="AT255" s="29">
        <f t="shared" si="11"/>
        <v>5.333333333333333</v>
      </c>
      <c r="AU255" s="29">
        <v>5</v>
      </c>
      <c r="AV255" s="29">
        <v>3</v>
      </c>
      <c r="AW255" s="29">
        <v>0</v>
      </c>
      <c r="AX255" s="29">
        <v>25</v>
      </c>
      <c r="AY255" s="29">
        <v>1</v>
      </c>
      <c r="AZ255" s="27" t="s">
        <v>1427</v>
      </c>
      <c r="BA255" s="27">
        <v>100</v>
      </c>
      <c r="BB255" s="27">
        <v>1</v>
      </c>
      <c r="BC255" s="27">
        <v>0</v>
      </c>
      <c r="BD255" s="27">
        <v>0</v>
      </c>
      <c r="BE255" s="27">
        <v>0</v>
      </c>
      <c r="BF255" s="27" t="str" cm="1">
        <f t="array" ref="BF255">_xlfn.IFS(BB255=1,"Nord Italia",BC255=1,"Centro Italia",BD255=1,"Sud Italia",BE255=1,"Isole Italia",SUM(BB255:BE255)=0,"Estero")</f>
        <v>Nord Italia</v>
      </c>
      <c r="BG255" s="27" t="s">
        <v>2953</v>
      </c>
      <c r="BH255" s="27">
        <v>164</v>
      </c>
      <c r="BI255" s="27" t="s">
        <v>1427</v>
      </c>
      <c r="BJ255" s="27">
        <v>4</v>
      </c>
      <c r="BK255" s="27">
        <v>14</v>
      </c>
      <c r="BL255" s="27" t="s">
        <v>1427</v>
      </c>
      <c r="BM255" s="27">
        <v>110</v>
      </c>
      <c r="BN255" s="27" t="s">
        <v>1427</v>
      </c>
      <c r="BO255" s="27">
        <v>4</v>
      </c>
      <c r="BP255" s="29">
        <v>4</v>
      </c>
      <c r="BQ255" s="27">
        <v>60</v>
      </c>
      <c r="BR255" s="27">
        <v>1</v>
      </c>
      <c r="BS255" s="27">
        <v>1</v>
      </c>
      <c r="BT255" s="27">
        <v>1</v>
      </c>
      <c r="BU255" s="27">
        <v>1</v>
      </c>
      <c r="BV255" s="29">
        <v>4</v>
      </c>
    </row>
    <row r="256" spans="1:74" ht="30" x14ac:dyDescent="0.25">
      <c r="A256" s="27">
        <v>556</v>
      </c>
      <c r="B256" s="28">
        <v>44450.105462962965</v>
      </c>
      <c r="C256" s="28">
        <v>44450.106921296298</v>
      </c>
      <c r="D256" s="2" t="s">
        <v>1109</v>
      </c>
      <c r="E256" s="27">
        <v>100</v>
      </c>
      <c r="F256" s="27">
        <v>126</v>
      </c>
      <c r="G256" s="27">
        <v>1</v>
      </c>
      <c r="H256" s="28">
        <v>44450.106934143521</v>
      </c>
      <c r="I256" s="2" t="s">
        <v>1110</v>
      </c>
      <c r="J256" s="27">
        <v>45.493698120117188</v>
      </c>
      <c r="K256" s="27">
        <v>12.2449951171875</v>
      </c>
      <c r="L256" s="2" t="s">
        <v>15</v>
      </c>
      <c r="M256" s="2" t="s">
        <v>16</v>
      </c>
      <c r="N256" s="3">
        <v>2</v>
      </c>
      <c r="O256" s="27" t="s">
        <v>1427</v>
      </c>
      <c r="P256" s="27" t="s">
        <v>1427</v>
      </c>
      <c r="Q256" s="27" t="s">
        <v>1427</v>
      </c>
      <c r="R256" s="27">
        <f t="shared" si="9"/>
        <v>0</v>
      </c>
      <c r="S256" s="27"/>
      <c r="T256" s="27"/>
      <c r="U256" s="27"/>
      <c r="V256" s="27"/>
      <c r="W256" s="27"/>
      <c r="X256" s="27"/>
      <c r="Y256" s="27"/>
      <c r="Z256" s="27" t="s">
        <v>1427</v>
      </c>
      <c r="AA256" s="27" t="s">
        <v>1427</v>
      </c>
      <c r="AB256" s="27" t="s">
        <v>1427</v>
      </c>
      <c r="AC256" s="27">
        <f t="shared" si="10"/>
        <v>0</v>
      </c>
      <c r="AD256" s="27"/>
      <c r="AE256" s="27"/>
      <c r="AF256" s="27"/>
      <c r="AG256" s="27"/>
      <c r="AH256" s="27"/>
      <c r="AI256" s="27"/>
      <c r="AJ256" s="27"/>
      <c r="AK256" s="27"/>
      <c r="AL256" s="29">
        <v>0</v>
      </c>
      <c r="AM256" s="29">
        <v>0</v>
      </c>
      <c r="AN256" s="29">
        <v>8</v>
      </c>
      <c r="AO256" s="29">
        <v>7</v>
      </c>
      <c r="AP256" s="29">
        <v>5</v>
      </c>
      <c r="AQ256" s="29">
        <v>9</v>
      </c>
      <c r="AR256" s="29">
        <v>10</v>
      </c>
      <c r="AS256" s="29">
        <v>7</v>
      </c>
      <c r="AT256" s="29">
        <f t="shared" si="11"/>
        <v>7.666666666666667</v>
      </c>
      <c r="AU256" s="29">
        <v>7</v>
      </c>
      <c r="AV256" s="29">
        <v>7</v>
      </c>
      <c r="AW256" s="29">
        <v>1</v>
      </c>
      <c r="AX256" s="29">
        <v>35</v>
      </c>
      <c r="AY256" s="29">
        <v>1</v>
      </c>
      <c r="AZ256" s="27" t="s">
        <v>1427</v>
      </c>
      <c r="BA256" s="27">
        <v>104</v>
      </c>
      <c r="BB256" s="27">
        <v>1</v>
      </c>
      <c r="BC256" s="27">
        <v>0</v>
      </c>
      <c r="BD256" s="27">
        <v>0</v>
      </c>
      <c r="BE256" s="27">
        <v>0</v>
      </c>
      <c r="BF256" s="27" t="str" cm="1">
        <f t="array" ref="BF256">_xlfn.IFS(BB256=1,"Nord Italia",BC256=1,"Centro Italia",BD256=1,"Sud Italia",BE256=1,"Isole Italia",SUM(BB256:BE256)=0,"Estero")</f>
        <v>Nord Italia</v>
      </c>
      <c r="BG256" s="27" t="s">
        <v>2618</v>
      </c>
      <c r="BH256" s="27">
        <v>166</v>
      </c>
      <c r="BI256" s="27" t="s">
        <v>1427</v>
      </c>
      <c r="BJ256" s="27">
        <v>4</v>
      </c>
      <c r="BK256" s="27">
        <v>13</v>
      </c>
      <c r="BL256" s="27" t="s">
        <v>1427</v>
      </c>
      <c r="BM256" s="27" t="s">
        <v>1427</v>
      </c>
      <c r="BN256" s="27" t="s">
        <v>1427</v>
      </c>
      <c r="BO256" s="27">
        <v>2</v>
      </c>
      <c r="BP256" s="29">
        <v>3</v>
      </c>
      <c r="BQ256" s="27">
        <v>120</v>
      </c>
      <c r="BR256" s="27">
        <v>0</v>
      </c>
      <c r="BS256" s="27" t="s">
        <v>1427</v>
      </c>
      <c r="BT256" s="27">
        <v>1</v>
      </c>
      <c r="BU256" s="27">
        <v>1</v>
      </c>
      <c r="BV256" s="29">
        <v>2</v>
      </c>
    </row>
    <row r="257" spans="1:74" ht="30" x14ac:dyDescent="0.25">
      <c r="A257" s="27">
        <v>569</v>
      </c>
      <c r="B257" s="28">
        <v>44450.226157407407</v>
      </c>
      <c r="C257" s="28">
        <v>44450.227800925924</v>
      </c>
      <c r="D257" s="2" t="s">
        <v>1135</v>
      </c>
      <c r="E257" s="27">
        <v>100</v>
      </c>
      <c r="F257" s="27">
        <v>141</v>
      </c>
      <c r="G257" s="27">
        <v>1</v>
      </c>
      <c r="H257" s="28">
        <v>44450.227808587966</v>
      </c>
      <c r="I257" s="2" t="s">
        <v>1136</v>
      </c>
      <c r="J257" s="27">
        <v>45.403106689453125</v>
      </c>
      <c r="K257" s="27">
        <v>11.87469482421875</v>
      </c>
      <c r="L257" s="2" t="s">
        <v>15</v>
      </c>
      <c r="M257" s="2" t="s">
        <v>16</v>
      </c>
      <c r="N257" s="3">
        <v>2</v>
      </c>
      <c r="O257" s="27" t="s">
        <v>1427</v>
      </c>
      <c r="P257" s="27" t="s">
        <v>1427</v>
      </c>
      <c r="Q257" s="27" t="s">
        <v>1427</v>
      </c>
      <c r="R257" s="27">
        <f t="shared" si="9"/>
        <v>0</v>
      </c>
      <c r="S257" s="27"/>
      <c r="T257" s="27"/>
      <c r="U257" s="27"/>
      <c r="V257" s="27"/>
      <c r="W257" s="27"/>
      <c r="X257" s="27"/>
      <c r="Y257" s="27"/>
      <c r="Z257" s="27" t="s">
        <v>1427</v>
      </c>
      <c r="AA257" s="27" t="s">
        <v>1427</v>
      </c>
      <c r="AB257" s="27" t="s">
        <v>1427</v>
      </c>
      <c r="AC257" s="27">
        <f t="shared" si="10"/>
        <v>0</v>
      </c>
      <c r="AD257" s="27"/>
      <c r="AE257" s="27"/>
      <c r="AF257" s="27"/>
      <c r="AG257" s="27"/>
      <c r="AH257" s="27"/>
      <c r="AI257" s="27"/>
      <c r="AJ257" s="27"/>
      <c r="AK257" s="27"/>
      <c r="AL257" s="29">
        <v>0</v>
      </c>
      <c r="AM257" s="29">
        <v>0</v>
      </c>
      <c r="AN257" s="29">
        <v>4</v>
      </c>
      <c r="AO257" s="29">
        <v>8</v>
      </c>
      <c r="AP257" s="29">
        <v>10</v>
      </c>
      <c r="AQ257" s="29">
        <v>7</v>
      </c>
      <c r="AR257" s="29">
        <v>6</v>
      </c>
      <c r="AS257" s="29">
        <v>5</v>
      </c>
      <c r="AT257" s="29">
        <f t="shared" si="11"/>
        <v>6.666666666666667</v>
      </c>
      <c r="AU257" s="29">
        <v>6</v>
      </c>
      <c r="AV257" s="29">
        <v>7</v>
      </c>
      <c r="AW257" s="29">
        <v>0</v>
      </c>
      <c r="AX257" s="29">
        <v>30</v>
      </c>
      <c r="AY257" s="29">
        <v>1</v>
      </c>
      <c r="AZ257" s="27" t="s">
        <v>1427</v>
      </c>
      <c r="BA257" s="27">
        <v>67</v>
      </c>
      <c r="BB257" s="27">
        <v>1</v>
      </c>
      <c r="BC257" s="27">
        <v>0</v>
      </c>
      <c r="BD257" s="27">
        <v>0</v>
      </c>
      <c r="BE257" s="27">
        <v>0</v>
      </c>
      <c r="BF257" s="27" t="str" cm="1">
        <f t="array" ref="BF257">_xlfn.IFS(BB257=1,"Nord Italia",BC257=1,"Centro Italia",BD257=1,"Sud Italia",BE257=1,"Isole Italia",SUM(BB257:BE257)=0,"Estero")</f>
        <v>Nord Italia</v>
      </c>
      <c r="BG257" s="27" t="s">
        <v>2927</v>
      </c>
      <c r="BH257" s="27">
        <v>173</v>
      </c>
      <c r="BI257" s="27" t="s">
        <v>2961</v>
      </c>
      <c r="BJ257" s="27">
        <v>7</v>
      </c>
      <c r="BK257" s="27" t="s">
        <v>1427</v>
      </c>
      <c r="BL257" s="27" t="s">
        <v>1427</v>
      </c>
      <c r="BM257" s="27" t="s">
        <v>1427</v>
      </c>
      <c r="BN257" s="27" t="s">
        <v>1427</v>
      </c>
      <c r="BO257" s="27">
        <v>4</v>
      </c>
      <c r="BP257" s="29">
        <v>4</v>
      </c>
      <c r="BQ257" s="27">
        <v>45</v>
      </c>
      <c r="BR257" s="27">
        <v>0</v>
      </c>
      <c r="BS257" s="27" t="s">
        <v>1427</v>
      </c>
      <c r="BT257" s="27">
        <v>1</v>
      </c>
      <c r="BU257" s="27">
        <v>1</v>
      </c>
      <c r="BV257" s="29">
        <v>3</v>
      </c>
    </row>
    <row r="258" spans="1:74" ht="30" x14ac:dyDescent="0.25">
      <c r="A258" s="27">
        <v>573</v>
      </c>
      <c r="B258" s="28">
        <v>44450.274629629632</v>
      </c>
      <c r="C258" s="28">
        <v>44450.276331018518</v>
      </c>
      <c r="D258" s="2" t="s">
        <v>1143</v>
      </c>
      <c r="E258" s="27">
        <v>100</v>
      </c>
      <c r="F258" s="27">
        <v>147</v>
      </c>
      <c r="G258" s="27">
        <v>1</v>
      </c>
      <c r="H258" s="28">
        <v>44450.276342766207</v>
      </c>
      <c r="I258" s="2" t="s">
        <v>1144</v>
      </c>
      <c r="J258" s="27">
        <v>45.691696166992188</v>
      </c>
      <c r="K258" s="27">
        <v>12.27520751953125</v>
      </c>
      <c r="L258" s="2" t="s">
        <v>15</v>
      </c>
      <c r="M258" s="2" t="s">
        <v>16</v>
      </c>
      <c r="N258" s="3">
        <v>2</v>
      </c>
      <c r="O258" s="27" t="s">
        <v>1427</v>
      </c>
      <c r="P258" s="27" t="s">
        <v>1427</v>
      </c>
      <c r="Q258" s="27" t="s">
        <v>1427</v>
      </c>
      <c r="R258" s="27">
        <f t="shared" ref="R258:R321" si="12">IF($O258=".",0,1)+IF($P258=".",0,1)+IF($Q258=".",0,1)</f>
        <v>0</v>
      </c>
      <c r="S258" s="27"/>
      <c r="T258" s="27"/>
      <c r="U258" s="27"/>
      <c r="V258" s="27"/>
      <c r="W258" s="27"/>
      <c r="X258" s="27"/>
      <c r="Y258" s="27"/>
      <c r="Z258" s="27" t="s">
        <v>1427</v>
      </c>
      <c r="AA258" s="27" t="s">
        <v>1427</v>
      </c>
      <c r="AB258" s="27" t="s">
        <v>1427</v>
      </c>
      <c r="AC258" s="27">
        <f t="shared" ref="AC258:AC321" si="13">IF($Z258=".",0,1)+IF($AA258=".",0,1)+IF($AB258=".",0,1)</f>
        <v>0</v>
      </c>
      <c r="AD258" s="27"/>
      <c r="AE258" s="27"/>
      <c r="AF258" s="27"/>
      <c r="AG258" s="27"/>
      <c r="AH258" s="27"/>
      <c r="AI258" s="27"/>
      <c r="AJ258" s="27"/>
      <c r="AK258" s="27"/>
      <c r="AL258" s="29">
        <v>0</v>
      </c>
      <c r="AM258" s="29">
        <v>0</v>
      </c>
      <c r="AN258" s="29">
        <v>7</v>
      </c>
      <c r="AO258" s="29">
        <v>8</v>
      </c>
      <c r="AP258" s="29">
        <v>6</v>
      </c>
      <c r="AQ258" s="29">
        <v>5</v>
      </c>
      <c r="AR258" s="29">
        <v>6</v>
      </c>
      <c r="AS258" s="29">
        <v>8</v>
      </c>
      <c r="AT258" s="29">
        <f t="shared" ref="AT258:AT321" si="14">IF(AN258=".",".",SUM(AN258:AS258)/6)</f>
        <v>6.666666666666667</v>
      </c>
      <c r="AU258" s="29">
        <v>5</v>
      </c>
      <c r="AV258" s="29">
        <v>7</v>
      </c>
      <c r="AW258" s="29">
        <v>1</v>
      </c>
      <c r="AX258" s="29">
        <v>26</v>
      </c>
      <c r="AY258" s="29">
        <v>1</v>
      </c>
      <c r="AZ258" s="27" t="s">
        <v>1427</v>
      </c>
      <c r="BA258" s="27">
        <v>100</v>
      </c>
      <c r="BB258" s="27">
        <v>1</v>
      </c>
      <c r="BC258" s="27">
        <v>0</v>
      </c>
      <c r="BD258" s="27">
        <v>0</v>
      </c>
      <c r="BE258" s="27">
        <v>0</v>
      </c>
      <c r="BF258" s="27" t="str" cm="1">
        <f t="array" ref="BF258">_xlfn.IFS(BB258=1,"Nord Italia",BC258=1,"Centro Italia",BD258=1,"Sud Italia",BE258=1,"Isole Italia",SUM(BB258:BE258)=0,"Estero")</f>
        <v>Nord Italia</v>
      </c>
      <c r="BG258" s="27" t="s">
        <v>2756</v>
      </c>
      <c r="BH258" s="27">
        <v>166</v>
      </c>
      <c r="BI258" s="27" t="s">
        <v>1427</v>
      </c>
      <c r="BJ258" s="27">
        <v>7</v>
      </c>
      <c r="BK258" s="27" t="s">
        <v>1427</v>
      </c>
      <c r="BL258" s="27" t="s">
        <v>1427</v>
      </c>
      <c r="BM258" s="27" t="s">
        <v>1427</v>
      </c>
      <c r="BN258" s="27" t="s">
        <v>1427</v>
      </c>
      <c r="BO258" s="27">
        <v>4</v>
      </c>
      <c r="BP258" s="29">
        <v>3</v>
      </c>
      <c r="BQ258" s="27">
        <v>60</v>
      </c>
      <c r="BR258" s="27">
        <v>0</v>
      </c>
      <c r="BS258" s="27" t="s">
        <v>1427</v>
      </c>
      <c r="BT258" s="27">
        <v>1</v>
      </c>
      <c r="BU258" s="27">
        <v>0</v>
      </c>
      <c r="BV258" s="29">
        <v>2</v>
      </c>
    </row>
    <row r="259" spans="1:74" ht="45" x14ac:dyDescent="0.25">
      <c r="A259" s="27">
        <v>578</v>
      </c>
      <c r="B259" s="28">
        <v>44450.323368055557</v>
      </c>
      <c r="C259" s="28">
        <v>44450.325173611112</v>
      </c>
      <c r="D259" s="2" t="s">
        <v>1153</v>
      </c>
      <c r="E259" s="27">
        <v>100</v>
      </c>
      <c r="F259" s="27">
        <v>155</v>
      </c>
      <c r="G259" s="27">
        <v>1</v>
      </c>
      <c r="H259" s="28">
        <v>44450.325181875</v>
      </c>
      <c r="I259" s="2" t="s">
        <v>1154</v>
      </c>
      <c r="J259" s="27">
        <v>55.673995971679688</v>
      </c>
      <c r="K259" s="27">
        <v>12.569595336914063</v>
      </c>
      <c r="L259" s="2" t="s">
        <v>15</v>
      </c>
      <c r="M259" s="2" t="s">
        <v>87</v>
      </c>
      <c r="N259" s="3">
        <v>2</v>
      </c>
      <c r="O259" s="27" t="s">
        <v>1427</v>
      </c>
      <c r="P259" s="27" t="s">
        <v>1427</v>
      </c>
      <c r="Q259" s="27" t="s">
        <v>1427</v>
      </c>
      <c r="R259" s="27">
        <f t="shared" si="12"/>
        <v>0</v>
      </c>
      <c r="S259" s="27"/>
      <c r="T259" s="27"/>
      <c r="U259" s="27"/>
      <c r="V259" s="27"/>
      <c r="W259" s="27"/>
      <c r="X259" s="27"/>
      <c r="Y259" s="27"/>
      <c r="Z259" s="27" t="s">
        <v>1427</v>
      </c>
      <c r="AA259" s="27" t="s">
        <v>1427</v>
      </c>
      <c r="AB259" s="27" t="s">
        <v>1427</v>
      </c>
      <c r="AC259" s="27">
        <f t="shared" si="13"/>
        <v>0</v>
      </c>
      <c r="AD259" s="27"/>
      <c r="AE259" s="27"/>
      <c r="AF259" s="27"/>
      <c r="AG259" s="27"/>
      <c r="AH259" s="27"/>
      <c r="AI259" s="27"/>
      <c r="AJ259" s="27"/>
      <c r="AK259" s="27"/>
      <c r="AL259" s="29">
        <v>0</v>
      </c>
      <c r="AM259" s="29">
        <v>0</v>
      </c>
      <c r="AN259" s="29">
        <v>10</v>
      </c>
      <c r="AO259" s="29">
        <v>2</v>
      </c>
      <c r="AP259" s="29">
        <v>10</v>
      </c>
      <c r="AQ259" s="29">
        <v>10</v>
      </c>
      <c r="AR259" s="29">
        <v>10</v>
      </c>
      <c r="AS259" s="29">
        <v>7</v>
      </c>
      <c r="AT259" s="29">
        <f t="shared" si="14"/>
        <v>8.1666666666666661</v>
      </c>
      <c r="AU259" s="29">
        <v>9</v>
      </c>
      <c r="AV259" s="29">
        <v>9</v>
      </c>
      <c r="AW259" s="29">
        <v>1</v>
      </c>
      <c r="AX259" s="29">
        <v>21</v>
      </c>
      <c r="AY259" s="29">
        <v>0</v>
      </c>
      <c r="AZ259" s="27" t="s">
        <v>3205</v>
      </c>
      <c r="BA259" s="27" t="s">
        <v>1427</v>
      </c>
      <c r="BB259" s="27">
        <v>0</v>
      </c>
      <c r="BC259" s="27">
        <v>0</v>
      </c>
      <c r="BD259" s="27">
        <v>0</v>
      </c>
      <c r="BE259" s="27">
        <v>0</v>
      </c>
      <c r="BF259" s="27" t="str" cm="1">
        <f t="array" ref="BF259">_xlfn.IFS(BB259=1,"Nord Italia",BC259=1,"Centro Italia",BD259=1,"Sud Italia",BE259=1,"Isole Italia",SUM(BB259:BE259)=0,"Estero")</f>
        <v>Estero</v>
      </c>
      <c r="BG259" s="27" t="s">
        <v>1427</v>
      </c>
      <c r="BH259" s="27">
        <v>164</v>
      </c>
      <c r="BI259" s="27" t="s">
        <v>1427</v>
      </c>
      <c r="BJ259" s="27">
        <v>3</v>
      </c>
      <c r="BK259" s="27">
        <v>16</v>
      </c>
      <c r="BL259" s="27" t="s">
        <v>1427</v>
      </c>
      <c r="BM259" s="27" t="s">
        <v>1427</v>
      </c>
      <c r="BN259" s="27" t="s">
        <v>1427</v>
      </c>
      <c r="BO259" s="27">
        <v>2</v>
      </c>
      <c r="BP259" s="29">
        <v>4</v>
      </c>
      <c r="BQ259" s="27">
        <v>90</v>
      </c>
      <c r="BR259" s="27">
        <v>1</v>
      </c>
      <c r="BS259" s="27">
        <v>1</v>
      </c>
      <c r="BT259" s="27">
        <v>1</v>
      </c>
      <c r="BU259" s="27">
        <v>0</v>
      </c>
      <c r="BV259" s="29">
        <v>3</v>
      </c>
    </row>
    <row r="260" spans="1:74" ht="30" x14ac:dyDescent="0.25">
      <c r="A260" s="27">
        <v>579</v>
      </c>
      <c r="B260" s="28">
        <v>44450.323101851849</v>
      </c>
      <c r="C260" s="28">
        <v>44450.326666666668</v>
      </c>
      <c r="D260" s="2" t="s">
        <v>1155</v>
      </c>
      <c r="E260" s="27">
        <v>100</v>
      </c>
      <c r="F260" s="27">
        <v>307</v>
      </c>
      <c r="G260" s="27">
        <v>1</v>
      </c>
      <c r="H260" s="28">
        <v>44450.326675069446</v>
      </c>
      <c r="I260" s="2" t="s">
        <v>1156</v>
      </c>
      <c r="J260" s="27">
        <v>52.352096557617188</v>
      </c>
      <c r="K260" s="27">
        <v>4.9138031005859375</v>
      </c>
      <c r="L260" s="2" t="s">
        <v>15</v>
      </c>
      <c r="M260" s="2" t="s">
        <v>87</v>
      </c>
      <c r="N260" s="3">
        <v>2</v>
      </c>
      <c r="O260" s="27" t="s">
        <v>1427</v>
      </c>
      <c r="P260" s="27" t="s">
        <v>1427</v>
      </c>
      <c r="Q260" s="27" t="s">
        <v>1427</v>
      </c>
      <c r="R260" s="27">
        <f t="shared" si="12"/>
        <v>0</v>
      </c>
      <c r="S260" s="27"/>
      <c r="T260" s="27"/>
      <c r="U260" s="27"/>
      <c r="V260" s="27"/>
      <c r="W260" s="27"/>
      <c r="X260" s="27"/>
      <c r="Y260" s="27"/>
      <c r="Z260" s="27" t="s">
        <v>1427</v>
      </c>
      <c r="AA260" s="27" t="s">
        <v>1427</v>
      </c>
      <c r="AB260" s="27" t="s">
        <v>1427</v>
      </c>
      <c r="AC260" s="27">
        <f t="shared" si="13"/>
        <v>0</v>
      </c>
      <c r="AD260" s="27"/>
      <c r="AE260" s="27"/>
      <c r="AF260" s="27"/>
      <c r="AG260" s="27"/>
      <c r="AH260" s="27"/>
      <c r="AI260" s="27"/>
      <c r="AJ260" s="27"/>
      <c r="AK260" s="27"/>
      <c r="AL260" s="29">
        <v>0</v>
      </c>
      <c r="AM260" s="29">
        <v>0</v>
      </c>
      <c r="AN260" s="29">
        <v>5</v>
      </c>
      <c r="AO260" s="29">
        <v>3</v>
      </c>
      <c r="AP260" s="29">
        <v>6</v>
      </c>
      <c r="AQ260" s="29">
        <v>5</v>
      </c>
      <c r="AR260" s="29">
        <v>5</v>
      </c>
      <c r="AS260" s="29">
        <v>7</v>
      </c>
      <c r="AT260" s="29">
        <f t="shared" si="14"/>
        <v>5.166666666666667</v>
      </c>
      <c r="AU260" s="29">
        <v>4</v>
      </c>
      <c r="AV260" s="29">
        <v>4</v>
      </c>
      <c r="AW260" s="29">
        <v>1</v>
      </c>
      <c r="AX260" s="29">
        <v>46</v>
      </c>
      <c r="AY260" s="29">
        <v>0</v>
      </c>
      <c r="AZ260" s="27" t="s">
        <v>3206</v>
      </c>
      <c r="BA260" s="27" t="s">
        <v>1427</v>
      </c>
      <c r="BB260" s="27">
        <v>0</v>
      </c>
      <c r="BC260" s="27">
        <v>0</v>
      </c>
      <c r="BD260" s="27">
        <v>0</v>
      </c>
      <c r="BE260" s="27">
        <v>0</v>
      </c>
      <c r="BF260" s="27" t="str" cm="1">
        <f t="array" ref="BF260">_xlfn.IFS(BB260=1,"Nord Italia",BC260=1,"Centro Italia",BD260=1,"Sud Italia",BE260=1,"Isole Italia",SUM(BB260:BE260)=0,"Estero")</f>
        <v>Estero</v>
      </c>
      <c r="BG260" s="27" t="s">
        <v>1427</v>
      </c>
      <c r="BH260" s="27">
        <v>166</v>
      </c>
      <c r="BI260" s="27" t="s">
        <v>1427</v>
      </c>
      <c r="BJ260" s="27">
        <v>7</v>
      </c>
      <c r="BK260" s="27" t="s">
        <v>1427</v>
      </c>
      <c r="BL260" s="27" t="s">
        <v>1427</v>
      </c>
      <c r="BM260" s="27" t="s">
        <v>1427</v>
      </c>
      <c r="BN260" s="27" t="s">
        <v>1427</v>
      </c>
      <c r="BO260" s="27">
        <v>4</v>
      </c>
      <c r="BP260" s="29">
        <v>3</v>
      </c>
      <c r="BQ260" s="27">
        <v>300</v>
      </c>
      <c r="BR260" s="27">
        <v>0</v>
      </c>
      <c r="BS260" s="27" t="s">
        <v>1427</v>
      </c>
      <c r="BT260" s="27">
        <v>1</v>
      </c>
      <c r="BU260" s="27">
        <v>1</v>
      </c>
      <c r="BV260" s="29">
        <v>4</v>
      </c>
    </row>
    <row r="261" spans="1:74" ht="30" x14ac:dyDescent="0.25">
      <c r="A261" s="27">
        <v>580</v>
      </c>
      <c r="B261" s="28">
        <v>44450.375706018516</v>
      </c>
      <c r="C261" s="28">
        <v>44450.377615740741</v>
      </c>
      <c r="D261" s="2" t="s">
        <v>1157</v>
      </c>
      <c r="E261" s="27">
        <v>100</v>
      </c>
      <c r="F261" s="27">
        <v>164</v>
      </c>
      <c r="G261" s="27">
        <v>1</v>
      </c>
      <c r="H261" s="28">
        <v>44450.377619895837</v>
      </c>
      <c r="I261" s="2" t="s">
        <v>1158</v>
      </c>
      <c r="J261" s="27">
        <v>40.661102294921875</v>
      </c>
      <c r="K261" s="27">
        <v>14.805206298828125</v>
      </c>
      <c r="L261" s="2" t="s">
        <v>15</v>
      </c>
      <c r="M261" s="2" t="s">
        <v>16</v>
      </c>
      <c r="N261" s="3">
        <v>2</v>
      </c>
      <c r="O261" s="27" t="s">
        <v>1427</v>
      </c>
      <c r="P261" s="27" t="s">
        <v>1427</v>
      </c>
      <c r="Q261" s="27" t="s">
        <v>1427</v>
      </c>
      <c r="R261" s="27">
        <f t="shared" si="12"/>
        <v>0</v>
      </c>
      <c r="S261" s="27"/>
      <c r="T261" s="27"/>
      <c r="U261" s="27"/>
      <c r="V261" s="27"/>
      <c r="W261" s="27"/>
      <c r="X261" s="27"/>
      <c r="Y261" s="27"/>
      <c r="Z261" s="27" t="s">
        <v>1427</v>
      </c>
      <c r="AA261" s="27" t="s">
        <v>1427</v>
      </c>
      <c r="AB261" s="27" t="s">
        <v>1427</v>
      </c>
      <c r="AC261" s="27">
        <f t="shared" si="13"/>
        <v>0</v>
      </c>
      <c r="AD261" s="27"/>
      <c r="AE261" s="27"/>
      <c r="AF261" s="27"/>
      <c r="AG261" s="27"/>
      <c r="AH261" s="27"/>
      <c r="AI261" s="27"/>
      <c r="AJ261" s="27"/>
      <c r="AK261" s="27"/>
      <c r="AL261" s="29">
        <v>0</v>
      </c>
      <c r="AM261" s="29">
        <v>0</v>
      </c>
      <c r="AN261" s="29">
        <v>7</v>
      </c>
      <c r="AO261" s="29">
        <v>9</v>
      </c>
      <c r="AP261" s="29">
        <v>9</v>
      </c>
      <c r="AQ261" s="29">
        <v>10</v>
      </c>
      <c r="AR261" s="29">
        <v>10</v>
      </c>
      <c r="AS261" s="29">
        <v>10</v>
      </c>
      <c r="AT261" s="29">
        <f t="shared" si="14"/>
        <v>9.1666666666666661</v>
      </c>
      <c r="AU261" s="29">
        <v>8</v>
      </c>
      <c r="AV261" s="29">
        <v>6</v>
      </c>
      <c r="AW261" s="29">
        <v>1</v>
      </c>
      <c r="AX261" s="29">
        <v>25</v>
      </c>
      <c r="AY261" s="29">
        <v>1</v>
      </c>
      <c r="AZ261" s="27" t="s">
        <v>1427</v>
      </c>
      <c r="BA261" s="27">
        <v>18</v>
      </c>
      <c r="BB261" s="27">
        <v>1</v>
      </c>
      <c r="BC261" s="27">
        <v>0</v>
      </c>
      <c r="BD261" s="27">
        <v>0</v>
      </c>
      <c r="BE261" s="27">
        <v>0</v>
      </c>
      <c r="BF261" s="27" t="str" cm="1">
        <f t="array" ref="BF261">_xlfn.IFS(BB261=1,"Nord Italia",BC261=1,"Centro Italia",BD261=1,"Sud Italia",BE261=1,"Isole Italia",SUM(BB261:BE261)=0,"Estero")</f>
        <v>Nord Italia</v>
      </c>
      <c r="BG261" s="27" t="s">
        <v>2581</v>
      </c>
      <c r="BH261" s="27">
        <v>164</v>
      </c>
      <c r="BI261" s="27" t="s">
        <v>1427</v>
      </c>
      <c r="BJ261" s="27">
        <v>4</v>
      </c>
      <c r="BK261" s="27">
        <v>13</v>
      </c>
      <c r="BL261" s="27" t="s">
        <v>1427</v>
      </c>
      <c r="BM261" s="27">
        <v>110</v>
      </c>
      <c r="BN261" s="27" t="s">
        <v>1427</v>
      </c>
      <c r="BO261" s="27">
        <v>3</v>
      </c>
      <c r="BP261" s="29">
        <v>3</v>
      </c>
      <c r="BQ261" s="27">
        <v>15</v>
      </c>
      <c r="BR261" s="27">
        <v>0</v>
      </c>
      <c r="BS261" s="27" t="s">
        <v>1427</v>
      </c>
      <c r="BT261" s="27">
        <v>1</v>
      </c>
      <c r="BU261" s="27">
        <v>1</v>
      </c>
      <c r="BV261" s="29">
        <v>6</v>
      </c>
    </row>
    <row r="262" spans="1:74" ht="30" x14ac:dyDescent="0.25">
      <c r="A262" s="27">
        <v>589</v>
      </c>
      <c r="B262" s="28">
        <v>44450.455300925925</v>
      </c>
      <c r="C262" s="28">
        <v>44450.45815972222</v>
      </c>
      <c r="D262" s="2" t="s">
        <v>1175</v>
      </c>
      <c r="E262" s="27">
        <v>100</v>
      </c>
      <c r="F262" s="27">
        <v>246</v>
      </c>
      <c r="G262" s="27">
        <v>1</v>
      </c>
      <c r="H262" s="28">
        <v>44450.458165219905</v>
      </c>
      <c r="I262" s="2" t="s">
        <v>1176</v>
      </c>
      <c r="J262" s="27">
        <v>44.488006591796875</v>
      </c>
      <c r="K262" s="27">
        <v>11.375198364257813</v>
      </c>
      <c r="L262" s="2" t="s">
        <v>15</v>
      </c>
      <c r="M262" s="2" t="s">
        <v>16</v>
      </c>
      <c r="N262" s="3">
        <v>2</v>
      </c>
      <c r="O262" s="27" t="s">
        <v>1427</v>
      </c>
      <c r="P262" s="27" t="s">
        <v>1427</v>
      </c>
      <c r="Q262" s="27" t="s">
        <v>1427</v>
      </c>
      <c r="R262" s="27">
        <f t="shared" si="12"/>
        <v>0</v>
      </c>
      <c r="S262" s="27"/>
      <c r="T262" s="27"/>
      <c r="U262" s="27"/>
      <c r="V262" s="27"/>
      <c r="W262" s="27"/>
      <c r="X262" s="27"/>
      <c r="Y262" s="27"/>
      <c r="Z262" s="27" t="s">
        <v>1427</v>
      </c>
      <c r="AA262" s="27" t="s">
        <v>1427</v>
      </c>
      <c r="AB262" s="27" t="s">
        <v>1427</v>
      </c>
      <c r="AC262" s="27">
        <f t="shared" si="13"/>
        <v>0</v>
      </c>
      <c r="AD262" s="27"/>
      <c r="AE262" s="27"/>
      <c r="AF262" s="27"/>
      <c r="AG262" s="27"/>
      <c r="AH262" s="27"/>
      <c r="AI262" s="27"/>
      <c r="AJ262" s="27"/>
      <c r="AK262" s="27"/>
      <c r="AL262" s="29">
        <v>0</v>
      </c>
      <c r="AM262" s="29">
        <v>0</v>
      </c>
      <c r="AN262" s="29">
        <v>8</v>
      </c>
      <c r="AO262" s="29">
        <v>9</v>
      </c>
      <c r="AP262" s="29">
        <v>8</v>
      </c>
      <c r="AQ262" s="29">
        <v>9</v>
      </c>
      <c r="AR262" s="29">
        <v>8</v>
      </c>
      <c r="AS262" s="29">
        <v>9</v>
      </c>
      <c r="AT262" s="29">
        <f t="shared" si="14"/>
        <v>8.5</v>
      </c>
      <c r="AU262" s="29">
        <v>8</v>
      </c>
      <c r="AV262" s="29">
        <v>8</v>
      </c>
      <c r="AW262" s="29">
        <v>1</v>
      </c>
      <c r="AX262" s="29">
        <v>50</v>
      </c>
      <c r="AY262" s="29">
        <v>1</v>
      </c>
      <c r="AZ262" s="27" t="s">
        <v>1427</v>
      </c>
      <c r="BA262" s="27">
        <v>59</v>
      </c>
      <c r="BB262" s="27">
        <v>1</v>
      </c>
      <c r="BC262" s="27">
        <v>0</v>
      </c>
      <c r="BD262" s="27">
        <v>0</v>
      </c>
      <c r="BE262" s="27">
        <v>0</v>
      </c>
      <c r="BF262" s="27" t="str" cm="1">
        <f t="array" ref="BF262">_xlfn.IFS(BB262=1,"Nord Italia",BC262=1,"Centro Italia",BD262=1,"Sud Italia",BE262=1,"Isole Italia",SUM(BB262:BE262)=0,"Estero")</f>
        <v>Nord Italia</v>
      </c>
      <c r="BG262" s="27" t="s">
        <v>2600</v>
      </c>
      <c r="BH262" s="27">
        <v>169</v>
      </c>
      <c r="BI262" s="27" t="s">
        <v>1427</v>
      </c>
      <c r="BJ262" s="27">
        <v>5</v>
      </c>
      <c r="BK262" s="27">
        <v>12</v>
      </c>
      <c r="BL262" s="27" t="s">
        <v>1427</v>
      </c>
      <c r="BM262" s="27">
        <v>126</v>
      </c>
      <c r="BN262" s="27" t="s">
        <v>1427</v>
      </c>
      <c r="BO262" s="27">
        <v>3</v>
      </c>
      <c r="BP262" s="29">
        <v>3</v>
      </c>
      <c r="BQ262" s="27">
        <v>50</v>
      </c>
      <c r="BR262" s="27">
        <v>0</v>
      </c>
      <c r="BS262" s="27" t="s">
        <v>1427</v>
      </c>
      <c r="BT262" s="27">
        <v>1</v>
      </c>
      <c r="BU262" s="27">
        <v>1</v>
      </c>
      <c r="BV262" s="29">
        <v>2</v>
      </c>
    </row>
    <row r="263" spans="1:74" ht="30" x14ac:dyDescent="0.25">
      <c r="A263" s="27">
        <v>594</v>
      </c>
      <c r="B263" s="28">
        <v>44450.47965277778</v>
      </c>
      <c r="C263" s="28">
        <v>44450.481886574074</v>
      </c>
      <c r="D263" s="2" t="s">
        <v>1185</v>
      </c>
      <c r="E263" s="27">
        <v>100</v>
      </c>
      <c r="F263" s="27">
        <v>192</v>
      </c>
      <c r="G263" s="27">
        <v>1</v>
      </c>
      <c r="H263" s="28">
        <v>44450.48189545139</v>
      </c>
      <c r="I263" s="2" t="s">
        <v>1186</v>
      </c>
      <c r="J263" s="27">
        <v>45.493698120117188</v>
      </c>
      <c r="K263" s="27">
        <v>12.2449951171875</v>
      </c>
      <c r="L263" s="2" t="s">
        <v>15</v>
      </c>
      <c r="M263" s="2" t="s">
        <v>16</v>
      </c>
      <c r="N263" s="3">
        <v>2</v>
      </c>
      <c r="O263" s="27" t="s">
        <v>1427</v>
      </c>
      <c r="P263" s="27" t="s">
        <v>1427</v>
      </c>
      <c r="Q263" s="27" t="s">
        <v>1427</v>
      </c>
      <c r="R263" s="27">
        <f t="shared" si="12"/>
        <v>0</v>
      </c>
      <c r="S263" s="27"/>
      <c r="T263" s="27"/>
      <c r="U263" s="27"/>
      <c r="V263" s="27"/>
      <c r="W263" s="27"/>
      <c r="X263" s="27"/>
      <c r="Y263" s="27"/>
      <c r="Z263" s="27" t="s">
        <v>1427</v>
      </c>
      <c r="AA263" s="27" t="s">
        <v>1427</v>
      </c>
      <c r="AB263" s="27" t="s">
        <v>1427</v>
      </c>
      <c r="AC263" s="27">
        <f t="shared" si="13"/>
        <v>0</v>
      </c>
      <c r="AD263" s="27"/>
      <c r="AE263" s="27"/>
      <c r="AF263" s="27"/>
      <c r="AG263" s="27"/>
      <c r="AH263" s="27"/>
      <c r="AI263" s="27"/>
      <c r="AJ263" s="27"/>
      <c r="AK263" s="27"/>
      <c r="AL263" s="29">
        <v>0</v>
      </c>
      <c r="AM263" s="29">
        <v>0</v>
      </c>
      <c r="AN263" s="29">
        <v>8</v>
      </c>
      <c r="AO263" s="29">
        <v>4</v>
      </c>
      <c r="AP263" s="29">
        <v>8</v>
      </c>
      <c r="AQ263" s="29">
        <v>9</v>
      </c>
      <c r="AR263" s="29">
        <v>5</v>
      </c>
      <c r="AS263" s="29">
        <v>7</v>
      </c>
      <c r="AT263" s="29">
        <f t="shared" si="14"/>
        <v>6.833333333333333</v>
      </c>
      <c r="AU263" s="29">
        <v>7</v>
      </c>
      <c r="AV263" s="29">
        <v>6</v>
      </c>
      <c r="AW263" s="29">
        <v>1</v>
      </c>
      <c r="AX263" s="29">
        <v>20</v>
      </c>
      <c r="AY263" s="29">
        <v>1</v>
      </c>
      <c r="AZ263" s="27" t="s">
        <v>1427</v>
      </c>
      <c r="BA263" s="27">
        <v>10</v>
      </c>
      <c r="BB263" s="27">
        <v>0</v>
      </c>
      <c r="BC263" s="27">
        <v>0</v>
      </c>
      <c r="BD263" s="27">
        <v>1</v>
      </c>
      <c r="BE263" s="27">
        <v>0</v>
      </c>
      <c r="BF263" s="27" t="str" cm="1">
        <f t="array" ref="BF263">_xlfn.IFS(BB263=1,"Nord Italia",BC263=1,"Centro Italia",BD263=1,"Sud Italia",BE263=1,"Isole Italia",SUM(BB263:BE263)=0,"Estero")</f>
        <v>Sud Italia</v>
      </c>
      <c r="BG263" s="27" t="s">
        <v>2578</v>
      </c>
      <c r="BH263" s="27">
        <v>164</v>
      </c>
      <c r="BI263" s="27" t="s">
        <v>1427</v>
      </c>
      <c r="BJ263" s="27">
        <v>3</v>
      </c>
      <c r="BK263" s="27">
        <v>13</v>
      </c>
      <c r="BL263" s="27" t="s">
        <v>1427</v>
      </c>
      <c r="BM263" s="27" t="s">
        <v>1427</v>
      </c>
      <c r="BN263" s="27" t="s">
        <v>1427</v>
      </c>
      <c r="BO263" s="27">
        <v>4</v>
      </c>
      <c r="BP263" s="29">
        <v>3</v>
      </c>
      <c r="BQ263" s="27">
        <v>45</v>
      </c>
      <c r="BR263" s="27">
        <v>0</v>
      </c>
      <c r="BS263" s="27" t="s">
        <v>1427</v>
      </c>
      <c r="BT263" s="27">
        <v>1</v>
      </c>
      <c r="BU263" s="27">
        <v>0</v>
      </c>
      <c r="BV263" s="29">
        <v>2</v>
      </c>
    </row>
    <row r="264" spans="1:74" ht="30" x14ac:dyDescent="0.25">
      <c r="A264" s="27">
        <v>600</v>
      </c>
      <c r="B264" s="28">
        <v>44450.511087962965</v>
      </c>
      <c r="C264" s="28">
        <v>44450.513472222221</v>
      </c>
      <c r="D264" s="2" t="s">
        <v>1197</v>
      </c>
      <c r="E264" s="27">
        <v>100</v>
      </c>
      <c r="F264" s="27">
        <v>206</v>
      </c>
      <c r="G264" s="27">
        <v>1</v>
      </c>
      <c r="H264" s="28">
        <v>44450.513485706018</v>
      </c>
      <c r="I264" s="2" t="s">
        <v>1198</v>
      </c>
      <c r="J264" s="27">
        <v>45.474197387695313</v>
      </c>
      <c r="K264" s="27">
        <v>9.19940185546875</v>
      </c>
      <c r="L264" s="2" t="s">
        <v>15</v>
      </c>
      <c r="M264" s="2" t="s">
        <v>16</v>
      </c>
      <c r="N264" s="3">
        <v>2</v>
      </c>
      <c r="O264" s="27" t="s">
        <v>1427</v>
      </c>
      <c r="P264" s="27" t="s">
        <v>1427</v>
      </c>
      <c r="Q264" s="27" t="s">
        <v>1427</v>
      </c>
      <c r="R264" s="27">
        <f t="shared" si="12"/>
        <v>0</v>
      </c>
      <c r="S264" s="27"/>
      <c r="T264" s="27"/>
      <c r="U264" s="27"/>
      <c r="V264" s="27"/>
      <c r="W264" s="27"/>
      <c r="X264" s="27"/>
      <c r="Y264" s="27"/>
      <c r="Z264" s="27" t="s">
        <v>1427</v>
      </c>
      <c r="AA264" s="27" t="s">
        <v>1427</v>
      </c>
      <c r="AB264" s="27" t="s">
        <v>1427</v>
      </c>
      <c r="AC264" s="27">
        <f t="shared" si="13"/>
        <v>0</v>
      </c>
      <c r="AD264" s="27"/>
      <c r="AE264" s="27"/>
      <c r="AF264" s="27"/>
      <c r="AG264" s="27"/>
      <c r="AH264" s="27"/>
      <c r="AI264" s="27"/>
      <c r="AJ264" s="27"/>
      <c r="AK264" s="27"/>
      <c r="AL264" s="29">
        <v>0</v>
      </c>
      <c r="AM264" s="29">
        <v>0</v>
      </c>
      <c r="AN264" s="29">
        <v>4</v>
      </c>
      <c r="AO264" s="29">
        <v>6</v>
      </c>
      <c r="AP264" s="29">
        <v>6</v>
      </c>
      <c r="AQ264" s="29">
        <v>5</v>
      </c>
      <c r="AR264" s="29">
        <v>9</v>
      </c>
      <c r="AS264" s="29">
        <v>9</v>
      </c>
      <c r="AT264" s="29">
        <f t="shared" si="14"/>
        <v>6.5</v>
      </c>
      <c r="AU264" s="29">
        <v>6</v>
      </c>
      <c r="AV264" s="29">
        <v>6</v>
      </c>
      <c r="AW264" s="29">
        <v>1</v>
      </c>
      <c r="AX264" s="29">
        <v>18</v>
      </c>
      <c r="AY264" s="29">
        <v>1</v>
      </c>
      <c r="AZ264" s="27" t="s">
        <v>1427</v>
      </c>
      <c r="BA264" s="27">
        <v>67</v>
      </c>
      <c r="BB264" s="27">
        <v>1</v>
      </c>
      <c r="BC264" s="27">
        <v>0</v>
      </c>
      <c r="BD264" s="27">
        <v>0</v>
      </c>
      <c r="BE264" s="27">
        <v>0</v>
      </c>
      <c r="BF264" s="27" t="str" cm="1">
        <f t="array" ref="BF264">_xlfn.IFS(BB264=1,"Nord Italia",BC264=1,"Centro Italia",BD264=1,"Sud Italia",BE264=1,"Isole Italia",SUM(BB264:BE264)=0,"Estero")</f>
        <v>Nord Italia</v>
      </c>
      <c r="BG264" s="27" t="s">
        <v>2975</v>
      </c>
      <c r="BH264" s="27">
        <v>164</v>
      </c>
      <c r="BI264" s="27" t="s">
        <v>1427</v>
      </c>
      <c r="BJ264" s="27">
        <v>3</v>
      </c>
      <c r="BK264" s="27">
        <v>16</v>
      </c>
      <c r="BL264" s="27" t="s">
        <v>1427</v>
      </c>
      <c r="BM264" s="27" t="s">
        <v>1427</v>
      </c>
      <c r="BN264" s="27" t="s">
        <v>1427</v>
      </c>
      <c r="BO264" s="27">
        <v>4</v>
      </c>
      <c r="BP264" s="29">
        <v>2</v>
      </c>
      <c r="BQ264" s="27">
        <v>90</v>
      </c>
      <c r="BR264" s="27">
        <v>0</v>
      </c>
      <c r="BS264" s="27" t="s">
        <v>1427</v>
      </c>
      <c r="BT264" s="27">
        <v>1</v>
      </c>
      <c r="BU264" s="27">
        <v>1</v>
      </c>
      <c r="BV264" s="29">
        <v>5</v>
      </c>
    </row>
    <row r="265" spans="1:74" ht="45" x14ac:dyDescent="0.25">
      <c r="A265" s="27">
        <v>603</v>
      </c>
      <c r="B265" s="28">
        <v>44450.530416666668</v>
      </c>
      <c r="C265" s="28">
        <v>44450.531724537039</v>
      </c>
      <c r="D265" s="2" t="s">
        <v>1203</v>
      </c>
      <c r="E265" s="27">
        <v>100</v>
      </c>
      <c r="F265" s="27">
        <v>113</v>
      </c>
      <c r="G265" s="27">
        <v>1</v>
      </c>
      <c r="H265" s="28">
        <v>44450.531737523146</v>
      </c>
      <c r="I265" s="2" t="s">
        <v>1204</v>
      </c>
      <c r="J265" s="27">
        <v>43.147903442382813</v>
      </c>
      <c r="K265" s="27">
        <v>12.109695434570313</v>
      </c>
      <c r="L265" s="2" t="s">
        <v>15</v>
      </c>
      <c r="M265" s="2" t="s">
        <v>16</v>
      </c>
      <c r="N265" s="3">
        <v>2</v>
      </c>
      <c r="O265" s="27" t="s">
        <v>1427</v>
      </c>
      <c r="P265" s="27" t="s">
        <v>1427</v>
      </c>
      <c r="Q265" s="27" t="s">
        <v>1427</v>
      </c>
      <c r="R265" s="27">
        <f t="shared" si="12"/>
        <v>0</v>
      </c>
      <c r="S265" s="27"/>
      <c r="T265" s="27"/>
      <c r="U265" s="27"/>
      <c r="V265" s="27"/>
      <c r="W265" s="27"/>
      <c r="X265" s="27"/>
      <c r="Y265" s="27"/>
      <c r="Z265" s="27" t="s">
        <v>1427</v>
      </c>
      <c r="AA265" s="27" t="s">
        <v>1427</v>
      </c>
      <c r="AB265" s="27" t="s">
        <v>1427</v>
      </c>
      <c r="AC265" s="27">
        <f t="shared" si="13"/>
        <v>0</v>
      </c>
      <c r="AD265" s="27"/>
      <c r="AE265" s="27"/>
      <c r="AF265" s="27"/>
      <c r="AG265" s="27"/>
      <c r="AH265" s="27"/>
      <c r="AI265" s="27"/>
      <c r="AJ265" s="27"/>
      <c r="AK265" s="27"/>
      <c r="AL265" s="29">
        <v>0</v>
      </c>
      <c r="AM265" s="29">
        <v>0</v>
      </c>
      <c r="AN265" s="29">
        <v>6</v>
      </c>
      <c r="AO265" s="29">
        <v>7</v>
      </c>
      <c r="AP265" s="29">
        <v>9</v>
      </c>
      <c r="AQ265" s="29">
        <v>7</v>
      </c>
      <c r="AR265" s="29">
        <v>10</v>
      </c>
      <c r="AS265" s="29">
        <v>8</v>
      </c>
      <c r="AT265" s="29">
        <f t="shared" si="14"/>
        <v>7.833333333333333</v>
      </c>
      <c r="AU265" s="29">
        <v>7</v>
      </c>
      <c r="AV265" s="29">
        <v>7</v>
      </c>
      <c r="AW265" s="29">
        <v>0</v>
      </c>
      <c r="AX265" s="29">
        <v>23</v>
      </c>
      <c r="AY265" s="29">
        <v>1</v>
      </c>
      <c r="AZ265" s="27" t="s">
        <v>1427</v>
      </c>
      <c r="BA265" s="27">
        <v>100</v>
      </c>
      <c r="BB265" s="27">
        <v>1</v>
      </c>
      <c r="BC265" s="27">
        <v>0</v>
      </c>
      <c r="BD265" s="27">
        <v>0</v>
      </c>
      <c r="BE265" s="27">
        <v>0</v>
      </c>
      <c r="BF265" s="27" t="str" cm="1">
        <f t="array" ref="BF265">_xlfn.IFS(BB265=1,"Nord Italia",BC265=1,"Centro Italia",BD265=1,"Sud Italia",BE265=1,"Isole Italia",SUM(BB265:BE265)=0,"Estero")</f>
        <v>Nord Italia</v>
      </c>
      <c r="BG265" s="27" t="s">
        <v>2977</v>
      </c>
      <c r="BH265" s="27">
        <v>164</v>
      </c>
      <c r="BI265" s="27" t="s">
        <v>1427</v>
      </c>
      <c r="BJ265" s="27">
        <v>4</v>
      </c>
      <c r="BK265" s="27">
        <v>16</v>
      </c>
      <c r="BL265" s="27" t="s">
        <v>1427</v>
      </c>
      <c r="BM265" s="27">
        <v>110</v>
      </c>
      <c r="BN265" s="27" t="s">
        <v>1427</v>
      </c>
      <c r="BO265" s="27">
        <v>2</v>
      </c>
      <c r="BP265" s="29">
        <v>3</v>
      </c>
      <c r="BQ265" s="27">
        <v>60</v>
      </c>
      <c r="BR265" s="27">
        <v>0</v>
      </c>
      <c r="BS265" s="27" t="s">
        <v>1427</v>
      </c>
      <c r="BT265" s="27">
        <v>0</v>
      </c>
      <c r="BU265" s="27">
        <v>0</v>
      </c>
      <c r="BV265" s="29">
        <v>1</v>
      </c>
    </row>
    <row r="266" spans="1:74" ht="45" x14ac:dyDescent="0.25">
      <c r="A266" s="27">
        <v>605</v>
      </c>
      <c r="B266" s="28">
        <v>44450.571828703702</v>
      </c>
      <c r="C266" s="28">
        <v>44450.573136574072</v>
      </c>
      <c r="D266" s="2" t="s">
        <v>1207</v>
      </c>
      <c r="E266" s="27">
        <v>100</v>
      </c>
      <c r="F266" s="27">
        <v>112</v>
      </c>
      <c r="G266" s="27">
        <v>1</v>
      </c>
      <c r="H266" s="28">
        <v>44450.573140324072</v>
      </c>
      <c r="I266" s="2" t="s">
        <v>1208</v>
      </c>
      <c r="J266" s="27">
        <v>43.333099365234375</v>
      </c>
      <c r="K266" s="27">
        <v>12.904296875</v>
      </c>
      <c r="L266" s="2" t="s">
        <v>15</v>
      </c>
      <c r="M266" s="2" t="s">
        <v>16</v>
      </c>
      <c r="N266" s="3">
        <v>2</v>
      </c>
      <c r="O266" s="27" t="s">
        <v>1427</v>
      </c>
      <c r="P266" s="27" t="s">
        <v>1427</v>
      </c>
      <c r="Q266" s="27" t="s">
        <v>1427</v>
      </c>
      <c r="R266" s="27">
        <f t="shared" si="12"/>
        <v>0</v>
      </c>
      <c r="S266" s="27"/>
      <c r="T266" s="27"/>
      <c r="U266" s="27"/>
      <c r="V266" s="27"/>
      <c r="W266" s="27"/>
      <c r="X266" s="27"/>
      <c r="Y266" s="27"/>
      <c r="Z266" s="27" t="s">
        <v>1427</v>
      </c>
      <c r="AA266" s="27" t="s">
        <v>1427</v>
      </c>
      <c r="AB266" s="27" t="s">
        <v>1427</v>
      </c>
      <c r="AC266" s="27">
        <f t="shared" si="13"/>
        <v>0</v>
      </c>
      <c r="AD266" s="27"/>
      <c r="AE266" s="27"/>
      <c r="AF266" s="27"/>
      <c r="AG266" s="27"/>
      <c r="AH266" s="27"/>
      <c r="AI266" s="27"/>
      <c r="AJ266" s="27"/>
      <c r="AK266" s="27"/>
      <c r="AL266" s="29">
        <v>0</v>
      </c>
      <c r="AM266" s="29">
        <v>0</v>
      </c>
      <c r="AN266" s="29">
        <v>1</v>
      </c>
      <c r="AO266" s="29">
        <v>1</v>
      </c>
      <c r="AP266" s="29">
        <v>1</v>
      </c>
      <c r="AQ266" s="29">
        <v>1</v>
      </c>
      <c r="AR266" s="29">
        <v>1</v>
      </c>
      <c r="AS266" s="29">
        <v>9</v>
      </c>
      <c r="AT266" s="29">
        <f t="shared" si="14"/>
        <v>2.3333333333333335</v>
      </c>
      <c r="AU266" s="29">
        <v>2</v>
      </c>
      <c r="AV266" s="29">
        <v>5</v>
      </c>
      <c r="AW266" s="29">
        <v>1</v>
      </c>
      <c r="AX266" s="29">
        <v>31</v>
      </c>
      <c r="AY266" s="29">
        <v>1</v>
      </c>
      <c r="AZ266" s="27" t="s">
        <v>1427</v>
      </c>
      <c r="BA266" s="27">
        <v>6</v>
      </c>
      <c r="BB266" s="27">
        <v>0</v>
      </c>
      <c r="BC266" s="27">
        <v>1</v>
      </c>
      <c r="BD266" s="27">
        <v>0</v>
      </c>
      <c r="BE266" s="27">
        <v>0</v>
      </c>
      <c r="BF266" s="27" t="str" cm="1">
        <f t="array" ref="BF266">_xlfn.IFS(BB266=1,"Nord Italia",BC266=1,"Centro Italia",BD266=1,"Sud Italia",BE266=1,"Isole Italia",SUM(BB266:BE266)=0,"Estero")</f>
        <v>Centro Italia</v>
      </c>
      <c r="BG266" s="27" t="s">
        <v>2577</v>
      </c>
      <c r="BH266" s="27">
        <v>171</v>
      </c>
      <c r="BI266" s="27" t="s">
        <v>1427</v>
      </c>
      <c r="BJ266" s="27">
        <v>3</v>
      </c>
      <c r="BK266" s="27" t="s">
        <v>1427</v>
      </c>
      <c r="BL266" s="27" t="s">
        <v>1427</v>
      </c>
      <c r="BM266" s="27" t="s">
        <v>1427</v>
      </c>
      <c r="BN266" s="27" t="s">
        <v>1427</v>
      </c>
      <c r="BO266" s="27">
        <v>2</v>
      </c>
      <c r="BP266" s="29">
        <v>2</v>
      </c>
      <c r="BQ266" s="27">
        <v>120</v>
      </c>
      <c r="BR266" s="27">
        <v>0</v>
      </c>
      <c r="BS266" s="27" t="s">
        <v>1427</v>
      </c>
      <c r="BT266" s="27">
        <v>1</v>
      </c>
      <c r="BU266" s="27">
        <v>0</v>
      </c>
      <c r="BV266" s="29">
        <v>2</v>
      </c>
    </row>
    <row r="267" spans="1:74" ht="30" x14ac:dyDescent="0.25">
      <c r="A267" s="27">
        <v>610</v>
      </c>
      <c r="B267" s="28">
        <v>44450.640763888892</v>
      </c>
      <c r="C267" s="28">
        <v>44450.643831018519</v>
      </c>
      <c r="D267" s="2" t="s">
        <v>1217</v>
      </c>
      <c r="E267" s="27">
        <v>100</v>
      </c>
      <c r="F267" s="27">
        <v>265</v>
      </c>
      <c r="G267" s="27">
        <v>1</v>
      </c>
      <c r="H267" s="28">
        <v>44450.64384232639</v>
      </c>
      <c r="I267" s="2" t="s">
        <v>1218</v>
      </c>
      <c r="J267" s="27">
        <v>45.472198486328125</v>
      </c>
      <c r="K267" s="27">
        <v>9.19219970703125</v>
      </c>
      <c r="L267" s="2" t="s">
        <v>15</v>
      </c>
      <c r="M267" s="2" t="s">
        <v>16</v>
      </c>
      <c r="N267" s="3">
        <v>2</v>
      </c>
      <c r="O267" s="27" t="s">
        <v>1427</v>
      </c>
      <c r="P267" s="27" t="s">
        <v>1427</v>
      </c>
      <c r="Q267" s="27" t="s">
        <v>1427</v>
      </c>
      <c r="R267" s="27">
        <f t="shared" si="12"/>
        <v>0</v>
      </c>
      <c r="S267" s="27"/>
      <c r="T267" s="27"/>
      <c r="U267" s="27"/>
      <c r="V267" s="27"/>
      <c r="W267" s="27"/>
      <c r="X267" s="27"/>
      <c r="Y267" s="27"/>
      <c r="Z267" s="27" t="s">
        <v>1427</v>
      </c>
      <c r="AA267" s="27" t="s">
        <v>1427</v>
      </c>
      <c r="AB267" s="27" t="s">
        <v>1427</v>
      </c>
      <c r="AC267" s="27">
        <f t="shared" si="13"/>
        <v>0</v>
      </c>
      <c r="AD267" s="27"/>
      <c r="AE267" s="27"/>
      <c r="AF267" s="27"/>
      <c r="AG267" s="27"/>
      <c r="AH267" s="27"/>
      <c r="AI267" s="27"/>
      <c r="AJ267" s="27"/>
      <c r="AK267" s="27"/>
      <c r="AL267" s="29">
        <v>0</v>
      </c>
      <c r="AM267" s="29">
        <v>0</v>
      </c>
      <c r="AN267" s="29">
        <v>5</v>
      </c>
      <c r="AO267" s="29">
        <v>10</v>
      </c>
      <c r="AP267" s="29">
        <v>5</v>
      </c>
      <c r="AQ267" s="29">
        <v>7</v>
      </c>
      <c r="AR267" s="29">
        <v>4</v>
      </c>
      <c r="AS267" s="29">
        <v>8</v>
      </c>
      <c r="AT267" s="29">
        <f t="shared" si="14"/>
        <v>6.5</v>
      </c>
      <c r="AU267" s="29">
        <v>7</v>
      </c>
      <c r="AV267" s="29">
        <v>7</v>
      </c>
      <c r="AW267" s="29">
        <v>1</v>
      </c>
      <c r="AX267" s="29">
        <v>22</v>
      </c>
      <c r="AY267" s="29">
        <v>1</v>
      </c>
      <c r="AZ267" s="27" t="s">
        <v>1427</v>
      </c>
      <c r="BA267" s="27">
        <v>104</v>
      </c>
      <c r="BB267" s="27">
        <v>1</v>
      </c>
      <c r="BC267" s="27">
        <v>0</v>
      </c>
      <c r="BD267" s="27">
        <v>0</v>
      </c>
      <c r="BE267" s="27">
        <v>0</v>
      </c>
      <c r="BF267" s="27" t="str" cm="1">
        <f t="array" ref="BF267">_xlfn.IFS(BB267=1,"Nord Italia",BC267=1,"Centro Italia",BD267=1,"Sud Italia",BE267=1,"Isole Italia",SUM(BB267:BE267)=0,"Estero")</f>
        <v>Nord Italia</v>
      </c>
      <c r="BG267" s="27" t="s">
        <v>2618</v>
      </c>
      <c r="BH267" s="27">
        <v>164</v>
      </c>
      <c r="BI267" s="27" t="s">
        <v>1427</v>
      </c>
      <c r="BJ267" s="27">
        <v>4</v>
      </c>
      <c r="BK267" s="27">
        <v>18</v>
      </c>
      <c r="BL267" s="27" t="s">
        <v>3112</v>
      </c>
      <c r="BM267" s="27">
        <v>110</v>
      </c>
      <c r="BN267" s="27" t="s">
        <v>1427</v>
      </c>
      <c r="BO267" s="27">
        <v>4</v>
      </c>
      <c r="BP267" s="29">
        <v>3</v>
      </c>
      <c r="BQ267" s="27">
        <v>180</v>
      </c>
      <c r="BR267" s="27">
        <v>0</v>
      </c>
      <c r="BS267" s="27" t="s">
        <v>1427</v>
      </c>
      <c r="BT267" s="27">
        <v>1</v>
      </c>
      <c r="BU267" s="27">
        <v>1</v>
      </c>
      <c r="BV267" s="29">
        <v>2</v>
      </c>
    </row>
    <row r="268" spans="1:74" ht="30" x14ac:dyDescent="0.25">
      <c r="A268" s="27">
        <v>613</v>
      </c>
      <c r="B268" s="28">
        <v>44450.688101851854</v>
      </c>
      <c r="C268" s="28">
        <v>44450.690810185188</v>
      </c>
      <c r="D268" s="2" t="s">
        <v>1223</v>
      </c>
      <c r="E268" s="27">
        <v>100</v>
      </c>
      <c r="F268" s="27">
        <v>233</v>
      </c>
      <c r="G268" s="27">
        <v>1</v>
      </c>
      <c r="H268" s="28">
        <v>44450.69081792824</v>
      </c>
      <c r="I268" s="2" t="s">
        <v>1224</v>
      </c>
      <c r="J268" s="27">
        <v>41.890396118164063</v>
      </c>
      <c r="K268" s="27">
        <v>12.512603759765625</v>
      </c>
      <c r="L268" s="2" t="s">
        <v>15</v>
      </c>
      <c r="M268" s="2" t="s">
        <v>16</v>
      </c>
      <c r="N268" s="3">
        <v>2</v>
      </c>
      <c r="O268" s="27" t="s">
        <v>1427</v>
      </c>
      <c r="P268" s="27" t="s">
        <v>1427</v>
      </c>
      <c r="Q268" s="27" t="s">
        <v>1427</v>
      </c>
      <c r="R268" s="27">
        <f t="shared" si="12"/>
        <v>0</v>
      </c>
      <c r="S268" s="27"/>
      <c r="T268" s="27"/>
      <c r="U268" s="27"/>
      <c r="V268" s="27"/>
      <c r="W268" s="27"/>
      <c r="X268" s="27"/>
      <c r="Y268" s="27"/>
      <c r="Z268" s="27" t="s">
        <v>1427</v>
      </c>
      <c r="AA268" s="27" t="s">
        <v>1427</v>
      </c>
      <c r="AB268" s="27" t="s">
        <v>1427</v>
      </c>
      <c r="AC268" s="27">
        <f t="shared" si="13"/>
        <v>0</v>
      </c>
      <c r="AD268" s="27"/>
      <c r="AE268" s="27"/>
      <c r="AF268" s="27"/>
      <c r="AG268" s="27"/>
      <c r="AH268" s="27"/>
      <c r="AI268" s="27"/>
      <c r="AJ268" s="27"/>
      <c r="AK268" s="27"/>
      <c r="AL268" s="29">
        <v>0</v>
      </c>
      <c r="AM268" s="29">
        <v>0</v>
      </c>
      <c r="AN268" s="29">
        <v>7</v>
      </c>
      <c r="AO268" s="29">
        <v>10</v>
      </c>
      <c r="AP268" s="29">
        <v>6</v>
      </c>
      <c r="AQ268" s="29">
        <v>7</v>
      </c>
      <c r="AR268" s="29">
        <v>10</v>
      </c>
      <c r="AS268" s="29">
        <v>5</v>
      </c>
      <c r="AT268" s="29">
        <f t="shared" si="14"/>
        <v>7.5</v>
      </c>
      <c r="AU268" s="29">
        <v>6</v>
      </c>
      <c r="AV268" s="29">
        <v>6</v>
      </c>
      <c r="AW268" s="29">
        <v>0</v>
      </c>
      <c r="AX268" s="29">
        <v>61</v>
      </c>
      <c r="AY268" s="29">
        <v>1</v>
      </c>
      <c r="AZ268" s="27" t="s">
        <v>1427</v>
      </c>
      <c r="BA268" s="27">
        <v>124</v>
      </c>
      <c r="BB268" s="27">
        <v>0</v>
      </c>
      <c r="BC268" s="27">
        <v>1</v>
      </c>
      <c r="BD268" s="27">
        <v>0</v>
      </c>
      <c r="BE268" s="27">
        <v>0</v>
      </c>
      <c r="BF268" s="27" t="str" cm="1">
        <f t="array" ref="BF268">_xlfn.IFS(BB268=1,"Nord Italia",BC268=1,"Centro Italia",BD268=1,"Sud Italia",BE268=1,"Isole Italia",SUM(BB268:BE268)=0,"Estero")</f>
        <v>Centro Italia</v>
      </c>
      <c r="BG268" s="27" t="s">
        <v>2980</v>
      </c>
      <c r="BH268" s="27">
        <v>168</v>
      </c>
      <c r="BI268" s="27" t="s">
        <v>1427</v>
      </c>
      <c r="BJ268" s="27">
        <v>7</v>
      </c>
      <c r="BK268" s="27" t="s">
        <v>1427</v>
      </c>
      <c r="BL268" s="27" t="s">
        <v>1427</v>
      </c>
      <c r="BM268" s="27" t="s">
        <v>1427</v>
      </c>
      <c r="BN268" s="27" t="s">
        <v>1427</v>
      </c>
      <c r="BO268" s="27">
        <v>4</v>
      </c>
      <c r="BP268" s="29">
        <v>4</v>
      </c>
      <c r="BQ268" s="27">
        <v>150</v>
      </c>
      <c r="BR268" s="27">
        <v>0</v>
      </c>
      <c r="BS268" s="27" t="s">
        <v>1427</v>
      </c>
      <c r="BT268" s="27">
        <v>1</v>
      </c>
      <c r="BU268" s="27">
        <v>1</v>
      </c>
      <c r="BV268" s="29">
        <v>6</v>
      </c>
    </row>
    <row r="269" spans="1:74" ht="30" x14ac:dyDescent="0.25">
      <c r="A269" s="27">
        <v>618</v>
      </c>
      <c r="B269" s="28">
        <v>44451.031851851854</v>
      </c>
      <c r="C269" s="28">
        <v>44451.034467592595</v>
      </c>
      <c r="D269" s="2" t="s">
        <v>1233</v>
      </c>
      <c r="E269" s="27">
        <v>100</v>
      </c>
      <c r="F269" s="27">
        <v>226</v>
      </c>
      <c r="G269" s="27">
        <v>1</v>
      </c>
      <c r="H269" s="28">
        <v>44451.034485138887</v>
      </c>
      <c r="I269" s="2" t="s">
        <v>1234</v>
      </c>
      <c r="J269" s="27">
        <v>43.433700561523438</v>
      </c>
      <c r="K269" s="27">
        <v>13.61669921875</v>
      </c>
      <c r="L269" s="2" t="s">
        <v>15</v>
      </c>
      <c r="M269" s="2" t="s">
        <v>16</v>
      </c>
      <c r="N269" s="3">
        <v>2</v>
      </c>
      <c r="O269" s="27" t="s">
        <v>1427</v>
      </c>
      <c r="P269" s="27" t="s">
        <v>1427</v>
      </c>
      <c r="Q269" s="27" t="s">
        <v>1427</v>
      </c>
      <c r="R269" s="27">
        <f t="shared" si="12"/>
        <v>0</v>
      </c>
      <c r="S269" s="27"/>
      <c r="T269" s="27"/>
      <c r="U269" s="27"/>
      <c r="V269" s="27"/>
      <c r="W269" s="27"/>
      <c r="X269" s="27"/>
      <c r="Y269" s="27"/>
      <c r="Z269" s="27" t="s">
        <v>1427</v>
      </c>
      <c r="AA269" s="27" t="s">
        <v>1427</v>
      </c>
      <c r="AB269" s="27" t="s">
        <v>1427</v>
      </c>
      <c r="AC269" s="27">
        <f t="shared" si="13"/>
        <v>0</v>
      </c>
      <c r="AD269" s="27"/>
      <c r="AE269" s="27"/>
      <c r="AF269" s="27"/>
      <c r="AG269" s="27"/>
      <c r="AH269" s="27"/>
      <c r="AI269" s="27"/>
      <c r="AJ269" s="27"/>
      <c r="AK269" s="27"/>
      <c r="AL269" s="29">
        <v>0</v>
      </c>
      <c r="AM269" s="29">
        <v>0</v>
      </c>
      <c r="AN269" s="29">
        <v>8</v>
      </c>
      <c r="AO269" s="29">
        <v>9</v>
      </c>
      <c r="AP269" s="29">
        <v>10</v>
      </c>
      <c r="AQ269" s="29">
        <v>9</v>
      </c>
      <c r="AR269" s="29">
        <v>10</v>
      </c>
      <c r="AS269" s="29">
        <v>9</v>
      </c>
      <c r="AT269" s="29">
        <f t="shared" si="14"/>
        <v>9.1666666666666661</v>
      </c>
      <c r="AU269" s="29">
        <v>8</v>
      </c>
      <c r="AV269" s="29">
        <v>8</v>
      </c>
      <c r="AW269" s="29">
        <v>0</v>
      </c>
      <c r="AX269" s="29">
        <v>43</v>
      </c>
      <c r="AY269" s="29">
        <v>1</v>
      </c>
      <c r="AZ269" s="27" t="s">
        <v>1427</v>
      </c>
      <c r="BA269" s="27">
        <v>72</v>
      </c>
      <c r="BB269" s="27">
        <v>0</v>
      </c>
      <c r="BC269" s="27">
        <v>1</v>
      </c>
      <c r="BD269" s="27">
        <v>0</v>
      </c>
      <c r="BE269" s="27">
        <v>0</v>
      </c>
      <c r="BF269" s="27" t="str" cm="1">
        <f t="array" ref="BF269">_xlfn.IFS(BB269=1,"Nord Italia",BC269=1,"Centro Italia",BD269=1,"Sud Italia",BE269=1,"Isole Italia",SUM(BB269:BE269)=0,"Estero")</f>
        <v>Centro Italia</v>
      </c>
      <c r="BG269" s="27" t="s">
        <v>2983</v>
      </c>
      <c r="BH269" s="27">
        <v>167</v>
      </c>
      <c r="BI269" s="27" t="s">
        <v>1427</v>
      </c>
      <c r="BJ269" s="27">
        <v>5</v>
      </c>
      <c r="BK269" s="27">
        <v>13</v>
      </c>
      <c r="BL269" s="27" t="s">
        <v>1427</v>
      </c>
      <c r="BM269" s="27">
        <v>116</v>
      </c>
      <c r="BN269" s="27" t="s">
        <v>3168</v>
      </c>
      <c r="BO269" s="27">
        <v>2</v>
      </c>
      <c r="BP269" s="29">
        <v>3</v>
      </c>
      <c r="BQ269" s="27">
        <v>30</v>
      </c>
      <c r="BR269" s="27">
        <v>1</v>
      </c>
      <c r="BS269" s="27">
        <v>0</v>
      </c>
      <c r="BT269" s="27">
        <v>1</v>
      </c>
      <c r="BU269" s="27">
        <v>1</v>
      </c>
      <c r="BV269" s="29">
        <v>6</v>
      </c>
    </row>
    <row r="270" spans="1:74" ht="30" x14ac:dyDescent="0.25">
      <c r="A270" s="27">
        <v>621</v>
      </c>
      <c r="B270" s="28">
        <v>44451.134953703702</v>
      </c>
      <c r="C270" s="28">
        <v>44451.137546296297</v>
      </c>
      <c r="D270" s="2" t="s">
        <v>1239</v>
      </c>
      <c r="E270" s="27">
        <v>100</v>
      </c>
      <c r="F270" s="27">
        <v>224</v>
      </c>
      <c r="G270" s="27">
        <v>1</v>
      </c>
      <c r="H270" s="28">
        <v>44451.137559050927</v>
      </c>
      <c r="I270" s="2" t="s">
        <v>1240</v>
      </c>
      <c r="J270" s="27">
        <v>53.37420654296875</v>
      </c>
      <c r="K270" s="27">
        <v>-2.8715057373046875</v>
      </c>
      <c r="L270" s="2" t="s">
        <v>15</v>
      </c>
      <c r="M270" s="2" t="s">
        <v>16</v>
      </c>
      <c r="N270" s="3">
        <v>2</v>
      </c>
      <c r="O270" s="27" t="s">
        <v>1427</v>
      </c>
      <c r="P270" s="27" t="s">
        <v>1427</v>
      </c>
      <c r="Q270" s="27" t="s">
        <v>1427</v>
      </c>
      <c r="R270" s="27">
        <f t="shared" si="12"/>
        <v>0</v>
      </c>
      <c r="S270" s="27"/>
      <c r="T270" s="27"/>
      <c r="U270" s="27"/>
      <c r="V270" s="27"/>
      <c r="W270" s="27"/>
      <c r="X270" s="27"/>
      <c r="Y270" s="27"/>
      <c r="Z270" s="27" t="s">
        <v>1427</v>
      </c>
      <c r="AA270" s="27" t="s">
        <v>1427</v>
      </c>
      <c r="AB270" s="27" t="s">
        <v>1427</v>
      </c>
      <c r="AC270" s="27">
        <f t="shared" si="13"/>
        <v>0</v>
      </c>
      <c r="AD270" s="27"/>
      <c r="AE270" s="27"/>
      <c r="AF270" s="27"/>
      <c r="AG270" s="27"/>
      <c r="AH270" s="27"/>
      <c r="AI270" s="27"/>
      <c r="AJ270" s="27"/>
      <c r="AK270" s="27"/>
      <c r="AL270" s="29">
        <v>0</v>
      </c>
      <c r="AM270" s="29">
        <v>0</v>
      </c>
      <c r="AN270" s="29">
        <v>8</v>
      </c>
      <c r="AO270" s="29">
        <v>9</v>
      </c>
      <c r="AP270" s="29">
        <v>7</v>
      </c>
      <c r="AQ270" s="29">
        <v>8</v>
      </c>
      <c r="AR270" s="29">
        <v>9</v>
      </c>
      <c r="AS270" s="29">
        <v>10</v>
      </c>
      <c r="AT270" s="29">
        <f t="shared" si="14"/>
        <v>8.5</v>
      </c>
      <c r="AU270" s="29">
        <v>7</v>
      </c>
      <c r="AV270" s="29">
        <v>7</v>
      </c>
      <c r="AW270" s="29">
        <v>0</v>
      </c>
      <c r="AX270" s="29">
        <v>31</v>
      </c>
      <c r="AY270" s="29">
        <v>1</v>
      </c>
      <c r="AZ270" s="27" t="s">
        <v>1427</v>
      </c>
      <c r="BA270" s="27">
        <v>100</v>
      </c>
      <c r="BB270" s="27">
        <v>1</v>
      </c>
      <c r="BC270" s="27">
        <v>0</v>
      </c>
      <c r="BD270" s="27">
        <v>0</v>
      </c>
      <c r="BE270" s="27">
        <v>0</v>
      </c>
      <c r="BF270" s="27" t="str" cm="1">
        <f t="array" ref="BF270">_xlfn.IFS(BB270=1,"Nord Italia",BC270=1,"Centro Italia",BD270=1,"Sud Italia",BE270=1,"Isole Italia",SUM(BB270:BE270)=0,"Estero")</f>
        <v>Nord Italia</v>
      </c>
      <c r="BG270" s="27" t="s">
        <v>2986</v>
      </c>
      <c r="BH270" s="27">
        <v>167</v>
      </c>
      <c r="BI270" s="27" t="s">
        <v>1427</v>
      </c>
      <c r="BJ270" s="27">
        <v>5</v>
      </c>
      <c r="BK270" s="27">
        <v>14</v>
      </c>
      <c r="BL270" s="27" t="s">
        <v>1427</v>
      </c>
      <c r="BM270" s="27">
        <v>111</v>
      </c>
      <c r="BN270" s="27" t="s">
        <v>1427</v>
      </c>
      <c r="BO270" s="27">
        <v>4</v>
      </c>
      <c r="BP270" s="29">
        <v>4</v>
      </c>
      <c r="BQ270" s="27">
        <v>20</v>
      </c>
      <c r="BR270" s="27">
        <v>0</v>
      </c>
      <c r="BS270" s="27" t="s">
        <v>1427</v>
      </c>
      <c r="BT270" s="27">
        <v>1</v>
      </c>
      <c r="BU270" s="27">
        <v>0</v>
      </c>
      <c r="BV270" s="29">
        <v>1</v>
      </c>
    </row>
    <row r="271" spans="1:74" ht="30" x14ac:dyDescent="0.25">
      <c r="A271" s="27">
        <v>627</v>
      </c>
      <c r="B271" s="28">
        <v>44451.173032407409</v>
      </c>
      <c r="C271" s="28">
        <v>44451.174710648149</v>
      </c>
      <c r="D271" s="2" t="s">
        <v>1251</v>
      </c>
      <c r="E271" s="27">
        <v>100</v>
      </c>
      <c r="F271" s="27">
        <v>144</v>
      </c>
      <c r="G271" s="27">
        <v>1</v>
      </c>
      <c r="H271" s="28">
        <v>44451.174719062503</v>
      </c>
      <c r="I271" s="2" t="s">
        <v>1252</v>
      </c>
      <c r="J271" s="27">
        <v>45.474197387695313</v>
      </c>
      <c r="K271" s="27">
        <v>9.19940185546875</v>
      </c>
      <c r="L271" s="2" t="s">
        <v>15</v>
      </c>
      <c r="M271" s="2" t="s">
        <v>16</v>
      </c>
      <c r="N271" s="3">
        <v>2</v>
      </c>
      <c r="O271" s="27" t="s">
        <v>1427</v>
      </c>
      <c r="P271" s="27" t="s">
        <v>1427</v>
      </c>
      <c r="Q271" s="27" t="s">
        <v>1427</v>
      </c>
      <c r="R271" s="27">
        <f t="shared" si="12"/>
        <v>0</v>
      </c>
      <c r="S271" s="27"/>
      <c r="T271" s="27"/>
      <c r="U271" s="27"/>
      <c r="V271" s="27"/>
      <c r="W271" s="27"/>
      <c r="X271" s="27"/>
      <c r="Y271" s="27"/>
      <c r="Z271" s="27" t="s">
        <v>1427</v>
      </c>
      <c r="AA271" s="27" t="s">
        <v>1427</v>
      </c>
      <c r="AB271" s="27" t="s">
        <v>1427</v>
      </c>
      <c r="AC271" s="27">
        <f t="shared" si="13"/>
        <v>0</v>
      </c>
      <c r="AD271" s="27"/>
      <c r="AE271" s="27"/>
      <c r="AF271" s="27"/>
      <c r="AG271" s="27"/>
      <c r="AH271" s="27"/>
      <c r="AI271" s="27"/>
      <c r="AJ271" s="27"/>
      <c r="AK271" s="27"/>
      <c r="AL271" s="29">
        <v>0</v>
      </c>
      <c r="AM271" s="29">
        <v>0</v>
      </c>
      <c r="AN271" s="29">
        <v>4</v>
      </c>
      <c r="AO271" s="29">
        <v>8</v>
      </c>
      <c r="AP271" s="29">
        <v>5</v>
      </c>
      <c r="AQ271" s="29">
        <v>3</v>
      </c>
      <c r="AR271" s="29">
        <v>10</v>
      </c>
      <c r="AS271" s="29">
        <v>5</v>
      </c>
      <c r="AT271" s="29">
        <f t="shared" si="14"/>
        <v>5.833333333333333</v>
      </c>
      <c r="AU271" s="29">
        <v>5</v>
      </c>
      <c r="AV271" s="29">
        <v>6</v>
      </c>
      <c r="AW271" s="29">
        <v>1</v>
      </c>
      <c r="AX271" s="29">
        <v>34</v>
      </c>
      <c r="AY271" s="29">
        <v>1</v>
      </c>
      <c r="AZ271" s="27" t="s">
        <v>1427</v>
      </c>
      <c r="BA271" s="27">
        <v>106</v>
      </c>
      <c r="BB271" s="27">
        <v>1</v>
      </c>
      <c r="BC271" s="27">
        <v>0</v>
      </c>
      <c r="BD271" s="27">
        <v>0</v>
      </c>
      <c r="BE271" s="27">
        <v>0</v>
      </c>
      <c r="BF271" s="27" t="str" cm="1">
        <f t="array" ref="BF271">_xlfn.IFS(BB271=1,"Nord Italia",BC271=1,"Centro Italia",BD271=1,"Sud Italia",BE271=1,"Isole Italia",SUM(BB271:BE271)=0,"Estero")</f>
        <v>Nord Italia</v>
      </c>
      <c r="BG271" s="27" t="s">
        <v>2619</v>
      </c>
      <c r="BH271" s="27">
        <v>167</v>
      </c>
      <c r="BI271" s="27" t="s">
        <v>1427</v>
      </c>
      <c r="BJ271" s="27">
        <v>4</v>
      </c>
      <c r="BK271" s="27">
        <v>8</v>
      </c>
      <c r="BL271" s="27" t="s">
        <v>1427</v>
      </c>
      <c r="BM271" s="27" t="s">
        <v>1427</v>
      </c>
      <c r="BN271" s="27" t="s">
        <v>1427</v>
      </c>
      <c r="BO271" s="27">
        <v>3</v>
      </c>
      <c r="BP271" s="29">
        <v>3</v>
      </c>
      <c r="BQ271" s="27">
        <v>50</v>
      </c>
      <c r="BR271" s="27">
        <v>0</v>
      </c>
      <c r="BS271" s="27" t="s">
        <v>1427</v>
      </c>
      <c r="BT271" s="27">
        <v>1</v>
      </c>
      <c r="BU271" s="27">
        <v>1</v>
      </c>
      <c r="BV271" s="29">
        <v>4</v>
      </c>
    </row>
    <row r="272" spans="1:74" ht="30" x14ac:dyDescent="0.25">
      <c r="A272" s="27">
        <v>632</v>
      </c>
      <c r="B272" s="28">
        <v>44451.187534722223</v>
      </c>
      <c r="C272" s="28">
        <v>44451.18990740741</v>
      </c>
      <c r="D272" s="2" t="s">
        <v>1261</v>
      </c>
      <c r="E272" s="27">
        <v>100</v>
      </c>
      <c r="F272" s="27">
        <v>204</v>
      </c>
      <c r="G272" s="27">
        <v>1</v>
      </c>
      <c r="H272" s="28">
        <v>44451.189919398152</v>
      </c>
      <c r="I272" s="2" t="s">
        <v>1262</v>
      </c>
      <c r="J272" s="27">
        <v>45.474197387695313</v>
      </c>
      <c r="K272" s="27">
        <v>9.19940185546875</v>
      </c>
      <c r="L272" s="2" t="s">
        <v>15</v>
      </c>
      <c r="M272" s="2" t="s">
        <v>16</v>
      </c>
      <c r="N272" s="3">
        <v>2</v>
      </c>
      <c r="O272" s="27" t="s">
        <v>1427</v>
      </c>
      <c r="P272" s="27" t="s">
        <v>1427</v>
      </c>
      <c r="Q272" s="27" t="s">
        <v>1427</v>
      </c>
      <c r="R272" s="27">
        <f t="shared" si="12"/>
        <v>0</v>
      </c>
      <c r="S272" s="27"/>
      <c r="T272" s="27"/>
      <c r="U272" s="27"/>
      <c r="V272" s="27"/>
      <c r="W272" s="27"/>
      <c r="X272" s="27"/>
      <c r="Y272" s="27"/>
      <c r="Z272" s="27" t="s">
        <v>1427</v>
      </c>
      <c r="AA272" s="27" t="s">
        <v>1427</v>
      </c>
      <c r="AB272" s="27" t="s">
        <v>1427</v>
      </c>
      <c r="AC272" s="27">
        <f t="shared" si="13"/>
        <v>0</v>
      </c>
      <c r="AD272" s="27"/>
      <c r="AE272" s="27"/>
      <c r="AF272" s="27"/>
      <c r="AG272" s="27"/>
      <c r="AH272" s="27"/>
      <c r="AI272" s="27"/>
      <c r="AJ272" s="27"/>
      <c r="AK272" s="27"/>
      <c r="AL272" s="29">
        <v>0</v>
      </c>
      <c r="AM272" s="29">
        <v>0</v>
      </c>
      <c r="AN272" s="29">
        <v>7</v>
      </c>
      <c r="AO272" s="29">
        <v>7</v>
      </c>
      <c r="AP272" s="29">
        <v>8</v>
      </c>
      <c r="AQ272" s="29">
        <v>7</v>
      </c>
      <c r="AR272" s="29">
        <v>1</v>
      </c>
      <c r="AS272" s="29">
        <v>7</v>
      </c>
      <c r="AT272" s="29">
        <f t="shared" si="14"/>
        <v>6.166666666666667</v>
      </c>
      <c r="AU272" s="29">
        <v>6</v>
      </c>
      <c r="AV272" s="29">
        <v>7</v>
      </c>
      <c r="AW272" s="29">
        <v>0</v>
      </c>
      <c r="AX272" s="29">
        <v>27</v>
      </c>
      <c r="AY272" s="29">
        <v>1</v>
      </c>
      <c r="AZ272" s="27" t="s">
        <v>1427</v>
      </c>
      <c r="BA272" s="27">
        <v>107</v>
      </c>
      <c r="BB272" s="27">
        <v>1</v>
      </c>
      <c r="BC272" s="27">
        <v>0</v>
      </c>
      <c r="BD272" s="27">
        <v>0</v>
      </c>
      <c r="BE272" s="27">
        <v>0</v>
      </c>
      <c r="BF272" s="27" t="str" cm="1">
        <f t="array" ref="BF272">_xlfn.IFS(BB272=1,"Nord Italia",BC272=1,"Centro Italia",BD272=1,"Sud Italia",BE272=1,"Isole Italia",SUM(BB272:BE272)=0,"Estero")</f>
        <v>Nord Italia</v>
      </c>
      <c r="BG272" s="27" t="s">
        <v>2994</v>
      </c>
      <c r="BH272" s="27">
        <v>167</v>
      </c>
      <c r="BI272" s="27" t="s">
        <v>1427</v>
      </c>
      <c r="BJ272" s="27">
        <v>4</v>
      </c>
      <c r="BK272" s="27">
        <v>9</v>
      </c>
      <c r="BL272" s="27" t="s">
        <v>1427</v>
      </c>
      <c r="BM272" s="27" t="s">
        <v>1427</v>
      </c>
      <c r="BN272" s="27" t="s">
        <v>1427</v>
      </c>
      <c r="BO272" s="27">
        <v>1</v>
      </c>
      <c r="BP272" s="29">
        <v>3</v>
      </c>
      <c r="BQ272" s="27">
        <v>180</v>
      </c>
      <c r="BR272" s="27">
        <v>0</v>
      </c>
      <c r="BS272" s="27" t="s">
        <v>1427</v>
      </c>
      <c r="BT272" s="27">
        <v>1</v>
      </c>
      <c r="BU272" s="27">
        <v>0</v>
      </c>
      <c r="BV272" s="29">
        <v>3</v>
      </c>
    </row>
    <row r="273" spans="1:74" ht="30" x14ac:dyDescent="0.25">
      <c r="A273" s="27">
        <v>633</v>
      </c>
      <c r="B273" s="28">
        <v>44451.191759259258</v>
      </c>
      <c r="C273" s="28">
        <v>44451.194548611114</v>
      </c>
      <c r="D273" s="2" t="s">
        <v>1263</v>
      </c>
      <c r="E273" s="27">
        <v>100</v>
      </c>
      <c r="F273" s="27">
        <v>240</v>
      </c>
      <c r="G273" s="27">
        <v>1</v>
      </c>
      <c r="H273" s="28">
        <v>44451.194551261571</v>
      </c>
      <c r="I273" s="2" t="s">
        <v>1264</v>
      </c>
      <c r="J273" s="27">
        <v>41.890396118164063</v>
      </c>
      <c r="K273" s="27">
        <v>12.512603759765625</v>
      </c>
      <c r="L273" s="2" t="s">
        <v>15</v>
      </c>
      <c r="M273" s="2" t="s">
        <v>16</v>
      </c>
      <c r="N273" s="3">
        <v>2</v>
      </c>
      <c r="O273" s="27" t="s">
        <v>1427</v>
      </c>
      <c r="P273" s="27" t="s">
        <v>1427</v>
      </c>
      <c r="Q273" s="27" t="s">
        <v>1427</v>
      </c>
      <c r="R273" s="27">
        <f t="shared" si="12"/>
        <v>0</v>
      </c>
      <c r="S273" s="27"/>
      <c r="T273" s="27"/>
      <c r="U273" s="27"/>
      <c r="V273" s="27"/>
      <c r="W273" s="27"/>
      <c r="X273" s="27"/>
      <c r="Y273" s="27"/>
      <c r="Z273" s="27" t="s">
        <v>1427</v>
      </c>
      <c r="AA273" s="27" t="s">
        <v>1427</v>
      </c>
      <c r="AB273" s="27" t="s">
        <v>1427</v>
      </c>
      <c r="AC273" s="27">
        <f t="shared" si="13"/>
        <v>0</v>
      </c>
      <c r="AD273" s="27"/>
      <c r="AE273" s="27"/>
      <c r="AF273" s="27"/>
      <c r="AG273" s="27"/>
      <c r="AH273" s="27"/>
      <c r="AI273" s="27"/>
      <c r="AJ273" s="27"/>
      <c r="AK273" s="27"/>
      <c r="AL273" s="29">
        <v>0</v>
      </c>
      <c r="AM273" s="29">
        <v>0</v>
      </c>
      <c r="AN273" s="29">
        <v>5</v>
      </c>
      <c r="AO273" s="29">
        <v>6</v>
      </c>
      <c r="AP273" s="29">
        <v>3</v>
      </c>
      <c r="AQ273" s="29">
        <v>8</v>
      </c>
      <c r="AR273" s="29">
        <v>5</v>
      </c>
      <c r="AS273" s="29">
        <v>6</v>
      </c>
      <c r="AT273" s="29">
        <f t="shared" si="14"/>
        <v>5.5</v>
      </c>
      <c r="AU273" s="29">
        <v>7</v>
      </c>
      <c r="AV273" s="29">
        <v>7</v>
      </c>
      <c r="AW273" s="29">
        <v>1</v>
      </c>
      <c r="AX273" s="29">
        <v>36</v>
      </c>
      <c r="AY273" s="29">
        <v>1</v>
      </c>
      <c r="AZ273" s="27" t="s">
        <v>1427</v>
      </c>
      <c r="BA273" s="27">
        <v>86</v>
      </c>
      <c r="BB273" s="27">
        <v>0</v>
      </c>
      <c r="BC273" s="27">
        <v>1</v>
      </c>
      <c r="BD273" s="27">
        <v>0</v>
      </c>
      <c r="BE273" s="27">
        <v>0</v>
      </c>
      <c r="BF273" s="27" t="str" cm="1">
        <f t="array" ref="BF273">_xlfn.IFS(BB273=1,"Nord Italia",BC273=1,"Centro Italia",BD273=1,"Sud Italia",BE273=1,"Isole Italia",SUM(BB273:BE273)=0,"Estero")</f>
        <v>Centro Italia</v>
      </c>
      <c r="BG273" s="27" t="s">
        <v>2995</v>
      </c>
      <c r="BH273" s="27">
        <v>167</v>
      </c>
      <c r="BI273" s="27" t="s">
        <v>1427</v>
      </c>
      <c r="BJ273" s="27">
        <v>4</v>
      </c>
      <c r="BK273" s="27">
        <v>9</v>
      </c>
      <c r="BL273" s="27" t="s">
        <v>1427</v>
      </c>
      <c r="BM273" s="27" t="s">
        <v>1427</v>
      </c>
      <c r="BN273" s="27" t="s">
        <v>1427</v>
      </c>
      <c r="BO273" s="27">
        <v>1</v>
      </c>
      <c r="BP273" s="29">
        <v>3</v>
      </c>
      <c r="BQ273" s="27">
        <v>60</v>
      </c>
      <c r="BR273" s="27">
        <v>0</v>
      </c>
      <c r="BS273" s="27" t="s">
        <v>1427</v>
      </c>
      <c r="BT273" s="27">
        <v>1</v>
      </c>
      <c r="BU273" s="27">
        <v>1</v>
      </c>
      <c r="BV273" s="29">
        <v>3</v>
      </c>
    </row>
    <row r="274" spans="1:74" ht="30" x14ac:dyDescent="0.25">
      <c r="A274" s="27">
        <v>641</v>
      </c>
      <c r="B274" s="28">
        <v>44451.210092592592</v>
      </c>
      <c r="C274" s="28">
        <v>44451.213506944441</v>
      </c>
      <c r="D274" s="2" t="s">
        <v>1279</v>
      </c>
      <c r="E274" s="27">
        <v>100</v>
      </c>
      <c r="F274" s="27">
        <v>295</v>
      </c>
      <c r="G274" s="27">
        <v>1</v>
      </c>
      <c r="H274" s="28">
        <v>44451.213517523145</v>
      </c>
      <c r="I274" s="2" t="s">
        <v>1280</v>
      </c>
      <c r="J274" s="27">
        <v>43.147903442382813</v>
      </c>
      <c r="K274" s="27">
        <v>12.109695434570313</v>
      </c>
      <c r="L274" s="2" t="s">
        <v>15</v>
      </c>
      <c r="M274" s="2" t="s">
        <v>16</v>
      </c>
      <c r="N274" s="3">
        <v>2</v>
      </c>
      <c r="O274" s="27" t="s">
        <v>1427</v>
      </c>
      <c r="P274" s="27" t="s">
        <v>1427</v>
      </c>
      <c r="Q274" s="27" t="s">
        <v>1427</v>
      </c>
      <c r="R274" s="27">
        <f t="shared" si="12"/>
        <v>0</v>
      </c>
      <c r="S274" s="27"/>
      <c r="T274" s="27"/>
      <c r="U274" s="27"/>
      <c r="V274" s="27"/>
      <c r="W274" s="27"/>
      <c r="X274" s="27"/>
      <c r="Y274" s="27"/>
      <c r="Z274" s="27" t="s">
        <v>1427</v>
      </c>
      <c r="AA274" s="27" t="s">
        <v>1427</v>
      </c>
      <c r="AB274" s="27" t="s">
        <v>1427</v>
      </c>
      <c r="AC274" s="27">
        <f t="shared" si="13"/>
        <v>0</v>
      </c>
      <c r="AD274" s="27"/>
      <c r="AE274" s="27"/>
      <c r="AF274" s="27"/>
      <c r="AG274" s="27"/>
      <c r="AH274" s="27"/>
      <c r="AI274" s="27"/>
      <c r="AJ274" s="27"/>
      <c r="AK274" s="27"/>
      <c r="AL274" s="29">
        <v>0</v>
      </c>
      <c r="AM274" s="29">
        <v>0</v>
      </c>
      <c r="AN274" s="29">
        <v>3</v>
      </c>
      <c r="AO274" s="29">
        <v>8</v>
      </c>
      <c r="AP274" s="29">
        <v>4</v>
      </c>
      <c r="AQ274" s="29">
        <v>8</v>
      </c>
      <c r="AR274" s="29">
        <v>9</v>
      </c>
      <c r="AS274" s="29">
        <v>5</v>
      </c>
      <c r="AT274" s="29">
        <f t="shared" si="14"/>
        <v>6.166666666666667</v>
      </c>
      <c r="AU274" s="29">
        <v>2</v>
      </c>
      <c r="AV274" s="29">
        <v>2</v>
      </c>
      <c r="AW274" s="29">
        <v>1</v>
      </c>
      <c r="AX274" s="29">
        <v>58</v>
      </c>
      <c r="AY274" s="29">
        <v>1</v>
      </c>
      <c r="AZ274" s="27" t="s">
        <v>1427</v>
      </c>
      <c r="BA274" s="27">
        <v>87</v>
      </c>
      <c r="BB274" s="27">
        <v>1</v>
      </c>
      <c r="BC274" s="27">
        <v>0</v>
      </c>
      <c r="BD274" s="27">
        <v>0</v>
      </c>
      <c r="BE274" s="27">
        <v>0</v>
      </c>
      <c r="BF274" s="27" t="str" cm="1">
        <f t="array" ref="BF274">_xlfn.IFS(BB274=1,"Nord Italia",BC274=1,"Centro Italia",BD274=1,"Sud Italia",BE274=1,"Isole Italia",SUM(BB274:BE274)=0,"Estero")</f>
        <v>Nord Italia</v>
      </c>
      <c r="BG274" s="27" t="s">
        <v>2610</v>
      </c>
      <c r="BH274" s="27">
        <v>167</v>
      </c>
      <c r="BI274" s="27" t="s">
        <v>1427</v>
      </c>
      <c r="BJ274" s="27">
        <v>3</v>
      </c>
      <c r="BK274" s="27" t="s">
        <v>1427</v>
      </c>
      <c r="BL274" s="27" t="s">
        <v>1427</v>
      </c>
      <c r="BM274" s="27" t="s">
        <v>1427</v>
      </c>
      <c r="BN274" s="27" t="s">
        <v>1427</v>
      </c>
      <c r="BO274" s="27">
        <v>2</v>
      </c>
      <c r="BP274" s="29">
        <v>3</v>
      </c>
      <c r="BQ274" s="27">
        <v>50</v>
      </c>
      <c r="BR274" s="27">
        <v>0</v>
      </c>
      <c r="BS274" s="27" t="s">
        <v>1427</v>
      </c>
      <c r="BT274" s="27">
        <v>0</v>
      </c>
      <c r="BU274" s="27">
        <v>1</v>
      </c>
      <c r="BV274" s="29">
        <v>1</v>
      </c>
    </row>
    <row r="275" spans="1:74" ht="30" x14ac:dyDescent="0.25">
      <c r="A275" s="27">
        <v>649</v>
      </c>
      <c r="B275" s="28">
        <v>44451.231365740743</v>
      </c>
      <c r="C275" s="28">
        <v>44451.234305555554</v>
      </c>
      <c r="D275" s="2" t="s">
        <v>1295</v>
      </c>
      <c r="E275" s="27">
        <v>100</v>
      </c>
      <c r="F275" s="27">
        <v>254</v>
      </c>
      <c r="G275" s="27">
        <v>1</v>
      </c>
      <c r="H275" s="28">
        <v>44451.234313611109</v>
      </c>
      <c r="I275" s="2" t="s">
        <v>1296</v>
      </c>
      <c r="J275" s="27">
        <v>45.148300170898438</v>
      </c>
      <c r="K275" s="27">
        <v>10.387802124023438</v>
      </c>
      <c r="L275" s="2" t="s">
        <v>15</v>
      </c>
      <c r="M275" s="2" t="s">
        <v>16</v>
      </c>
      <c r="N275" s="3">
        <v>2</v>
      </c>
      <c r="O275" s="27" t="s">
        <v>1427</v>
      </c>
      <c r="P275" s="27" t="s">
        <v>1427</v>
      </c>
      <c r="Q275" s="27" t="s">
        <v>1427</v>
      </c>
      <c r="R275" s="27">
        <f t="shared" si="12"/>
        <v>0</v>
      </c>
      <c r="S275" s="27"/>
      <c r="T275" s="27"/>
      <c r="U275" s="27"/>
      <c r="V275" s="27"/>
      <c r="W275" s="27"/>
      <c r="X275" s="27"/>
      <c r="Y275" s="27"/>
      <c r="Z275" s="27" t="s">
        <v>1427</v>
      </c>
      <c r="AA275" s="27" t="s">
        <v>1427</v>
      </c>
      <c r="AB275" s="27" t="s">
        <v>1427</v>
      </c>
      <c r="AC275" s="27">
        <f t="shared" si="13"/>
        <v>0</v>
      </c>
      <c r="AD275" s="27"/>
      <c r="AE275" s="27"/>
      <c r="AF275" s="27"/>
      <c r="AG275" s="27"/>
      <c r="AH275" s="27"/>
      <c r="AI275" s="27"/>
      <c r="AJ275" s="27"/>
      <c r="AK275" s="27"/>
      <c r="AL275" s="29">
        <v>0</v>
      </c>
      <c r="AM275" s="29">
        <v>0</v>
      </c>
      <c r="AN275" s="29">
        <v>8</v>
      </c>
      <c r="AO275" s="29">
        <v>9</v>
      </c>
      <c r="AP275" s="29">
        <v>9</v>
      </c>
      <c r="AQ275" s="29">
        <v>8</v>
      </c>
      <c r="AR275" s="29">
        <v>10</v>
      </c>
      <c r="AS275" s="29">
        <v>10</v>
      </c>
      <c r="AT275" s="29">
        <f t="shared" si="14"/>
        <v>9</v>
      </c>
      <c r="AU275" s="29">
        <v>8</v>
      </c>
      <c r="AV275" s="29">
        <v>8</v>
      </c>
      <c r="AW275" s="29">
        <v>1</v>
      </c>
      <c r="AX275" s="29">
        <v>42</v>
      </c>
      <c r="AY275" s="29">
        <v>1</v>
      </c>
      <c r="AZ275" s="27" t="s">
        <v>1427</v>
      </c>
      <c r="BA275" s="27">
        <v>18</v>
      </c>
      <c r="BB275" s="27">
        <v>1</v>
      </c>
      <c r="BC275" s="27">
        <v>0</v>
      </c>
      <c r="BD275" s="27">
        <v>0</v>
      </c>
      <c r="BE275" s="27">
        <v>0</v>
      </c>
      <c r="BF275" s="27" t="str" cm="1">
        <f t="array" ref="BF275">_xlfn.IFS(BB275=1,"Nord Italia",BC275=1,"Centro Italia",BD275=1,"Sud Italia",BE275=1,"Isole Italia",SUM(BB275:BE275)=0,"Estero")</f>
        <v>Nord Italia</v>
      </c>
      <c r="BG275" s="27" t="s">
        <v>3006</v>
      </c>
      <c r="BH275" s="27">
        <v>166</v>
      </c>
      <c r="BI275" s="27" t="s">
        <v>1427</v>
      </c>
      <c r="BJ275" s="27">
        <v>4</v>
      </c>
      <c r="BK275" s="27">
        <v>9</v>
      </c>
      <c r="BL275" s="27" t="s">
        <v>1427</v>
      </c>
      <c r="BM275" s="27" t="s">
        <v>1427</v>
      </c>
      <c r="BN275" s="27" t="s">
        <v>1427</v>
      </c>
      <c r="BO275" s="27">
        <v>4</v>
      </c>
      <c r="BP275" s="29">
        <v>3</v>
      </c>
      <c r="BQ275" s="27">
        <v>120</v>
      </c>
      <c r="BR275" s="27">
        <v>1</v>
      </c>
      <c r="BS275" s="27">
        <v>1</v>
      </c>
      <c r="BT275" s="27">
        <v>1</v>
      </c>
      <c r="BU275" s="27">
        <v>1</v>
      </c>
      <c r="BV275" s="29">
        <v>4</v>
      </c>
    </row>
    <row r="276" spans="1:74" ht="30" x14ac:dyDescent="0.25">
      <c r="A276" s="27">
        <v>652</v>
      </c>
      <c r="B276" s="28">
        <v>44451.238958333335</v>
      </c>
      <c r="C276" s="28">
        <v>44451.240983796299</v>
      </c>
      <c r="D276" s="2" t="s">
        <v>1301</v>
      </c>
      <c r="E276" s="27">
        <v>100</v>
      </c>
      <c r="F276" s="27">
        <v>175</v>
      </c>
      <c r="G276" s="27">
        <v>1</v>
      </c>
      <c r="H276" s="28">
        <v>44451.240996539353</v>
      </c>
      <c r="I276" s="2" t="s">
        <v>1302</v>
      </c>
      <c r="J276" s="27">
        <v>40.926895141601563</v>
      </c>
      <c r="K276" s="27">
        <v>14.307998657226563</v>
      </c>
      <c r="L276" s="2" t="s">
        <v>15</v>
      </c>
      <c r="M276" s="2" t="s">
        <v>16</v>
      </c>
      <c r="N276" s="3">
        <v>2</v>
      </c>
      <c r="O276" s="27" t="s">
        <v>1427</v>
      </c>
      <c r="P276" s="27" t="s">
        <v>1427</v>
      </c>
      <c r="Q276" s="27" t="s">
        <v>1427</v>
      </c>
      <c r="R276" s="27">
        <f t="shared" si="12"/>
        <v>0</v>
      </c>
      <c r="S276" s="27"/>
      <c r="T276" s="27"/>
      <c r="U276" s="27"/>
      <c r="V276" s="27"/>
      <c r="W276" s="27"/>
      <c r="X276" s="27"/>
      <c r="Y276" s="27"/>
      <c r="Z276" s="27" t="s">
        <v>1427</v>
      </c>
      <c r="AA276" s="27" t="s">
        <v>1427</v>
      </c>
      <c r="AB276" s="27" t="s">
        <v>1427</v>
      </c>
      <c r="AC276" s="27">
        <f t="shared" si="13"/>
        <v>0</v>
      </c>
      <c r="AD276" s="27"/>
      <c r="AE276" s="27"/>
      <c r="AF276" s="27"/>
      <c r="AG276" s="27"/>
      <c r="AH276" s="27"/>
      <c r="AI276" s="27"/>
      <c r="AJ276" s="27"/>
      <c r="AK276" s="27"/>
      <c r="AL276" s="29">
        <v>0</v>
      </c>
      <c r="AM276" s="29">
        <v>0</v>
      </c>
      <c r="AN276" s="29">
        <v>1</v>
      </c>
      <c r="AO276" s="29">
        <v>5</v>
      </c>
      <c r="AP276" s="29">
        <v>5</v>
      </c>
      <c r="AQ276" s="29">
        <v>6</v>
      </c>
      <c r="AR276" s="29">
        <v>7</v>
      </c>
      <c r="AS276" s="29">
        <v>8</v>
      </c>
      <c r="AT276" s="29">
        <f t="shared" si="14"/>
        <v>5.333333333333333</v>
      </c>
      <c r="AU276" s="29">
        <v>4</v>
      </c>
      <c r="AV276" s="29">
        <v>4</v>
      </c>
      <c r="AW276" s="29">
        <v>1</v>
      </c>
      <c r="AX276" s="29">
        <v>38</v>
      </c>
      <c r="AY276" s="29">
        <v>1</v>
      </c>
      <c r="AZ276" s="27" t="s">
        <v>1427</v>
      </c>
      <c r="BA276" s="27">
        <v>61</v>
      </c>
      <c r="BB276" s="27">
        <v>0</v>
      </c>
      <c r="BC276" s="27">
        <v>0</v>
      </c>
      <c r="BD276" s="27">
        <v>1</v>
      </c>
      <c r="BE276" s="27">
        <v>0</v>
      </c>
      <c r="BF276" s="27" t="str" cm="1">
        <f t="array" ref="BF276">_xlfn.IFS(BB276=1,"Nord Italia",BC276=1,"Centro Italia",BD276=1,"Sud Italia",BE276=1,"Isole Italia",SUM(BB276:BE276)=0,"Estero")</f>
        <v>Sud Italia</v>
      </c>
      <c r="BG276" s="27" t="s">
        <v>3008</v>
      </c>
      <c r="BH276" s="27">
        <v>167</v>
      </c>
      <c r="BI276" s="27" t="s">
        <v>1427</v>
      </c>
      <c r="BJ276" s="27">
        <v>7</v>
      </c>
      <c r="BK276" s="27" t="s">
        <v>1427</v>
      </c>
      <c r="BL276" s="27" t="s">
        <v>1427</v>
      </c>
      <c r="BM276" s="27" t="s">
        <v>1427</v>
      </c>
      <c r="BN276" s="27" t="s">
        <v>1427</v>
      </c>
      <c r="BO276" s="27">
        <v>4</v>
      </c>
      <c r="BP276" s="29">
        <v>3</v>
      </c>
      <c r="BQ276" s="27">
        <v>120</v>
      </c>
      <c r="BR276" s="27">
        <v>0</v>
      </c>
      <c r="BS276" s="27" t="s">
        <v>1427</v>
      </c>
      <c r="BT276" s="27">
        <v>1</v>
      </c>
      <c r="BU276" s="27">
        <v>1</v>
      </c>
      <c r="BV276" s="29">
        <v>2</v>
      </c>
    </row>
    <row r="277" spans="1:74" ht="45" x14ac:dyDescent="0.25">
      <c r="A277" s="27">
        <v>657</v>
      </c>
      <c r="B277" s="28">
        <v>44451.256111111114</v>
      </c>
      <c r="C277" s="28">
        <v>44451.258437500001</v>
      </c>
      <c r="D277" s="2" t="s">
        <v>1311</v>
      </c>
      <c r="E277" s="27">
        <v>100</v>
      </c>
      <c r="F277" s="27">
        <v>200</v>
      </c>
      <c r="G277" s="27">
        <v>1</v>
      </c>
      <c r="H277" s="28">
        <v>44451.258441331018</v>
      </c>
      <c r="I277" s="2" t="s">
        <v>1312</v>
      </c>
      <c r="J277" s="27">
        <v>43.147903442382813</v>
      </c>
      <c r="K277" s="27">
        <v>12.109695434570313</v>
      </c>
      <c r="L277" s="2" t="s">
        <v>15</v>
      </c>
      <c r="M277" s="2" t="s">
        <v>16</v>
      </c>
      <c r="N277" s="3">
        <v>2</v>
      </c>
      <c r="O277" s="27" t="s">
        <v>1427</v>
      </c>
      <c r="P277" s="27" t="s">
        <v>1427</v>
      </c>
      <c r="Q277" s="27" t="s">
        <v>1427</v>
      </c>
      <c r="R277" s="27">
        <f t="shared" si="12"/>
        <v>0</v>
      </c>
      <c r="S277" s="27"/>
      <c r="T277" s="27"/>
      <c r="U277" s="27"/>
      <c r="V277" s="27"/>
      <c r="W277" s="27"/>
      <c r="X277" s="27"/>
      <c r="Y277" s="27"/>
      <c r="Z277" s="27" t="s">
        <v>1427</v>
      </c>
      <c r="AA277" s="27" t="s">
        <v>1427</v>
      </c>
      <c r="AB277" s="27" t="s">
        <v>1427</v>
      </c>
      <c r="AC277" s="27">
        <f t="shared" si="13"/>
        <v>0</v>
      </c>
      <c r="AD277" s="27"/>
      <c r="AE277" s="27"/>
      <c r="AF277" s="27"/>
      <c r="AG277" s="27"/>
      <c r="AH277" s="27"/>
      <c r="AI277" s="27"/>
      <c r="AJ277" s="27"/>
      <c r="AK277" s="27"/>
      <c r="AL277" s="29">
        <v>0</v>
      </c>
      <c r="AM277" s="29">
        <v>0</v>
      </c>
      <c r="AN277" s="29">
        <v>8</v>
      </c>
      <c r="AO277" s="29">
        <v>8</v>
      </c>
      <c r="AP277" s="29">
        <v>8</v>
      </c>
      <c r="AQ277" s="29">
        <v>7</v>
      </c>
      <c r="AR277" s="29">
        <v>6</v>
      </c>
      <c r="AS277" s="29">
        <v>8</v>
      </c>
      <c r="AT277" s="29">
        <f t="shared" si="14"/>
        <v>7.5</v>
      </c>
      <c r="AU277" s="29">
        <v>6</v>
      </c>
      <c r="AV277" s="29">
        <v>7</v>
      </c>
      <c r="AW277" s="29">
        <v>1</v>
      </c>
      <c r="AX277" s="29">
        <v>62</v>
      </c>
      <c r="AY277" s="29">
        <v>1</v>
      </c>
      <c r="AZ277" s="27" t="s">
        <v>1427</v>
      </c>
      <c r="BA277" s="27">
        <v>106</v>
      </c>
      <c r="BB277" s="27">
        <v>1</v>
      </c>
      <c r="BC277" s="27">
        <v>0</v>
      </c>
      <c r="BD277" s="27">
        <v>0</v>
      </c>
      <c r="BE277" s="27">
        <v>0</v>
      </c>
      <c r="BF277" s="27" t="str" cm="1">
        <f t="array" ref="BF277">_xlfn.IFS(BB277=1,"Nord Italia",BC277=1,"Centro Italia",BD277=1,"Sud Italia",BE277=1,"Isole Italia",SUM(BB277:BE277)=0,"Estero")</f>
        <v>Nord Italia</v>
      </c>
      <c r="BG277" s="27" t="s">
        <v>3012</v>
      </c>
      <c r="BH277" s="27">
        <v>167</v>
      </c>
      <c r="BI277" s="27" t="s">
        <v>1427</v>
      </c>
      <c r="BJ277" s="27">
        <v>4</v>
      </c>
      <c r="BK277" s="27">
        <v>6</v>
      </c>
      <c r="BL277" s="27" t="s">
        <v>1427</v>
      </c>
      <c r="BM277" s="27" t="s">
        <v>1427</v>
      </c>
      <c r="BN277" s="27" t="s">
        <v>1427</v>
      </c>
      <c r="BO277" s="27">
        <v>4</v>
      </c>
      <c r="BP277" s="29">
        <v>4</v>
      </c>
      <c r="BQ277" s="27">
        <v>100</v>
      </c>
      <c r="BR277" s="27">
        <v>0</v>
      </c>
      <c r="BS277" s="27" t="s">
        <v>1427</v>
      </c>
      <c r="BT277" s="27">
        <v>1</v>
      </c>
      <c r="BU277" s="27">
        <v>1</v>
      </c>
      <c r="BV277" s="29">
        <v>1</v>
      </c>
    </row>
    <row r="278" spans="1:74" ht="45" x14ac:dyDescent="0.25">
      <c r="A278" s="27">
        <v>666</v>
      </c>
      <c r="B278" s="28">
        <v>44451.277280092596</v>
      </c>
      <c r="C278" s="28">
        <v>44451.282523148147</v>
      </c>
      <c r="D278" s="2" t="s">
        <v>1329</v>
      </c>
      <c r="E278" s="27">
        <v>100</v>
      </c>
      <c r="F278" s="27">
        <v>453</v>
      </c>
      <c r="G278" s="27">
        <v>1</v>
      </c>
      <c r="H278" s="28">
        <v>44451.282538171297</v>
      </c>
      <c r="I278" s="2" t="s">
        <v>1330</v>
      </c>
      <c r="J278" s="27">
        <v>43.147903442382813</v>
      </c>
      <c r="K278" s="27">
        <v>12.109695434570313</v>
      </c>
      <c r="L278" s="2" t="s">
        <v>15</v>
      </c>
      <c r="M278" s="2" t="s">
        <v>16</v>
      </c>
      <c r="N278" s="3">
        <v>2</v>
      </c>
      <c r="O278" s="27" t="s">
        <v>1427</v>
      </c>
      <c r="P278" s="27" t="s">
        <v>1427</v>
      </c>
      <c r="Q278" s="27" t="s">
        <v>1427</v>
      </c>
      <c r="R278" s="27">
        <f t="shared" si="12"/>
        <v>0</v>
      </c>
      <c r="S278" s="27"/>
      <c r="T278" s="27"/>
      <c r="U278" s="27"/>
      <c r="V278" s="27"/>
      <c r="W278" s="27"/>
      <c r="X278" s="27"/>
      <c r="Y278" s="27"/>
      <c r="Z278" s="27" t="s">
        <v>1427</v>
      </c>
      <c r="AA278" s="27" t="s">
        <v>1427</v>
      </c>
      <c r="AB278" s="27" t="s">
        <v>1427</v>
      </c>
      <c r="AC278" s="27">
        <f t="shared" si="13"/>
        <v>0</v>
      </c>
      <c r="AD278" s="27"/>
      <c r="AE278" s="27"/>
      <c r="AF278" s="27"/>
      <c r="AG278" s="27"/>
      <c r="AH278" s="27"/>
      <c r="AI278" s="27"/>
      <c r="AJ278" s="27"/>
      <c r="AK278" s="27"/>
      <c r="AL278" s="29">
        <v>0</v>
      </c>
      <c r="AM278" s="29">
        <v>0</v>
      </c>
      <c r="AN278" s="29">
        <v>4</v>
      </c>
      <c r="AO278" s="29">
        <v>10</v>
      </c>
      <c r="AP278" s="29">
        <v>5</v>
      </c>
      <c r="AQ278" s="29">
        <v>8</v>
      </c>
      <c r="AR278" s="29">
        <v>10</v>
      </c>
      <c r="AS278" s="29">
        <v>10</v>
      </c>
      <c r="AT278" s="29">
        <f t="shared" si="14"/>
        <v>7.833333333333333</v>
      </c>
      <c r="AU278" s="29">
        <v>6</v>
      </c>
      <c r="AV278" s="29">
        <v>7</v>
      </c>
      <c r="AW278" s="29">
        <v>1</v>
      </c>
      <c r="AX278" s="29">
        <v>40</v>
      </c>
      <c r="AY278" s="29">
        <v>1</v>
      </c>
      <c r="AZ278" s="27" t="s">
        <v>1427</v>
      </c>
      <c r="BA278" s="27">
        <v>44</v>
      </c>
      <c r="BB278" s="27">
        <v>0</v>
      </c>
      <c r="BC278" s="27">
        <v>0</v>
      </c>
      <c r="BD278" s="27">
        <v>1</v>
      </c>
      <c r="BE278" s="27">
        <v>0</v>
      </c>
      <c r="BF278" s="27" t="str" cm="1">
        <f t="array" ref="BF278">_xlfn.IFS(BB278=1,"Nord Italia",BC278=1,"Centro Italia",BD278=1,"Sud Italia",BE278=1,"Isole Italia",SUM(BB278:BE278)=0,"Estero")</f>
        <v>Sud Italia</v>
      </c>
      <c r="BG278" s="27" t="s">
        <v>2593</v>
      </c>
      <c r="BH278" s="27">
        <v>166</v>
      </c>
      <c r="BI278" s="27" t="s">
        <v>1427</v>
      </c>
      <c r="BJ278" s="27">
        <v>7</v>
      </c>
      <c r="BK278" s="27" t="s">
        <v>1427</v>
      </c>
      <c r="BL278" s="27" t="s">
        <v>1427</v>
      </c>
      <c r="BM278" s="27" t="s">
        <v>1427</v>
      </c>
      <c r="BN278" s="27" t="s">
        <v>1427</v>
      </c>
      <c r="BO278" s="27">
        <v>4</v>
      </c>
      <c r="BP278" s="29">
        <v>3</v>
      </c>
      <c r="BQ278" s="27">
        <v>1</v>
      </c>
      <c r="BR278" s="27">
        <v>0</v>
      </c>
      <c r="BS278" s="27" t="s">
        <v>1427</v>
      </c>
      <c r="BT278" s="27">
        <v>1</v>
      </c>
      <c r="BU278" s="27">
        <v>1</v>
      </c>
      <c r="BV278" s="29">
        <v>2</v>
      </c>
    </row>
    <row r="279" spans="1:74" ht="30" x14ac:dyDescent="0.25">
      <c r="A279" s="27">
        <v>672</v>
      </c>
      <c r="B279" s="28">
        <v>44451.312199074076</v>
      </c>
      <c r="C279" s="28">
        <v>44451.314247685186</v>
      </c>
      <c r="D279" s="2" t="s">
        <v>1341</v>
      </c>
      <c r="E279" s="27">
        <v>100</v>
      </c>
      <c r="F279" s="27">
        <v>176</v>
      </c>
      <c r="G279" s="27">
        <v>1</v>
      </c>
      <c r="H279" s="28">
        <v>44451.314254189812</v>
      </c>
      <c r="I279" s="2" t="s">
        <v>1342</v>
      </c>
      <c r="J279" s="27">
        <v>43.147903442382813</v>
      </c>
      <c r="K279" s="27">
        <v>12.109695434570313</v>
      </c>
      <c r="L279" s="2" t="s">
        <v>15</v>
      </c>
      <c r="M279" s="2" t="s">
        <v>16</v>
      </c>
      <c r="N279" s="3">
        <v>2</v>
      </c>
      <c r="O279" s="27" t="s">
        <v>1427</v>
      </c>
      <c r="P279" s="27" t="s">
        <v>1427</v>
      </c>
      <c r="Q279" s="27" t="s">
        <v>1427</v>
      </c>
      <c r="R279" s="27">
        <f t="shared" si="12"/>
        <v>0</v>
      </c>
      <c r="S279" s="27"/>
      <c r="T279" s="27"/>
      <c r="U279" s="27"/>
      <c r="V279" s="27"/>
      <c r="W279" s="27"/>
      <c r="X279" s="27"/>
      <c r="Y279" s="27"/>
      <c r="Z279" s="27" t="s">
        <v>1427</v>
      </c>
      <c r="AA279" s="27" t="s">
        <v>1427</v>
      </c>
      <c r="AB279" s="27" t="s">
        <v>1427</v>
      </c>
      <c r="AC279" s="27">
        <f t="shared" si="13"/>
        <v>0</v>
      </c>
      <c r="AD279" s="27"/>
      <c r="AE279" s="27"/>
      <c r="AF279" s="27"/>
      <c r="AG279" s="27"/>
      <c r="AH279" s="27"/>
      <c r="AI279" s="27"/>
      <c r="AJ279" s="27"/>
      <c r="AK279" s="27"/>
      <c r="AL279" s="29">
        <v>0</v>
      </c>
      <c r="AM279" s="29">
        <v>0</v>
      </c>
      <c r="AN279" s="29">
        <v>4</v>
      </c>
      <c r="AO279" s="29">
        <v>6</v>
      </c>
      <c r="AP279" s="29">
        <v>5</v>
      </c>
      <c r="AQ279" s="29">
        <v>3</v>
      </c>
      <c r="AR279" s="29">
        <v>4</v>
      </c>
      <c r="AS279" s="29">
        <v>5</v>
      </c>
      <c r="AT279" s="29">
        <f t="shared" si="14"/>
        <v>4.5</v>
      </c>
      <c r="AU279" s="29">
        <v>4</v>
      </c>
      <c r="AV279" s="29">
        <v>3</v>
      </c>
      <c r="AW279" s="29">
        <v>0</v>
      </c>
      <c r="AX279" s="29">
        <v>65</v>
      </c>
      <c r="AY279" s="29">
        <v>1</v>
      </c>
      <c r="AZ279" s="27" t="s">
        <v>1427</v>
      </c>
      <c r="BA279" s="27">
        <v>36</v>
      </c>
      <c r="BB279" s="27">
        <v>0</v>
      </c>
      <c r="BC279" s="27">
        <v>1</v>
      </c>
      <c r="BD279" s="27">
        <v>0</v>
      </c>
      <c r="BE279" s="27">
        <v>0</v>
      </c>
      <c r="BF279" s="27" t="str" cm="1">
        <f t="array" ref="BF279">_xlfn.IFS(BB279=1,"Nord Italia",BC279=1,"Centro Italia",BD279=1,"Sud Italia",BE279=1,"Isole Italia",SUM(BB279:BE279)=0,"Estero")</f>
        <v>Centro Italia</v>
      </c>
      <c r="BG279" s="27" t="s">
        <v>2589</v>
      </c>
      <c r="BH279" s="27">
        <v>170</v>
      </c>
      <c r="BI279" s="27" t="s">
        <v>1427</v>
      </c>
      <c r="BJ279" s="27">
        <v>7</v>
      </c>
      <c r="BK279" s="27" t="s">
        <v>1427</v>
      </c>
      <c r="BL279" s="27" t="s">
        <v>1427</v>
      </c>
      <c r="BM279" s="27" t="s">
        <v>1427</v>
      </c>
      <c r="BN279" s="27" t="s">
        <v>1427</v>
      </c>
      <c r="BO279" s="27">
        <v>3</v>
      </c>
      <c r="BP279" s="29">
        <v>2</v>
      </c>
      <c r="BQ279" s="27">
        <v>60</v>
      </c>
      <c r="BR279" s="27">
        <v>0</v>
      </c>
      <c r="BS279" s="27" t="s">
        <v>1427</v>
      </c>
      <c r="BT279" s="27">
        <v>1</v>
      </c>
      <c r="BU279" s="27">
        <v>1</v>
      </c>
      <c r="BV279" s="29">
        <v>2</v>
      </c>
    </row>
    <row r="280" spans="1:74" ht="30" x14ac:dyDescent="0.25">
      <c r="A280" s="27">
        <v>674</v>
      </c>
      <c r="B280" s="28">
        <v>44451.314733796295</v>
      </c>
      <c r="C280" s="28">
        <v>44451.317048611112</v>
      </c>
      <c r="D280" s="2" t="s">
        <v>1345</v>
      </c>
      <c r="E280" s="27">
        <v>100</v>
      </c>
      <c r="F280" s="27">
        <v>199</v>
      </c>
      <c r="G280" s="27">
        <v>1</v>
      </c>
      <c r="H280" s="28">
        <v>44451.317059872687</v>
      </c>
      <c r="I280" s="2" t="s">
        <v>1346</v>
      </c>
      <c r="J280" s="27">
        <v>48.110000610351563</v>
      </c>
      <c r="K280" s="27">
        <v>-1.6743927001953125</v>
      </c>
      <c r="L280" s="2" t="s">
        <v>15</v>
      </c>
      <c r="M280" s="2" t="s">
        <v>16</v>
      </c>
      <c r="N280" s="3">
        <v>2</v>
      </c>
      <c r="O280" s="27" t="s">
        <v>1427</v>
      </c>
      <c r="P280" s="27" t="s">
        <v>1427</v>
      </c>
      <c r="Q280" s="27" t="s">
        <v>1427</v>
      </c>
      <c r="R280" s="27">
        <f t="shared" si="12"/>
        <v>0</v>
      </c>
      <c r="S280" s="27"/>
      <c r="T280" s="27"/>
      <c r="U280" s="27"/>
      <c r="V280" s="27"/>
      <c r="W280" s="27"/>
      <c r="X280" s="27"/>
      <c r="Y280" s="27"/>
      <c r="Z280" s="27" t="s">
        <v>1427</v>
      </c>
      <c r="AA280" s="27" t="s">
        <v>1427</v>
      </c>
      <c r="AB280" s="27" t="s">
        <v>1427</v>
      </c>
      <c r="AC280" s="27">
        <f t="shared" si="13"/>
        <v>0</v>
      </c>
      <c r="AD280" s="27"/>
      <c r="AE280" s="27"/>
      <c r="AF280" s="27"/>
      <c r="AG280" s="27"/>
      <c r="AH280" s="27"/>
      <c r="AI280" s="27"/>
      <c r="AJ280" s="27"/>
      <c r="AK280" s="27"/>
      <c r="AL280" s="29">
        <v>0</v>
      </c>
      <c r="AM280" s="29">
        <v>0</v>
      </c>
      <c r="AN280" s="29">
        <v>8</v>
      </c>
      <c r="AO280" s="29">
        <v>6</v>
      </c>
      <c r="AP280" s="29">
        <v>10</v>
      </c>
      <c r="AQ280" s="29">
        <v>8</v>
      </c>
      <c r="AR280" s="29">
        <v>1</v>
      </c>
      <c r="AS280" s="29">
        <v>9</v>
      </c>
      <c r="AT280" s="29">
        <f t="shared" si="14"/>
        <v>7</v>
      </c>
      <c r="AU280" s="29">
        <v>9</v>
      </c>
      <c r="AV280" s="29">
        <v>9</v>
      </c>
      <c r="AW280" s="29">
        <v>0</v>
      </c>
      <c r="AX280" s="29">
        <v>21</v>
      </c>
      <c r="AY280" s="29">
        <v>1</v>
      </c>
      <c r="AZ280" s="27" t="s">
        <v>1427</v>
      </c>
      <c r="BA280" s="27">
        <v>78</v>
      </c>
      <c r="BB280" s="27">
        <v>0</v>
      </c>
      <c r="BC280" s="27">
        <v>0</v>
      </c>
      <c r="BD280" s="27">
        <v>1</v>
      </c>
      <c r="BE280" s="27">
        <v>0</v>
      </c>
      <c r="BF280" s="27" t="str" cm="1">
        <f t="array" ref="BF280">_xlfn.IFS(BB280=1,"Nord Italia",BC280=1,"Centro Italia",BD280=1,"Sud Italia",BE280=1,"Isole Italia",SUM(BB280:BE280)=0,"Estero")</f>
        <v>Sud Italia</v>
      </c>
      <c r="BG280" s="27" t="s">
        <v>3017</v>
      </c>
      <c r="BH280" s="27">
        <v>164</v>
      </c>
      <c r="BI280" s="27" t="s">
        <v>1427</v>
      </c>
      <c r="BJ280" s="27">
        <v>3</v>
      </c>
      <c r="BK280" s="27">
        <v>16</v>
      </c>
      <c r="BL280" s="27" t="s">
        <v>1427</v>
      </c>
      <c r="BM280" s="27" t="s">
        <v>1427</v>
      </c>
      <c r="BN280" s="27" t="s">
        <v>1427</v>
      </c>
      <c r="BO280" s="27">
        <v>5</v>
      </c>
      <c r="BP280" s="29">
        <v>3</v>
      </c>
      <c r="BQ280" s="27">
        <v>50</v>
      </c>
      <c r="BR280" s="27">
        <v>0</v>
      </c>
      <c r="BS280" s="27" t="s">
        <v>1427</v>
      </c>
      <c r="BT280" s="27">
        <v>1</v>
      </c>
      <c r="BU280" s="27">
        <v>1</v>
      </c>
      <c r="BV280" s="29">
        <v>2</v>
      </c>
    </row>
    <row r="281" spans="1:74" ht="30" x14ac:dyDescent="0.25">
      <c r="A281" s="27">
        <v>678</v>
      </c>
      <c r="B281" s="28">
        <v>44451.353032407409</v>
      </c>
      <c r="C281" s="28">
        <v>44451.355057870373</v>
      </c>
      <c r="D281" s="2" t="s">
        <v>1353</v>
      </c>
      <c r="E281" s="27">
        <v>100</v>
      </c>
      <c r="F281" s="27">
        <v>175</v>
      </c>
      <c r="G281" s="27">
        <v>1</v>
      </c>
      <c r="H281" s="28">
        <v>44451.355068506942</v>
      </c>
      <c r="I281" s="2" t="s">
        <v>1354</v>
      </c>
      <c r="J281" s="27">
        <v>45.474197387695313</v>
      </c>
      <c r="K281" s="27">
        <v>9.19940185546875</v>
      </c>
      <c r="L281" s="2" t="s">
        <v>15</v>
      </c>
      <c r="M281" s="2" t="s">
        <v>16</v>
      </c>
      <c r="N281" s="3">
        <v>2</v>
      </c>
      <c r="O281" s="27" t="s">
        <v>1427</v>
      </c>
      <c r="P281" s="27" t="s">
        <v>1427</v>
      </c>
      <c r="Q281" s="27" t="s">
        <v>1427</v>
      </c>
      <c r="R281" s="27">
        <f t="shared" si="12"/>
        <v>0</v>
      </c>
      <c r="S281" s="27"/>
      <c r="T281" s="27"/>
      <c r="U281" s="27"/>
      <c r="V281" s="27"/>
      <c r="W281" s="27"/>
      <c r="X281" s="27"/>
      <c r="Y281" s="27"/>
      <c r="Z281" s="27" t="s">
        <v>1427</v>
      </c>
      <c r="AA281" s="27" t="s">
        <v>1427</v>
      </c>
      <c r="AB281" s="27" t="s">
        <v>1427</v>
      </c>
      <c r="AC281" s="27">
        <f t="shared" si="13"/>
        <v>0</v>
      </c>
      <c r="AD281" s="27"/>
      <c r="AE281" s="27"/>
      <c r="AF281" s="27"/>
      <c r="AG281" s="27"/>
      <c r="AH281" s="27"/>
      <c r="AI281" s="27"/>
      <c r="AJ281" s="27"/>
      <c r="AK281" s="27"/>
      <c r="AL281" s="29">
        <v>0</v>
      </c>
      <c r="AM281" s="29">
        <v>0</v>
      </c>
      <c r="AN281" s="29">
        <v>7</v>
      </c>
      <c r="AO281" s="29">
        <v>8</v>
      </c>
      <c r="AP281" s="29">
        <v>8</v>
      </c>
      <c r="AQ281" s="29">
        <v>8</v>
      </c>
      <c r="AR281" s="29">
        <v>6</v>
      </c>
      <c r="AS281" s="29">
        <v>7</v>
      </c>
      <c r="AT281" s="29">
        <f t="shared" si="14"/>
        <v>7.333333333333333</v>
      </c>
      <c r="AU281" s="29">
        <v>6</v>
      </c>
      <c r="AV281" s="29">
        <v>7</v>
      </c>
      <c r="AW281" s="29">
        <v>1</v>
      </c>
      <c r="AX281" s="29">
        <v>40</v>
      </c>
      <c r="AY281" s="29">
        <v>1</v>
      </c>
      <c r="AZ281" s="27" t="s">
        <v>1427</v>
      </c>
      <c r="BA281" s="27">
        <v>18</v>
      </c>
      <c r="BB281" s="27">
        <v>1</v>
      </c>
      <c r="BC281" s="27">
        <v>0</v>
      </c>
      <c r="BD281" s="27">
        <v>0</v>
      </c>
      <c r="BE281" s="27">
        <v>0</v>
      </c>
      <c r="BF281" s="27" t="str" cm="1">
        <f t="array" ref="BF281">_xlfn.IFS(BB281=1,"Nord Italia",BC281=1,"Centro Italia",BD281=1,"Sud Italia",BE281=1,"Isole Italia",SUM(BB281:BE281)=0,"Estero")</f>
        <v>Nord Italia</v>
      </c>
      <c r="BG281" s="27" t="s">
        <v>3021</v>
      </c>
      <c r="BH281" s="27">
        <v>173</v>
      </c>
      <c r="BI281" s="27" t="s">
        <v>3022</v>
      </c>
      <c r="BJ281" s="27">
        <v>4</v>
      </c>
      <c r="BK281" s="27">
        <v>9</v>
      </c>
      <c r="BL281" s="27" t="s">
        <v>1427</v>
      </c>
      <c r="BM281" s="27" t="s">
        <v>1427</v>
      </c>
      <c r="BN281" s="27" t="s">
        <v>1427</v>
      </c>
      <c r="BO281" s="27">
        <v>4</v>
      </c>
      <c r="BP281" s="29">
        <v>3</v>
      </c>
      <c r="BQ281" s="27">
        <v>90</v>
      </c>
      <c r="BR281" s="27">
        <v>0</v>
      </c>
      <c r="BS281" s="27" t="s">
        <v>1427</v>
      </c>
      <c r="BT281" s="27">
        <v>1</v>
      </c>
      <c r="BU281" s="27">
        <v>0</v>
      </c>
      <c r="BV281" s="29">
        <v>2</v>
      </c>
    </row>
    <row r="282" spans="1:74" ht="30" x14ac:dyDescent="0.25">
      <c r="A282" s="27">
        <v>680</v>
      </c>
      <c r="B282" s="28">
        <v>44451.385625000003</v>
      </c>
      <c r="C282" s="28">
        <v>44451.388240740744</v>
      </c>
      <c r="D282" s="2" t="s">
        <v>1357</v>
      </c>
      <c r="E282" s="27">
        <v>100</v>
      </c>
      <c r="F282" s="27">
        <v>225</v>
      </c>
      <c r="G282" s="27">
        <v>1</v>
      </c>
      <c r="H282" s="28">
        <v>44451.388247025461</v>
      </c>
      <c r="I282" s="2" t="s">
        <v>1358</v>
      </c>
      <c r="J282" s="27">
        <v>45.403106689453125</v>
      </c>
      <c r="K282" s="27">
        <v>11.87469482421875</v>
      </c>
      <c r="L282" s="2" t="s">
        <v>15</v>
      </c>
      <c r="M282" s="2" t="s">
        <v>16</v>
      </c>
      <c r="N282" s="3">
        <v>2</v>
      </c>
      <c r="O282" s="27" t="s">
        <v>1427</v>
      </c>
      <c r="P282" s="27" t="s">
        <v>1427</v>
      </c>
      <c r="Q282" s="27" t="s">
        <v>1427</v>
      </c>
      <c r="R282" s="27">
        <f t="shared" si="12"/>
        <v>0</v>
      </c>
      <c r="S282" s="27"/>
      <c r="T282" s="27"/>
      <c r="U282" s="27"/>
      <c r="V282" s="27"/>
      <c r="W282" s="27"/>
      <c r="X282" s="27"/>
      <c r="Y282" s="27"/>
      <c r="Z282" s="27" t="s">
        <v>1427</v>
      </c>
      <c r="AA282" s="27" t="s">
        <v>1427</v>
      </c>
      <c r="AB282" s="27" t="s">
        <v>1427</v>
      </c>
      <c r="AC282" s="27">
        <f t="shared" si="13"/>
        <v>0</v>
      </c>
      <c r="AD282" s="27"/>
      <c r="AE282" s="27"/>
      <c r="AF282" s="27"/>
      <c r="AG282" s="27"/>
      <c r="AH282" s="27"/>
      <c r="AI282" s="27"/>
      <c r="AJ282" s="27"/>
      <c r="AK282" s="27"/>
      <c r="AL282" s="29">
        <v>0</v>
      </c>
      <c r="AM282" s="29">
        <v>0</v>
      </c>
      <c r="AN282" s="29">
        <v>7</v>
      </c>
      <c r="AO282" s="29">
        <v>10</v>
      </c>
      <c r="AP282" s="29">
        <v>7</v>
      </c>
      <c r="AQ282" s="29">
        <v>9</v>
      </c>
      <c r="AR282" s="29">
        <v>10</v>
      </c>
      <c r="AS282" s="29">
        <v>10</v>
      </c>
      <c r="AT282" s="29">
        <f t="shared" si="14"/>
        <v>8.8333333333333339</v>
      </c>
      <c r="AU282" s="29">
        <v>7</v>
      </c>
      <c r="AV282" s="29">
        <v>7</v>
      </c>
      <c r="AW282" s="29">
        <v>1</v>
      </c>
      <c r="AX282" s="29">
        <v>42</v>
      </c>
      <c r="AY282" s="29">
        <v>1</v>
      </c>
      <c r="AZ282" s="27" t="s">
        <v>1427</v>
      </c>
      <c r="BA282" s="27">
        <v>67</v>
      </c>
      <c r="BB282" s="27">
        <v>1</v>
      </c>
      <c r="BC282" s="27">
        <v>0</v>
      </c>
      <c r="BD282" s="27">
        <v>0</v>
      </c>
      <c r="BE282" s="27">
        <v>0</v>
      </c>
      <c r="BF282" s="27" t="str" cm="1">
        <f t="array" ref="BF282">_xlfn.IFS(BB282=1,"Nord Italia",BC282=1,"Centro Italia",BD282=1,"Sud Italia",BE282=1,"Isole Italia",SUM(BB282:BE282)=0,"Estero")</f>
        <v>Nord Italia</v>
      </c>
      <c r="BG282" s="27" t="s">
        <v>2881</v>
      </c>
      <c r="BH282" s="27">
        <v>167</v>
      </c>
      <c r="BI282" s="27" t="s">
        <v>1427</v>
      </c>
      <c r="BJ282" s="27">
        <v>7</v>
      </c>
      <c r="BK282" s="27" t="s">
        <v>1427</v>
      </c>
      <c r="BL282" s="27" t="s">
        <v>1427</v>
      </c>
      <c r="BM282" s="27" t="s">
        <v>1427</v>
      </c>
      <c r="BN282" s="27" t="s">
        <v>1427</v>
      </c>
      <c r="BO282" s="27">
        <v>4</v>
      </c>
      <c r="BP282" s="29">
        <v>3</v>
      </c>
      <c r="BQ282" s="27">
        <v>120</v>
      </c>
      <c r="BR282" s="27">
        <v>0</v>
      </c>
      <c r="BS282" s="27" t="s">
        <v>1427</v>
      </c>
      <c r="BT282" s="27">
        <v>1</v>
      </c>
      <c r="BU282" s="27">
        <v>1</v>
      </c>
      <c r="BV282" s="29">
        <v>4</v>
      </c>
    </row>
    <row r="283" spans="1:74" ht="30" x14ac:dyDescent="0.25">
      <c r="A283" s="27">
        <v>686</v>
      </c>
      <c r="B283" s="28">
        <v>44451.423194444447</v>
      </c>
      <c r="C283" s="28">
        <v>44451.426805555559</v>
      </c>
      <c r="D283" s="2" t="s">
        <v>1369</v>
      </c>
      <c r="E283" s="27">
        <v>100</v>
      </c>
      <c r="F283" s="27">
        <v>312</v>
      </c>
      <c r="G283" s="27">
        <v>1</v>
      </c>
      <c r="H283" s="28">
        <v>44451.426814525461</v>
      </c>
      <c r="I283" s="2" t="s">
        <v>1370</v>
      </c>
      <c r="J283" s="27">
        <v>42.461807250976563</v>
      </c>
      <c r="K283" s="27">
        <v>14.2052001953125</v>
      </c>
      <c r="L283" s="2" t="s">
        <v>15</v>
      </c>
      <c r="M283" s="2" t="s">
        <v>16</v>
      </c>
      <c r="N283" s="3">
        <v>2</v>
      </c>
      <c r="O283" s="27" t="s">
        <v>1427</v>
      </c>
      <c r="P283" s="27" t="s">
        <v>1427</v>
      </c>
      <c r="Q283" s="27" t="s">
        <v>1427</v>
      </c>
      <c r="R283" s="27">
        <f t="shared" si="12"/>
        <v>0</v>
      </c>
      <c r="S283" s="27"/>
      <c r="T283" s="27"/>
      <c r="U283" s="27"/>
      <c r="V283" s="27"/>
      <c r="W283" s="27"/>
      <c r="X283" s="27"/>
      <c r="Y283" s="27"/>
      <c r="Z283" s="27" t="s">
        <v>1427</v>
      </c>
      <c r="AA283" s="27" t="s">
        <v>1427</v>
      </c>
      <c r="AB283" s="27" t="s">
        <v>1427</v>
      </c>
      <c r="AC283" s="27">
        <f t="shared" si="13"/>
        <v>0</v>
      </c>
      <c r="AD283" s="27"/>
      <c r="AE283" s="27"/>
      <c r="AF283" s="27"/>
      <c r="AG283" s="27"/>
      <c r="AH283" s="27"/>
      <c r="AI283" s="27"/>
      <c r="AJ283" s="27"/>
      <c r="AK283" s="27"/>
      <c r="AL283" s="29">
        <v>0</v>
      </c>
      <c r="AM283" s="29">
        <v>0</v>
      </c>
      <c r="AN283" s="29">
        <v>5</v>
      </c>
      <c r="AO283" s="29">
        <v>9</v>
      </c>
      <c r="AP283" s="29">
        <v>7</v>
      </c>
      <c r="AQ283" s="29">
        <v>9</v>
      </c>
      <c r="AR283" s="29">
        <v>9</v>
      </c>
      <c r="AS283" s="29">
        <v>7</v>
      </c>
      <c r="AT283" s="29">
        <f t="shared" si="14"/>
        <v>7.666666666666667</v>
      </c>
      <c r="AU283" s="29">
        <v>7</v>
      </c>
      <c r="AV283" s="29">
        <v>6</v>
      </c>
      <c r="AW283" s="29">
        <v>1</v>
      </c>
      <c r="AX283" s="29">
        <v>39</v>
      </c>
      <c r="AY283" s="29">
        <v>1</v>
      </c>
      <c r="AZ283" s="27" t="s">
        <v>1427</v>
      </c>
      <c r="BA283" s="27">
        <v>95</v>
      </c>
      <c r="BB283" s="27">
        <v>0</v>
      </c>
      <c r="BC283" s="27">
        <v>0</v>
      </c>
      <c r="BD283" s="27">
        <v>1</v>
      </c>
      <c r="BE283" s="27">
        <v>0</v>
      </c>
      <c r="BF283" s="27" t="str" cm="1">
        <f t="array" ref="BF283">_xlfn.IFS(BB283=1,"Nord Italia",BC283=1,"Centro Italia",BD283=1,"Sud Italia",BE283=1,"Isole Italia",SUM(BB283:BE283)=0,"Estero")</f>
        <v>Sud Italia</v>
      </c>
      <c r="BG283" s="27" t="s">
        <v>3025</v>
      </c>
      <c r="BH283" s="27">
        <v>167</v>
      </c>
      <c r="BI283" s="27" t="s">
        <v>1427</v>
      </c>
      <c r="BJ283" s="27">
        <v>4</v>
      </c>
      <c r="BK283" s="27">
        <v>9</v>
      </c>
      <c r="BL283" s="27" t="s">
        <v>1427</v>
      </c>
      <c r="BM283" s="27" t="s">
        <v>1427</v>
      </c>
      <c r="BN283" s="27" t="s">
        <v>1427</v>
      </c>
      <c r="BO283" s="27">
        <v>4</v>
      </c>
      <c r="BP283" s="29">
        <v>3</v>
      </c>
      <c r="BQ283" s="27">
        <v>60</v>
      </c>
      <c r="BR283" s="27">
        <v>0</v>
      </c>
      <c r="BS283" s="27" t="s">
        <v>1427</v>
      </c>
      <c r="BT283" s="27">
        <v>1</v>
      </c>
      <c r="BU283" s="27">
        <v>1</v>
      </c>
      <c r="BV283" s="29">
        <v>1</v>
      </c>
    </row>
    <row r="284" spans="1:74" ht="30" x14ac:dyDescent="0.25">
      <c r="A284" s="27">
        <v>692</v>
      </c>
      <c r="B284" s="28">
        <v>44451.521145833336</v>
      </c>
      <c r="C284" s="28">
        <v>44451.5233912037</v>
      </c>
      <c r="D284" s="2" t="s">
        <v>1381</v>
      </c>
      <c r="E284" s="27">
        <v>100</v>
      </c>
      <c r="F284" s="27">
        <v>193</v>
      </c>
      <c r="G284" s="27">
        <v>1</v>
      </c>
      <c r="H284" s="28">
        <v>44451.523398067133</v>
      </c>
      <c r="I284" s="2" t="s">
        <v>1382</v>
      </c>
      <c r="J284" s="27">
        <v>45.68170166015625</v>
      </c>
      <c r="K284" s="27">
        <v>9.7169036865234375</v>
      </c>
      <c r="L284" s="2" t="s">
        <v>15</v>
      </c>
      <c r="M284" s="2" t="s">
        <v>16</v>
      </c>
      <c r="N284" s="3">
        <v>2</v>
      </c>
      <c r="O284" s="27" t="s">
        <v>1427</v>
      </c>
      <c r="P284" s="27" t="s">
        <v>1427</v>
      </c>
      <c r="Q284" s="27" t="s">
        <v>1427</v>
      </c>
      <c r="R284" s="27">
        <f t="shared" si="12"/>
        <v>0</v>
      </c>
      <c r="S284" s="27"/>
      <c r="T284" s="27"/>
      <c r="U284" s="27"/>
      <c r="V284" s="27"/>
      <c r="W284" s="27"/>
      <c r="X284" s="27"/>
      <c r="Y284" s="27"/>
      <c r="Z284" s="27" t="s">
        <v>1427</v>
      </c>
      <c r="AA284" s="27" t="s">
        <v>1427</v>
      </c>
      <c r="AB284" s="27" t="s">
        <v>1427</v>
      </c>
      <c r="AC284" s="27">
        <f t="shared" si="13"/>
        <v>0</v>
      </c>
      <c r="AD284" s="27"/>
      <c r="AE284" s="27"/>
      <c r="AF284" s="27"/>
      <c r="AG284" s="27"/>
      <c r="AH284" s="27"/>
      <c r="AI284" s="27"/>
      <c r="AJ284" s="27"/>
      <c r="AK284" s="27"/>
      <c r="AL284" s="29">
        <v>0</v>
      </c>
      <c r="AM284" s="29">
        <v>0</v>
      </c>
      <c r="AN284" s="29">
        <v>1</v>
      </c>
      <c r="AO284" s="29">
        <v>10</v>
      </c>
      <c r="AP284" s="29">
        <v>5</v>
      </c>
      <c r="AQ284" s="29">
        <v>7</v>
      </c>
      <c r="AR284" s="29">
        <v>9</v>
      </c>
      <c r="AS284" s="29">
        <v>7</v>
      </c>
      <c r="AT284" s="29">
        <f t="shared" si="14"/>
        <v>6.5</v>
      </c>
      <c r="AU284" s="29">
        <v>6</v>
      </c>
      <c r="AV284" s="29">
        <v>5</v>
      </c>
      <c r="AW284" s="29">
        <v>1</v>
      </c>
      <c r="AX284" s="29">
        <v>37</v>
      </c>
      <c r="AY284" s="29">
        <v>1</v>
      </c>
      <c r="AZ284" s="27" t="s">
        <v>1427</v>
      </c>
      <c r="BA284" s="27">
        <v>30</v>
      </c>
      <c r="BB284" s="27">
        <v>1</v>
      </c>
      <c r="BC284" s="27">
        <v>0</v>
      </c>
      <c r="BD284" s="27">
        <v>0</v>
      </c>
      <c r="BE284" s="27">
        <v>0</v>
      </c>
      <c r="BF284" s="27" t="str" cm="1">
        <f t="array" ref="BF284">_xlfn.IFS(BB284=1,"Nord Italia",BC284=1,"Centro Italia",BD284=1,"Sud Italia",BE284=1,"Isole Italia",SUM(BB284:BE284)=0,"Estero")</f>
        <v>Nord Italia</v>
      </c>
      <c r="BG284" s="27" t="s">
        <v>3029</v>
      </c>
      <c r="BH284" s="27">
        <v>166</v>
      </c>
      <c r="BI284" s="27" t="s">
        <v>1427</v>
      </c>
      <c r="BJ284" s="27">
        <v>4</v>
      </c>
      <c r="BK284" s="27">
        <v>9</v>
      </c>
      <c r="BL284" s="27" t="s">
        <v>1427</v>
      </c>
      <c r="BM284" s="27" t="s">
        <v>1427</v>
      </c>
      <c r="BN284" s="27" t="s">
        <v>1427</v>
      </c>
      <c r="BO284" s="27">
        <v>3</v>
      </c>
      <c r="BP284" s="29">
        <v>3</v>
      </c>
      <c r="BQ284" s="27">
        <v>60</v>
      </c>
      <c r="BR284" s="27">
        <v>0</v>
      </c>
      <c r="BS284" s="27" t="s">
        <v>1427</v>
      </c>
      <c r="BT284" s="27">
        <v>1</v>
      </c>
      <c r="BU284" s="27">
        <v>1</v>
      </c>
      <c r="BV284" s="29">
        <v>2</v>
      </c>
    </row>
    <row r="285" spans="1:74" ht="45" x14ac:dyDescent="0.25">
      <c r="A285" s="27">
        <v>699</v>
      </c>
      <c r="B285" s="28">
        <v>44451.632696759261</v>
      </c>
      <c r="C285" s="28">
        <v>44451.636238425926</v>
      </c>
      <c r="D285" s="2" t="s">
        <v>1395</v>
      </c>
      <c r="E285" s="27">
        <v>100</v>
      </c>
      <c r="F285" s="27">
        <v>305</v>
      </c>
      <c r="G285" s="27">
        <v>1</v>
      </c>
      <c r="H285" s="28">
        <v>44451.63624324074</v>
      </c>
      <c r="I285" s="2" t="s">
        <v>1396</v>
      </c>
      <c r="J285" s="27">
        <v>44.05450439453125</v>
      </c>
      <c r="K285" s="27">
        <v>12.568603515625</v>
      </c>
      <c r="L285" s="2" t="s">
        <v>15</v>
      </c>
      <c r="M285" s="2" t="s">
        <v>16</v>
      </c>
      <c r="N285" s="3">
        <v>2</v>
      </c>
      <c r="O285" s="27" t="s">
        <v>1427</v>
      </c>
      <c r="P285" s="27" t="s">
        <v>1427</v>
      </c>
      <c r="Q285" s="27" t="s">
        <v>1427</v>
      </c>
      <c r="R285" s="27">
        <f t="shared" si="12"/>
        <v>0</v>
      </c>
      <c r="S285" s="27"/>
      <c r="T285" s="27"/>
      <c r="U285" s="27"/>
      <c r="V285" s="27"/>
      <c r="W285" s="27"/>
      <c r="X285" s="27"/>
      <c r="Y285" s="27"/>
      <c r="Z285" s="27" t="s">
        <v>1427</v>
      </c>
      <c r="AA285" s="27" t="s">
        <v>1427</v>
      </c>
      <c r="AB285" s="27" t="s">
        <v>1427</v>
      </c>
      <c r="AC285" s="27">
        <f t="shared" si="13"/>
        <v>0</v>
      </c>
      <c r="AD285" s="27"/>
      <c r="AE285" s="27"/>
      <c r="AF285" s="27"/>
      <c r="AG285" s="27"/>
      <c r="AH285" s="27"/>
      <c r="AI285" s="27"/>
      <c r="AJ285" s="27"/>
      <c r="AK285" s="27"/>
      <c r="AL285" s="29">
        <v>0</v>
      </c>
      <c r="AM285" s="29">
        <v>0</v>
      </c>
      <c r="AN285" s="29">
        <v>5</v>
      </c>
      <c r="AO285" s="29">
        <v>7</v>
      </c>
      <c r="AP285" s="29">
        <v>7</v>
      </c>
      <c r="AQ285" s="29">
        <v>8</v>
      </c>
      <c r="AR285" s="29">
        <v>8</v>
      </c>
      <c r="AS285" s="29">
        <v>9</v>
      </c>
      <c r="AT285" s="29">
        <f t="shared" si="14"/>
        <v>7.333333333333333</v>
      </c>
      <c r="AU285" s="29">
        <v>6</v>
      </c>
      <c r="AV285" s="29">
        <v>6</v>
      </c>
      <c r="AW285" s="29">
        <v>1</v>
      </c>
      <c r="AX285" s="29">
        <v>55</v>
      </c>
      <c r="AY285" s="29">
        <v>1</v>
      </c>
      <c r="AZ285" s="27" t="s">
        <v>1427</v>
      </c>
      <c r="BA285" s="27">
        <v>38</v>
      </c>
      <c r="BB285" s="27">
        <v>1</v>
      </c>
      <c r="BC285" s="27">
        <v>0</v>
      </c>
      <c r="BD285" s="27">
        <v>0</v>
      </c>
      <c r="BE285" s="27">
        <v>0</v>
      </c>
      <c r="BF285" s="27" t="str" cm="1">
        <f t="array" ref="BF285">_xlfn.IFS(BB285=1,"Nord Italia",BC285=1,"Centro Italia",BD285=1,"Sud Italia",BE285=1,"Isole Italia",SUM(BB285:BE285)=0,"Estero")</f>
        <v>Nord Italia</v>
      </c>
      <c r="BG285" s="27" t="s">
        <v>3032</v>
      </c>
      <c r="BH285" s="27">
        <v>167</v>
      </c>
      <c r="BI285" s="27" t="s">
        <v>1427</v>
      </c>
      <c r="BJ285" s="27">
        <v>3</v>
      </c>
      <c r="BK285" s="27" t="s">
        <v>1427</v>
      </c>
      <c r="BL285" s="27" t="s">
        <v>1427</v>
      </c>
      <c r="BM285" s="27" t="s">
        <v>1427</v>
      </c>
      <c r="BN285" s="27" t="s">
        <v>1427</v>
      </c>
      <c r="BO285" s="27">
        <v>5</v>
      </c>
      <c r="BP285" s="29">
        <v>4</v>
      </c>
      <c r="BQ285" s="27">
        <v>60</v>
      </c>
      <c r="BR285" s="27">
        <v>0</v>
      </c>
      <c r="BS285" s="27" t="s">
        <v>1427</v>
      </c>
      <c r="BT285" s="27">
        <v>1</v>
      </c>
      <c r="BU285" s="27">
        <v>1</v>
      </c>
      <c r="BV285" s="29">
        <v>2</v>
      </c>
    </row>
    <row r="286" spans="1:74" ht="30" x14ac:dyDescent="0.25">
      <c r="A286" s="27">
        <v>704</v>
      </c>
      <c r="B286" s="28">
        <v>44451.935902777775</v>
      </c>
      <c r="C286" s="28">
        <v>44451.938333333332</v>
      </c>
      <c r="D286" s="2" t="s">
        <v>1405</v>
      </c>
      <c r="E286" s="27">
        <v>100</v>
      </c>
      <c r="F286" s="27">
        <v>210</v>
      </c>
      <c r="G286" s="27">
        <v>1</v>
      </c>
      <c r="H286" s="28">
        <v>44451.938346076386</v>
      </c>
      <c r="I286" s="2" t="s">
        <v>1406</v>
      </c>
      <c r="J286" s="27">
        <v>45.403106689453125</v>
      </c>
      <c r="K286" s="27">
        <v>11.87469482421875</v>
      </c>
      <c r="L286" s="2" t="s">
        <v>15</v>
      </c>
      <c r="M286" s="2" t="s">
        <v>16</v>
      </c>
      <c r="N286" s="3">
        <v>2</v>
      </c>
      <c r="O286" s="27" t="s">
        <v>1427</v>
      </c>
      <c r="P286" s="27" t="s">
        <v>1427</v>
      </c>
      <c r="Q286" s="27" t="s">
        <v>1427</v>
      </c>
      <c r="R286" s="27">
        <f t="shared" si="12"/>
        <v>0</v>
      </c>
      <c r="S286" s="27"/>
      <c r="T286" s="27"/>
      <c r="U286" s="27"/>
      <c r="V286" s="27"/>
      <c r="W286" s="27"/>
      <c r="X286" s="27"/>
      <c r="Y286" s="27"/>
      <c r="Z286" s="27" t="s">
        <v>1427</v>
      </c>
      <c r="AA286" s="27" t="s">
        <v>1427</v>
      </c>
      <c r="AB286" s="27" t="s">
        <v>1427</v>
      </c>
      <c r="AC286" s="27">
        <f t="shared" si="13"/>
        <v>0</v>
      </c>
      <c r="AD286" s="27"/>
      <c r="AE286" s="27"/>
      <c r="AF286" s="27"/>
      <c r="AG286" s="27"/>
      <c r="AH286" s="27"/>
      <c r="AI286" s="27"/>
      <c r="AJ286" s="27"/>
      <c r="AK286" s="27"/>
      <c r="AL286" s="29">
        <v>0</v>
      </c>
      <c r="AM286" s="29">
        <v>0</v>
      </c>
      <c r="AN286" s="29">
        <v>8</v>
      </c>
      <c r="AO286" s="29">
        <v>8</v>
      </c>
      <c r="AP286" s="29">
        <v>8</v>
      </c>
      <c r="AQ286" s="29">
        <v>8</v>
      </c>
      <c r="AR286" s="29">
        <v>5</v>
      </c>
      <c r="AS286" s="29">
        <v>8</v>
      </c>
      <c r="AT286" s="29">
        <f t="shared" si="14"/>
        <v>7.5</v>
      </c>
      <c r="AU286" s="29">
        <v>6</v>
      </c>
      <c r="AV286" s="29">
        <v>6</v>
      </c>
      <c r="AW286" s="29">
        <v>1</v>
      </c>
      <c r="AX286" s="29">
        <v>24</v>
      </c>
      <c r="AY286" s="29">
        <v>1</v>
      </c>
      <c r="AZ286" s="27" t="s">
        <v>1427</v>
      </c>
      <c r="BA286" s="27">
        <v>67</v>
      </c>
      <c r="BB286" s="27">
        <v>1</v>
      </c>
      <c r="BC286" s="27">
        <v>0</v>
      </c>
      <c r="BD286" s="27">
        <v>0</v>
      </c>
      <c r="BE286" s="27">
        <v>0</v>
      </c>
      <c r="BF286" s="27" t="str" cm="1">
        <f t="array" ref="BF286">_xlfn.IFS(BB286=1,"Nord Italia",BC286=1,"Centro Italia",BD286=1,"Sud Italia",BE286=1,"Isole Italia",SUM(BB286:BE286)=0,"Estero")</f>
        <v>Nord Italia</v>
      </c>
      <c r="BG286" s="27" t="s">
        <v>2697</v>
      </c>
      <c r="BH286" s="27">
        <v>167</v>
      </c>
      <c r="BI286" s="27" t="s">
        <v>1427</v>
      </c>
      <c r="BJ286" s="27">
        <v>7</v>
      </c>
      <c r="BK286" s="27" t="s">
        <v>1427</v>
      </c>
      <c r="BL286" s="27" t="s">
        <v>1427</v>
      </c>
      <c r="BM286" s="27" t="s">
        <v>1427</v>
      </c>
      <c r="BN286" s="27" t="s">
        <v>1427</v>
      </c>
      <c r="BO286" s="27">
        <v>4</v>
      </c>
      <c r="BP286" s="29">
        <v>3</v>
      </c>
      <c r="BQ286" s="27">
        <v>60</v>
      </c>
      <c r="BR286" s="27">
        <v>0</v>
      </c>
      <c r="BS286" s="27" t="s">
        <v>1427</v>
      </c>
      <c r="BT286" s="27">
        <v>1</v>
      </c>
      <c r="BU286" s="27">
        <v>1</v>
      </c>
      <c r="BV286" s="29">
        <v>2</v>
      </c>
    </row>
    <row r="287" spans="1:74" ht="30" x14ac:dyDescent="0.25">
      <c r="A287" s="27">
        <v>706</v>
      </c>
      <c r="B287" s="28">
        <v>44452.031701388885</v>
      </c>
      <c r="C287" s="28">
        <v>44452.035196759258</v>
      </c>
      <c r="D287" s="2" t="s">
        <v>1409</v>
      </c>
      <c r="E287" s="27">
        <v>100</v>
      </c>
      <c r="F287" s="27">
        <v>302</v>
      </c>
      <c r="G287" s="27">
        <v>1</v>
      </c>
      <c r="H287" s="28">
        <v>44452.03521065972</v>
      </c>
      <c r="I287" s="2" t="s">
        <v>1410</v>
      </c>
      <c r="J287" s="27">
        <v>45.758102416992188</v>
      </c>
      <c r="K287" s="27">
        <v>7.3466949462890625</v>
      </c>
      <c r="L287" s="2" t="s">
        <v>15</v>
      </c>
      <c r="M287" s="2" t="s">
        <v>16</v>
      </c>
      <c r="N287" s="3">
        <v>2</v>
      </c>
      <c r="O287" s="27" t="s">
        <v>1427</v>
      </c>
      <c r="P287" s="27" t="s">
        <v>1427</v>
      </c>
      <c r="Q287" s="27" t="s">
        <v>1427</v>
      </c>
      <c r="R287" s="27">
        <f t="shared" si="12"/>
        <v>0</v>
      </c>
      <c r="S287" s="27"/>
      <c r="T287" s="27"/>
      <c r="U287" s="27"/>
      <c r="V287" s="27"/>
      <c r="W287" s="27"/>
      <c r="X287" s="27"/>
      <c r="Y287" s="27"/>
      <c r="Z287" s="27" t="s">
        <v>1427</v>
      </c>
      <c r="AA287" s="27" t="s">
        <v>1427</v>
      </c>
      <c r="AB287" s="27" t="s">
        <v>1427</v>
      </c>
      <c r="AC287" s="27">
        <f t="shared" si="13"/>
        <v>0</v>
      </c>
      <c r="AD287" s="27"/>
      <c r="AE287" s="27"/>
      <c r="AF287" s="27"/>
      <c r="AG287" s="27"/>
      <c r="AH287" s="27"/>
      <c r="AI287" s="27"/>
      <c r="AJ287" s="27"/>
      <c r="AK287" s="27"/>
      <c r="AL287" s="29">
        <v>0</v>
      </c>
      <c r="AM287" s="29">
        <v>0</v>
      </c>
      <c r="AN287" s="29">
        <v>5</v>
      </c>
      <c r="AO287" s="29">
        <v>8</v>
      </c>
      <c r="AP287" s="29">
        <v>7</v>
      </c>
      <c r="AQ287" s="29">
        <v>7</v>
      </c>
      <c r="AR287" s="29">
        <v>8</v>
      </c>
      <c r="AS287" s="29">
        <v>10</v>
      </c>
      <c r="AT287" s="29">
        <f t="shared" si="14"/>
        <v>7.5</v>
      </c>
      <c r="AU287" s="29">
        <v>7</v>
      </c>
      <c r="AV287" s="29">
        <v>7</v>
      </c>
      <c r="AW287" s="29">
        <v>1</v>
      </c>
      <c r="AX287" s="29">
        <v>30</v>
      </c>
      <c r="AY287" s="29">
        <v>1</v>
      </c>
      <c r="AZ287" s="27" t="s">
        <v>1427</v>
      </c>
      <c r="BA287" s="27">
        <v>32</v>
      </c>
      <c r="BB287" s="27">
        <v>1</v>
      </c>
      <c r="BC287" s="27">
        <v>0</v>
      </c>
      <c r="BD287" s="27">
        <v>0</v>
      </c>
      <c r="BE287" s="27">
        <v>0</v>
      </c>
      <c r="BF287" s="27" t="str" cm="1">
        <f t="array" ref="BF287">_xlfn.IFS(BB287=1,"Nord Italia",BC287=1,"Centro Italia",BD287=1,"Sud Italia",BE287=1,"Isole Italia",SUM(BB287:BE287)=0,"Estero")</f>
        <v>Nord Italia</v>
      </c>
      <c r="BG287" s="27" t="s">
        <v>2587</v>
      </c>
      <c r="BH287" s="27">
        <v>167</v>
      </c>
      <c r="BI287" s="27" t="s">
        <v>1427</v>
      </c>
      <c r="BJ287" s="27">
        <v>4</v>
      </c>
      <c r="BK287" s="27">
        <v>9</v>
      </c>
      <c r="BL287" s="27" t="s">
        <v>1427</v>
      </c>
      <c r="BM287" s="27" t="s">
        <v>1427</v>
      </c>
      <c r="BN287" s="27" t="s">
        <v>1427</v>
      </c>
      <c r="BO287" s="27">
        <v>3</v>
      </c>
      <c r="BP287" s="29">
        <v>3</v>
      </c>
      <c r="BQ287" s="27">
        <v>45</v>
      </c>
      <c r="BR287" s="27">
        <v>0</v>
      </c>
      <c r="BS287" s="27" t="s">
        <v>1427</v>
      </c>
      <c r="BT287" s="27">
        <v>1</v>
      </c>
      <c r="BU287" s="27">
        <v>1</v>
      </c>
      <c r="BV287" s="29">
        <v>3</v>
      </c>
    </row>
    <row r="288" spans="1:74" ht="30" x14ac:dyDescent="0.25">
      <c r="A288" s="27">
        <v>712</v>
      </c>
      <c r="B288" s="28">
        <v>44452.149548611109</v>
      </c>
      <c r="C288" s="28">
        <v>44452.151608796295</v>
      </c>
      <c r="D288" s="2" t="s">
        <v>1421</v>
      </c>
      <c r="E288" s="27">
        <v>100</v>
      </c>
      <c r="F288" s="27">
        <v>178</v>
      </c>
      <c r="G288" s="27">
        <v>1</v>
      </c>
      <c r="H288" s="28">
        <v>44452.151624664351</v>
      </c>
      <c r="I288" s="2" t="s">
        <v>1422</v>
      </c>
      <c r="J288" s="27">
        <v>42.461807250976563</v>
      </c>
      <c r="K288" s="27">
        <v>14.2052001953125</v>
      </c>
      <c r="L288" s="2" t="s">
        <v>15</v>
      </c>
      <c r="M288" s="2" t="s">
        <v>16</v>
      </c>
      <c r="N288" s="3">
        <v>2</v>
      </c>
      <c r="O288" s="27" t="s">
        <v>1427</v>
      </c>
      <c r="P288" s="27" t="s">
        <v>1427</v>
      </c>
      <c r="Q288" s="27" t="s">
        <v>1427</v>
      </c>
      <c r="R288" s="27">
        <f t="shared" si="12"/>
        <v>0</v>
      </c>
      <c r="S288" s="27"/>
      <c r="T288" s="27"/>
      <c r="U288" s="27"/>
      <c r="V288" s="27"/>
      <c r="W288" s="27"/>
      <c r="X288" s="27"/>
      <c r="Y288" s="27"/>
      <c r="Z288" s="27" t="s">
        <v>1427</v>
      </c>
      <c r="AA288" s="27" t="s">
        <v>1427</v>
      </c>
      <c r="AB288" s="27" t="s">
        <v>1427</v>
      </c>
      <c r="AC288" s="27">
        <f t="shared" si="13"/>
        <v>0</v>
      </c>
      <c r="AD288" s="27"/>
      <c r="AE288" s="27"/>
      <c r="AF288" s="27"/>
      <c r="AG288" s="27"/>
      <c r="AH288" s="27"/>
      <c r="AI288" s="27"/>
      <c r="AJ288" s="27"/>
      <c r="AK288" s="27"/>
      <c r="AL288" s="29">
        <v>0</v>
      </c>
      <c r="AM288" s="29">
        <v>0</v>
      </c>
      <c r="AN288" s="29">
        <v>4</v>
      </c>
      <c r="AO288" s="29">
        <v>10</v>
      </c>
      <c r="AP288" s="29">
        <v>5</v>
      </c>
      <c r="AQ288" s="29">
        <v>10</v>
      </c>
      <c r="AR288" s="29">
        <v>10</v>
      </c>
      <c r="AS288" s="29">
        <v>10</v>
      </c>
      <c r="AT288" s="29">
        <f t="shared" si="14"/>
        <v>8.1666666666666661</v>
      </c>
      <c r="AU288" s="29">
        <v>9</v>
      </c>
      <c r="AV288" s="29">
        <v>9</v>
      </c>
      <c r="AW288" s="29">
        <v>1</v>
      </c>
      <c r="AX288" s="29">
        <v>52</v>
      </c>
      <c r="AY288" s="29">
        <v>1</v>
      </c>
      <c r="AZ288" s="27" t="s">
        <v>1427</v>
      </c>
      <c r="BA288" s="27">
        <v>27</v>
      </c>
      <c r="BB288" s="27">
        <v>0</v>
      </c>
      <c r="BC288" s="27">
        <v>0</v>
      </c>
      <c r="BD288" s="27">
        <v>1</v>
      </c>
      <c r="BE288" s="27">
        <v>0</v>
      </c>
      <c r="BF288" s="27" t="str" cm="1">
        <f t="array" ref="BF288">_xlfn.IFS(BB288=1,"Nord Italia",BC288=1,"Centro Italia",BD288=1,"Sud Italia",BE288=1,"Isole Italia",SUM(BB288:BE288)=0,"Estero")</f>
        <v>Sud Italia</v>
      </c>
      <c r="BG288" s="27" t="s">
        <v>3042</v>
      </c>
      <c r="BH288" s="27">
        <v>167</v>
      </c>
      <c r="BI288" s="27" t="s">
        <v>1427</v>
      </c>
      <c r="BJ288" s="27">
        <v>4</v>
      </c>
      <c r="BK288" s="27">
        <v>9</v>
      </c>
      <c r="BL288" s="27" t="s">
        <v>1427</v>
      </c>
      <c r="BM288" s="27" t="s">
        <v>1427</v>
      </c>
      <c r="BN288" s="27" t="s">
        <v>1427</v>
      </c>
      <c r="BO288" s="27">
        <v>4</v>
      </c>
      <c r="BP288" s="29">
        <v>3</v>
      </c>
      <c r="BQ288" s="27">
        <v>120</v>
      </c>
      <c r="BR288" s="27">
        <v>0</v>
      </c>
      <c r="BS288" s="27" t="s">
        <v>1427</v>
      </c>
      <c r="BT288" s="27">
        <v>1</v>
      </c>
      <c r="BU288" s="27">
        <v>1</v>
      </c>
      <c r="BV288" s="29">
        <v>2</v>
      </c>
    </row>
    <row r="289" spans="1:74" ht="30" x14ac:dyDescent="0.25">
      <c r="A289" s="27">
        <v>715</v>
      </c>
      <c r="B289" s="28">
        <v>44452.250833333332</v>
      </c>
      <c r="C289" s="28">
        <v>44452.253310185188</v>
      </c>
      <c r="D289" s="2" t="s">
        <v>3244</v>
      </c>
      <c r="E289" s="27">
        <v>100</v>
      </c>
      <c r="F289" s="27">
        <v>213</v>
      </c>
      <c r="G289" s="27">
        <v>1</v>
      </c>
      <c r="H289" s="28">
        <v>44452.253319374999</v>
      </c>
      <c r="I289" s="2" t="s">
        <v>3245</v>
      </c>
      <c r="J289" s="27">
        <v>45.472198486328125</v>
      </c>
      <c r="K289" s="27">
        <v>9.19219970703125</v>
      </c>
      <c r="L289" s="2" t="s">
        <v>15</v>
      </c>
      <c r="M289" s="2" t="s">
        <v>16</v>
      </c>
      <c r="N289" s="3">
        <v>2</v>
      </c>
      <c r="O289" s="3" t="s">
        <v>1427</v>
      </c>
      <c r="P289" s="3" t="s">
        <v>1427</v>
      </c>
      <c r="Q289" s="3" t="s">
        <v>1427</v>
      </c>
      <c r="R289" s="27">
        <f t="shared" si="12"/>
        <v>0</v>
      </c>
      <c r="S289" s="3"/>
      <c r="T289" s="3"/>
      <c r="U289" s="3"/>
      <c r="V289" s="3"/>
      <c r="W289" s="3"/>
      <c r="X289" s="3"/>
      <c r="Y289" s="3"/>
      <c r="Z289" s="3" t="s">
        <v>1427</v>
      </c>
      <c r="AA289" s="3" t="s">
        <v>1427</v>
      </c>
      <c r="AB289" s="3" t="s">
        <v>1427</v>
      </c>
      <c r="AC289" s="27">
        <f t="shared" si="13"/>
        <v>0</v>
      </c>
      <c r="AD289" s="3"/>
      <c r="AE289" s="3"/>
      <c r="AF289" s="3"/>
      <c r="AG289" s="3"/>
      <c r="AH289" s="3"/>
      <c r="AI289" s="3"/>
      <c r="AJ289" s="3"/>
      <c r="AK289" s="3"/>
      <c r="AL289" s="21">
        <v>0</v>
      </c>
      <c r="AM289" s="21">
        <v>0</v>
      </c>
      <c r="AN289" s="21">
        <v>3</v>
      </c>
      <c r="AO289" s="21">
        <v>9</v>
      </c>
      <c r="AP289" s="21">
        <v>6</v>
      </c>
      <c r="AQ289" s="21">
        <v>8</v>
      </c>
      <c r="AR289" s="21">
        <v>9</v>
      </c>
      <c r="AS289" s="21">
        <v>7</v>
      </c>
      <c r="AT289" s="29">
        <f t="shared" si="14"/>
        <v>7</v>
      </c>
      <c r="AU289" s="29">
        <v>6</v>
      </c>
      <c r="AV289" s="29">
        <v>7</v>
      </c>
      <c r="AW289" s="29">
        <v>1</v>
      </c>
      <c r="AX289" s="21">
        <v>49</v>
      </c>
      <c r="AY289" s="29">
        <v>1</v>
      </c>
      <c r="AZ289" s="27" t="s">
        <v>1427</v>
      </c>
      <c r="BA289" s="27">
        <v>18</v>
      </c>
      <c r="BB289" s="27">
        <v>1</v>
      </c>
      <c r="BC289" s="27">
        <v>0</v>
      </c>
      <c r="BD289" s="27">
        <v>0</v>
      </c>
      <c r="BE289" s="27">
        <v>0</v>
      </c>
      <c r="BF289" s="27" t="str" cm="1">
        <f t="array" ref="BF289">_xlfn.IFS(BB289=1,"Nord Italia",BC289=1,"Centro Italia",BD289=1,"Sud Italia",BE289=1,"Isole Italia",SUM(BB289:BE289)=0,"Estero")</f>
        <v>Nord Italia</v>
      </c>
      <c r="BG289" s="27" t="s">
        <v>3246</v>
      </c>
      <c r="BH289" s="27">
        <v>173</v>
      </c>
      <c r="BI289" s="27" t="s">
        <v>3247</v>
      </c>
      <c r="BJ289" s="27">
        <v>4</v>
      </c>
      <c r="BK289" s="27">
        <v>18</v>
      </c>
      <c r="BL289" s="27" t="s">
        <v>3248</v>
      </c>
      <c r="BM289" s="27" t="s">
        <v>1427</v>
      </c>
      <c r="BN289" s="2" t="s">
        <v>1427</v>
      </c>
      <c r="BO289" s="3">
        <v>4</v>
      </c>
      <c r="BP289" s="27">
        <v>3</v>
      </c>
      <c r="BQ289" s="3">
        <v>120</v>
      </c>
      <c r="BR289" s="3">
        <v>0</v>
      </c>
      <c r="BS289" s="3" t="s">
        <v>1427</v>
      </c>
      <c r="BT289" s="27">
        <v>1</v>
      </c>
      <c r="BU289" s="27">
        <v>0</v>
      </c>
      <c r="BV289" s="27">
        <v>2</v>
      </c>
    </row>
    <row r="290" spans="1:74" ht="45" x14ac:dyDescent="0.25">
      <c r="A290" s="27">
        <v>719</v>
      </c>
      <c r="B290" s="28">
        <v>44452.343310185184</v>
      </c>
      <c r="C290" s="28">
        <v>44452.346041666664</v>
      </c>
      <c r="D290" s="2" t="s">
        <v>3263</v>
      </c>
      <c r="E290" s="27">
        <v>100</v>
      </c>
      <c r="F290" s="27">
        <v>235</v>
      </c>
      <c r="G290" s="27">
        <v>1</v>
      </c>
      <c r="H290" s="28">
        <v>44452.346049571759</v>
      </c>
      <c r="I290" s="2" t="s">
        <v>3264</v>
      </c>
      <c r="J290" s="27">
        <v>45.493698120117188</v>
      </c>
      <c r="K290" s="27">
        <v>12.2449951171875</v>
      </c>
      <c r="L290" s="2" t="s">
        <v>15</v>
      </c>
      <c r="M290" s="2" t="s">
        <v>87</v>
      </c>
      <c r="N290" s="3">
        <v>2</v>
      </c>
      <c r="O290" s="3" t="s">
        <v>1427</v>
      </c>
      <c r="P290" s="3" t="s">
        <v>1427</v>
      </c>
      <c r="Q290" s="3" t="s">
        <v>1427</v>
      </c>
      <c r="R290" s="27">
        <f t="shared" si="12"/>
        <v>0</v>
      </c>
      <c r="S290" s="3"/>
      <c r="T290" s="3"/>
      <c r="U290" s="3"/>
      <c r="V290" s="3"/>
      <c r="W290" s="3"/>
      <c r="X290" s="3"/>
      <c r="Y290" s="3"/>
      <c r="Z290" s="3" t="s">
        <v>1427</v>
      </c>
      <c r="AA290" s="3" t="s">
        <v>1427</v>
      </c>
      <c r="AB290" s="3" t="s">
        <v>1427</v>
      </c>
      <c r="AC290" s="27">
        <f t="shared" si="13"/>
        <v>0</v>
      </c>
      <c r="AD290" s="3"/>
      <c r="AE290" s="3"/>
      <c r="AF290" s="3"/>
      <c r="AG290" s="3"/>
      <c r="AH290" s="3"/>
      <c r="AI290" s="3"/>
      <c r="AJ290" s="3"/>
      <c r="AK290" s="3"/>
      <c r="AL290" s="21">
        <v>0</v>
      </c>
      <c r="AM290" s="21">
        <v>0</v>
      </c>
      <c r="AN290" s="21">
        <v>3</v>
      </c>
      <c r="AO290" s="21">
        <v>8</v>
      </c>
      <c r="AP290" s="21">
        <v>8</v>
      </c>
      <c r="AQ290" s="21">
        <v>9</v>
      </c>
      <c r="AR290" s="21">
        <v>10</v>
      </c>
      <c r="AS290" s="21">
        <v>9</v>
      </c>
      <c r="AT290" s="29">
        <f t="shared" si="14"/>
        <v>7.833333333333333</v>
      </c>
      <c r="AU290" s="29">
        <v>8</v>
      </c>
      <c r="AV290" s="29">
        <v>7</v>
      </c>
      <c r="AW290" s="29">
        <v>0</v>
      </c>
      <c r="AX290" s="21">
        <v>21</v>
      </c>
      <c r="AY290" s="29">
        <v>1</v>
      </c>
      <c r="AZ290" s="27" t="s">
        <v>1427</v>
      </c>
      <c r="BA290" s="27">
        <v>104</v>
      </c>
      <c r="BB290" s="27">
        <v>1</v>
      </c>
      <c r="BC290" s="27">
        <v>0</v>
      </c>
      <c r="BD290" s="27">
        <v>0</v>
      </c>
      <c r="BE290" s="27">
        <v>0</v>
      </c>
      <c r="BF290" s="27" t="str" cm="1">
        <f t="array" ref="BF290">_xlfn.IFS(BB290=1,"Nord Italia",BC290=1,"Centro Italia",BD290=1,"Sud Italia",BE290=1,"Isole Italia",SUM(BB290:BE290)=0,"Estero")</f>
        <v>Nord Italia</v>
      </c>
      <c r="BG290" s="27" t="s">
        <v>2618</v>
      </c>
      <c r="BH290" s="27">
        <v>164</v>
      </c>
      <c r="BI290" s="27" t="s">
        <v>1427</v>
      </c>
      <c r="BJ290" s="27">
        <v>4</v>
      </c>
      <c r="BK290" s="27">
        <v>17</v>
      </c>
      <c r="BL290" s="27" t="s">
        <v>1427</v>
      </c>
      <c r="BM290" s="27">
        <v>110</v>
      </c>
      <c r="BN290" s="2" t="s">
        <v>1427</v>
      </c>
      <c r="BO290" s="3">
        <v>3</v>
      </c>
      <c r="BP290" s="27">
        <v>3</v>
      </c>
      <c r="BQ290" s="3">
        <v>150</v>
      </c>
      <c r="BR290" s="3">
        <v>0</v>
      </c>
      <c r="BS290" s="3" t="s">
        <v>1427</v>
      </c>
      <c r="BT290" s="27">
        <v>1</v>
      </c>
      <c r="BU290" s="27">
        <v>1</v>
      </c>
      <c r="BV290" s="27">
        <v>3</v>
      </c>
    </row>
    <row r="291" spans="1:74" ht="45" x14ac:dyDescent="0.25">
      <c r="A291" s="27">
        <v>724</v>
      </c>
      <c r="B291" s="28">
        <v>44452.46665509259</v>
      </c>
      <c r="C291" s="28">
        <v>44452.470682870371</v>
      </c>
      <c r="D291" s="2" t="s">
        <v>3280</v>
      </c>
      <c r="E291" s="27">
        <v>100</v>
      </c>
      <c r="F291" s="27">
        <v>347</v>
      </c>
      <c r="G291" s="27">
        <v>1</v>
      </c>
      <c r="H291" s="28">
        <v>44452.470693310184</v>
      </c>
      <c r="I291" s="2" t="s">
        <v>3281</v>
      </c>
      <c r="J291" s="27">
        <v>40.916595458984375</v>
      </c>
      <c r="K291" s="27">
        <v>17.018798828125</v>
      </c>
      <c r="L291" s="2" t="s">
        <v>15</v>
      </c>
      <c r="M291" s="2" t="s">
        <v>16</v>
      </c>
      <c r="N291" s="3">
        <v>2</v>
      </c>
      <c r="O291" s="3" t="s">
        <v>1427</v>
      </c>
      <c r="P291" s="3" t="s">
        <v>1427</v>
      </c>
      <c r="Q291" s="3" t="s">
        <v>1427</v>
      </c>
      <c r="R291" s="27">
        <f t="shared" si="12"/>
        <v>0</v>
      </c>
      <c r="S291" s="3"/>
      <c r="T291" s="3"/>
      <c r="U291" s="3"/>
      <c r="V291" s="3"/>
      <c r="W291" s="3"/>
      <c r="X291" s="3"/>
      <c r="Y291" s="3"/>
      <c r="Z291" s="3" t="s">
        <v>1427</v>
      </c>
      <c r="AA291" s="3" t="s">
        <v>1427</v>
      </c>
      <c r="AB291" s="3" t="s">
        <v>1427</v>
      </c>
      <c r="AC291" s="27">
        <f t="shared" si="13"/>
        <v>0</v>
      </c>
      <c r="AD291" s="3"/>
      <c r="AE291" s="3"/>
      <c r="AF291" s="3"/>
      <c r="AG291" s="3"/>
      <c r="AH291" s="3"/>
      <c r="AI291" s="3"/>
      <c r="AJ291" s="3"/>
      <c r="AK291" s="3"/>
      <c r="AL291" s="21">
        <v>0</v>
      </c>
      <c r="AM291" s="21">
        <v>0</v>
      </c>
      <c r="AN291" s="21">
        <v>7</v>
      </c>
      <c r="AO291" s="21">
        <v>8</v>
      </c>
      <c r="AP291" s="21">
        <v>8</v>
      </c>
      <c r="AQ291" s="21">
        <v>8</v>
      </c>
      <c r="AR291" s="21">
        <v>8</v>
      </c>
      <c r="AS291" s="21">
        <v>8</v>
      </c>
      <c r="AT291" s="29">
        <f t="shared" si="14"/>
        <v>7.833333333333333</v>
      </c>
      <c r="AU291" s="29">
        <v>7</v>
      </c>
      <c r="AV291" s="29">
        <v>7</v>
      </c>
      <c r="AW291" s="29">
        <v>1</v>
      </c>
      <c r="AX291" s="21">
        <v>76</v>
      </c>
      <c r="AY291" s="29">
        <v>1</v>
      </c>
      <c r="AZ291" s="27" t="s">
        <v>1427</v>
      </c>
      <c r="BA291" s="27">
        <v>67</v>
      </c>
      <c r="BB291" s="27">
        <v>1</v>
      </c>
      <c r="BC291" s="27">
        <v>0</v>
      </c>
      <c r="BD291" s="27">
        <v>0</v>
      </c>
      <c r="BE291" s="27">
        <v>0</v>
      </c>
      <c r="BF291" s="27" t="str" cm="1">
        <f t="array" ref="BF291">_xlfn.IFS(BB291=1,"Nord Italia",BC291=1,"Centro Italia",BD291=1,"Sud Italia",BE291=1,"Isole Italia",SUM(BB291:BE291)=0,"Estero")</f>
        <v>Nord Italia</v>
      </c>
      <c r="BG291" s="27" t="s">
        <v>2808</v>
      </c>
      <c r="BH291" s="27">
        <v>168</v>
      </c>
      <c r="BI291" s="27" t="s">
        <v>1427</v>
      </c>
      <c r="BJ291" s="27">
        <v>5</v>
      </c>
      <c r="BK291" s="27">
        <v>14</v>
      </c>
      <c r="BL291" s="27" t="s">
        <v>1427</v>
      </c>
      <c r="BM291" s="27">
        <v>111</v>
      </c>
      <c r="BN291" s="2" t="s">
        <v>1427</v>
      </c>
      <c r="BO291" s="3">
        <v>3</v>
      </c>
      <c r="BP291" s="27">
        <v>3</v>
      </c>
      <c r="BQ291" s="3">
        <v>180</v>
      </c>
      <c r="BR291" s="3">
        <v>0</v>
      </c>
      <c r="BS291" s="3" t="s">
        <v>1427</v>
      </c>
      <c r="BT291" s="27">
        <v>1</v>
      </c>
      <c r="BU291" s="27">
        <v>0</v>
      </c>
      <c r="BV291" s="27">
        <v>2</v>
      </c>
    </row>
    <row r="292" spans="1:74" ht="45" x14ac:dyDescent="0.25">
      <c r="A292" s="27">
        <v>731</v>
      </c>
      <c r="B292" s="28">
        <v>44453.162569444445</v>
      </c>
      <c r="C292" s="28">
        <v>44453.164293981485</v>
      </c>
      <c r="D292" s="2" t="s">
        <v>3314</v>
      </c>
      <c r="E292" s="27">
        <v>100</v>
      </c>
      <c r="F292" s="27">
        <v>148</v>
      </c>
      <c r="G292" s="27">
        <v>1</v>
      </c>
      <c r="H292" s="28">
        <v>44453.164297361109</v>
      </c>
      <c r="I292" s="2" t="s">
        <v>3315</v>
      </c>
      <c r="J292" s="27">
        <v>45.40960693359375</v>
      </c>
      <c r="K292" s="27">
        <v>11.894699096679688</v>
      </c>
      <c r="L292" s="2" t="s">
        <v>15</v>
      </c>
      <c r="M292" s="2" t="s">
        <v>16</v>
      </c>
      <c r="N292" s="3">
        <v>2</v>
      </c>
      <c r="O292" s="3" t="s">
        <v>1427</v>
      </c>
      <c r="P292" s="3" t="s">
        <v>1427</v>
      </c>
      <c r="Q292" s="3" t="s">
        <v>1427</v>
      </c>
      <c r="R292" s="27">
        <f t="shared" si="12"/>
        <v>0</v>
      </c>
      <c r="S292" s="3"/>
      <c r="T292" s="3"/>
      <c r="U292" s="3"/>
      <c r="V292" s="3"/>
      <c r="W292" s="3"/>
      <c r="X292" s="3"/>
      <c r="Y292" s="3"/>
      <c r="Z292" s="3" t="s">
        <v>1427</v>
      </c>
      <c r="AA292" s="3" t="s">
        <v>1427</v>
      </c>
      <c r="AB292" s="3" t="s">
        <v>1427</v>
      </c>
      <c r="AC292" s="27">
        <f t="shared" si="13"/>
        <v>0</v>
      </c>
      <c r="AD292" s="3"/>
      <c r="AE292" s="3"/>
      <c r="AF292" s="3"/>
      <c r="AG292" s="3"/>
      <c r="AH292" s="3"/>
      <c r="AI292" s="3"/>
      <c r="AJ292" s="3"/>
      <c r="AK292" s="3"/>
      <c r="AL292" s="21">
        <v>0</v>
      </c>
      <c r="AM292" s="21">
        <v>0</v>
      </c>
      <c r="AN292" s="21">
        <v>1</v>
      </c>
      <c r="AO292" s="21">
        <v>8</v>
      </c>
      <c r="AP292" s="21">
        <v>4</v>
      </c>
      <c r="AQ292" s="21">
        <v>8</v>
      </c>
      <c r="AR292" s="21">
        <v>5</v>
      </c>
      <c r="AS292" s="21">
        <v>8</v>
      </c>
      <c r="AT292" s="29">
        <f t="shared" si="14"/>
        <v>5.666666666666667</v>
      </c>
      <c r="AU292" s="29">
        <v>6</v>
      </c>
      <c r="AV292" s="29">
        <v>6</v>
      </c>
      <c r="AW292" s="29">
        <v>1</v>
      </c>
      <c r="AX292" s="21">
        <v>22</v>
      </c>
      <c r="AY292" s="29">
        <v>1</v>
      </c>
      <c r="AZ292" s="27" t="s">
        <v>1427</v>
      </c>
      <c r="BA292" s="27">
        <v>67</v>
      </c>
      <c r="BB292" s="27">
        <v>1</v>
      </c>
      <c r="BC292" s="27">
        <v>0</v>
      </c>
      <c r="BD292" s="27">
        <v>0</v>
      </c>
      <c r="BE292" s="27">
        <v>0</v>
      </c>
      <c r="BF292" s="27" t="str" cm="1">
        <f t="array" ref="BF292">_xlfn.IFS(BB292=1,"Nord Italia",BC292=1,"Centro Italia",BD292=1,"Sud Italia",BE292=1,"Isole Italia",SUM(BB292:BE292)=0,"Estero")</f>
        <v>Nord Italia</v>
      </c>
      <c r="BG292" s="27" t="s">
        <v>3316</v>
      </c>
      <c r="BH292" s="27">
        <v>164</v>
      </c>
      <c r="BI292" s="27" t="s">
        <v>1427</v>
      </c>
      <c r="BJ292" s="27">
        <v>4</v>
      </c>
      <c r="BK292" s="27">
        <v>16</v>
      </c>
      <c r="BL292" s="27" t="s">
        <v>1427</v>
      </c>
      <c r="BM292" s="27">
        <v>110</v>
      </c>
      <c r="BN292" s="2" t="s">
        <v>1427</v>
      </c>
      <c r="BO292" s="3">
        <v>5</v>
      </c>
      <c r="BP292" s="27">
        <v>3</v>
      </c>
      <c r="BQ292" s="3">
        <v>120</v>
      </c>
      <c r="BR292" s="3">
        <v>0</v>
      </c>
      <c r="BS292" s="3" t="s">
        <v>1427</v>
      </c>
      <c r="BT292" s="27">
        <v>1</v>
      </c>
      <c r="BU292" s="27">
        <v>1</v>
      </c>
      <c r="BV292" s="27">
        <v>2</v>
      </c>
    </row>
    <row r="293" spans="1:74" ht="45" x14ac:dyDescent="0.25">
      <c r="A293" s="27">
        <v>737</v>
      </c>
      <c r="B293" s="28">
        <v>44453.257060185184</v>
      </c>
      <c r="C293" s="28">
        <v>44453.258888888886</v>
      </c>
      <c r="D293" s="2" t="s">
        <v>3340</v>
      </c>
      <c r="E293" s="27">
        <v>100</v>
      </c>
      <c r="F293" s="27">
        <v>157</v>
      </c>
      <c r="G293" s="27">
        <v>1</v>
      </c>
      <c r="H293" s="28">
        <v>44453.25889740741</v>
      </c>
      <c r="I293" s="2" t="s">
        <v>3341</v>
      </c>
      <c r="J293" s="27">
        <v>43.147903442382813</v>
      </c>
      <c r="K293" s="27">
        <v>12.109695434570313</v>
      </c>
      <c r="L293" s="2" t="s">
        <v>15</v>
      </c>
      <c r="M293" s="2" t="s">
        <v>16</v>
      </c>
      <c r="N293" s="3">
        <v>2</v>
      </c>
      <c r="O293" s="3" t="s">
        <v>1427</v>
      </c>
      <c r="P293" s="3" t="s">
        <v>1427</v>
      </c>
      <c r="Q293" s="3" t="s">
        <v>1427</v>
      </c>
      <c r="R293" s="27">
        <f t="shared" si="12"/>
        <v>0</v>
      </c>
      <c r="S293" s="3"/>
      <c r="T293" s="3"/>
      <c r="U293" s="3"/>
      <c r="V293" s="3"/>
      <c r="W293" s="3"/>
      <c r="X293" s="3"/>
      <c r="Y293" s="3"/>
      <c r="Z293" s="3" t="s">
        <v>1427</v>
      </c>
      <c r="AA293" s="3" t="s">
        <v>1427</v>
      </c>
      <c r="AB293" s="3" t="s">
        <v>1427</v>
      </c>
      <c r="AC293" s="27">
        <f t="shared" si="13"/>
        <v>0</v>
      </c>
      <c r="AD293" s="3"/>
      <c r="AE293" s="3"/>
      <c r="AF293" s="3"/>
      <c r="AG293" s="3"/>
      <c r="AH293" s="3"/>
      <c r="AI293" s="3"/>
      <c r="AJ293" s="3"/>
      <c r="AK293" s="3"/>
      <c r="AL293" s="21">
        <v>0</v>
      </c>
      <c r="AM293" s="21">
        <v>0</v>
      </c>
      <c r="AN293" s="21">
        <v>8</v>
      </c>
      <c r="AO293" s="21">
        <v>10</v>
      </c>
      <c r="AP293" s="21">
        <v>9</v>
      </c>
      <c r="AQ293" s="21">
        <v>7</v>
      </c>
      <c r="AR293" s="21">
        <v>6</v>
      </c>
      <c r="AS293" s="21">
        <v>9</v>
      </c>
      <c r="AT293" s="29">
        <f t="shared" si="14"/>
        <v>8.1666666666666661</v>
      </c>
      <c r="AU293" s="29">
        <v>6</v>
      </c>
      <c r="AV293" s="29">
        <v>8</v>
      </c>
      <c r="AW293" s="29">
        <v>0</v>
      </c>
      <c r="AX293" s="21">
        <v>23</v>
      </c>
      <c r="AY293" s="29">
        <v>1</v>
      </c>
      <c r="AZ293" s="27" t="s">
        <v>1427</v>
      </c>
      <c r="BA293" s="27">
        <v>67</v>
      </c>
      <c r="BB293" s="27">
        <v>1</v>
      </c>
      <c r="BC293" s="27">
        <v>0</v>
      </c>
      <c r="BD293" s="27">
        <v>0</v>
      </c>
      <c r="BE293" s="27">
        <v>0</v>
      </c>
      <c r="BF293" s="27" t="str" cm="1">
        <f t="array" ref="BF293">_xlfn.IFS(BB293=1,"Nord Italia",BC293=1,"Centro Italia",BD293=1,"Sud Italia",BE293=1,"Isole Italia",SUM(BB293:BE293)=0,"Estero")</f>
        <v>Nord Italia</v>
      </c>
      <c r="BG293" s="27" t="s">
        <v>2602</v>
      </c>
      <c r="BH293" s="27">
        <v>164</v>
      </c>
      <c r="BI293" s="27" t="s">
        <v>1427</v>
      </c>
      <c r="BJ293" s="27">
        <v>4</v>
      </c>
      <c r="BK293" s="27">
        <v>16</v>
      </c>
      <c r="BL293" s="27" t="s">
        <v>1427</v>
      </c>
      <c r="BM293" s="27">
        <v>110</v>
      </c>
      <c r="BN293" s="2" t="s">
        <v>1427</v>
      </c>
      <c r="BO293" s="3">
        <v>3</v>
      </c>
      <c r="BP293" s="27">
        <v>3</v>
      </c>
      <c r="BQ293" s="3">
        <v>100</v>
      </c>
      <c r="BR293" s="3">
        <v>0</v>
      </c>
      <c r="BS293" s="3" t="s">
        <v>1427</v>
      </c>
      <c r="BT293" s="27">
        <v>1</v>
      </c>
      <c r="BU293" s="27">
        <v>1</v>
      </c>
      <c r="BV293" s="27">
        <v>2</v>
      </c>
    </row>
    <row r="294" spans="1:74" ht="45" x14ac:dyDescent="0.25">
      <c r="A294" s="27">
        <v>739</v>
      </c>
      <c r="B294" s="28">
        <v>44453.428263888891</v>
      </c>
      <c r="C294" s="28">
        <v>44453.438738425924</v>
      </c>
      <c r="D294" s="2" t="s">
        <v>3348</v>
      </c>
      <c r="E294" s="27">
        <v>100</v>
      </c>
      <c r="F294" s="27">
        <v>905</v>
      </c>
      <c r="G294" s="27">
        <v>1</v>
      </c>
      <c r="H294" s="28">
        <v>44453.438747708336</v>
      </c>
      <c r="I294" s="2" t="s">
        <v>3349</v>
      </c>
      <c r="J294" s="27">
        <v>45.7666015625</v>
      </c>
      <c r="K294" s="27">
        <v>11.73089599609375</v>
      </c>
      <c r="L294" s="2" t="s">
        <v>15</v>
      </c>
      <c r="M294" s="2" t="s">
        <v>16</v>
      </c>
      <c r="N294" s="3">
        <v>2</v>
      </c>
      <c r="O294" s="3" t="s">
        <v>1427</v>
      </c>
      <c r="P294" s="3" t="s">
        <v>1427</v>
      </c>
      <c r="Q294" s="3" t="s">
        <v>1427</v>
      </c>
      <c r="R294" s="27">
        <f t="shared" si="12"/>
        <v>0</v>
      </c>
      <c r="S294" s="3"/>
      <c r="T294" s="3"/>
      <c r="U294" s="3"/>
      <c r="V294" s="3"/>
      <c r="W294" s="3"/>
      <c r="X294" s="3"/>
      <c r="Y294" s="3"/>
      <c r="Z294" s="3" t="s">
        <v>1427</v>
      </c>
      <c r="AA294" s="3" t="s">
        <v>1427</v>
      </c>
      <c r="AB294" s="3" t="s">
        <v>1427</v>
      </c>
      <c r="AC294" s="27">
        <f t="shared" si="13"/>
        <v>0</v>
      </c>
      <c r="AD294" s="3"/>
      <c r="AE294" s="3"/>
      <c r="AF294" s="3"/>
      <c r="AG294" s="3"/>
      <c r="AH294" s="3"/>
      <c r="AI294" s="3"/>
      <c r="AJ294" s="3"/>
      <c r="AK294" s="3"/>
      <c r="AL294" s="21">
        <v>0</v>
      </c>
      <c r="AM294" s="21">
        <v>0</v>
      </c>
      <c r="AN294" s="21">
        <v>2</v>
      </c>
      <c r="AO294" s="21">
        <v>5</v>
      </c>
      <c r="AP294" s="21">
        <v>2</v>
      </c>
      <c r="AQ294" s="21">
        <v>5</v>
      </c>
      <c r="AR294" s="21">
        <v>1</v>
      </c>
      <c r="AS294" s="21">
        <v>2</v>
      </c>
      <c r="AT294" s="29">
        <f t="shared" si="14"/>
        <v>2.8333333333333335</v>
      </c>
      <c r="AU294" s="29">
        <v>1</v>
      </c>
      <c r="AV294" s="29">
        <v>0</v>
      </c>
      <c r="AW294" s="29">
        <v>1</v>
      </c>
      <c r="AX294" s="21">
        <v>54</v>
      </c>
      <c r="AY294" s="29">
        <v>1</v>
      </c>
      <c r="AZ294" s="27" t="s">
        <v>1427</v>
      </c>
      <c r="BA294" s="27">
        <v>67</v>
      </c>
      <c r="BB294" s="27">
        <v>1</v>
      </c>
      <c r="BC294" s="27">
        <v>0</v>
      </c>
      <c r="BD294" s="27">
        <v>0</v>
      </c>
      <c r="BE294" s="27">
        <v>0</v>
      </c>
      <c r="BF294" s="27" t="str" cm="1">
        <f t="array" ref="BF294">_xlfn.IFS(BB294=1,"Nord Italia",BC294=1,"Centro Italia",BD294=1,"Sud Italia",BE294=1,"Isole Italia",SUM(BB294:BE294)=0,"Estero")</f>
        <v>Nord Italia</v>
      </c>
      <c r="BG294" s="27" t="s">
        <v>2726</v>
      </c>
      <c r="BH294" s="27">
        <v>173</v>
      </c>
      <c r="BI294" s="27" t="s">
        <v>2898</v>
      </c>
      <c r="BJ294" s="27">
        <v>5</v>
      </c>
      <c r="BK294" s="27">
        <v>11</v>
      </c>
      <c r="BL294" s="27" t="s">
        <v>1427</v>
      </c>
      <c r="BM294" s="27">
        <v>116</v>
      </c>
      <c r="BN294" s="2" t="s">
        <v>3350</v>
      </c>
      <c r="BO294" s="3">
        <v>4</v>
      </c>
      <c r="BP294" s="27">
        <v>3</v>
      </c>
      <c r="BQ294" s="3">
        <v>60</v>
      </c>
      <c r="BR294" s="3">
        <v>0</v>
      </c>
      <c r="BS294" s="3" t="s">
        <v>1427</v>
      </c>
      <c r="BT294" s="27">
        <v>1</v>
      </c>
      <c r="BU294" s="27">
        <v>1</v>
      </c>
      <c r="BV294" s="27">
        <v>6</v>
      </c>
    </row>
    <row r="295" spans="1:74" ht="30" x14ac:dyDescent="0.25">
      <c r="A295" s="27">
        <v>1</v>
      </c>
      <c r="B295" s="28">
        <v>44421.470590277779</v>
      </c>
      <c r="C295" s="28">
        <v>44421.472256944442</v>
      </c>
      <c r="D295" s="2" t="s">
        <v>13</v>
      </c>
      <c r="E295" s="27">
        <v>100</v>
      </c>
      <c r="F295" s="27">
        <v>144</v>
      </c>
      <c r="G295" s="27">
        <v>1</v>
      </c>
      <c r="H295" s="28">
        <v>44421.472267407407</v>
      </c>
      <c r="I295" s="2" t="s">
        <v>14</v>
      </c>
      <c r="J295" s="27">
        <v>43.147903442382813</v>
      </c>
      <c r="K295" s="27">
        <v>12.109695434570313</v>
      </c>
      <c r="L295" s="2" t="s">
        <v>15</v>
      </c>
      <c r="M295" s="2" t="s">
        <v>16</v>
      </c>
      <c r="N295" s="3">
        <v>3</v>
      </c>
      <c r="O295" s="27" t="s">
        <v>1435</v>
      </c>
      <c r="P295" s="27" t="s">
        <v>1436</v>
      </c>
      <c r="Q295" s="27" t="s">
        <v>1437</v>
      </c>
      <c r="R295" s="27">
        <f t="shared" si="12"/>
        <v>3</v>
      </c>
      <c r="S295" s="27"/>
      <c r="T295" s="27"/>
      <c r="U295" s="27">
        <v>2</v>
      </c>
      <c r="V295" s="27"/>
      <c r="W295" s="27"/>
      <c r="X295" s="27">
        <v>1</v>
      </c>
      <c r="Y295" s="27"/>
      <c r="Z295" s="27" t="s">
        <v>1427</v>
      </c>
      <c r="AA295" s="27" t="s">
        <v>1427</v>
      </c>
      <c r="AB295" s="27" t="s">
        <v>1427</v>
      </c>
      <c r="AC295" s="27">
        <f t="shared" si="13"/>
        <v>0</v>
      </c>
      <c r="AD295" s="27"/>
      <c r="AE295" s="27"/>
      <c r="AF295" s="27"/>
      <c r="AG295" s="27"/>
      <c r="AH295" s="27"/>
      <c r="AI295" s="27"/>
      <c r="AJ295" s="27"/>
      <c r="AK295" s="27"/>
      <c r="AL295" s="29">
        <v>0</v>
      </c>
      <c r="AM295" s="29">
        <v>0</v>
      </c>
      <c r="AN295" s="29" t="s">
        <v>1427</v>
      </c>
      <c r="AO295" s="29" t="s">
        <v>1427</v>
      </c>
      <c r="AP295" s="29" t="s">
        <v>1427</v>
      </c>
      <c r="AQ295" s="29" t="s">
        <v>1427</v>
      </c>
      <c r="AR295" s="29" t="s">
        <v>1427</v>
      </c>
      <c r="AS295" s="29" t="s">
        <v>1427</v>
      </c>
      <c r="AT295" s="29" t="str">
        <f t="shared" si="14"/>
        <v>.</v>
      </c>
      <c r="AU295" s="29">
        <v>7</v>
      </c>
      <c r="AV295" s="29">
        <v>7</v>
      </c>
      <c r="AW295" s="29">
        <v>0</v>
      </c>
      <c r="AX295" s="29">
        <v>45</v>
      </c>
      <c r="AY295" s="29">
        <v>1</v>
      </c>
      <c r="AZ295" s="27" t="s">
        <v>1427</v>
      </c>
      <c r="BA295" s="27">
        <v>58</v>
      </c>
      <c r="BB295" s="27">
        <v>1</v>
      </c>
      <c r="BC295" s="27">
        <v>0</v>
      </c>
      <c r="BD295" s="27">
        <v>0</v>
      </c>
      <c r="BE295" s="27">
        <v>0</v>
      </c>
      <c r="BF295" s="27" t="str" cm="1">
        <f t="array" ref="BF295">_xlfn.IFS(BB295=1,"Nord Italia",BC295=1,"Centro Italia",BD295=1,"Sud Italia",BE295=1,"Isole Italia",SUM(BB295:BE295)=0,"Estero")</f>
        <v>Nord Italia</v>
      </c>
      <c r="BG295" s="27" t="s">
        <v>2599</v>
      </c>
      <c r="BH295" s="27">
        <v>167</v>
      </c>
      <c r="BI295" s="27" t="s">
        <v>1427</v>
      </c>
      <c r="BJ295" s="27">
        <v>5</v>
      </c>
      <c r="BK295" s="27">
        <v>16</v>
      </c>
      <c r="BL295" s="27" t="s">
        <v>1427</v>
      </c>
      <c r="BM295" s="27">
        <v>112</v>
      </c>
      <c r="BN295" s="27" t="s">
        <v>1427</v>
      </c>
      <c r="BO295" s="27">
        <v>4</v>
      </c>
      <c r="BP295" s="29">
        <v>4</v>
      </c>
      <c r="BQ295" s="27">
        <v>40</v>
      </c>
      <c r="BR295" s="27">
        <v>1</v>
      </c>
      <c r="BS295" s="27">
        <v>1</v>
      </c>
      <c r="BT295" s="27">
        <v>1</v>
      </c>
      <c r="BU295" s="27">
        <v>1</v>
      </c>
      <c r="BV295" s="29">
        <v>3</v>
      </c>
    </row>
    <row r="296" spans="1:74" ht="45" x14ac:dyDescent="0.25">
      <c r="A296" s="27">
        <v>5</v>
      </c>
      <c r="B296" s="28">
        <v>44423.366053240738</v>
      </c>
      <c r="C296" s="28">
        <v>44423.371678240743</v>
      </c>
      <c r="D296" s="2" t="s">
        <v>21</v>
      </c>
      <c r="E296" s="27">
        <v>100</v>
      </c>
      <c r="F296" s="27">
        <v>485</v>
      </c>
      <c r="G296" s="27">
        <v>1</v>
      </c>
      <c r="H296" s="28">
        <v>44423.371683680554</v>
      </c>
      <c r="I296" s="2" t="s">
        <v>22</v>
      </c>
      <c r="J296" s="27">
        <v>46.180404663085938</v>
      </c>
      <c r="K296" s="27">
        <v>8.8574066162109375</v>
      </c>
      <c r="L296" s="2" t="s">
        <v>15</v>
      </c>
      <c r="M296" s="2" t="s">
        <v>16</v>
      </c>
      <c r="N296" s="3">
        <v>3</v>
      </c>
      <c r="O296" s="27" t="s">
        <v>1444</v>
      </c>
      <c r="P296" s="27" t="s">
        <v>1445</v>
      </c>
      <c r="Q296" s="27" t="s">
        <v>1446</v>
      </c>
      <c r="R296" s="27">
        <f t="shared" si="12"/>
        <v>3</v>
      </c>
      <c r="S296" s="27">
        <v>1</v>
      </c>
      <c r="T296" s="27"/>
      <c r="U296" s="27"/>
      <c r="V296" s="27">
        <v>1</v>
      </c>
      <c r="W296" s="27"/>
      <c r="X296" s="27"/>
      <c r="Y296" s="27">
        <v>1</v>
      </c>
      <c r="Z296" s="27" t="s">
        <v>1427</v>
      </c>
      <c r="AA296" s="27" t="s">
        <v>1427</v>
      </c>
      <c r="AB296" s="27" t="s">
        <v>1427</v>
      </c>
      <c r="AC296" s="27">
        <f t="shared" si="13"/>
        <v>0</v>
      </c>
      <c r="AD296" s="27"/>
      <c r="AE296" s="27"/>
      <c r="AF296" s="27"/>
      <c r="AG296" s="27"/>
      <c r="AH296" s="27"/>
      <c r="AI296" s="27"/>
      <c r="AJ296" s="27"/>
      <c r="AK296" s="27"/>
      <c r="AL296" s="29">
        <v>0</v>
      </c>
      <c r="AM296" s="29">
        <v>0</v>
      </c>
      <c r="AN296" s="29" t="s">
        <v>1427</v>
      </c>
      <c r="AO296" s="29" t="s">
        <v>1427</v>
      </c>
      <c r="AP296" s="29" t="s">
        <v>1427</v>
      </c>
      <c r="AQ296" s="29" t="s">
        <v>1427</v>
      </c>
      <c r="AR296" s="29" t="s">
        <v>1427</v>
      </c>
      <c r="AS296" s="29" t="s">
        <v>1427</v>
      </c>
      <c r="AT296" s="29" t="str">
        <f t="shared" si="14"/>
        <v>.</v>
      </c>
      <c r="AU296" s="29">
        <v>7</v>
      </c>
      <c r="AV296" s="29">
        <v>7</v>
      </c>
      <c r="AW296" s="29">
        <v>0</v>
      </c>
      <c r="AX296" s="29">
        <v>64</v>
      </c>
      <c r="AY296" s="29">
        <v>1</v>
      </c>
      <c r="AZ296" s="27" t="s">
        <v>1427</v>
      </c>
      <c r="BA296" s="27">
        <v>58</v>
      </c>
      <c r="BB296" s="27">
        <v>1</v>
      </c>
      <c r="BC296" s="27">
        <v>0</v>
      </c>
      <c r="BD296" s="27">
        <v>0</v>
      </c>
      <c r="BE296" s="27">
        <v>0</v>
      </c>
      <c r="BF296" s="27" t="str" cm="1">
        <f t="array" ref="BF296">_xlfn.IFS(BB296=1,"Nord Italia",BC296=1,"Centro Italia",BD296=1,"Sud Italia",BE296=1,"Isole Italia",SUM(BB296:BE296)=0,"Estero")</f>
        <v>Nord Italia</v>
      </c>
      <c r="BG296" s="27" t="s">
        <v>2599</v>
      </c>
      <c r="BH296" s="27">
        <v>173</v>
      </c>
      <c r="BI296" s="27" t="s">
        <v>2699</v>
      </c>
      <c r="BJ296" s="27">
        <v>5</v>
      </c>
      <c r="BK296" s="27">
        <v>16</v>
      </c>
      <c r="BL296" s="27" t="s">
        <v>1427</v>
      </c>
      <c r="BM296" s="27">
        <v>116</v>
      </c>
      <c r="BN296" s="27" t="s">
        <v>3129</v>
      </c>
      <c r="BO296" s="27">
        <v>3</v>
      </c>
      <c r="BP296" s="29">
        <v>4</v>
      </c>
      <c r="BQ296" s="27">
        <v>60</v>
      </c>
      <c r="BR296" s="27">
        <v>0</v>
      </c>
      <c r="BS296" s="27" t="s">
        <v>1427</v>
      </c>
      <c r="BT296" s="27">
        <v>1</v>
      </c>
      <c r="BU296" s="27">
        <v>0</v>
      </c>
      <c r="BV296" s="29">
        <v>2</v>
      </c>
    </row>
    <row r="297" spans="1:74" ht="30" x14ac:dyDescent="0.25">
      <c r="A297" s="27">
        <v>11</v>
      </c>
      <c r="B297" s="28">
        <v>44445.308854166666</v>
      </c>
      <c r="C297" s="28">
        <v>44445.311296296299</v>
      </c>
      <c r="D297" s="2" t="s">
        <v>33</v>
      </c>
      <c r="E297" s="27">
        <v>100</v>
      </c>
      <c r="F297" s="27">
        <v>211</v>
      </c>
      <c r="G297" s="27">
        <v>1</v>
      </c>
      <c r="H297" s="28">
        <v>44445.31130523148</v>
      </c>
      <c r="I297" s="2" t="s">
        <v>34</v>
      </c>
      <c r="J297" s="27">
        <v>45.651702880859375</v>
      </c>
      <c r="K297" s="27">
        <v>9.3235015869140625</v>
      </c>
      <c r="L297" s="2" t="s">
        <v>15</v>
      </c>
      <c r="M297" s="2" t="s">
        <v>16</v>
      </c>
      <c r="N297" s="3">
        <v>3</v>
      </c>
      <c r="O297" s="27" t="s">
        <v>1450</v>
      </c>
      <c r="P297" s="27" t="s">
        <v>1451</v>
      </c>
      <c r="Q297" s="27" t="s">
        <v>1452</v>
      </c>
      <c r="R297" s="27">
        <f t="shared" si="12"/>
        <v>3</v>
      </c>
      <c r="S297" s="27">
        <v>1</v>
      </c>
      <c r="T297" s="27">
        <v>1</v>
      </c>
      <c r="U297" s="27">
        <v>1</v>
      </c>
      <c r="V297" s="27"/>
      <c r="W297" s="27"/>
      <c r="X297" s="27"/>
      <c r="Y297" s="27"/>
      <c r="Z297" s="27" t="s">
        <v>1427</v>
      </c>
      <c r="AA297" s="27" t="s">
        <v>1427</v>
      </c>
      <c r="AB297" s="27" t="s">
        <v>1427</v>
      </c>
      <c r="AC297" s="27">
        <f t="shared" si="13"/>
        <v>0</v>
      </c>
      <c r="AD297" s="27"/>
      <c r="AE297" s="27"/>
      <c r="AF297" s="27"/>
      <c r="AG297" s="27"/>
      <c r="AH297" s="27"/>
      <c r="AI297" s="27"/>
      <c r="AJ297" s="27"/>
      <c r="AK297" s="27"/>
      <c r="AL297" s="29">
        <v>0</v>
      </c>
      <c r="AM297" s="29">
        <v>0</v>
      </c>
      <c r="AN297" s="29" t="s">
        <v>1427</v>
      </c>
      <c r="AO297" s="29" t="s">
        <v>1427</v>
      </c>
      <c r="AP297" s="29" t="s">
        <v>1427</v>
      </c>
      <c r="AQ297" s="29" t="s">
        <v>1427</v>
      </c>
      <c r="AR297" s="29" t="s">
        <v>1427</v>
      </c>
      <c r="AS297" s="29" t="s">
        <v>1427</v>
      </c>
      <c r="AT297" s="29" t="str">
        <f t="shared" si="14"/>
        <v>.</v>
      </c>
      <c r="AU297" s="29">
        <v>7</v>
      </c>
      <c r="AV297" s="29">
        <v>8</v>
      </c>
      <c r="AW297" s="29">
        <v>1</v>
      </c>
      <c r="AX297" s="29">
        <v>21</v>
      </c>
      <c r="AY297" s="29">
        <v>1</v>
      </c>
      <c r="AZ297" s="27" t="s">
        <v>1427</v>
      </c>
      <c r="BA297" s="27">
        <v>103</v>
      </c>
      <c r="BB297" s="27">
        <v>1</v>
      </c>
      <c r="BC297" s="27">
        <v>0</v>
      </c>
      <c r="BD297" s="27">
        <v>0</v>
      </c>
      <c r="BE297" s="27">
        <v>0</v>
      </c>
      <c r="BF297" s="27" t="str" cm="1">
        <f t="array" ref="BF297">_xlfn.IFS(BB297=1,"Nord Italia",BC297=1,"Centro Italia",BD297=1,"Sud Italia",BE297=1,"Isole Italia",SUM(BB297:BE297)=0,"Estero")</f>
        <v>Nord Italia</v>
      </c>
      <c r="BG297" s="27" t="s">
        <v>2704</v>
      </c>
      <c r="BH297" s="27">
        <v>164</v>
      </c>
      <c r="BI297" s="27" t="s">
        <v>1427</v>
      </c>
      <c r="BJ297" s="27">
        <v>3</v>
      </c>
      <c r="BK297" s="27">
        <v>16</v>
      </c>
      <c r="BL297" s="27" t="s">
        <v>1427</v>
      </c>
      <c r="BM297" s="27" t="s">
        <v>1427</v>
      </c>
      <c r="BN297" s="27" t="s">
        <v>1427</v>
      </c>
      <c r="BO297" s="27">
        <v>4</v>
      </c>
      <c r="BP297" s="29">
        <v>3</v>
      </c>
      <c r="BQ297" s="27">
        <v>90</v>
      </c>
      <c r="BR297" s="27">
        <v>1</v>
      </c>
      <c r="BS297" s="27">
        <v>1</v>
      </c>
      <c r="BT297" s="27">
        <v>1</v>
      </c>
      <c r="BU297" s="27">
        <v>0</v>
      </c>
      <c r="BV297" s="29">
        <v>2</v>
      </c>
    </row>
    <row r="298" spans="1:74" ht="30" x14ac:dyDescent="0.25">
      <c r="A298" s="27">
        <v>14</v>
      </c>
      <c r="B298" s="28">
        <v>44445.309340277781</v>
      </c>
      <c r="C298" s="28">
        <v>44445.312719907408</v>
      </c>
      <c r="D298" s="2" t="s">
        <v>39</v>
      </c>
      <c r="E298" s="27">
        <v>100</v>
      </c>
      <c r="F298" s="27">
        <v>292</v>
      </c>
      <c r="G298" s="27">
        <v>1</v>
      </c>
      <c r="H298" s="28">
        <v>44445.312727824072</v>
      </c>
      <c r="I298" s="2" t="s">
        <v>40</v>
      </c>
      <c r="J298" s="27">
        <v>45.472198486328125</v>
      </c>
      <c r="K298" s="27">
        <v>9.19219970703125</v>
      </c>
      <c r="L298" s="2" t="s">
        <v>15</v>
      </c>
      <c r="M298" s="2" t="s">
        <v>16</v>
      </c>
      <c r="N298" s="3">
        <v>3</v>
      </c>
      <c r="O298" s="27" t="s">
        <v>1455</v>
      </c>
      <c r="P298" s="27" t="s">
        <v>1456</v>
      </c>
      <c r="Q298" s="27" t="s">
        <v>1457</v>
      </c>
      <c r="R298" s="27">
        <f t="shared" si="12"/>
        <v>3</v>
      </c>
      <c r="S298" s="27"/>
      <c r="T298" s="27"/>
      <c r="U298" s="27"/>
      <c r="V298" s="27"/>
      <c r="W298" s="27"/>
      <c r="X298" s="27">
        <v>3</v>
      </c>
      <c r="Y298" s="27"/>
      <c r="Z298" s="27" t="s">
        <v>1427</v>
      </c>
      <c r="AA298" s="27" t="s">
        <v>1427</v>
      </c>
      <c r="AB298" s="27" t="s">
        <v>1427</v>
      </c>
      <c r="AC298" s="27">
        <f t="shared" si="13"/>
        <v>0</v>
      </c>
      <c r="AD298" s="27"/>
      <c r="AE298" s="27"/>
      <c r="AF298" s="27"/>
      <c r="AG298" s="27"/>
      <c r="AH298" s="27"/>
      <c r="AI298" s="27"/>
      <c r="AJ298" s="27"/>
      <c r="AK298" s="27"/>
      <c r="AL298" s="29">
        <v>0</v>
      </c>
      <c r="AM298" s="29">
        <v>0</v>
      </c>
      <c r="AN298" s="29" t="s">
        <v>1427</v>
      </c>
      <c r="AO298" s="29" t="s">
        <v>1427</v>
      </c>
      <c r="AP298" s="29" t="s">
        <v>1427</v>
      </c>
      <c r="AQ298" s="29" t="s">
        <v>1427</v>
      </c>
      <c r="AR298" s="29" t="s">
        <v>1427</v>
      </c>
      <c r="AS298" s="29" t="s">
        <v>1427</v>
      </c>
      <c r="AT298" s="29" t="str">
        <f t="shared" si="14"/>
        <v>.</v>
      </c>
      <c r="AU298" s="29">
        <v>3</v>
      </c>
      <c r="AV298" s="29">
        <v>5</v>
      </c>
      <c r="AW298" s="29">
        <v>0</v>
      </c>
      <c r="AX298" s="29">
        <v>23</v>
      </c>
      <c r="AY298" s="29">
        <v>1</v>
      </c>
      <c r="AZ298" s="27" t="s">
        <v>1427</v>
      </c>
      <c r="BA298" s="27">
        <v>58</v>
      </c>
      <c r="BB298" s="27">
        <v>1</v>
      </c>
      <c r="BC298" s="27">
        <v>0</v>
      </c>
      <c r="BD298" s="27">
        <v>0</v>
      </c>
      <c r="BE298" s="27">
        <v>0</v>
      </c>
      <c r="BF298" s="27" t="str" cm="1">
        <f t="array" ref="BF298">_xlfn.IFS(BB298=1,"Nord Italia",BC298=1,"Centro Italia",BD298=1,"Sud Italia",BE298=1,"Isole Italia",SUM(BB298:BE298)=0,"Estero")</f>
        <v>Nord Italia</v>
      </c>
      <c r="BG298" s="27" t="s">
        <v>2599</v>
      </c>
      <c r="BH298" s="27">
        <v>164</v>
      </c>
      <c r="BI298" s="27" t="s">
        <v>1427</v>
      </c>
      <c r="BJ298" s="27">
        <v>4</v>
      </c>
      <c r="BK298" s="27">
        <v>16</v>
      </c>
      <c r="BL298" s="27" t="s">
        <v>1427</v>
      </c>
      <c r="BM298" s="27">
        <v>116</v>
      </c>
      <c r="BN298" s="27" t="s">
        <v>3130</v>
      </c>
      <c r="BO298" s="27">
        <v>5</v>
      </c>
      <c r="BP298" s="29">
        <v>3</v>
      </c>
      <c r="BQ298" s="27">
        <v>120</v>
      </c>
      <c r="BR298" s="27">
        <v>0</v>
      </c>
      <c r="BS298" s="27" t="s">
        <v>1427</v>
      </c>
      <c r="BT298" s="27">
        <v>1</v>
      </c>
      <c r="BU298" s="27">
        <v>0</v>
      </c>
      <c r="BV298" s="29">
        <v>2</v>
      </c>
    </row>
    <row r="299" spans="1:74" ht="30" x14ac:dyDescent="0.25">
      <c r="A299" s="27">
        <v>20</v>
      </c>
      <c r="B299" s="28">
        <v>44445.311909722222</v>
      </c>
      <c r="C299" s="28">
        <v>44445.315162037034</v>
      </c>
      <c r="D299" s="2" t="s">
        <v>51</v>
      </c>
      <c r="E299" s="27">
        <v>100</v>
      </c>
      <c r="F299" s="27">
        <v>280</v>
      </c>
      <c r="G299" s="27">
        <v>1</v>
      </c>
      <c r="H299" s="28">
        <v>44445.315169791669</v>
      </c>
      <c r="I299" s="2" t="s">
        <v>52</v>
      </c>
      <c r="J299" s="27">
        <v>45.493698120117188</v>
      </c>
      <c r="K299" s="27">
        <v>12.2449951171875</v>
      </c>
      <c r="L299" s="2" t="s">
        <v>15</v>
      </c>
      <c r="M299" s="2" t="s">
        <v>16</v>
      </c>
      <c r="N299" s="3">
        <v>3</v>
      </c>
      <c r="O299" s="27" t="s">
        <v>1467</v>
      </c>
      <c r="P299" s="27" t="s">
        <v>1468</v>
      </c>
      <c r="Q299" s="27" t="s">
        <v>1469</v>
      </c>
      <c r="R299" s="27">
        <f t="shared" si="12"/>
        <v>3</v>
      </c>
      <c r="S299" s="27">
        <v>1</v>
      </c>
      <c r="T299" s="27"/>
      <c r="U299" s="27"/>
      <c r="V299" s="27"/>
      <c r="W299" s="27"/>
      <c r="X299" s="27">
        <v>2</v>
      </c>
      <c r="Y299" s="27"/>
      <c r="Z299" s="27" t="s">
        <v>1427</v>
      </c>
      <c r="AA299" s="27" t="s">
        <v>1427</v>
      </c>
      <c r="AB299" s="27" t="s">
        <v>1427</v>
      </c>
      <c r="AC299" s="27">
        <f t="shared" si="13"/>
        <v>0</v>
      </c>
      <c r="AD299" s="27"/>
      <c r="AE299" s="27"/>
      <c r="AF299" s="27"/>
      <c r="AG299" s="27"/>
      <c r="AH299" s="27"/>
      <c r="AI299" s="27"/>
      <c r="AJ299" s="27"/>
      <c r="AK299" s="27"/>
      <c r="AL299" s="29">
        <v>0</v>
      </c>
      <c r="AM299" s="29">
        <v>0</v>
      </c>
      <c r="AN299" s="29" t="s">
        <v>1427</v>
      </c>
      <c r="AO299" s="29" t="s">
        <v>1427</v>
      </c>
      <c r="AP299" s="29" t="s">
        <v>1427</v>
      </c>
      <c r="AQ299" s="29" t="s">
        <v>1427</v>
      </c>
      <c r="AR299" s="29" t="s">
        <v>1427</v>
      </c>
      <c r="AS299" s="29" t="s">
        <v>1427</v>
      </c>
      <c r="AT299" s="29" t="str">
        <f t="shared" si="14"/>
        <v>.</v>
      </c>
      <c r="AU299" s="29">
        <v>5</v>
      </c>
      <c r="AV299" s="29">
        <v>6</v>
      </c>
      <c r="AW299" s="29">
        <v>0</v>
      </c>
      <c r="AX299" s="29">
        <v>20</v>
      </c>
      <c r="AY299" s="29">
        <v>1</v>
      </c>
      <c r="AZ299" s="27" t="s">
        <v>1427</v>
      </c>
      <c r="BA299" s="27">
        <v>100</v>
      </c>
      <c r="BB299" s="27">
        <v>1</v>
      </c>
      <c r="BC299" s="27">
        <v>0</v>
      </c>
      <c r="BD299" s="27">
        <v>0</v>
      </c>
      <c r="BE299" s="27">
        <v>0</v>
      </c>
      <c r="BF299" s="27" t="str" cm="1">
        <f t="array" ref="BF299">_xlfn.IFS(BB299=1,"Nord Italia",BC299=1,"Centro Italia",BD299=1,"Sud Italia",BE299=1,"Isole Italia",SUM(BB299:BE299)=0,"Estero")</f>
        <v>Nord Italia</v>
      </c>
      <c r="BG299" s="27" t="s">
        <v>2711</v>
      </c>
      <c r="BH299" s="27">
        <v>164</v>
      </c>
      <c r="BI299" s="27" t="s">
        <v>1427</v>
      </c>
      <c r="BJ299" s="27">
        <v>3</v>
      </c>
      <c r="BK299" s="27">
        <v>17</v>
      </c>
      <c r="BL299" s="27" t="s">
        <v>1427</v>
      </c>
      <c r="BM299" s="27" t="s">
        <v>1427</v>
      </c>
      <c r="BN299" s="27" t="s">
        <v>1427</v>
      </c>
      <c r="BO299" s="27">
        <v>4</v>
      </c>
      <c r="BP299" s="29">
        <v>3</v>
      </c>
      <c r="BQ299" s="27">
        <v>100</v>
      </c>
      <c r="BR299" s="27">
        <v>0</v>
      </c>
      <c r="BS299" s="27" t="s">
        <v>1427</v>
      </c>
      <c r="BT299" s="27">
        <v>1</v>
      </c>
      <c r="BU299" s="27">
        <v>1</v>
      </c>
      <c r="BV299" s="29">
        <v>4</v>
      </c>
    </row>
    <row r="300" spans="1:74" ht="45" x14ac:dyDescent="0.25">
      <c r="A300" s="27">
        <v>26</v>
      </c>
      <c r="B300" s="28">
        <v>44445.315046296295</v>
      </c>
      <c r="C300" s="28">
        <v>44445.318831018521</v>
      </c>
      <c r="D300" s="2" t="s">
        <v>63</v>
      </c>
      <c r="E300" s="27">
        <v>100</v>
      </c>
      <c r="F300" s="27">
        <v>326</v>
      </c>
      <c r="G300" s="27">
        <v>1</v>
      </c>
      <c r="H300" s="28">
        <v>44445.318835069447</v>
      </c>
      <c r="I300" s="2" t="s">
        <v>64</v>
      </c>
      <c r="J300" s="27">
        <v>45.472198486328125</v>
      </c>
      <c r="K300" s="27">
        <v>9.19219970703125</v>
      </c>
      <c r="L300" s="2" t="s">
        <v>15</v>
      </c>
      <c r="M300" s="2" t="s">
        <v>16</v>
      </c>
      <c r="N300" s="3">
        <v>3</v>
      </c>
      <c r="O300" s="27" t="s">
        <v>1481</v>
      </c>
      <c r="P300" s="27" t="s">
        <v>1482</v>
      </c>
      <c r="Q300" s="27" t="s">
        <v>1483</v>
      </c>
      <c r="R300" s="27">
        <f t="shared" si="12"/>
        <v>3</v>
      </c>
      <c r="S300" s="27">
        <v>1</v>
      </c>
      <c r="T300" s="27"/>
      <c r="U300" s="27">
        <v>1</v>
      </c>
      <c r="V300" s="27"/>
      <c r="W300" s="27"/>
      <c r="X300" s="27">
        <v>1</v>
      </c>
      <c r="Y300" s="27"/>
      <c r="Z300" s="27" t="s">
        <v>1427</v>
      </c>
      <c r="AA300" s="27" t="s">
        <v>1427</v>
      </c>
      <c r="AB300" s="27" t="s">
        <v>1427</v>
      </c>
      <c r="AC300" s="27">
        <f t="shared" si="13"/>
        <v>0</v>
      </c>
      <c r="AD300" s="27"/>
      <c r="AE300" s="27"/>
      <c r="AF300" s="27"/>
      <c r="AG300" s="27"/>
      <c r="AH300" s="27"/>
      <c r="AI300" s="27"/>
      <c r="AJ300" s="27"/>
      <c r="AK300" s="27"/>
      <c r="AL300" s="29">
        <v>0</v>
      </c>
      <c r="AM300" s="29">
        <v>0</v>
      </c>
      <c r="AN300" s="29" t="s">
        <v>1427</v>
      </c>
      <c r="AO300" s="29" t="s">
        <v>1427</v>
      </c>
      <c r="AP300" s="29" t="s">
        <v>1427</v>
      </c>
      <c r="AQ300" s="29" t="s">
        <v>1427</v>
      </c>
      <c r="AR300" s="29" t="s">
        <v>1427</v>
      </c>
      <c r="AS300" s="29" t="s">
        <v>1427</v>
      </c>
      <c r="AT300" s="29" t="str">
        <f t="shared" si="14"/>
        <v>.</v>
      </c>
      <c r="AU300" s="29">
        <v>7</v>
      </c>
      <c r="AV300" s="29">
        <v>9</v>
      </c>
      <c r="AW300" s="29">
        <v>0</v>
      </c>
      <c r="AX300" s="29">
        <v>25</v>
      </c>
      <c r="AY300" s="29">
        <v>1</v>
      </c>
      <c r="AZ300" s="27" t="s">
        <v>1427</v>
      </c>
      <c r="BA300" s="27">
        <v>60</v>
      </c>
      <c r="BB300" s="27">
        <v>1</v>
      </c>
      <c r="BC300" s="27">
        <v>0</v>
      </c>
      <c r="BD300" s="27">
        <v>0</v>
      </c>
      <c r="BE300" s="27">
        <v>0</v>
      </c>
      <c r="BF300" s="27" t="str" cm="1">
        <f t="array" ref="BF300">_xlfn.IFS(BB300=1,"Nord Italia",BC300=1,"Centro Italia",BD300=1,"Sud Italia",BE300=1,"Isole Italia",SUM(BB300:BE300)=0,"Estero")</f>
        <v>Nord Italia</v>
      </c>
      <c r="BG300" s="27" t="s">
        <v>2715</v>
      </c>
      <c r="BH300" s="27">
        <v>166</v>
      </c>
      <c r="BI300" s="27" t="s">
        <v>1427</v>
      </c>
      <c r="BJ300" s="27">
        <v>4</v>
      </c>
      <c r="BK300" s="27">
        <v>12</v>
      </c>
      <c r="BL300" s="27" t="s">
        <v>1427</v>
      </c>
      <c r="BM300" s="27" t="s">
        <v>1427</v>
      </c>
      <c r="BN300" s="27" t="s">
        <v>1427</v>
      </c>
      <c r="BO300" s="27">
        <v>4</v>
      </c>
      <c r="BP300" s="29">
        <v>4</v>
      </c>
      <c r="BQ300" s="27">
        <v>120</v>
      </c>
      <c r="BR300" s="27">
        <v>0</v>
      </c>
      <c r="BS300" s="27" t="s">
        <v>1427</v>
      </c>
      <c r="BT300" s="27">
        <v>1</v>
      </c>
      <c r="BU300" s="27">
        <v>1</v>
      </c>
      <c r="BV300" s="29">
        <v>3</v>
      </c>
    </row>
    <row r="301" spans="1:74" ht="30" x14ac:dyDescent="0.25">
      <c r="A301" s="27">
        <v>33</v>
      </c>
      <c r="B301" s="28">
        <v>44445.326840277776</v>
      </c>
      <c r="C301" s="28">
        <v>44445.329467592594</v>
      </c>
      <c r="D301" s="2" t="s">
        <v>77</v>
      </c>
      <c r="E301" s="27">
        <v>100</v>
      </c>
      <c r="F301" s="27">
        <v>227</v>
      </c>
      <c r="G301" s="27">
        <v>1</v>
      </c>
      <c r="H301" s="28">
        <v>44445.329480567132</v>
      </c>
      <c r="I301" s="2" t="s">
        <v>78</v>
      </c>
      <c r="J301" s="27">
        <v>45.614303588867188</v>
      </c>
      <c r="K301" s="27">
        <v>8.847503662109375</v>
      </c>
      <c r="L301" s="2" t="s">
        <v>15</v>
      </c>
      <c r="M301" s="2" t="s">
        <v>16</v>
      </c>
      <c r="N301" s="3">
        <v>3</v>
      </c>
      <c r="O301" s="27" t="s">
        <v>1492</v>
      </c>
      <c r="P301" s="27" t="s">
        <v>1493</v>
      </c>
      <c r="Q301" s="27" t="s">
        <v>1494</v>
      </c>
      <c r="R301" s="27">
        <f t="shared" si="12"/>
        <v>3</v>
      </c>
      <c r="S301" s="27"/>
      <c r="T301" s="27"/>
      <c r="U301" s="27">
        <v>1</v>
      </c>
      <c r="V301" s="27"/>
      <c r="W301" s="27"/>
      <c r="X301" s="27">
        <v>2</v>
      </c>
      <c r="Y301" s="27"/>
      <c r="Z301" s="27" t="s">
        <v>1427</v>
      </c>
      <c r="AA301" s="27" t="s">
        <v>1427</v>
      </c>
      <c r="AB301" s="27" t="s">
        <v>1427</v>
      </c>
      <c r="AC301" s="27">
        <f t="shared" si="13"/>
        <v>0</v>
      </c>
      <c r="AD301" s="27"/>
      <c r="AE301" s="27"/>
      <c r="AF301" s="27"/>
      <c r="AG301" s="27"/>
      <c r="AH301" s="27"/>
      <c r="AI301" s="27"/>
      <c r="AJ301" s="27"/>
      <c r="AK301" s="27"/>
      <c r="AL301" s="29">
        <v>0</v>
      </c>
      <c r="AM301" s="29">
        <v>0</v>
      </c>
      <c r="AN301" s="29" t="s">
        <v>1427</v>
      </c>
      <c r="AO301" s="29" t="s">
        <v>1427</v>
      </c>
      <c r="AP301" s="29" t="s">
        <v>1427</v>
      </c>
      <c r="AQ301" s="29" t="s">
        <v>1427</v>
      </c>
      <c r="AR301" s="29" t="s">
        <v>1427</v>
      </c>
      <c r="AS301" s="29" t="s">
        <v>1427</v>
      </c>
      <c r="AT301" s="29" t="str">
        <f t="shared" si="14"/>
        <v>.</v>
      </c>
      <c r="AU301" s="29">
        <v>6</v>
      </c>
      <c r="AV301" s="29">
        <v>7</v>
      </c>
      <c r="AW301" s="29">
        <v>0</v>
      </c>
      <c r="AX301" s="29">
        <v>21</v>
      </c>
      <c r="AY301" s="29">
        <v>1</v>
      </c>
      <c r="AZ301" s="27" t="s">
        <v>1427</v>
      </c>
      <c r="BA301" s="27">
        <v>103</v>
      </c>
      <c r="BB301" s="27">
        <v>1</v>
      </c>
      <c r="BC301" s="27">
        <v>0</v>
      </c>
      <c r="BD301" s="27">
        <v>0</v>
      </c>
      <c r="BE301" s="27">
        <v>0</v>
      </c>
      <c r="BF301" s="27" t="str" cm="1">
        <f t="array" ref="BF301">_xlfn.IFS(BB301=1,"Nord Italia",BC301=1,"Centro Italia",BD301=1,"Sud Italia",BE301=1,"Isole Italia",SUM(BB301:BE301)=0,"Estero")</f>
        <v>Nord Italia</v>
      </c>
      <c r="BG301" s="27" t="s">
        <v>2702</v>
      </c>
      <c r="BH301" s="27">
        <v>164</v>
      </c>
      <c r="BI301" s="27" t="s">
        <v>1427</v>
      </c>
      <c r="BJ301" s="27">
        <v>3</v>
      </c>
      <c r="BK301" s="27">
        <v>16</v>
      </c>
      <c r="BL301" s="27" t="s">
        <v>1427</v>
      </c>
      <c r="BM301" s="27" t="s">
        <v>1427</v>
      </c>
      <c r="BN301" s="27" t="s">
        <v>1427</v>
      </c>
      <c r="BO301" s="27">
        <v>4</v>
      </c>
      <c r="BP301" s="29">
        <v>3</v>
      </c>
      <c r="BQ301" s="27">
        <v>150</v>
      </c>
      <c r="BR301" s="27">
        <v>0</v>
      </c>
      <c r="BS301" s="27" t="s">
        <v>1427</v>
      </c>
      <c r="BT301" s="27">
        <v>1</v>
      </c>
      <c r="BU301" s="27">
        <v>0</v>
      </c>
      <c r="BV301" s="29">
        <v>3</v>
      </c>
    </row>
    <row r="302" spans="1:74" ht="30" x14ac:dyDescent="0.25">
      <c r="A302" s="27">
        <v>34</v>
      </c>
      <c r="B302" s="28">
        <v>44445.325520833336</v>
      </c>
      <c r="C302" s="28">
        <v>44445.329780092594</v>
      </c>
      <c r="D302" s="2" t="s">
        <v>79</v>
      </c>
      <c r="E302" s="27">
        <v>100</v>
      </c>
      <c r="F302" s="27">
        <v>367</v>
      </c>
      <c r="G302" s="27">
        <v>1</v>
      </c>
      <c r="H302" s="28">
        <v>44445.329791666663</v>
      </c>
      <c r="I302" s="2" t="s">
        <v>80</v>
      </c>
      <c r="J302" s="27">
        <v>45.472198486328125</v>
      </c>
      <c r="K302" s="27">
        <v>9.19219970703125</v>
      </c>
      <c r="L302" s="2" t="s">
        <v>15</v>
      </c>
      <c r="M302" s="2" t="s">
        <v>16</v>
      </c>
      <c r="N302" s="3">
        <v>3</v>
      </c>
      <c r="O302" s="27" t="s">
        <v>1495</v>
      </c>
      <c r="P302" s="27" t="s">
        <v>1496</v>
      </c>
      <c r="Q302" s="27" t="s">
        <v>1497</v>
      </c>
      <c r="R302" s="27">
        <f t="shared" si="12"/>
        <v>3</v>
      </c>
      <c r="S302" s="27">
        <v>1</v>
      </c>
      <c r="T302" s="27"/>
      <c r="U302" s="27">
        <v>1</v>
      </c>
      <c r="V302" s="27"/>
      <c r="W302" s="27"/>
      <c r="X302" s="27">
        <v>1</v>
      </c>
      <c r="Y302" s="27"/>
      <c r="Z302" s="27" t="s">
        <v>1427</v>
      </c>
      <c r="AA302" s="27" t="s">
        <v>1427</v>
      </c>
      <c r="AB302" s="27" t="s">
        <v>1427</v>
      </c>
      <c r="AC302" s="27">
        <f t="shared" si="13"/>
        <v>0</v>
      </c>
      <c r="AD302" s="27"/>
      <c r="AE302" s="27"/>
      <c r="AF302" s="27"/>
      <c r="AG302" s="27"/>
      <c r="AH302" s="27"/>
      <c r="AI302" s="27"/>
      <c r="AJ302" s="27"/>
      <c r="AK302" s="27"/>
      <c r="AL302" s="29">
        <v>0</v>
      </c>
      <c r="AM302" s="29">
        <v>0</v>
      </c>
      <c r="AN302" s="29" t="s">
        <v>1427</v>
      </c>
      <c r="AO302" s="29" t="s">
        <v>1427</v>
      </c>
      <c r="AP302" s="29" t="s">
        <v>1427</v>
      </c>
      <c r="AQ302" s="29" t="s">
        <v>1427</v>
      </c>
      <c r="AR302" s="29" t="s">
        <v>1427</v>
      </c>
      <c r="AS302" s="29" t="s">
        <v>1427</v>
      </c>
      <c r="AT302" s="29" t="str">
        <f t="shared" si="14"/>
        <v>.</v>
      </c>
      <c r="AU302" s="29">
        <v>5</v>
      </c>
      <c r="AV302" s="29">
        <v>7</v>
      </c>
      <c r="AW302" s="29">
        <v>0</v>
      </c>
      <c r="AX302" s="29">
        <v>20</v>
      </c>
      <c r="AY302" s="29">
        <v>1</v>
      </c>
      <c r="AZ302" s="27" t="s">
        <v>1427</v>
      </c>
      <c r="BA302" s="27">
        <v>67</v>
      </c>
      <c r="BB302" s="27">
        <v>1</v>
      </c>
      <c r="BC302" s="27">
        <v>0</v>
      </c>
      <c r="BD302" s="27">
        <v>0</v>
      </c>
      <c r="BE302" s="27">
        <v>0</v>
      </c>
      <c r="BF302" s="27" t="str" cm="1">
        <f t="array" ref="BF302">_xlfn.IFS(BB302=1,"Nord Italia",BC302=1,"Centro Italia",BD302=1,"Sud Italia",BE302=1,"Isole Italia",SUM(BB302:BE302)=0,"Estero")</f>
        <v>Nord Italia</v>
      </c>
      <c r="BG302" s="27" t="s">
        <v>2602</v>
      </c>
      <c r="BH302" s="27">
        <v>164</v>
      </c>
      <c r="BI302" s="27" t="s">
        <v>1427</v>
      </c>
      <c r="BJ302" s="27">
        <v>3</v>
      </c>
      <c r="BK302" s="27">
        <v>16</v>
      </c>
      <c r="BL302" s="27" t="s">
        <v>1427</v>
      </c>
      <c r="BM302" s="27" t="s">
        <v>1427</v>
      </c>
      <c r="BN302" s="27" t="s">
        <v>1427</v>
      </c>
      <c r="BO302" s="27">
        <v>3</v>
      </c>
      <c r="BP302" s="29">
        <v>3</v>
      </c>
      <c r="BQ302" s="27">
        <v>180</v>
      </c>
      <c r="BR302" s="27">
        <v>0</v>
      </c>
      <c r="BS302" s="27" t="s">
        <v>1427</v>
      </c>
      <c r="BT302" s="27">
        <v>1</v>
      </c>
      <c r="BU302" s="27">
        <v>1</v>
      </c>
      <c r="BV302" s="29">
        <v>2</v>
      </c>
    </row>
    <row r="303" spans="1:74" ht="45" x14ac:dyDescent="0.25">
      <c r="A303" s="27">
        <v>37</v>
      </c>
      <c r="B303" s="28">
        <v>44445.331782407404</v>
      </c>
      <c r="C303" s="28">
        <v>44445.333715277775</v>
      </c>
      <c r="D303" s="2" t="s">
        <v>85</v>
      </c>
      <c r="E303" s="27">
        <v>100</v>
      </c>
      <c r="F303" s="27">
        <v>167</v>
      </c>
      <c r="G303" s="27">
        <v>1</v>
      </c>
      <c r="H303" s="28">
        <v>44445.333726446763</v>
      </c>
      <c r="I303" s="2" t="s">
        <v>86</v>
      </c>
      <c r="J303" s="27">
        <v>51.553802490234375</v>
      </c>
      <c r="K303" s="27">
        <v>-0.3101959228515625</v>
      </c>
      <c r="L303" s="2" t="s">
        <v>15</v>
      </c>
      <c r="M303" s="2" t="s">
        <v>87</v>
      </c>
      <c r="N303" s="3">
        <v>3</v>
      </c>
      <c r="O303" s="27" t="s">
        <v>1504</v>
      </c>
      <c r="P303" s="27" t="s">
        <v>1505</v>
      </c>
      <c r="Q303" s="27" t="s">
        <v>1506</v>
      </c>
      <c r="R303" s="27">
        <f t="shared" si="12"/>
        <v>3</v>
      </c>
      <c r="S303" s="27">
        <v>1</v>
      </c>
      <c r="T303" s="27"/>
      <c r="U303" s="27">
        <v>1</v>
      </c>
      <c r="V303" s="27"/>
      <c r="W303" s="27"/>
      <c r="X303" s="27">
        <v>1</v>
      </c>
      <c r="Y303" s="27"/>
      <c r="Z303" s="27" t="s">
        <v>1427</v>
      </c>
      <c r="AA303" s="27" t="s">
        <v>1427</v>
      </c>
      <c r="AB303" s="27" t="s">
        <v>1427</v>
      </c>
      <c r="AC303" s="27">
        <f t="shared" si="13"/>
        <v>0</v>
      </c>
      <c r="AD303" s="27"/>
      <c r="AE303" s="27"/>
      <c r="AF303" s="27"/>
      <c r="AG303" s="27"/>
      <c r="AH303" s="27"/>
      <c r="AI303" s="27"/>
      <c r="AJ303" s="27"/>
      <c r="AK303" s="27"/>
      <c r="AL303" s="29">
        <v>0</v>
      </c>
      <c r="AM303" s="29">
        <v>0</v>
      </c>
      <c r="AN303" s="29" t="s">
        <v>1427</v>
      </c>
      <c r="AO303" s="29" t="s">
        <v>1427</v>
      </c>
      <c r="AP303" s="29" t="s">
        <v>1427</v>
      </c>
      <c r="AQ303" s="29" t="s">
        <v>1427</v>
      </c>
      <c r="AR303" s="29" t="s">
        <v>1427</v>
      </c>
      <c r="AS303" s="29" t="s">
        <v>1427</v>
      </c>
      <c r="AT303" s="29" t="str">
        <f t="shared" si="14"/>
        <v>.</v>
      </c>
      <c r="AU303" s="29">
        <v>9</v>
      </c>
      <c r="AV303" s="29">
        <v>9</v>
      </c>
      <c r="AW303" s="29">
        <v>0</v>
      </c>
      <c r="AX303" s="29">
        <v>55</v>
      </c>
      <c r="AY303" s="29">
        <v>0</v>
      </c>
      <c r="AZ303" s="27" t="s">
        <v>3181</v>
      </c>
      <c r="BA303" s="27" t="s">
        <v>1427</v>
      </c>
      <c r="BB303" s="27">
        <v>0</v>
      </c>
      <c r="BC303" s="27">
        <v>0</v>
      </c>
      <c r="BD303" s="27">
        <v>0</v>
      </c>
      <c r="BE303" s="27">
        <v>0</v>
      </c>
      <c r="BF303" s="27" t="str" cm="1">
        <f t="array" ref="BF303">_xlfn.IFS(BB303=1,"Nord Italia",BC303=1,"Centro Italia",BD303=1,"Sud Italia",BE303=1,"Isole Italia",SUM(BB303:BE303)=0,"Estero")</f>
        <v>Estero</v>
      </c>
      <c r="BG303" s="27" t="s">
        <v>1427</v>
      </c>
      <c r="BH303" s="27">
        <v>167</v>
      </c>
      <c r="BI303" s="27" t="s">
        <v>1427</v>
      </c>
      <c r="BJ303" s="27">
        <v>7</v>
      </c>
      <c r="BK303" s="27" t="s">
        <v>1427</v>
      </c>
      <c r="BL303" s="27" t="s">
        <v>1427</v>
      </c>
      <c r="BM303" s="27" t="s">
        <v>1427</v>
      </c>
      <c r="BN303" s="27" t="s">
        <v>1427</v>
      </c>
      <c r="BO303" s="27">
        <v>5</v>
      </c>
      <c r="BP303" s="29">
        <v>4</v>
      </c>
      <c r="BQ303" s="27">
        <v>140</v>
      </c>
      <c r="BR303" s="27">
        <v>0</v>
      </c>
      <c r="BS303" s="27" t="s">
        <v>1427</v>
      </c>
      <c r="BT303" s="27">
        <v>1</v>
      </c>
      <c r="BU303" s="27">
        <v>1</v>
      </c>
      <c r="BV303" s="29">
        <v>6</v>
      </c>
    </row>
    <row r="304" spans="1:74" ht="30" x14ac:dyDescent="0.25">
      <c r="A304" s="27">
        <v>43</v>
      </c>
      <c r="B304" s="28">
        <v>44445.342465277776</v>
      </c>
      <c r="C304" s="28">
        <v>44445.348912037036</v>
      </c>
      <c r="D304" s="2" t="s">
        <v>98</v>
      </c>
      <c r="E304" s="27">
        <v>100</v>
      </c>
      <c r="F304" s="27">
        <v>557</v>
      </c>
      <c r="G304" s="27">
        <v>1</v>
      </c>
      <c r="H304" s="28">
        <v>44445.348926122686</v>
      </c>
      <c r="I304" s="2" t="s">
        <v>99</v>
      </c>
      <c r="J304" s="27">
        <v>45.43389892578125</v>
      </c>
      <c r="K304" s="27">
        <v>12.130096435546875</v>
      </c>
      <c r="L304" s="2" t="s">
        <v>15</v>
      </c>
      <c r="M304" s="2" t="s">
        <v>16</v>
      </c>
      <c r="N304" s="3">
        <v>3</v>
      </c>
      <c r="O304" s="27" t="s">
        <v>1510</v>
      </c>
      <c r="P304" s="27" t="s">
        <v>1511</v>
      </c>
      <c r="Q304" s="27" t="s">
        <v>1512</v>
      </c>
      <c r="R304" s="27">
        <f t="shared" si="12"/>
        <v>3</v>
      </c>
      <c r="S304" s="27">
        <v>1</v>
      </c>
      <c r="T304" s="27">
        <v>1</v>
      </c>
      <c r="U304" s="27">
        <v>1</v>
      </c>
      <c r="V304" s="27"/>
      <c r="W304" s="27"/>
      <c r="X304" s="27"/>
      <c r="Y304" s="27"/>
      <c r="Z304" s="27" t="s">
        <v>1427</v>
      </c>
      <c r="AA304" s="27" t="s">
        <v>1427</v>
      </c>
      <c r="AB304" s="27" t="s">
        <v>1427</v>
      </c>
      <c r="AC304" s="27">
        <f t="shared" si="13"/>
        <v>0</v>
      </c>
      <c r="AD304" s="27"/>
      <c r="AE304" s="27"/>
      <c r="AF304" s="27"/>
      <c r="AG304" s="27"/>
      <c r="AH304" s="27"/>
      <c r="AI304" s="27"/>
      <c r="AJ304" s="27"/>
      <c r="AK304" s="27"/>
      <c r="AL304" s="29">
        <v>0</v>
      </c>
      <c r="AM304" s="29">
        <v>0</v>
      </c>
      <c r="AN304" s="29" t="s">
        <v>1427</v>
      </c>
      <c r="AO304" s="29" t="s">
        <v>1427</v>
      </c>
      <c r="AP304" s="29" t="s">
        <v>1427</v>
      </c>
      <c r="AQ304" s="29" t="s">
        <v>1427</v>
      </c>
      <c r="AR304" s="29" t="s">
        <v>1427</v>
      </c>
      <c r="AS304" s="29" t="s">
        <v>1427</v>
      </c>
      <c r="AT304" s="29" t="str">
        <f t="shared" si="14"/>
        <v>.</v>
      </c>
      <c r="AU304" s="29">
        <v>6</v>
      </c>
      <c r="AV304" s="29">
        <v>7</v>
      </c>
      <c r="AW304" s="29">
        <v>0</v>
      </c>
      <c r="AX304" s="29">
        <v>19</v>
      </c>
      <c r="AY304" s="29">
        <v>1</v>
      </c>
      <c r="AZ304" s="27" t="s">
        <v>1427</v>
      </c>
      <c r="BA304" s="27">
        <v>104</v>
      </c>
      <c r="BB304" s="27">
        <v>1</v>
      </c>
      <c r="BC304" s="27">
        <v>0</v>
      </c>
      <c r="BD304" s="27">
        <v>0</v>
      </c>
      <c r="BE304" s="27">
        <v>0</v>
      </c>
      <c r="BF304" s="27" t="str" cm="1">
        <f t="array" ref="BF304">_xlfn.IFS(BB304=1,"Nord Italia",BC304=1,"Centro Italia",BD304=1,"Sud Italia",BE304=1,"Isole Italia",SUM(BB304:BE304)=0,"Estero")</f>
        <v>Nord Italia</v>
      </c>
      <c r="BG304" s="27" t="s">
        <v>2725</v>
      </c>
      <c r="BH304" s="27">
        <v>164</v>
      </c>
      <c r="BI304" s="27" t="s">
        <v>1427</v>
      </c>
      <c r="BJ304" s="27">
        <v>3</v>
      </c>
      <c r="BK304" s="27">
        <v>16</v>
      </c>
      <c r="BL304" s="27" t="s">
        <v>1427</v>
      </c>
      <c r="BM304" s="27" t="s">
        <v>1427</v>
      </c>
      <c r="BN304" s="27" t="s">
        <v>1427</v>
      </c>
      <c r="BO304" s="27">
        <v>4</v>
      </c>
      <c r="BP304" s="29">
        <v>3</v>
      </c>
      <c r="BQ304" s="27">
        <v>60</v>
      </c>
      <c r="BR304" s="27">
        <v>0</v>
      </c>
      <c r="BS304" s="27" t="s">
        <v>1427</v>
      </c>
      <c r="BT304" s="27">
        <v>1</v>
      </c>
      <c r="BU304" s="27">
        <v>1</v>
      </c>
      <c r="BV304" s="29">
        <v>2</v>
      </c>
    </row>
    <row r="305" spans="1:74" ht="30" x14ac:dyDescent="0.25">
      <c r="A305" s="27">
        <v>48</v>
      </c>
      <c r="B305" s="28">
        <v>44445.361678240741</v>
      </c>
      <c r="C305" s="28">
        <v>44445.363865740743</v>
      </c>
      <c r="D305" s="2" t="s">
        <v>108</v>
      </c>
      <c r="E305" s="27">
        <v>100</v>
      </c>
      <c r="F305" s="27">
        <v>189</v>
      </c>
      <c r="G305" s="27">
        <v>1</v>
      </c>
      <c r="H305" s="28">
        <v>44445.363879050929</v>
      </c>
      <c r="I305" s="2" t="s">
        <v>109</v>
      </c>
      <c r="J305" s="27">
        <v>45.656295776367188</v>
      </c>
      <c r="K305" s="27">
        <v>9.2115936279296875</v>
      </c>
      <c r="L305" s="2" t="s">
        <v>15</v>
      </c>
      <c r="M305" s="2" t="s">
        <v>16</v>
      </c>
      <c r="N305" s="3">
        <v>3</v>
      </c>
      <c r="O305" s="27" t="s">
        <v>1517</v>
      </c>
      <c r="P305" s="27" t="s">
        <v>1518</v>
      </c>
      <c r="Q305" s="27" t="s">
        <v>1519</v>
      </c>
      <c r="R305" s="27">
        <f t="shared" si="12"/>
        <v>3</v>
      </c>
      <c r="S305" s="27"/>
      <c r="T305" s="27"/>
      <c r="U305" s="27"/>
      <c r="V305" s="27">
        <v>1</v>
      </c>
      <c r="W305" s="27"/>
      <c r="X305" s="27">
        <v>2</v>
      </c>
      <c r="Y305" s="27"/>
      <c r="Z305" s="27" t="s">
        <v>1427</v>
      </c>
      <c r="AA305" s="27" t="s">
        <v>1427</v>
      </c>
      <c r="AB305" s="27" t="s">
        <v>1427</v>
      </c>
      <c r="AC305" s="27">
        <f t="shared" si="13"/>
        <v>0</v>
      </c>
      <c r="AD305" s="27"/>
      <c r="AE305" s="27"/>
      <c r="AF305" s="27"/>
      <c r="AG305" s="27"/>
      <c r="AH305" s="27"/>
      <c r="AI305" s="27"/>
      <c r="AJ305" s="27"/>
      <c r="AK305" s="27"/>
      <c r="AL305" s="29">
        <v>0</v>
      </c>
      <c r="AM305" s="29">
        <v>0</v>
      </c>
      <c r="AN305" s="29" t="s">
        <v>1427</v>
      </c>
      <c r="AO305" s="29" t="s">
        <v>1427</v>
      </c>
      <c r="AP305" s="29" t="s">
        <v>1427</v>
      </c>
      <c r="AQ305" s="29" t="s">
        <v>1427</v>
      </c>
      <c r="AR305" s="29" t="s">
        <v>1427</v>
      </c>
      <c r="AS305" s="29" t="s">
        <v>1427</v>
      </c>
      <c r="AT305" s="29" t="str">
        <f t="shared" si="14"/>
        <v>.</v>
      </c>
      <c r="AU305" s="29">
        <v>5</v>
      </c>
      <c r="AV305" s="29">
        <v>6</v>
      </c>
      <c r="AW305" s="29">
        <v>0</v>
      </c>
      <c r="AX305" s="29">
        <v>21</v>
      </c>
      <c r="AY305" s="29">
        <v>1</v>
      </c>
      <c r="AZ305" s="27" t="s">
        <v>1427</v>
      </c>
      <c r="BA305" s="27">
        <v>28</v>
      </c>
      <c r="BB305" s="27">
        <v>1</v>
      </c>
      <c r="BC305" s="27">
        <v>0</v>
      </c>
      <c r="BD305" s="27">
        <v>0</v>
      </c>
      <c r="BE305" s="27">
        <v>0</v>
      </c>
      <c r="BF305" s="27" t="str" cm="1">
        <f t="array" ref="BF305">_xlfn.IFS(BB305=1,"Nord Italia",BC305=1,"Centro Italia",BD305=1,"Sud Italia",BE305=1,"Isole Italia",SUM(BB305:BE305)=0,"Estero")</f>
        <v>Nord Italia</v>
      </c>
      <c r="BG305" s="27" t="s">
        <v>2729</v>
      </c>
      <c r="BH305" s="27">
        <v>164</v>
      </c>
      <c r="BI305" s="27" t="s">
        <v>1427</v>
      </c>
      <c r="BJ305" s="27">
        <v>3</v>
      </c>
      <c r="BK305" s="27">
        <v>16</v>
      </c>
      <c r="BL305" s="27" t="s">
        <v>1427</v>
      </c>
      <c r="BM305" s="27" t="s">
        <v>1427</v>
      </c>
      <c r="BN305" s="27" t="s">
        <v>1427</v>
      </c>
      <c r="BO305" s="27">
        <v>2</v>
      </c>
      <c r="BP305" s="29">
        <v>3</v>
      </c>
      <c r="BQ305" s="27">
        <v>50</v>
      </c>
      <c r="BR305" s="27">
        <v>0</v>
      </c>
      <c r="BS305" s="27" t="s">
        <v>1427</v>
      </c>
      <c r="BT305" s="27">
        <v>1</v>
      </c>
      <c r="BU305" s="27">
        <v>0</v>
      </c>
      <c r="BV305" s="29">
        <v>2</v>
      </c>
    </row>
    <row r="306" spans="1:74" ht="30" x14ac:dyDescent="0.25">
      <c r="A306" s="27">
        <v>52</v>
      </c>
      <c r="B306" s="28">
        <v>44445.365115740744</v>
      </c>
      <c r="C306" s="28">
        <v>44445.36986111111</v>
      </c>
      <c r="D306" s="2" t="s">
        <v>116</v>
      </c>
      <c r="E306" s="27">
        <v>100</v>
      </c>
      <c r="F306" s="27">
        <v>409</v>
      </c>
      <c r="G306" s="27">
        <v>1</v>
      </c>
      <c r="H306" s="28">
        <v>44445.369867245368</v>
      </c>
      <c r="I306" s="2" t="s">
        <v>117</v>
      </c>
      <c r="J306" s="27">
        <v>45.40960693359375</v>
      </c>
      <c r="K306" s="27">
        <v>11.894699096679688</v>
      </c>
      <c r="L306" s="2" t="s">
        <v>15</v>
      </c>
      <c r="M306" s="2" t="s">
        <v>16</v>
      </c>
      <c r="N306" s="3">
        <v>3</v>
      </c>
      <c r="O306" s="27" t="s">
        <v>1523</v>
      </c>
      <c r="P306" s="27" t="s">
        <v>1524</v>
      </c>
      <c r="Q306" s="27" t="s">
        <v>1525</v>
      </c>
      <c r="R306" s="27">
        <f t="shared" si="12"/>
        <v>3</v>
      </c>
      <c r="S306" s="27"/>
      <c r="T306" s="27"/>
      <c r="U306" s="27">
        <v>1</v>
      </c>
      <c r="V306" s="27"/>
      <c r="W306" s="27"/>
      <c r="X306" s="27">
        <v>2</v>
      </c>
      <c r="Y306" s="27"/>
      <c r="Z306" s="27" t="s">
        <v>1427</v>
      </c>
      <c r="AA306" s="27" t="s">
        <v>1427</v>
      </c>
      <c r="AB306" s="27" t="s">
        <v>1427</v>
      </c>
      <c r="AC306" s="27">
        <f t="shared" si="13"/>
        <v>0</v>
      </c>
      <c r="AD306" s="27"/>
      <c r="AE306" s="27"/>
      <c r="AF306" s="27"/>
      <c r="AG306" s="27"/>
      <c r="AH306" s="27"/>
      <c r="AI306" s="27"/>
      <c r="AJ306" s="27"/>
      <c r="AK306" s="27"/>
      <c r="AL306" s="29">
        <v>0</v>
      </c>
      <c r="AM306" s="29">
        <v>0</v>
      </c>
      <c r="AN306" s="29" t="s">
        <v>1427</v>
      </c>
      <c r="AO306" s="29" t="s">
        <v>1427</v>
      </c>
      <c r="AP306" s="29" t="s">
        <v>1427</v>
      </c>
      <c r="AQ306" s="29" t="s">
        <v>1427</v>
      </c>
      <c r="AR306" s="29" t="s">
        <v>1427</v>
      </c>
      <c r="AS306" s="29" t="s">
        <v>1427</v>
      </c>
      <c r="AT306" s="29" t="str">
        <f t="shared" si="14"/>
        <v>.</v>
      </c>
      <c r="AU306" s="29">
        <v>6</v>
      </c>
      <c r="AV306" s="29">
        <v>8</v>
      </c>
      <c r="AW306" s="29">
        <v>0</v>
      </c>
      <c r="AX306" s="29">
        <v>21</v>
      </c>
      <c r="AY306" s="29">
        <v>1</v>
      </c>
      <c r="AZ306" s="27" t="s">
        <v>1427</v>
      </c>
      <c r="BA306" s="27">
        <v>67</v>
      </c>
      <c r="BB306" s="27">
        <v>1</v>
      </c>
      <c r="BC306" s="27">
        <v>0</v>
      </c>
      <c r="BD306" s="27">
        <v>0</v>
      </c>
      <c r="BE306" s="27">
        <v>0</v>
      </c>
      <c r="BF306" s="27" t="str" cm="1">
        <f t="array" ref="BF306">_xlfn.IFS(BB306=1,"Nord Italia",BC306=1,"Centro Italia",BD306=1,"Sud Italia",BE306=1,"Isole Italia",SUM(BB306:BE306)=0,"Estero")</f>
        <v>Nord Italia</v>
      </c>
      <c r="BG306" s="27" t="s">
        <v>2731</v>
      </c>
      <c r="BH306" s="27">
        <v>164</v>
      </c>
      <c r="BI306" s="27" t="s">
        <v>1427</v>
      </c>
      <c r="BJ306" s="27">
        <v>3</v>
      </c>
      <c r="BK306" s="27">
        <v>16</v>
      </c>
      <c r="BL306" s="27" t="s">
        <v>1427</v>
      </c>
      <c r="BM306" s="27" t="s">
        <v>1427</v>
      </c>
      <c r="BN306" s="27" t="s">
        <v>1427</v>
      </c>
      <c r="BO306" s="27">
        <v>3</v>
      </c>
      <c r="BP306" s="29">
        <v>4</v>
      </c>
      <c r="BQ306" s="27">
        <v>70</v>
      </c>
      <c r="BR306" s="27">
        <v>0</v>
      </c>
      <c r="BS306" s="27" t="s">
        <v>1427</v>
      </c>
      <c r="BT306" s="27">
        <v>1</v>
      </c>
      <c r="BU306" s="27">
        <v>1</v>
      </c>
      <c r="BV306" s="29">
        <v>3</v>
      </c>
    </row>
    <row r="307" spans="1:74" ht="30" x14ac:dyDescent="0.25">
      <c r="A307" s="27">
        <v>53</v>
      </c>
      <c r="B307" s="28">
        <v>44445.374467592592</v>
      </c>
      <c r="C307" s="28">
        <v>44445.376898148148</v>
      </c>
      <c r="D307" s="2" t="s">
        <v>118</v>
      </c>
      <c r="E307" s="27">
        <v>100</v>
      </c>
      <c r="F307" s="27">
        <v>209</v>
      </c>
      <c r="G307" s="27">
        <v>1</v>
      </c>
      <c r="H307" s="28">
        <v>44445.376910648149</v>
      </c>
      <c r="I307" s="2" t="s">
        <v>119</v>
      </c>
      <c r="J307" s="27">
        <v>45.472198486328125</v>
      </c>
      <c r="K307" s="27">
        <v>9.19219970703125</v>
      </c>
      <c r="L307" s="2" t="s">
        <v>15</v>
      </c>
      <c r="M307" s="2" t="s">
        <v>16</v>
      </c>
      <c r="N307" s="3">
        <v>3</v>
      </c>
      <c r="O307" s="27" t="s">
        <v>1526</v>
      </c>
      <c r="P307" s="27" t="s">
        <v>1527</v>
      </c>
      <c r="Q307" s="27" t="s">
        <v>1528</v>
      </c>
      <c r="R307" s="27">
        <f t="shared" si="12"/>
        <v>3</v>
      </c>
      <c r="S307" s="27"/>
      <c r="T307" s="27"/>
      <c r="U307" s="27">
        <v>1</v>
      </c>
      <c r="V307" s="27"/>
      <c r="W307" s="27"/>
      <c r="X307" s="27">
        <v>2</v>
      </c>
      <c r="Y307" s="27"/>
      <c r="Z307" s="27" t="s">
        <v>1427</v>
      </c>
      <c r="AA307" s="27" t="s">
        <v>1427</v>
      </c>
      <c r="AB307" s="27" t="s">
        <v>1427</v>
      </c>
      <c r="AC307" s="27">
        <f t="shared" si="13"/>
        <v>0</v>
      </c>
      <c r="AD307" s="27"/>
      <c r="AE307" s="27"/>
      <c r="AF307" s="27"/>
      <c r="AG307" s="27"/>
      <c r="AH307" s="27"/>
      <c r="AI307" s="27"/>
      <c r="AJ307" s="27"/>
      <c r="AK307" s="27"/>
      <c r="AL307" s="29">
        <v>0</v>
      </c>
      <c r="AM307" s="29">
        <v>0</v>
      </c>
      <c r="AN307" s="29" t="s">
        <v>1427</v>
      </c>
      <c r="AO307" s="29" t="s">
        <v>1427</v>
      </c>
      <c r="AP307" s="29" t="s">
        <v>1427</v>
      </c>
      <c r="AQ307" s="29" t="s">
        <v>1427</v>
      </c>
      <c r="AR307" s="29" t="s">
        <v>1427</v>
      </c>
      <c r="AS307" s="29" t="s">
        <v>1427</v>
      </c>
      <c r="AT307" s="29" t="str">
        <f t="shared" si="14"/>
        <v>.</v>
      </c>
      <c r="AU307" s="29">
        <v>5</v>
      </c>
      <c r="AV307" s="29">
        <v>7</v>
      </c>
      <c r="AW307" s="29">
        <v>1</v>
      </c>
      <c r="AX307" s="29">
        <v>21</v>
      </c>
      <c r="AY307" s="29">
        <v>1</v>
      </c>
      <c r="AZ307" s="27" t="s">
        <v>1427</v>
      </c>
      <c r="BA307" s="27">
        <v>72</v>
      </c>
      <c r="BB307" s="27">
        <v>0</v>
      </c>
      <c r="BC307" s="27">
        <v>1</v>
      </c>
      <c r="BD307" s="27">
        <v>0</v>
      </c>
      <c r="BE307" s="27">
        <v>0</v>
      </c>
      <c r="BF307" s="27" t="str" cm="1">
        <f t="array" ref="BF307">_xlfn.IFS(BB307=1,"Nord Italia",BC307=1,"Centro Italia",BD307=1,"Sud Italia",BE307=1,"Isole Italia",SUM(BB307:BE307)=0,"Estero")</f>
        <v>Centro Italia</v>
      </c>
      <c r="BG307" s="27" t="s">
        <v>2732</v>
      </c>
      <c r="BH307" s="27">
        <v>164</v>
      </c>
      <c r="BI307" s="27" t="s">
        <v>1427</v>
      </c>
      <c r="BJ307" s="27">
        <v>3</v>
      </c>
      <c r="BK307" s="27">
        <v>18</v>
      </c>
      <c r="BL307" s="27" t="s">
        <v>3077</v>
      </c>
      <c r="BM307" s="27" t="s">
        <v>1427</v>
      </c>
      <c r="BN307" s="27" t="s">
        <v>1427</v>
      </c>
      <c r="BO307" s="27">
        <v>5</v>
      </c>
      <c r="BP307" s="29">
        <v>3</v>
      </c>
      <c r="BQ307" s="27">
        <v>120</v>
      </c>
      <c r="BR307" s="27">
        <v>0</v>
      </c>
      <c r="BS307" s="27" t="s">
        <v>1427</v>
      </c>
      <c r="BT307" s="27">
        <v>1</v>
      </c>
      <c r="BU307" s="27">
        <v>1</v>
      </c>
      <c r="BV307" s="29">
        <v>3</v>
      </c>
    </row>
    <row r="308" spans="1:74" ht="30" x14ac:dyDescent="0.25">
      <c r="A308" s="27">
        <v>59</v>
      </c>
      <c r="B308" s="28">
        <v>44445.37939814815</v>
      </c>
      <c r="C308" s="28">
        <v>44445.381793981483</v>
      </c>
      <c r="D308" s="2" t="s">
        <v>129</v>
      </c>
      <c r="E308" s="27">
        <v>100</v>
      </c>
      <c r="F308" s="27">
        <v>207</v>
      </c>
      <c r="G308" s="27">
        <v>1</v>
      </c>
      <c r="H308" s="28">
        <v>44445.38181392361</v>
      </c>
      <c r="I308" s="2" t="s">
        <v>130</v>
      </c>
      <c r="J308" s="27">
        <v>43.147903442382813</v>
      </c>
      <c r="K308" s="27">
        <v>12.109695434570313</v>
      </c>
      <c r="L308" s="2" t="s">
        <v>15</v>
      </c>
      <c r="M308" s="2" t="s">
        <v>16</v>
      </c>
      <c r="N308" s="3">
        <v>3</v>
      </c>
      <c r="O308" s="27" t="s">
        <v>1540</v>
      </c>
      <c r="P308" s="27" t="s">
        <v>1541</v>
      </c>
      <c r="Q308" s="27" t="s">
        <v>1542</v>
      </c>
      <c r="R308" s="27">
        <f t="shared" si="12"/>
        <v>3</v>
      </c>
      <c r="S308" s="27"/>
      <c r="T308" s="27">
        <v>2</v>
      </c>
      <c r="U308" s="27"/>
      <c r="V308" s="27"/>
      <c r="W308" s="27"/>
      <c r="X308" s="27">
        <v>1</v>
      </c>
      <c r="Y308" s="27"/>
      <c r="Z308" s="27" t="s">
        <v>1427</v>
      </c>
      <c r="AA308" s="27" t="s">
        <v>1427</v>
      </c>
      <c r="AB308" s="27" t="s">
        <v>1427</v>
      </c>
      <c r="AC308" s="27">
        <f t="shared" si="13"/>
        <v>0</v>
      </c>
      <c r="AD308" s="27"/>
      <c r="AE308" s="27"/>
      <c r="AF308" s="27"/>
      <c r="AG308" s="27"/>
      <c r="AH308" s="27"/>
      <c r="AI308" s="27"/>
      <c r="AJ308" s="27"/>
      <c r="AK308" s="27"/>
      <c r="AL308" s="29">
        <v>0</v>
      </c>
      <c r="AM308" s="29">
        <v>0</v>
      </c>
      <c r="AN308" s="29" t="s">
        <v>1427</v>
      </c>
      <c r="AO308" s="29" t="s">
        <v>1427</v>
      </c>
      <c r="AP308" s="29" t="s">
        <v>1427</v>
      </c>
      <c r="AQ308" s="29" t="s">
        <v>1427</v>
      </c>
      <c r="AR308" s="29" t="s">
        <v>1427</v>
      </c>
      <c r="AS308" s="29" t="s">
        <v>1427</v>
      </c>
      <c r="AT308" s="29" t="str">
        <f t="shared" si="14"/>
        <v>.</v>
      </c>
      <c r="AU308" s="29">
        <v>5</v>
      </c>
      <c r="AV308" s="29">
        <v>6</v>
      </c>
      <c r="AW308" s="29">
        <v>1</v>
      </c>
      <c r="AX308" s="29">
        <v>29</v>
      </c>
      <c r="AY308" s="29">
        <v>1</v>
      </c>
      <c r="AZ308" s="27" t="s">
        <v>1427</v>
      </c>
      <c r="BA308" s="27">
        <v>100</v>
      </c>
      <c r="BB308" s="27">
        <v>1</v>
      </c>
      <c r="BC308" s="27">
        <v>0</v>
      </c>
      <c r="BD308" s="27">
        <v>0</v>
      </c>
      <c r="BE308" s="27">
        <v>0</v>
      </c>
      <c r="BF308" s="27" t="str" cm="1">
        <f t="array" ref="BF308">_xlfn.IFS(BB308=1,"Nord Italia",BC308=1,"Centro Italia",BD308=1,"Sud Italia",BE308=1,"Isole Italia",SUM(BB308:BE308)=0,"Estero")</f>
        <v>Nord Italia</v>
      </c>
      <c r="BG308" s="27" t="s">
        <v>2737</v>
      </c>
      <c r="BH308" s="27">
        <v>168</v>
      </c>
      <c r="BI308" s="27" t="s">
        <v>1427</v>
      </c>
      <c r="BJ308" s="27">
        <v>3</v>
      </c>
      <c r="BK308" s="27" t="s">
        <v>1427</v>
      </c>
      <c r="BL308" s="27" t="s">
        <v>1427</v>
      </c>
      <c r="BM308" s="27" t="s">
        <v>1427</v>
      </c>
      <c r="BN308" s="27" t="s">
        <v>1427</v>
      </c>
      <c r="BO308" s="27">
        <v>1</v>
      </c>
      <c r="BP308" s="29">
        <v>3</v>
      </c>
      <c r="BQ308" s="27">
        <v>120</v>
      </c>
      <c r="BR308" s="27">
        <v>0</v>
      </c>
      <c r="BS308" s="27" t="s">
        <v>1427</v>
      </c>
      <c r="BT308" s="27">
        <v>1</v>
      </c>
      <c r="BU308" s="27">
        <v>0</v>
      </c>
      <c r="BV308" s="29">
        <v>2</v>
      </c>
    </row>
    <row r="309" spans="1:74" ht="30" x14ac:dyDescent="0.25">
      <c r="A309" s="27">
        <v>66</v>
      </c>
      <c r="B309" s="28">
        <v>44445.394178240742</v>
      </c>
      <c r="C309" s="28">
        <v>44445.398900462962</v>
      </c>
      <c r="D309" s="2" t="s">
        <v>143</v>
      </c>
      <c r="E309" s="27">
        <v>100</v>
      </c>
      <c r="F309" s="27">
        <v>408</v>
      </c>
      <c r="G309" s="27">
        <v>1</v>
      </c>
      <c r="H309" s="28">
        <v>44445.398912881945</v>
      </c>
      <c r="I309" s="2" t="s">
        <v>144</v>
      </c>
      <c r="J309" s="27">
        <v>43.147903442382813</v>
      </c>
      <c r="K309" s="27">
        <v>12.109695434570313</v>
      </c>
      <c r="L309" s="2" t="s">
        <v>15</v>
      </c>
      <c r="M309" s="2" t="s">
        <v>16</v>
      </c>
      <c r="N309" s="3">
        <v>3</v>
      </c>
      <c r="O309" s="27" t="s">
        <v>1549</v>
      </c>
      <c r="P309" s="27" t="s">
        <v>1550</v>
      </c>
      <c r="Q309" s="27" t="s">
        <v>1551</v>
      </c>
      <c r="R309" s="27">
        <f t="shared" si="12"/>
        <v>3</v>
      </c>
      <c r="S309" s="27"/>
      <c r="T309" s="27"/>
      <c r="U309" s="27">
        <v>2</v>
      </c>
      <c r="V309" s="27">
        <v>1</v>
      </c>
      <c r="W309" s="27"/>
      <c r="X309" s="27"/>
      <c r="Y309" s="27"/>
      <c r="Z309" s="27" t="s">
        <v>1427</v>
      </c>
      <c r="AA309" s="27" t="s">
        <v>1427</v>
      </c>
      <c r="AB309" s="27" t="s">
        <v>1427</v>
      </c>
      <c r="AC309" s="27">
        <f t="shared" si="13"/>
        <v>0</v>
      </c>
      <c r="AD309" s="27"/>
      <c r="AE309" s="27"/>
      <c r="AF309" s="27"/>
      <c r="AG309" s="27"/>
      <c r="AH309" s="27"/>
      <c r="AI309" s="27"/>
      <c r="AJ309" s="27"/>
      <c r="AK309" s="27"/>
      <c r="AL309" s="29">
        <v>0</v>
      </c>
      <c r="AM309" s="29">
        <v>0</v>
      </c>
      <c r="AN309" s="29" t="s">
        <v>1427</v>
      </c>
      <c r="AO309" s="29" t="s">
        <v>1427</v>
      </c>
      <c r="AP309" s="29" t="s">
        <v>1427</v>
      </c>
      <c r="AQ309" s="29" t="s">
        <v>1427</v>
      </c>
      <c r="AR309" s="29" t="s">
        <v>1427</v>
      </c>
      <c r="AS309" s="29" t="s">
        <v>1427</v>
      </c>
      <c r="AT309" s="29" t="str">
        <f t="shared" si="14"/>
        <v>.</v>
      </c>
      <c r="AU309" s="29">
        <v>5</v>
      </c>
      <c r="AV309" s="29">
        <v>6</v>
      </c>
      <c r="AW309" s="29">
        <v>1</v>
      </c>
      <c r="AX309" s="29">
        <v>53</v>
      </c>
      <c r="AY309" s="29">
        <v>1</v>
      </c>
      <c r="AZ309" s="27" t="s">
        <v>1427</v>
      </c>
      <c r="BA309" s="27">
        <v>73</v>
      </c>
      <c r="BB309" s="27">
        <v>0</v>
      </c>
      <c r="BC309" s="27">
        <v>0</v>
      </c>
      <c r="BD309" s="27">
        <v>1</v>
      </c>
      <c r="BE309" s="27">
        <v>0</v>
      </c>
      <c r="BF309" s="27" t="str" cm="1">
        <f t="array" ref="BF309">_xlfn.IFS(BB309=1,"Nord Italia",BC309=1,"Centro Italia",BD309=1,"Sud Italia",BE309=1,"Isole Italia",SUM(BB309:BE309)=0,"Estero")</f>
        <v>Sud Italia</v>
      </c>
      <c r="BG309" s="27" t="s">
        <v>2606</v>
      </c>
      <c r="BH309" s="27">
        <v>167</v>
      </c>
      <c r="BI309" s="27" t="s">
        <v>1427</v>
      </c>
      <c r="BJ309" s="27">
        <v>3</v>
      </c>
      <c r="BK309" s="27" t="s">
        <v>1427</v>
      </c>
      <c r="BL309" s="27" t="s">
        <v>1427</v>
      </c>
      <c r="BM309" s="27" t="s">
        <v>1427</v>
      </c>
      <c r="BN309" s="27" t="s">
        <v>1427</v>
      </c>
      <c r="BO309" s="27">
        <v>3</v>
      </c>
      <c r="BP309" s="29">
        <v>3</v>
      </c>
      <c r="BQ309" s="27">
        <v>180</v>
      </c>
      <c r="BR309" s="27">
        <v>0</v>
      </c>
      <c r="BS309" s="27" t="s">
        <v>1427</v>
      </c>
      <c r="BT309" s="27">
        <v>1</v>
      </c>
      <c r="BU309" s="27">
        <v>1</v>
      </c>
      <c r="BV309" s="29">
        <v>4</v>
      </c>
    </row>
    <row r="310" spans="1:74" ht="30" x14ac:dyDescent="0.25">
      <c r="A310" s="27">
        <v>68</v>
      </c>
      <c r="B310" s="28">
        <v>44445.396550925929</v>
      </c>
      <c r="C310" s="28">
        <v>44445.402673611112</v>
      </c>
      <c r="D310" s="2" t="s">
        <v>147</v>
      </c>
      <c r="E310" s="27">
        <v>100</v>
      </c>
      <c r="F310" s="27">
        <v>528</v>
      </c>
      <c r="G310" s="27">
        <v>1</v>
      </c>
      <c r="H310" s="28">
        <v>44445.402678217593</v>
      </c>
      <c r="I310" s="2" t="s">
        <v>148</v>
      </c>
      <c r="J310" s="27">
        <v>41.890396118164063</v>
      </c>
      <c r="K310" s="27">
        <v>12.512603759765625</v>
      </c>
      <c r="L310" s="2" t="s">
        <v>15</v>
      </c>
      <c r="M310" s="2" t="s">
        <v>16</v>
      </c>
      <c r="N310" s="3">
        <v>3</v>
      </c>
      <c r="O310" s="27" t="s">
        <v>1552</v>
      </c>
      <c r="P310" s="27" t="s">
        <v>1553</v>
      </c>
      <c r="Q310" s="27" t="s">
        <v>1554</v>
      </c>
      <c r="R310" s="27">
        <f t="shared" si="12"/>
        <v>3</v>
      </c>
      <c r="S310" s="27">
        <v>1</v>
      </c>
      <c r="T310" s="27"/>
      <c r="U310" s="27">
        <v>2</v>
      </c>
      <c r="V310" s="27"/>
      <c r="W310" s="27"/>
      <c r="X310" s="27"/>
      <c r="Y310" s="27"/>
      <c r="Z310" s="27" t="s">
        <v>1427</v>
      </c>
      <c r="AA310" s="27" t="s">
        <v>1427</v>
      </c>
      <c r="AB310" s="27" t="s">
        <v>1427</v>
      </c>
      <c r="AC310" s="27">
        <f t="shared" si="13"/>
        <v>0</v>
      </c>
      <c r="AD310" s="27"/>
      <c r="AE310" s="27"/>
      <c r="AF310" s="27"/>
      <c r="AG310" s="27"/>
      <c r="AH310" s="27"/>
      <c r="AI310" s="27"/>
      <c r="AJ310" s="27"/>
      <c r="AK310" s="27"/>
      <c r="AL310" s="29">
        <v>0</v>
      </c>
      <c r="AM310" s="29">
        <v>0</v>
      </c>
      <c r="AN310" s="29" t="s">
        <v>1427</v>
      </c>
      <c r="AO310" s="29" t="s">
        <v>1427</v>
      </c>
      <c r="AP310" s="29" t="s">
        <v>1427</v>
      </c>
      <c r="AQ310" s="29" t="s">
        <v>1427</v>
      </c>
      <c r="AR310" s="29" t="s">
        <v>1427</v>
      </c>
      <c r="AS310" s="29" t="s">
        <v>1427</v>
      </c>
      <c r="AT310" s="29" t="str">
        <f t="shared" si="14"/>
        <v>.</v>
      </c>
      <c r="AU310" s="29">
        <v>5</v>
      </c>
      <c r="AV310" s="29">
        <v>6</v>
      </c>
      <c r="AW310" s="29">
        <v>1</v>
      </c>
      <c r="AX310" s="29">
        <v>25</v>
      </c>
      <c r="AY310" s="29">
        <v>1</v>
      </c>
      <c r="AZ310" s="27" t="s">
        <v>1427</v>
      </c>
      <c r="BA310" s="27">
        <v>67</v>
      </c>
      <c r="BB310" s="27">
        <v>1</v>
      </c>
      <c r="BC310" s="27">
        <v>0</v>
      </c>
      <c r="BD310" s="27">
        <v>0</v>
      </c>
      <c r="BE310" s="27">
        <v>0</v>
      </c>
      <c r="BF310" s="27" t="str" cm="1">
        <f t="array" ref="BF310">_xlfn.IFS(BB310=1,"Nord Italia",BC310=1,"Centro Italia",BD310=1,"Sud Italia",BE310=1,"Isole Italia",SUM(BB310:BE310)=0,"Estero")</f>
        <v>Nord Italia</v>
      </c>
      <c r="BG310" s="27" t="s">
        <v>2697</v>
      </c>
      <c r="BH310" s="27">
        <v>171</v>
      </c>
      <c r="BI310" s="27" t="s">
        <v>1427</v>
      </c>
      <c r="BJ310" s="27">
        <v>7</v>
      </c>
      <c r="BK310" s="27" t="s">
        <v>1427</v>
      </c>
      <c r="BL310" s="27" t="s">
        <v>1427</v>
      </c>
      <c r="BM310" s="27" t="s">
        <v>1427</v>
      </c>
      <c r="BN310" s="27" t="s">
        <v>1427</v>
      </c>
      <c r="BO310" s="27">
        <v>4</v>
      </c>
      <c r="BP310" s="29">
        <v>3</v>
      </c>
      <c r="BQ310" s="27">
        <v>120</v>
      </c>
      <c r="BR310" s="27">
        <v>1</v>
      </c>
      <c r="BS310" s="27">
        <v>1</v>
      </c>
      <c r="BT310" s="27">
        <v>1</v>
      </c>
      <c r="BU310" s="27">
        <v>1</v>
      </c>
      <c r="BV310" s="29">
        <v>3</v>
      </c>
    </row>
    <row r="311" spans="1:74" ht="30" x14ac:dyDescent="0.25">
      <c r="A311" s="27">
        <v>83</v>
      </c>
      <c r="B311" s="28">
        <v>44445.41479166667</v>
      </c>
      <c r="C311" s="28">
        <v>44445.416041666664</v>
      </c>
      <c r="D311" s="2" t="s">
        <v>175</v>
      </c>
      <c r="E311" s="27">
        <v>100</v>
      </c>
      <c r="F311" s="27">
        <v>107</v>
      </c>
      <c r="G311" s="27">
        <v>1</v>
      </c>
      <c r="H311" s="28">
        <v>44445.416046273145</v>
      </c>
      <c r="I311" s="2" t="s">
        <v>176</v>
      </c>
      <c r="J311" s="27">
        <v>45.472198486328125</v>
      </c>
      <c r="K311" s="27">
        <v>9.19219970703125</v>
      </c>
      <c r="L311" s="2" t="s">
        <v>15</v>
      </c>
      <c r="M311" s="2" t="s">
        <v>16</v>
      </c>
      <c r="N311" s="3">
        <v>3</v>
      </c>
      <c r="O311" s="27" t="s">
        <v>1522</v>
      </c>
      <c r="P311" s="27" t="s">
        <v>1573</v>
      </c>
      <c r="Q311" s="27" t="s">
        <v>1574</v>
      </c>
      <c r="R311" s="27">
        <f t="shared" si="12"/>
        <v>3</v>
      </c>
      <c r="S311" s="27"/>
      <c r="T311" s="27"/>
      <c r="U311" s="27">
        <v>1</v>
      </c>
      <c r="V311" s="27"/>
      <c r="W311" s="27"/>
      <c r="X311" s="27">
        <v>2</v>
      </c>
      <c r="Y311" s="27"/>
      <c r="Z311" s="27" t="s">
        <v>1427</v>
      </c>
      <c r="AA311" s="27" t="s">
        <v>1427</v>
      </c>
      <c r="AB311" s="27" t="s">
        <v>1427</v>
      </c>
      <c r="AC311" s="27">
        <f t="shared" si="13"/>
        <v>0</v>
      </c>
      <c r="AD311" s="27"/>
      <c r="AE311" s="27"/>
      <c r="AF311" s="27"/>
      <c r="AG311" s="27"/>
      <c r="AH311" s="27"/>
      <c r="AI311" s="27"/>
      <c r="AJ311" s="27"/>
      <c r="AK311" s="27"/>
      <c r="AL311" s="29">
        <v>0</v>
      </c>
      <c r="AM311" s="29">
        <v>0</v>
      </c>
      <c r="AN311" s="29" t="s">
        <v>1427</v>
      </c>
      <c r="AO311" s="29" t="s">
        <v>1427</v>
      </c>
      <c r="AP311" s="29" t="s">
        <v>1427</v>
      </c>
      <c r="AQ311" s="29" t="s">
        <v>1427</v>
      </c>
      <c r="AR311" s="29" t="s">
        <v>1427</v>
      </c>
      <c r="AS311" s="29" t="s">
        <v>1427</v>
      </c>
      <c r="AT311" s="29" t="str">
        <f t="shared" si="14"/>
        <v>.</v>
      </c>
      <c r="AU311" s="29">
        <v>7</v>
      </c>
      <c r="AV311" s="29">
        <v>7</v>
      </c>
      <c r="AW311" s="29">
        <v>1</v>
      </c>
      <c r="AX311" s="29">
        <v>25</v>
      </c>
      <c r="AY311" s="29">
        <v>1</v>
      </c>
      <c r="AZ311" s="27" t="s">
        <v>1427</v>
      </c>
      <c r="BA311" s="27">
        <v>67</v>
      </c>
      <c r="BB311" s="27">
        <v>1</v>
      </c>
      <c r="BC311" s="27">
        <v>0</v>
      </c>
      <c r="BD311" s="27">
        <v>0</v>
      </c>
      <c r="BE311" s="27">
        <v>0</v>
      </c>
      <c r="BF311" s="27" t="str" cm="1">
        <f t="array" ref="BF311">_xlfn.IFS(BB311=1,"Nord Italia",BC311=1,"Centro Italia",BD311=1,"Sud Italia",BE311=1,"Isole Italia",SUM(BB311:BE311)=0,"Estero")</f>
        <v>Nord Italia</v>
      </c>
      <c r="BG311" s="27" t="s">
        <v>2747</v>
      </c>
      <c r="BH311" s="27">
        <v>164</v>
      </c>
      <c r="BI311" s="27" t="s">
        <v>1427</v>
      </c>
      <c r="BJ311" s="27">
        <v>3</v>
      </c>
      <c r="BK311" s="27">
        <v>9</v>
      </c>
      <c r="BL311" s="27" t="s">
        <v>1427</v>
      </c>
      <c r="BM311" s="27" t="s">
        <v>1427</v>
      </c>
      <c r="BN311" s="27" t="s">
        <v>1427</v>
      </c>
      <c r="BO311" s="27">
        <v>2</v>
      </c>
      <c r="BP311" s="29">
        <v>2</v>
      </c>
      <c r="BQ311" s="27">
        <v>120</v>
      </c>
      <c r="BR311" s="27">
        <v>0</v>
      </c>
      <c r="BS311" s="27" t="s">
        <v>1427</v>
      </c>
      <c r="BT311" s="27">
        <v>1</v>
      </c>
      <c r="BU311" s="27">
        <v>1</v>
      </c>
      <c r="BV311" s="29">
        <v>2</v>
      </c>
    </row>
    <row r="312" spans="1:74" ht="30" x14ac:dyDescent="0.25">
      <c r="A312" s="27">
        <v>88</v>
      </c>
      <c r="B312" s="28">
        <v>44445.419479166667</v>
      </c>
      <c r="C312" s="28">
        <v>44445.422962962963</v>
      </c>
      <c r="D312" s="2" t="s">
        <v>185</v>
      </c>
      <c r="E312" s="27">
        <v>100</v>
      </c>
      <c r="F312" s="27">
        <v>301</v>
      </c>
      <c r="G312" s="27">
        <v>1</v>
      </c>
      <c r="H312" s="28">
        <v>44445.422974814814</v>
      </c>
      <c r="I312" s="2" t="s">
        <v>186</v>
      </c>
      <c r="J312" s="27">
        <v>45.474197387695313</v>
      </c>
      <c r="K312" s="27">
        <v>9.19940185546875</v>
      </c>
      <c r="L312" s="2" t="s">
        <v>15</v>
      </c>
      <c r="M312" s="2" t="s">
        <v>16</v>
      </c>
      <c r="N312" s="3">
        <v>3</v>
      </c>
      <c r="O312" s="27" t="s">
        <v>1583</v>
      </c>
      <c r="P312" s="27" t="s">
        <v>1584</v>
      </c>
      <c r="Q312" s="27" t="s">
        <v>1585</v>
      </c>
      <c r="R312" s="27">
        <f t="shared" si="12"/>
        <v>3</v>
      </c>
      <c r="S312" s="27">
        <v>2</v>
      </c>
      <c r="T312" s="27"/>
      <c r="U312" s="27"/>
      <c r="V312" s="27"/>
      <c r="W312" s="27"/>
      <c r="X312" s="27"/>
      <c r="Y312" s="27"/>
      <c r="Z312" s="27" t="s">
        <v>1427</v>
      </c>
      <c r="AA312" s="27" t="s">
        <v>1427</v>
      </c>
      <c r="AB312" s="27" t="s">
        <v>1427</v>
      </c>
      <c r="AC312" s="27">
        <f t="shared" si="13"/>
        <v>0</v>
      </c>
      <c r="AD312" s="27"/>
      <c r="AE312" s="27"/>
      <c r="AF312" s="27"/>
      <c r="AG312" s="27"/>
      <c r="AH312" s="27"/>
      <c r="AI312" s="27"/>
      <c r="AJ312" s="27"/>
      <c r="AK312" s="27"/>
      <c r="AL312" s="29">
        <v>0</v>
      </c>
      <c r="AM312" s="29">
        <v>0</v>
      </c>
      <c r="AN312" s="29" t="s">
        <v>1427</v>
      </c>
      <c r="AO312" s="29" t="s">
        <v>1427</v>
      </c>
      <c r="AP312" s="29" t="s">
        <v>1427</v>
      </c>
      <c r="AQ312" s="29" t="s">
        <v>1427</v>
      </c>
      <c r="AR312" s="29" t="s">
        <v>1427</v>
      </c>
      <c r="AS312" s="29" t="s">
        <v>1427</v>
      </c>
      <c r="AT312" s="29" t="str">
        <f t="shared" si="14"/>
        <v>.</v>
      </c>
      <c r="AU312" s="29">
        <v>3</v>
      </c>
      <c r="AV312" s="29">
        <v>3</v>
      </c>
      <c r="AW312" s="29">
        <v>1</v>
      </c>
      <c r="AX312" s="29">
        <v>49</v>
      </c>
      <c r="AY312" s="29">
        <v>1</v>
      </c>
      <c r="AZ312" s="27" t="s">
        <v>1427</v>
      </c>
      <c r="BA312" s="27">
        <v>67</v>
      </c>
      <c r="BB312" s="27">
        <v>1</v>
      </c>
      <c r="BC312" s="27">
        <v>0</v>
      </c>
      <c r="BD312" s="27">
        <v>0</v>
      </c>
      <c r="BE312" s="27">
        <v>0</v>
      </c>
      <c r="BF312" s="27" t="str" cm="1">
        <f t="array" ref="BF312">_xlfn.IFS(BB312=1,"Nord Italia",BC312=1,"Centro Italia",BD312=1,"Sud Italia",BE312=1,"Isole Italia",SUM(BB312:BE312)=0,"Estero")</f>
        <v>Nord Italia</v>
      </c>
      <c r="BG312" s="27" t="s">
        <v>2749</v>
      </c>
      <c r="BH312" s="27">
        <v>166</v>
      </c>
      <c r="BI312" s="27" t="s">
        <v>1427</v>
      </c>
      <c r="BJ312" s="27">
        <v>3</v>
      </c>
      <c r="BK312" s="27" t="s">
        <v>1427</v>
      </c>
      <c r="BL312" s="27" t="s">
        <v>1427</v>
      </c>
      <c r="BM312" s="27" t="s">
        <v>1427</v>
      </c>
      <c r="BN312" s="27" t="s">
        <v>1427</v>
      </c>
      <c r="BO312" s="27">
        <v>3</v>
      </c>
      <c r="BP312" s="29">
        <v>3</v>
      </c>
      <c r="BQ312" s="27">
        <v>180</v>
      </c>
      <c r="BR312" s="27">
        <v>0</v>
      </c>
      <c r="BS312" s="27" t="s">
        <v>1427</v>
      </c>
      <c r="BT312" s="27">
        <v>1</v>
      </c>
      <c r="BU312" s="27">
        <v>1</v>
      </c>
      <c r="BV312" s="29">
        <v>4</v>
      </c>
    </row>
    <row r="313" spans="1:74" ht="30" x14ac:dyDescent="0.25">
      <c r="A313" s="27">
        <v>93</v>
      </c>
      <c r="B313" s="28">
        <v>44445.407719907409</v>
      </c>
      <c r="C313" s="28">
        <v>44445.426481481481</v>
      </c>
      <c r="D313" s="2" t="s">
        <v>195</v>
      </c>
      <c r="E313" s="27">
        <v>100</v>
      </c>
      <c r="F313" s="27">
        <v>1621</v>
      </c>
      <c r="G313" s="27">
        <v>1</v>
      </c>
      <c r="H313" s="28">
        <v>44445.426487546298</v>
      </c>
      <c r="I313" s="2" t="s">
        <v>196</v>
      </c>
      <c r="J313" s="27">
        <v>45.472198486328125</v>
      </c>
      <c r="K313" s="27">
        <v>9.19219970703125</v>
      </c>
      <c r="L313" s="2" t="s">
        <v>15</v>
      </c>
      <c r="M313" s="2" t="s">
        <v>16</v>
      </c>
      <c r="N313" s="3">
        <v>3</v>
      </c>
      <c r="O313" s="27" t="s">
        <v>1593</v>
      </c>
      <c r="P313" s="27" t="s">
        <v>1594</v>
      </c>
      <c r="Q313" s="27" t="s">
        <v>1595</v>
      </c>
      <c r="R313" s="27">
        <f t="shared" si="12"/>
        <v>3</v>
      </c>
      <c r="S313" s="27"/>
      <c r="T313" s="27"/>
      <c r="U313" s="27">
        <v>2</v>
      </c>
      <c r="V313" s="27"/>
      <c r="W313" s="27"/>
      <c r="X313" s="27">
        <v>1</v>
      </c>
      <c r="Y313" s="27"/>
      <c r="Z313" s="27" t="s">
        <v>1427</v>
      </c>
      <c r="AA313" s="27" t="s">
        <v>1427</v>
      </c>
      <c r="AB313" s="27" t="s">
        <v>1427</v>
      </c>
      <c r="AC313" s="27">
        <f t="shared" si="13"/>
        <v>0</v>
      </c>
      <c r="AD313" s="27"/>
      <c r="AE313" s="27"/>
      <c r="AF313" s="27"/>
      <c r="AG313" s="27"/>
      <c r="AH313" s="27"/>
      <c r="AI313" s="27"/>
      <c r="AJ313" s="27"/>
      <c r="AK313" s="27"/>
      <c r="AL313" s="29">
        <v>0</v>
      </c>
      <c r="AM313" s="29">
        <v>0</v>
      </c>
      <c r="AN313" s="29" t="s">
        <v>1427</v>
      </c>
      <c r="AO313" s="29" t="s">
        <v>1427</v>
      </c>
      <c r="AP313" s="29" t="s">
        <v>1427</v>
      </c>
      <c r="AQ313" s="29" t="s">
        <v>1427</v>
      </c>
      <c r="AR313" s="29" t="s">
        <v>1427</v>
      </c>
      <c r="AS313" s="29" t="s">
        <v>1427</v>
      </c>
      <c r="AT313" s="29" t="str">
        <f t="shared" si="14"/>
        <v>.</v>
      </c>
      <c r="AU313" s="29">
        <v>5</v>
      </c>
      <c r="AV313" s="29">
        <v>8</v>
      </c>
      <c r="AW313" s="29">
        <v>1</v>
      </c>
      <c r="AX313" s="29">
        <v>26</v>
      </c>
      <c r="AY313" s="29">
        <v>1</v>
      </c>
      <c r="AZ313" s="27" t="s">
        <v>1427</v>
      </c>
      <c r="BA313" s="27">
        <v>12</v>
      </c>
      <c r="BB313" s="27">
        <v>1</v>
      </c>
      <c r="BC313" s="27">
        <v>0</v>
      </c>
      <c r="BD313" s="27">
        <v>0</v>
      </c>
      <c r="BE313" s="27">
        <v>0</v>
      </c>
      <c r="BF313" s="27" t="str" cm="1">
        <f t="array" ref="BF313">_xlfn.IFS(BB313=1,"Nord Italia",BC313=1,"Centro Italia",BD313=1,"Sud Italia",BE313=1,"Isole Italia",SUM(BB313:BE313)=0,"Estero")</f>
        <v>Nord Italia</v>
      </c>
      <c r="BG313" s="27" t="s">
        <v>2751</v>
      </c>
      <c r="BH313" s="27">
        <v>166</v>
      </c>
      <c r="BI313" s="27" t="s">
        <v>1427</v>
      </c>
      <c r="BJ313" s="27">
        <v>4</v>
      </c>
      <c r="BK313" s="27">
        <v>18</v>
      </c>
      <c r="BL313" s="27" t="s">
        <v>3080</v>
      </c>
      <c r="BM313" s="27" t="s">
        <v>1427</v>
      </c>
      <c r="BN313" s="27" t="s">
        <v>1427</v>
      </c>
      <c r="BO313" s="27">
        <v>4</v>
      </c>
      <c r="BP313" s="29">
        <v>3</v>
      </c>
      <c r="BQ313" s="27">
        <v>60</v>
      </c>
      <c r="BR313" s="27">
        <v>0</v>
      </c>
      <c r="BS313" s="27" t="s">
        <v>1427</v>
      </c>
      <c r="BT313" s="27">
        <v>1</v>
      </c>
      <c r="BU313" s="27">
        <v>0</v>
      </c>
      <c r="BV313" s="29">
        <v>2</v>
      </c>
    </row>
    <row r="314" spans="1:74" ht="30" x14ac:dyDescent="0.25">
      <c r="A314" s="27">
        <v>95</v>
      </c>
      <c r="B314" s="28">
        <v>44445.42287037037</v>
      </c>
      <c r="C314" s="28">
        <v>44445.426793981482</v>
      </c>
      <c r="D314" s="2" t="s">
        <v>199</v>
      </c>
      <c r="E314" s="27">
        <v>100</v>
      </c>
      <c r="F314" s="27">
        <v>338</v>
      </c>
      <c r="G314" s="27">
        <v>1</v>
      </c>
      <c r="H314" s="28">
        <v>44445.426805995368</v>
      </c>
      <c r="I314" s="2" t="s">
        <v>200</v>
      </c>
      <c r="J314" s="27">
        <v>39.211105346679688</v>
      </c>
      <c r="K314" s="27">
        <v>9.1110992431640625</v>
      </c>
      <c r="L314" s="2" t="s">
        <v>15</v>
      </c>
      <c r="M314" s="2" t="s">
        <v>16</v>
      </c>
      <c r="N314" s="3">
        <v>3</v>
      </c>
      <c r="O314" s="27" t="s">
        <v>1596</v>
      </c>
      <c r="P314" s="27" t="s">
        <v>1597</v>
      </c>
      <c r="Q314" s="27" t="s">
        <v>1598</v>
      </c>
      <c r="R314" s="27">
        <f t="shared" si="12"/>
        <v>3</v>
      </c>
      <c r="S314" s="27"/>
      <c r="T314" s="27"/>
      <c r="U314" s="27">
        <v>1</v>
      </c>
      <c r="V314" s="27"/>
      <c r="W314" s="27"/>
      <c r="X314" s="27">
        <v>2</v>
      </c>
      <c r="Y314" s="27"/>
      <c r="Z314" s="27" t="s">
        <v>1427</v>
      </c>
      <c r="AA314" s="27" t="s">
        <v>1427</v>
      </c>
      <c r="AB314" s="27" t="s">
        <v>1427</v>
      </c>
      <c r="AC314" s="27">
        <f t="shared" si="13"/>
        <v>0</v>
      </c>
      <c r="AD314" s="27"/>
      <c r="AE314" s="27"/>
      <c r="AF314" s="27"/>
      <c r="AG314" s="27"/>
      <c r="AH314" s="27"/>
      <c r="AI314" s="27"/>
      <c r="AJ314" s="27"/>
      <c r="AK314" s="27"/>
      <c r="AL314" s="29">
        <v>0</v>
      </c>
      <c r="AM314" s="29">
        <v>0</v>
      </c>
      <c r="AN314" s="29" t="s">
        <v>1427</v>
      </c>
      <c r="AO314" s="29" t="s">
        <v>1427</v>
      </c>
      <c r="AP314" s="29" t="s">
        <v>1427</v>
      </c>
      <c r="AQ314" s="29" t="s">
        <v>1427</v>
      </c>
      <c r="AR314" s="29" t="s">
        <v>1427</v>
      </c>
      <c r="AS314" s="29" t="s">
        <v>1427</v>
      </c>
      <c r="AT314" s="29" t="str">
        <f t="shared" si="14"/>
        <v>.</v>
      </c>
      <c r="AU314" s="29">
        <v>7</v>
      </c>
      <c r="AV314" s="29">
        <v>6</v>
      </c>
      <c r="AW314" s="29">
        <v>1</v>
      </c>
      <c r="AX314" s="29">
        <v>59</v>
      </c>
      <c r="AY314" s="29">
        <v>1</v>
      </c>
      <c r="AZ314" s="27" t="s">
        <v>1427</v>
      </c>
      <c r="BA314" s="27">
        <v>67</v>
      </c>
      <c r="BB314" s="27">
        <v>1</v>
      </c>
      <c r="BC314" s="27">
        <v>0</v>
      </c>
      <c r="BD314" s="27">
        <v>0</v>
      </c>
      <c r="BE314" s="27">
        <v>0</v>
      </c>
      <c r="BF314" s="27" t="str" cm="1">
        <f t="array" ref="BF314">_xlfn.IFS(BB314=1,"Nord Italia",BC314=1,"Centro Italia",BD314=1,"Sud Italia",BE314=1,"Isole Italia",SUM(BB314:BE314)=0,"Estero")</f>
        <v>Nord Italia</v>
      </c>
      <c r="BG314" s="27" t="s">
        <v>2752</v>
      </c>
      <c r="BH314" s="27">
        <v>167</v>
      </c>
      <c r="BI314" s="27" t="s">
        <v>1427</v>
      </c>
      <c r="BJ314" s="27">
        <v>3</v>
      </c>
      <c r="BK314" s="27" t="s">
        <v>1427</v>
      </c>
      <c r="BL314" s="27" t="s">
        <v>1427</v>
      </c>
      <c r="BM314" s="27" t="s">
        <v>1427</v>
      </c>
      <c r="BN314" s="27" t="s">
        <v>1427</v>
      </c>
      <c r="BO314" s="27">
        <v>3</v>
      </c>
      <c r="BP314" s="29">
        <v>4</v>
      </c>
      <c r="BQ314" s="27">
        <v>80</v>
      </c>
      <c r="BR314" s="27">
        <v>0</v>
      </c>
      <c r="BS314" s="27" t="s">
        <v>1427</v>
      </c>
      <c r="BT314" s="27">
        <v>1</v>
      </c>
      <c r="BU314" s="27">
        <v>1</v>
      </c>
      <c r="BV314" s="29">
        <v>2</v>
      </c>
    </row>
    <row r="315" spans="1:74" ht="30" x14ac:dyDescent="0.25">
      <c r="A315" s="27">
        <v>101</v>
      </c>
      <c r="B315" s="28">
        <v>44445.430208333331</v>
      </c>
      <c r="C315" s="28">
        <v>44445.43372685185</v>
      </c>
      <c r="D315" s="2" t="s">
        <v>211</v>
      </c>
      <c r="E315" s="27">
        <v>100</v>
      </c>
      <c r="F315" s="27">
        <v>303</v>
      </c>
      <c r="G315" s="27">
        <v>1</v>
      </c>
      <c r="H315" s="28">
        <v>44445.433734432867</v>
      </c>
      <c r="I315" s="2" t="s">
        <v>212</v>
      </c>
      <c r="J315" s="27">
        <v>43.147903442382813</v>
      </c>
      <c r="K315" s="27">
        <v>12.109695434570313</v>
      </c>
      <c r="L315" s="2" t="s">
        <v>15</v>
      </c>
      <c r="M315" s="2" t="s">
        <v>16</v>
      </c>
      <c r="N315" s="3">
        <v>3</v>
      </c>
      <c r="O315" s="27" t="s">
        <v>1604</v>
      </c>
      <c r="P315" s="27" t="s">
        <v>1605</v>
      </c>
      <c r="Q315" s="27" t="s">
        <v>1606</v>
      </c>
      <c r="R315" s="27">
        <f t="shared" si="12"/>
        <v>3</v>
      </c>
      <c r="S315" s="27"/>
      <c r="T315" s="27"/>
      <c r="U315" s="27">
        <v>1</v>
      </c>
      <c r="V315" s="27"/>
      <c r="W315" s="27"/>
      <c r="X315" s="27">
        <v>2</v>
      </c>
      <c r="Y315" s="27"/>
      <c r="Z315" s="27" t="s">
        <v>1427</v>
      </c>
      <c r="AA315" s="27" t="s">
        <v>1427</v>
      </c>
      <c r="AB315" s="27" t="s">
        <v>1427</v>
      </c>
      <c r="AC315" s="27">
        <f t="shared" si="13"/>
        <v>0</v>
      </c>
      <c r="AD315" s="27"/>
      <c r="AE315" s="27"/>
      <c r="AF315" s="27"/>
      <c r="AG315" s="27"/>
      <c r="AH315" s="27"/>
      <c r="AI315" s="27"/>
      <c r="AJ315" s="27"/>
      <c r="AK315" s="27"/>
      <c r="AL315" s="29">
        <v>0</v>
      </c>
      <c r="AM315" s="29">
        <v>0</v>
      </c>
      <c r="AN315" s="29" t="s">
        <v>1427</v>
      </c>
      <c r="AO315" s="29" t="s">
        <v>1427</v>
      </c>
      <c r="AP315" s="29" t="s">
        <v>1427</v>
      </c>
      <c r="AQ315" s="29" t="s">
        <v>1427</v>
      </c>
      <c r="AR315" s="29" t="s">
        <v>1427</v>
      </c>
      <c r="AS315" s="29" t="s">
        <v>1427</v>
      </c>
      <c r="AT315" s="29" t="str">
        <f t="shared" si="14"/>
        <v>.</v>
      </c>
      <c r="AU315" s="29">
        <v>6</v>
      </c>
      <c r="AV315" s="29">
        <v>7</v>
      </c>
      <c r="AW315" s="29">
        <v>0</v>
      </c>
      <c r="AX315" s="29">
        <v>61</v>
      </c>
      <c r="AY315" s="29">
        <v>1</v>
      </c>
      <c r="AZ315" s="27" t="s">
        <v>1427</v>
      </c>
      <c r="BA315" s="27">
        <v>67</v>
      </c>
      <c r="BB315" s="27">
        <v>1</v>
      </c>
      <c r="BC315" s="27">
        <v>0</v>
      </c>
      <c r="BD315" s="27">
        <v>0</v>
      </c>
      <c r="BE315" s="27">
        <v>0</v>
      </c>
      <c r="BF315" s="27" t="str" cm="1">
        <f t="array" ref="BF315">_xlfn.IFS(BB315=1,"Nord Italia",BC315=1,"Centro Italia",BD315=1,"Sud Italia",BE315=1,"Isole Italia",SUM(BB315:BE315)=0,"Estero")</f>
        <v>Nord Italia</v>
      </c>
      <c r="BG315" s="27" t="s">
        <v>2697</v>
      </c>
      <c r="BH315" s="27">
        <v>165</v>
      </c>
      <c r="BI315" s="27" t="s">
        <v>1427</v>
      </c>
      <c r="BJ315" s="27">
        <v>3</v>
      </c>
      <c r="BK315" s="27" t="s">
        <v>1427</v>
      </c>
      <c r="BL315" s="27" t="s">
        <v>1427</v>
      </c>
      <c r="BM315" s="27" t="s">
        <v>1427</v>
      </c>
      <c r="BN315" s="27" t="s">
        <v>1427</v>
      </c>
      <c r="BO315" s="27">
        <v>2</v>
      </c>
      <c r="BP315" s="29">
        <v>3</v>
      </c>
      <c r="BQ315" s="27">
        <v>60</v>
      </c>
      <c r="BR315" s="27">
        <v>0</v>
      </c>
      <c r="BS315" s="27" t="s">
        <v>1427</v>
      </c>
      <c r="BT315" s="27">
        <v>1</v>
      </c>
      <c r="BU315" s="27">
        <v>1</v>
      </c>
      <c r="BV315" s="29">
        <v>3</v>
      </c>
    </row>
    <row r="316" spans="1:74" ht="30" x14ac:dyDescent="0.25">
      <c r="A316" s="27">
        <v>103</v>
      </c>
      <c r="B316" s="28">
        <v>44445.431828703702</v>
      </c>
      <c r="C316" s="28">
        <v>44445.435069444444</v>
      </c>
      <c r="D316" s="2" t="s">
        <v>215</v>
      </c>
      <c r="E316" s="27">
        <v>100</v>
      </c>
      <c r="F316" s="27">
        <v>280</v>
      </c>
      <c r="G316" s="27">
        <v>1</v>
      </c>
      <c r="H316" s="28">
        <v>44445.43508398148</v>
      </c>
      <c r="I316" s="2" t="s">
        <v>216</v>
      </c>
      <c r="J316" s="27">
        <v>45.403106689453125</v>
      </c>
      <c r="K316" s="27">
        <v>11.87469482421875</v>
      </c>
      <c r="L316" s="2" t="s">
        <v>15</v>
      </c>
      <c r="M316" s="2" t="s">
        <v>16</v>
      </c>
      <c r="N316" s="3">
        <v>3</v>
      </c>
      <c r="O316" s="27" t="s">
        <v>1610</v>
      </c>
      <c r="P316" s="27" t="s">
        <v>1611</v>
      </c>
      <c r="Q316" s="27" t="s">
        <v>1612</v>
      </c>
      <c r="R316" s="27">
        <f t="shared" si="12"/>
        <v>3</v>
      </c>
      <c r="S316" s="27"/>
      <c r="T316" s="27"/>
      <c r="U316" s="27">
        <v>2</v>
      </c>
      <c r="V316" s="27"/>
      <c r="W316" s="27"/>
      <c r="X316" s="27">
        <v>1</v>
      </c>
      <c r="Y316" s="27"/>
      <c r="Z316" s="27" t="s">
        <v>1427</v>
      </c>
      <c r="AA316" s="27" t="s">
        <v>1427</v>
      </c>
      <c r="AB316" s="27" t="s">
        <v>1427</v>
      </c>
      <c r="AC316" s="27">
        <f t="shared" si="13"/>
        <v>0</v>
      </c>
      <c r="AD316" s="27"/>
      <c r="AE316" s="27"/>
      <c r="AF316" s="27"/>
      <c r="AG316" s="27"/>
      <c r="AH316" s="27"/>
      <c r="AI316" s="27"/>
      <c r="AJ316" s="27"/>
      <c r="AK316" s="27"/>
      <c r="AL316" s="29">
        <v>0</v>
      </c>
      <c r="AM316" s="29">
        <v>0</v>
      </c>
      <c r="AN316" s="29" t="s">
        <v>1427</v>
      </c>
      <c r="AO316" s="29" t="s">
        <v>1427</v>
      </c>
      <c r="AP316" s="29" t="s">
        <v>1427</v>
      </c>
      <c r="AQ316" s="29" t="s">
        <v>1427</v>
      </c>
      <c r="AR316" s="29" t="s">
        <v>1427</v>
      </c>
      <c r="AS316" s="29" t="s">
        <v>1427</v>
      </c>
      <c r="AT316" s="29" t="str">
        <f t="shared" si="14"/>
        <v>.</v>
      </c>
      <c r="AU316" s="29">
        <v>7</v>
      </c>
      <c r="AV316" s="29">
        <v>7</v>
      </c>
      <c r="AW316" s="29">
        <v>1</v>
      </c>
      <c r="AX316" s="29">
        <v>50</v>
      </c>
      <c r="AY316" s="29">
        <v>1</v>
      </c>
      <c r="AZ316" s="27" t="s">
        <v>1427</v>
      </c>
      <c r="BA316" s="27">
        <v>67</v>
      </c>
      <c r="BB316" s="27">
        <v>1</v>
      </c>
      <c r="BC316" s="27">
        <v>0</v>
      </c>
      <c r="BD316" s="27">
        <v>0</v>
      </c>
      <c r="BE316" s="27">
        <v>0</v>
      </c>
      <c r="BF316" s="27" t="str" cm="1">
        <f t="array" ref="BF316">_xlfn.IFS(BB316=1,"Nord Italia",BC316=1,"Centro Italia",BD316=1,"Sud Italia",BE316=1,"Isole Italia",SUM(BB316:BE316)=0,"Estero")</f>
        <v>Nord Italia</v>
      </c>
      <c r="BG316" s="27" t="s">
        <v>2754</v>
      </c>
      <c r="BH316" s="27">
        <v>168</v>
      </c>
      <c r="BI316" s="27" t="s">
        <v>1427</v>
      </c>
      <c r="BJ316" s="27">
        <v>7</v>
      </c>
      <c r="BK316" s="27" t="s">
        <v>1427</v>
      </c>
      <c r="BL316" s="27" t="s">
        <v>1427</v>
      </c>
      <c r="BM316" s="27" t="s">
        <v>1427</v>
      </c>
      <c r="BN316" s="27" t="s">
        <v>1427</v>
      </c>
      <c r="BO316" s="27">
        <v>3</v>
      </c>
      <c r="BP316" s="29">
        <v>3</v>
      </c>
      <c r="BQ316" s="27">
        <v>90</v>
      </c>
      <c r="BR316" s="27">
        <v>1</v>
      </c>
      <c r="BS316" s="27">
        <v>1</v>
      </c>
      <c r="BT316" s="27">
        <v>1</v>
      </c>
      <c r="BU316" s="27">
        <v>1</v>
      </c>
      <c r="BV316" s="29">
        <v>5</v>
      </c>
    </row>
    <row r="317" spans="1:74" ht="45" x14ac:dyDescent="0.25">
      <c r="A317" s="27">
        <v>108</v>
      </c>
      <c r="B317" s="28">
        <v>44445.436331018522</v>
      </c>
      <c r="C317" s="28">
        <v>44445.439641203702</v>
      </c>
      <c r="D317" s="2" t="s">
        <v>225</v>
      </c>
      <c r="E317" s="27">
        <v>100</v>
      </c>
      <c r="F317" s="27">
        <v>285</v>
      </c>
      <c r="G317" s="27">
        <v>1</v>
      </c>
      <c r="H317" s="28">
        <v>44445.439648622683</v>
      </c>
      <c r="I317" s="2" t="s">
        <v>226</v>
      </c>
      <c r="J317" s="27">
        <v>46.061904907226563</v>
      </c>
      <c r="K317" s="27">
        <v>13.242202758789063</v>
      </c>
      <c r="L317" s="2" t="s">
        <v>15</v>
      </c>
      <c r="M317" s="2" t="s">
        <v>16</v>
      </c>
      <c r="N317" s="3">
        <v>3</v>
      </c>
      <c r="O317" s="27" t="s">
        <v>1619</v>
      </c>
      <c r="P317" s="27" t="s">
        <v>1620</v>
      </c>
      <c r="Q317" s="27" t="s">
        <v>1621</v>
      </c>
      <c r="R317" s="27">
        <f t="shared" si="12"/>
        <v>3</v>
      </c>
      <c r="S317" s="27"/>
      <c r="T317" s="27"/>
      <c r="U317" s="27">
        <v>1</v>
      </c>
      <c r="V317" s="27"/>
      <c r="W317" s="27"/>
      <c r="X317" s="27">
        <v>2</v>
      </c>
      <c r="Y317" s="27"/>
      <c r="Z317" s="27" t="s">
        <v>1427</v>
      </c>
      <c r="AA317" s="27" t="s">
        <v>1427</v>
      </c>
      <c r="AB317" s="27" t="s">
        <v>1427</v>
      </c>
      <c r="AC317" s="27">
        <f t="shared" si="13"/>
        <v>0</v>
      </c>
      <c r="AD317" s="27"/>
      <c r="AE317" s="27"/>
      <c r="AF317" s="27"/>
      <c r="AG317" s="27"/>
      <c r="AH317" s="27"/>
      <c r="AI317" s="27"/>
      <c r="AJ317" s="27"/>
      <c r="AK317" s="27"/>
      <c r="AL317" s="29">
        <v>0</v>
      </c>
      <c r="AM317" s="29">
        <v>0</v>
      </c>
      <c r="AN317" s="29" t="s">
        <v>1427</v>
      </c>
      <c r="AO317" s="29" t="s">
        <v>1427</v>
      </c>
      <c r="AP317" s="29" t="s">
        <v>1427</v>
      </c>
      <c r="AQ317" s="29" t="s">
        <v>1427</v>
      </c>
      <c r="AR317" s="29" t="s">
        <v>1427</v>
      </c>
      <c r="AS317" s="29" t="s">
        <v>1427</v>
      </c>
      <c r="AT317" s="29" t="str">
        <f t="shared" si="14"/>
        <v>.</v>
      </c>
      <c r="AU317" s="29">
        <v>6</v>
      </c>
      <c r="AV317" s="29">
        <v>6</v>
      </c>
      <c r="AW317" s="29">
        <v>1</v>
      </c>
      <c r="AX317" s="29">
        <v>25</v>
      </c>
      <c r="AY317" s="29">
        <v>1</v>
      </c>
      <c r="AZ317" s="27" t="s">
        <v>1427</v>
      </c>
      <c r="BA317" s="27">
        <v>101</v>
      </c>
      <c r="BB317" s="27">
        <v>1</v>
      </c>
      <c r="BC317" s="27">
        <v>0</v>
      </c>
      <c r="BD317" s="27">
        <v>0</v>
      </c>
      <c r="BE317" s="27">
        <v>0</v>
      </c>
      <c r="BF317" s="27" t="str" cm="1">
        <f t="array" ref="BF317">_xlfn.IFS(BB317=1,"Nord Italia",BC317=1,"Centro Italia",BD317=1,"Sud Italia",BE317=1,"Isole Italia",SUM(BB317:BE317)=0,"Estero")</f>
        <v>Nord Italia</v>
      </c>
      <c r="BG317" s="27" t="s">
        <v>2615</v>
      </c>
      <c r="BH317" s="27">
        <v>167</v>
      </c>
      <c r="BI317" s="27" t="s">
        <v>1427</v>
      </c>
      <c r="BJ317" s="27">
        <v>7</v>
      </c>
      <c r="BK317" s="27" t="s">
        <v>1427</v>
      </c>
      <c r="BL317" s="27" t="s">
        <v>1427</v>
      </c>
      <c r="BM317" s="27" t="s">
        <v>1427</v>
      </c>
      <c r="BN317" s="27" t="s">
        <v>1427</v>
      </c>
      <c r="BO317" s="27">
        <v>4</v>
      </c>
      <c r="BP317" s="29">
        <v>4</v>
      </c>
      <c r="BQ317" s="27">
        <v>300</v>
      </c>
      <c r="BR317" s="27">
        <v>0</v>
      </c>
      <c r="BS317" s="27" t="s">
        <v>1427</v>
      </c>
      <c r="BT317" s="27">
        <v>1</v>
      </c>
      <c r="BU317" s="27">
        <v>0</v>
      </c>
      <c r="BV317" s="29">
        <v>2</v>
      </c>
    </row>
    <row r="318" spans="1:74" ht="30" x14ac:dyDescent="0.25">
      <c r="A318" s="27">
        <v>115</v>
      </c>
      <c r="B318" s="28">
        <v>44445.440613425926</v>
      </c>
      <c r="C318" s="28">
        <v>44445.444513888891</v>
      </c>
      <c r="D318" s="2" t="s">
        <v>238</v>
      </c>
      <c r="E318" s="27">
        <v>100</v>
      </c>
      <c r="F318" s="27">
        <v>337</v>
      </c>
      <c r="G318" s="27">
        <v>1</v>
      </c>
      <c r="H318" s="28">
        <v>44445.444520474535</v>
      </c>
      <c r="I318" s="2" t="s">
        <v>239</v>
      </c>
      <c r="J318" s="27">
        <v>45.45550537109375</v>
      </c>
      <c r="K318" s="27">
        <v>11.883895874023438</v>
      </c>
      <c r="L318" s="2" t="s">
        <v>15</v>
      </c>
      <c r="M318" s="2" t="s">
        <v>16</v>
      </c>
      <c r="N318" s="3">
        <v>3</v>
      </c>
      <c r="O318" s="27" t="s">
        <v>1631</v>
      </c>
      <c r="P318" s="27" t="s">
        <v>1632</v>
      </c>
      <c r="Q318" s="27" t="s">
        <v>1633</v>
      </c>
      <c r="R318" s="27">
        <f t="shared" si="12"/>
        <v>3</v>
      </c>
      <c r="S318" s="27"/>
      <c r="T318" s="27"/>
      <c r="U318" s="27">
        <v>1</v>
      </c>
      <c r="V318" s="27"/>
      <c r="W318" s="27"/>
      <c r="X318" s="27">
        <v>2</v>
      </c>
      <c r="Y318" s="27"/>
      <c r="Z318" s="27" t="s">
        <v>1427</v>
      </c>
      <c r="AA318" s="27" t="s">
        <v>1427</v>
      </c>
      <c r="AB318" s="27" t="s">
        <v>1427</v>
      </c>
      <c r="AC318" s="27">
        <f t="shared" si="13"/>
        <v>0</v>
      </c>
      <c r="AD318" s="27"/>
      <c r="AE318" s="27"/>
      <c r="AF318" s="27"/>
      <c r="AG318" s="27"/>
      <c r="AH318" s="27"/>
      <c r="AI318" s="27"/>
      <c r="AJ318" s="27"/>
      <c r="AK318" s="27"/>
      <c r="AL318" s="29">
        <v>0</v>
      </c>
      <c r="AM318" s="29">
        <v>0</v>
      </c>
      <c r="AN318" s="29" t="s">
        <v>1427</v>
      </c>
      <c r="AO318" s="29" t="s">
        <v>1427</v>
      </c>
      <c r="AP318" s="29" t="s">
        <v>1427</v>
      </c>
      <c r="AQ318" s="29" t="s">
        <v>1427</v>
      </c>
      <c r="AR318" s="29" t="s">
        <v>1427</v>
      </c>
      <c r="AS318" s="29" t="s">
        <v>1427</v>
      </c>
      <c r="AT318" s="29" t="str">
        <f t="shared" si="14"/>
        <v>.</v>
      </c>
      <c r="AU318" s="29">
        <v>6</v>
      </c>
      <c r="AV318" s="29">
        <v>7</v>
      </c>
      <c r="AW318" s="29">
        <v>1</v>
      </c>
      <c r="AX318" s="29">
        <v>25</v>
      </c>
      <c r="AY318" s="29">
        <v>1</v>
      </c>
      <c r="AZ318" s="27" t="s">
        <v>1427</v>
      </c>
      <c r="BA318" s="27">
        <v>67</v>
      </c>
      <c r="BB318" s="27">
        <v>1</v>
      </c>
      <c r="BC318" s="27">
        <v>0</v>
      </c>
      <c r="BD318" s="27">
        <v>0</v>
      </c>
      <c r="BE318" s="27">
        <v>0</v>
      </c>
      <c r="BF318" s="27" t="str" cm="1">
        <f t="array" ref="BF318">_xlfn.IFS(BB318=1,"Nord Italia",BC318=1,"Centro Italia",BD318=1,"Sud Italia",BE318=1,"Isole Italia",SUM(BB318:BE318)=0,"Estero")</f>
        <v>Nord Italia</v>
      </c>
      <c r="BG318" s="27" t="s">
        <v>2697</v>
      </c>
      <c r="BH318" s="27">
        <v>164</v>
      </c>
      <c r="BI318" s="27" t="s">
        <v>1427</v>
      </c>
      <c r="BJ318" s="27">
        <v>4</v>
      </c>
      <c r="BK318" s="27">
        <v>13</v>
      </c>
      <c r="BL318" s="27" t="s">
        <v>1427</v>
      </c>
      <c r="BM318" s="27">
        <v>111</v>
      </c>
      <c r="BN318" s="27" t="s">
        <v>1427</v>
      </c>
      <c r="BO318" s="27">
        <v>5</v>
      </c>
      <c r="BP318" s="29">
        <v>4</v>
      </c>
      <c r="BQ318" s="27">
        <v>100</v>
      </c>
      <c r="BR318" s="27">
        <v>0</v>
      </c>
      <c r="BS318" s="27" t="s">
        <v>1427</v>
      </c>
      <c r="BT318" s="27">
        <v>1</v>
      </c>
      <c r="BU318" s="27">
        <v>0</v>
      </c>
      <c r="BV318" s="29">
        <v>4</v>
      </c>
    </row>
    <row r="319" spans="1:74" ht="30" x14ac:dyDescent="0.25">
      <c r="A319" s="27">
        <v>119</v>
      </c>
      <c r="B319" s="28">
        <v>44445.446851851855</v>
      </c>
      <c r="C319" s="28">
        <v>44445.451493055552</v>
      </c>
      <c r="D319" s="2" t="s">
        <v>246</v>
      </c>
      <c r="E319" s="27">
        <v>100</v>
      </c>
      <c r="F319" s="27">
        <v>400</v>
      </c>
      <c r="G319" s="27">
        <v>1</v>
      </c>
      <c r="H319" s="28">
        <v>44445.451498414353</v>
      </c>
      <c r="I319" s="2" t="s">
        <v>247</v>
      </c>
      <c r="J319" s="27">
        <v>45.43170166015625</v>
      </c>
      <c r="K319" s="27">
        <v>10.98590087890625</v>
      </c>
      <c r="L319" s="2" t="s">
        <v>15</v>
      </c>
      <c r="M319" s="2" t="s">
        <v>16</v>
      </c>
      <c r="N319" s="3">
        <v>3</v>
      </c>
      <c r="O319" s="27" t="s">
        <v>1634</v>
      </c>
      <c r="P319" s="27" t="s">
        <v>1635</v>
      </c>
      <c r="Q319" s="27" t="s">
        <v>1636</v>
      </c>
      <c r="R319" s="27">
        <f t="shared" si="12"/>
        <v>3</v>
      </c>
      <c r="S319" s="27">
        <v>2</v>
      </c>
      <c r="T319" s="27"/>
      <c r="U319" s="27">
        <v>1</v>
      </c>
      <c r="V319" s="27"/>
      <c r="W319" s="27"/>
      <c r="X319" s="27"/>
      <c r="Y319" s="27"/>
      <c r="Z319" s="27" t="s">
        <v>1427</v>
      </c>
      <c r="AA319" s="27" t="s">
        <v>1427</v>
      </c>
      <c r="AB319" s="27" t="s">
        <v>1427</v>
      </c>
      <c r="AC319" s="27">
        <f t="shared" si="13"/>
        <v>0</v>
      </c>
      <c r="AD319" s="27"/>
      <c r="AE319" s="27"/>
      <c r="AF319" s="27"/>
      <c r="AG319" s="27"/>
      <c r="AH319" s="27"/>
      <c r="AI319" s="27"/>
      <c r="AJ319" s="27"/>
      <c r="AK319" s="27"/>
      <c r="AL319" s="29">
        <v>0</v>
      </c>
      <c r="AM319" s="29">
        <v>0</v>
      </c>
      <c r="AN319" s="29" t="s">
        <v>1427</v>
      </c>
      <c r="AO319" s="29" t="s">
        <v>1427</v>
      </c>
      <c r="AP319" s="29" t="s">
        <v>1427</v>
      </c>
      <c r="AQ319" s="29" t="s">
        <v>1427</v>
      </c>
      <c r="AR319" s="29" t="s">
        <v>1427</v>
      </c>
      <c r="AS319" s="29" t="s">
        <v>1427</v>
      </c>
      <c r="AT319" s="29" t="str">
        <f t="shared" si="14"/>
        <v>.</v>
      </c>
      <c r="AU319" s="29">
        <v>8</v>
      </c>
      <c r="AV319" s="29">
        <v>9</v>
      </c>
      <c r="AW319" s="29">
        <v>1</v>
      </c>
      <c r="AX319" s="29">
        <v>43</v>
      </c>
      <c r="AY319" s="29">
        <v>1</v>
      </c>
      <c r="AZ319" s="27" t="s">
        <v>1427</v>
      </c>
      <c r="BA319" s="27">
        <v>67</v>
      </c>
      <c r="BB319" s="27">
        <v>1</v>
      </c>
      <c r="BC319" s="27">
        <v>0</v>
      </c>
      <c r="BD319" s="27">
        <v>0</v>
      </c>
      <c r="BE319" s="27">
        <v>0</v>
      </c>
      <c r="BF319" s="27" t="str" cm="1">
        <f t="array" ref="BF319">_xlfn.IFS(BB319=1,"Nord Italia",BC319=1,"Centro Italia",BD319=1,"Sud Italia",BE319=1,"Isole Italia",SUM(BB319:BE319)=0,"Estero")</f>
        <v>Nord Italia</v>
      </c>
      <c r="BG319" s="27" t="s">
        <v>2697</v>
      </c>
      <c r="BH319" s="27">
        <v>168</v>
      </c>
      <c r="BI319" s="27" t="s">
        <v>1427</v>
      </c>
      <c r="BJ319" s="27">
        <v>7</v>
      </c>
      <c r="BK319" s="27" t="s">
        <v>1427</v>
      </c>
      <c r="BL319" s="27" t="s">
        <v>1427</v>
      </c>
      <c r="BM319" s="27" t="s">
        <v>1427</v>
      </c>
      <c r="BN319" s="27" t="s">
        <v>1427</v>
      </c>
      <c r="BO319" s="27">
        <v>4</v>
      </c>
      <c r="BP319" s="29">
        <v>3</v>
      </c>
      <c r="BQ319" s="27">
        <v>60</v>
      </c>
      <c r="BR319" s="27">
        <v>0</v>
      </c>
      <c r="BS319" s="27" t="s">
        <v>1427</v>
      </c>
      <c r="BT319" s="27">
        <v>1</v>
      </c>
      <c r="BU319" s="27">
        <v>1</v>
      </c>
      <c r="BV319" s="29">
        <v>2</v>
      </c>
    </row>
    <row r="320" spans="1:74" ht="30" x14ac:dyDescent="0.25">
      <c r="A320" s="27">
        <v>121</v>
      </c>
      <c r="B320" s="28">
        <v>44445.448136574072</v>
      </c>
      <c r="C320" s="28">
        <v>44445.4528125</v>
      </c>
      <c r="D320" s="2" t="s">
        <v>250</v>
      </c>
      <c r="E320" s="27">
        <v>100</v>
      </c>
      <c r="F320" s="27">
        <v>403</v>
      </c>
      <c r="G320" s="27">
        <v>1</v>
      </c>
      <c r="H320" s="28">
        <v>44445.45282741898</v>
      </c>
      <c r="I320" s="2" t="s">
        <v>251</v>
      </c>
      <c r="J320" s="27">
        <v>41.134902954101563</v>
      </c>
      <c r="K320" s="27">
        <v>16.85400390625</v>
      </c>
      <c r="L320" s="2" t="s">
        <v>15</v>
      </c>
      <c r="M320" s="2" t="s">
        <v>16</v>
      </c>
      <c r="N320" s="3">
        <v>3</v>
      </c>
      <c r="O320" s="27" t="s">
        <v>1640</v>
      </c>
      <c r="P320" s="27" t="s">
        <v>1641</v>
      </c>
      <c r="Q320" s="27" t="s">
        <v>1642</v>
      </c>
      <c r="R320" s="27">
        <f t="shared" si="12"/>
        <v>3</v>
      </c>
      <c r="S320" s="27">
        <v>1</v>
      </c>
      <c r="T320" s="27"/>
      <c r="U320" s="27"/>
      <c r="V320" s="27"/>
      <c r="W320" s="27"/>
      <c r="X320" s="27">
        <v>2</v>
      </c>
      <c r="Y320" s="27"/>
      <c r="Z320" s="27" t="s">
        <v>1427</v>
      </c>
      <c r="AA320" s="27" t="s">
        <v>1427</v>
      </c>
      <c r="AB320" s="27" t="s">
        <v>1427</v>
      </c>
      <c r="AC320" s="27">
        <f t="shared" si="13"/>
        <v>0</v>
      </c>
      <c r="AD320" s="27"/>
      <c r="AE320" s="27"/>
      <c r="AF320" s="27"/>
      <c r="AG320" s="27"/>
      <c r="AH320" s="27"/>
      <c r="AI320" s="27"/>
      <c r="AJ320" s="27"/>
      <c r="AK320" s="27"/>
      <c r="AL320" s="29">
        <v>0</v>
      </c>
      <c r="AM320" s="29">
        <v>0</v>
      </c>
      <c r="AN320" s="29" t="s">
        <v>1427</v>
      </c>
      <c r="AO320" s="29" t="s">
        <v>1427</v>
      </c>
      <c r="AP320" s="29" t="s">
        <v>1427</v>
      </c>
      <c r="AQ320" s="29" t="s">
        <v>1427</v>
      </c>
      <c r="AR320" s="29" t="s">
        <v>1427</v>
      </c>
      <c r="AS320" s="29" t="s">
        <v>1427</v>
      </c>
      <c r="AT320" s="29" t="str">
        <f t="shared" si="14"/>
        <v>.</v>
      </c>
      <c r="AU320" s="29">
        <v>6</v>
      </c>
      <c r="AV320" s="29">
        <v>5</v>
      </c>
      <c r="AW320" s="29">
        <v>1</v>
      </c>
      <c r="AX320" s="29">
        <v>63</v>
      </c>
      <c r="AY320" s="29">
        <v>1</v>
      </c>
      <c r="AZ320" s="27" t="s">
        <v>1427</v>
      </c>
      <c r="BA320" s="27">
        <v>67</v>
      </c>
      <c r="BB320" s="27">
        <v>1</v>
      </c>
      <c r="BC320" s="27">
        <v>0</v>
      </c>
      <c r="BD320" s="27">
        <v>0</v>
      </c>
      <c r="BE320" s="27">
        <v>0</v>
      </c>
      <c r="BF320" s="27" t="str" cm="1">
        <f t="array" ref="BF320">_xlfn.IFS(BB320=1,"Nord Italia",BC320=1,"Centro Italia",BD320=1,"Sud Italia",BE320=1,"Isole Italia",SUM(BB320:BE320)=0,"Estero")</f>
        <v>Nord Italia</v>
      </c>
      <c r="BG320" s="27" t="s">
        <v>2765</v>
      </c>
      <c r="BH320" s="27">
        <v>173</v>
      </c>
      <c r="BI320" s="27" t="s">
        <v>2766</v>
      </c>
      <c r="BJ320" s="27">
        <v>3</v>
      </c>
      <c r="BK320" s="27" t="s">
        <v>1427</v>
      </c>
      <c r="BL320" s="27" t="s">
        <v>1427</v>
      </c>
      <c r="BM320" s="27" t="s">
        <v>1427</v>
      </c>
      <c r="BN320" s="27" t="s">
        <v>1427</v>
      </c>
      <c r="BO320" s="27">
        <v>4</v>
      </c>
      <c r="BP320" s="29">
        <v>3</v>
      </c>
      <c r="BQ320" s="27">
        <v>45</v>
      </c>
      <c r="BR320" s="27">
        <v>0</v>
      </c>
      <c r="BS320" s="27" t="s">
        <v>1427</v>
      </c>
      <c r="BT320" s="27">
        <v>1</v>
      </c>
      <c r="BU320" s="27">
        <v>0</v>
      </c>
      <c r="BV320" s="29">
        <v>1</v>
      </c>
    </row>
    <row r="321" spans="1:74" ht="30" x14ac:dyDescent="0.25">
      <c r="A321" s="27">
        <v>132</v>
      </c>
      <c r="B321" s="28">
        <v>44445.467673611114</v>
      </c>
      <c r="C321" s="28">
        <v>44445.470057870371</v>
      </c>
      <c r="D321" s="2" t="s">
        <v>272</v>
      </c>
      <c r="E321" s="27">
        <v>100</v>
      </c>
      <c r="F321" s="27">
        <v>206</v>
      </c>
      <c r="G321" s="27">
        <v>1</v>
      </c>
      <c r="H321" s="28">
        <v>44445.470069432871</v>
      </c>
      <c r="I321" s="2" t="s">
        <v>273</v>
      </c>
      <c r="J321" s="27">
        <v>56.115493774414063</v>
      </c>
      <c r="K321" s="27">
        <v>-4.2292938232421875</v>
      </c>
      <c r="L321" s="2" t="s">
        <v>15</v>
      </c>
      <c r="M321" s="2" t="s">
        <v>87</v>
      </c>
      <c r="N321" s="3">
        <v>3</v>
      </c>
      <c r="O321" s="27" t="s">
        <v>1650</v>
      </c>
      <c r="P321" s="27" t="s">
        <v>1651</v>
      </c>
      <c r="Q321" s="27" t="s">
        <v>1652</v>
      </c>
      <c r="R321" s="27">
        <f t="shared" si="12"/>
        <v>3</v>
      </c>
      <c r="S321" s="27"/>
      <c r="T321" s="27"/>
      <c r="U321" s="27">
        <v>1</v>
      </c>
      <c r="V321" s="27"/>
      <c r="W321" s="27"/>
      <c r="X321" s="27">
        <v>2</v>
      </c>
      <c r="Y321" s="27"/>
      <c r="Z321" s="27" t="s">
        <v>1427</v>
      </c>
      <c r="AA321" s="27" t="s">
        <v>1427</v>
      </c>
      <c r="AB321" s="27" t="s">
        <v>1427</v>
      </c>
      <c r="AC321" s="27">
        <f t="shared" si="13"/>
        <v>0</v>
      </c>
      <c r="AD321" s="27"/>
      <c r="AE321" s="27"/>
      <c r="AF321" s="27"/>
      <c r="AG321" s="27"/>
      <c r="AH321" s="27"/>
      <c r="AI321" s="27"/>
      <c r="AJ321" s="27"/>
      <c r="AK321" s="27"/>
      <c r="AL321" s="29">
        <v>0</v>
      </c>
      <c r="AM321" s="29">
        <v>0</v>
      </c>
      <c r="AN321" s="29" t="s">
        <v>1427</v>
      </c>
      <c r="AO321" s="29" t="s">
        <v>1427</v>
      </c>
      <c r="AP321" s="29" t="s">
        <v>1427</v>
      </c>
      <c r="AQ321" s="29" t="s">
        <v>1427</v>
      </c>
      <c r="AR321" s="29" t="s">
        <v>1427</v>
      </c>
      <c r="AS321" s="29" t="s">
        <v>1427</v>
      </c>
      <c r="AT321" s="29" t="str">
        <f t="shared" si="14"/>
        <v>.</v>
      </c>
      <c r="AU321" s="29">
        <v>8</v>
      </c>
      <c r="AV321" s="29">
        <v>8</v>
      </c>
      <c r="AW321" s="29">
        <v>1</v>
      </c>
      <c r="AX321" s="29">
        <v>47</v>
      </c>
      <c r="AY321" s="29">
        <v>0</v>
      </c>
      <c r="AZ321" s="27" t="s">
        <v>3184</v>
      </c>
      <c r="BA321" s="27" t="s">
        <v>1427</v>
      </c>
      <c r="BB321" s="27">
        <v>0</v>
      </c>
      <c r="BC321" s="27">
        <v>0</v>
      </c>
      <c r="BD321" s="27">
        <v>0</v>
      </c>
      <c r="BE321" s="27">
        <v>0</v>
      </c>
      <c r="BF321" s="27" t="str" cm="1">
        <f t="array" ref="BF321">_xlfn.IFS(BB321=1,"Nord Italia",BC321=1,"Centro Italia",BD321=1,"Sud Italia",BE321=1,"Isole Italia",SUM(BB321:BE321)=0,"Estero")</f>
        <v>Estero</v>
      </c>
      <c r="BG321" s="27" t="s">
        <v>1427</v>
      </c>
      <c r="BH321" s="27">
        <v>167</v>
      </c>
      <c r="BI321" s="27" t="s">
        <v>1427</v>
      </c>
      <c r="BJ321" s="27">
        <v>4</v>
      </c>
      <c r="BK321" s="27">
        <v>9</v>
      </c>
      <c r="BL321" s="27" t="s">
        <v>1427</v>
      </c>
      <c r="BM321" s="27" t="s">
        <v>1427</v>
      </c>
      <c r="BN321" s="27" t="s">
        <v>1427</v>
      </c>
      <c r="BO321" s="27">
        <v>5</v>
      </c>
      <c r="BP321" s="29">
        <v>4</v>
      </c>
      <c r="BQ321" s="27">
        <v>180</v>
      </c>
      <c r="BR321" s="27">
        <v>0</v>
      </c>
      <c r="BS321" s="27" t="s">
        <v>1427</v>
      </c>
      <c r="BT321" s="27">
        <v>1</v>
      </c>
      <c r="BU321" s="27">
        <v>1</v>
      </c>
      <c r="BV321" s="29">
        <v>6</v>
      </c>
    </row>
    <row r="322" spans="1:74" ht="45" x14ac:dyDescent="0.25">
      <c r="A322" s="27">
        <v>137</v>
      </c>
      <c r="B322" s="28">
        <v>44445.47388888889</v>
      </c>
      <c r="C322" s="28">
        <v>44445.475439814814</v>
      </c>
      <c r="D322" s="2" t="s">
        <v>282</v>
      </c>
      <c r="E322" s="27">
        <v>100</v>
      </c>
      <c r="F322" s="27">
        <v>134</v>
      </c>
      <c r="G322" s="27">
        <v>1</v>
      </c>
      <c r="H322" s="28">
        <v>44445.475451574071</v>
      </c>
      <c r="I322" s="2" t="s">
        <v>283</v>
      </c>
      <c r="J322" s="27">
        <v>45.472198486328125</v>
      </c>
      <c r="K322" s="27">
        <v>9.19219970703125</v>
      </c>
      <c r="L322" s="2" t="s">
        <v>15</v>
      </c>
      <c r="M322" s="2" t="s">
        <v>16</v>
      </c>
      <c r="N322" s="3">
        <v>3</v>
      </c>
      <c r="O322" s="27" t="s">
        <v>1659</v>
      </c>
      <c r="P322" s="27" t="s">
        <v>1660</v>
      </c>
      <c r="Q322" s="27" t="s">
        <v>1661</v>
      </c>
      <c r="R322" s="27">
        <f t="shared" ref="R322:R385" si="15">IF($O322=".",0,1)+IF($P322=".",0,1)+IF($Q322=".",0,1)</f>
        <v>3</v>
      </c>
      <c r="S322" s="27"/>
      <c r="T322" s="27"/>
      <c r="U322" s="27">
        <v>1</v>
      </c>
      <c r="V322" s="27"/>
      <c r="W322" s="27"/>
      <c r="X322" s="27">
        <v>2</v>
      </c>
      <c r="Y322" s="27"/>
      <c r="Z322" s="27" t="s">
        <v>1427</v>
      </c>
      <c r="AA322" s="27" t="s">
        <v>1427</v>
      </c>
      <c r="AB322" s="27" t="s">
        <v>1427</v>
      </c>
      <c r="AC322" s="27">
        <f t="shared" ref="AC322:AC385" si="16">IF($Z322=".",0,1)+IF($AA322=".",0,1)+IF($AB322=".",0,1)</f>
        <v>0</v>
      </c>
      <c r="AD322" s="27"/>
      <c r="AE322" s="27"/>
      <c r="AF322" s="27"/>
      <c r="AG322" s="27"/>
      <c r="AH322" s="27"/>
      <c r="AI322" s="27"/>
      <c r="AJ322" s="27"/>
      <c r="AK322" s="27"/>
      <c r="AL322" s="29">
        <v>0</v>
      </c>
      <c r="AM322" s="29">
        <v>0</v>
      </c>
      <c r="AN322" s="29" t="s">
        <v>1427</v>
      </c>
      <c r="AO322" s="29" t="s">
        <v>1427</v>
      </c>
      <c r="AP322" s="29" t="s">
        <v>1427</v>
      </c>
      <c r="AQ322" s="29" t="s">
        <v>1427</v>
      </c>
      <c r="AR322" s="29" t="s">
        <v>1427</v>
      </c>
      <c r="AS322" s="29" t="s">
        <v>1427</v>
      </c>
      <c r="AT322" s="29" t="str">
        <f t="shared" ref="AT322:AT385" si="17">IF(AN322=".",".",SUM(AN322:AS322)/6)</f>
        <v>.</v>
      </c>
      <c r="AU322" s="29">
        <v>6</v>
      </c>
      <c r="AV322" s="29">
        <v>7</v>
      </c>
      <c r="AW322" s="29">
        <v>1</v>
      </c>
      <c r="AX322" s="29">
        <v>20</v>
      </c>
      <c r="AY322" s="29">
        <v>1</v>
      </c>
      <c r="AZ322" s="27" t="s">
        <v>1427</v>
      </c>
      <c r="BA322" s="27">
        <v>58</v>
      </c>
      <c r="BB322" s="27">
        <v>1</v>
      </c>
      <c r="BC322" s="27">
        <v>0</v>
      </c>
      <c r="BD322" s="27">
        <v>0</v>
      </c>
      <c r="BE322" s="27">
        <v>0</v>
      </c>
      <c r="BF322" s="27" t="str" cm="1">
        <f t="array" ref="BF322">_xlfn.IFS(BB322=1,"Nord Italia",BC322=1,"Centro Italia",BD322=1,"Sud Italia",BE322=1,"Isole Italia",SUM(BB322:BE322)=0,"Estero")</f>
        <v>Nord Italia</v>
      </c>
      <c r="BG322" s="27" t="s">
        <v>2599</v>
      </c>
      <c r="BH322" s="27">
        <v>173</v>
      </c>
      <c r="BI322" s="27" t="s">
        <v>2771</v>
      </c>
      <c r="BJ322" s="27">
        <v>2</v>
      </c>
      <c r="BK322" s="27" t="s">
        <v>1427</v>
      </c>
      <c r="BL322" s="27" t="s">
        <v>1427</v>
      </c>
      <c r="BM322" s="27" t="s">
        <v>1427</v>
      </c>
      <c r="BN322" s="27" t="s">
        <v>1427</v>
      </c>
      <c r="BO322" s="27">
        <v>2</v>
      </c>
      <c r="BP322" s="29">
        <v>3</v>
      </c>
      <c r="BQ322" s="27">
        <v>20</v>
      </c>
      <c r="BR322" s="27">
        <v>1</v>
      </c>
      <c r="BS322" s="27">
        <v>1</v>
      </c>
      <c r="BT322" s="27">
        <v>1</v>
      </c>
      <c r="BU322" s="27">
        <v>1</v>
      </c>
      <c r="BV322" s="29">
        <v>2</v>
      </c>
    </row>
    <row r="323" spans="1:74" ht="30" x14ac:dyDescent="0.25">
      <c r="A323" s="27">
        <v>146</v>
      </c>
      <c r="B323" s="28">
        <v>44445.479328703703</v>
      </c>
      <c r="C323" s="28">
        <v>44445.48364583333</v>
      </c>
      <c r="D323" s="2" t="s">
        <v>300</v>
      </c>
      <c r="E323" s="27">
        <v>100</v>
      </c>
      <c r="F323" s="27">
        <v>373</v>
      </c>
      <c r="G323" s="27">
        <v>1</v>
      </c>
      <c r="H323" s="28">
        <v>44445.483658923615</v>
      </c>
      <c r="I323" s="2" t="s">
        <v>301</v>
      </c>
      <c r="J323" s="27">
        <v>45.403106689453125</v>
      </c>
      <c r="K323" s="27">
        <v>11.87469482421875</v>
      </c>
      <c r="L323" s="2" t="s">
        <v>15</v>
      </c>
      <c r="M323" s="2" t="s">
        <v>16</v>
      </c>
      <c r="N323" s="3">
        <v>3</v>
      </c>
      <c r="O323" s="27" t="s">
        <v>1673</v>
      </c>
      <c r="P323" s="27" t="s">
        <v>1674</v>
      </c>
      <c r="Q323" s="27" t="s">
        <v>1675</v>
      </c>
      <c r="R323" s="27">
        <f t="shared" si="15"/>
        <v>3</v>
      </c>
      <c r="S323" s="27">
        <v>1</v>
      </c>
      <c r="T323" s="27"/>
      <c r="U323" s="27">
        <v>1</v>
      </c>
      <c r="V323" s="27"/>
      <c r="W323" s="27"/>
      <c r="X323" s="27">
        <v>1</v>
      </c>
      <c r="Y323" s="27"/>
      <c r="Z323" s="27" t="s">
        <v>1427</v>
      </c>
      <c r="AA323" s="27" t="s">
        <v>1427</v>
      </c>
      <c r="AB323" s="27" t="s">
        <v>1427</v>
      </c>
      <c r="AC323" s="27">
        <f t="shared" si="16"/>
        <v>0</v>
      </c>
      <c r="AD323" s="27"/>
      <c r="AE323" s="27"/>
      <c r="AF323" s="27"/>
      <c r="AG323" s="27"/>
      <c r="AH323" s="27"/>
      <c r="AI323" s="27"/>
      <c r="AJ323" s="27"/>
      <c r="AK323" s="27"/>
      <c r="AL323" s="29">
        <v>0</v>
      </c>
      <c r="AM323" s="29">
        <v>0</v>
      </c>
      <c r="AN323" s="29" t="s">
        <v>1427</v>
      </c>
      <c r="AO323" s="29" t="s">
        <v>1427</v>
      </c>
      <c r="AP323" s="29" t="s">
        <v>1427</v>
      </c>
      <c r="AQ323" s="29" t="s">
        <v>1427</v>
      </c>
      <c r="AR323" s="29" t="s">
        <v>1427</v>
      </c>
      <c r="AS323" s="29" t="s">
        <v>1427</v>
      </c>
      <c r="AT323" s="29" t="str">
        <f t="shared" si="17"/>
        <v>.</v>
      </c>
      <c r="AU323" s="29">
        <v>7</v>
      </c>
      <c r="AV323" s="29">
        <v>8</v>
      </c>
      <c r="AW323" s="29">
        <v>1</v>
      </c>
      <c r="AX323" s="29">
        <v>30</v>
      </c>
      <c r="AY323" s="29">
        <v>1</v>
      </c>
      <c r="AZ323" s="27" t="s">
        <v>1427</v>
      </c>
      <c r="BA323" s="27">
        <v>67</v>
      </c>
      <c r="BB323" s="27">
        <v>1</v>
      </c>
      <c r="BC323" s="27">
        <v>0</v>
      </c>
      <c r="BD323" s="27">
        <v>0</v>
      </c>
      <c r="BE323" s="27">
        <v>0</v>
      </c>
      <c r="BF323" s="27" t="str" cm="1">
        <f t="array" ref="BF323">_xlfn.IFS(BB323=1,"Nord Italia",BC323=1,"Centro Italia",BD323=1,"Sud Italia",BE323=1,"Isole Italia",SUM(BB323:BE323)=0,"Estero")</f>
        <v>Nord Italia</v>
      </c>
      <c r="BG323" s="27" t="s">
        <v>2697</v>
      </c>
      <c r="BH323" s="27">
        <v>167</v>
      </c>
      <c r="BI323" s="27" t="s">
        <v>1427</v>
      </c>
      <c r="BJ323" s="27">
        <v>5</v>
      </c>
      <c r="BK323" s="27">
        <v>14</v>
      </c>
      <c r="BL323" s="27" t="s">
        <v>1427</v>
      </c>
      <c r="BM323" s="27">
        <v>122</v>
      </c>
      <c r="BN323" s="27" t="s">
        <v>1427</v>
      </c>
      <c r="BO323" s="27">
        <v>2</v>
      </c>
      <c r="BP323" s="29">
        <v>3</v>
      </c>
      <c r="BQ323" s="27">
        <v>60</v>
      </c>
      <c r="BR323" s="27">
        <v>0</v>
      </c>
      <c r="BS323" s="27" t="s">
        <v>1427</v>
      </c>
      <c r="BT323" s="27">
        <v>1</v>
      </c>
      <c r="BU323" s="27">
        <v>1</v>
      </c>
      <c r="BV323" s="29">
        <v>1</v>
      </c>
    </row>
    <row r="324" spans="1:74" ht="45" x14ac:dyDescent="0.25">
      <c r="A324" s="27">
        <v>148</v>
      </c>
      <c r="B324" s="28">
        <v>44445.482604166667</v>
      </c>
      <c r="C324" s="28">
        <v>44445.486006944448</v>
      </c>
      <c r="D324" s="2" t="s">
        <v>304</v>
      </c>
      <c r="E324" s="27">
        <v>100</v>
      </c>
      <c r="F324" s="27">
        <v>293</v>
      </c>
      <c r="G324" s="27">
        <v>1</v>
      </c>
      <c r="H324" s="28">
        <v>44445.486034120368</v>
      </c>
      <c r="I324" s="2" t="s">
        <v>305</v>
      </c>
      <c r="J324" s="27">
        <v>45.66180419921875</v>
      </c>
      <c r="K324" s="27">
        <v>12.2427978515625</v>
      </c>
      <c r="L324" s="2" t="s">
        <v>15</v>
      </c>
      <c r="M324" s="2" t="s">
        <v>16</v>
      </c>
      <c r="N324" s="3">
        <v>3</v>
      </c>
      <c r="O324" s="27" t="s">
        <v>1679</v>
      </c>
      <c r="P324" s="27" t="s">
        <v>1680</v>
      </c>
      <c r="Q324" s="27" t="s">
        <v>1681</v>
      </c>
      <c r="R324" s="27">
        <f t="shared" si="15"/>
        <v>3</v>
      </c>
      <c r="S324" s="27"/>
      <c r="T324" s="27"/>
      <c r="U324" s="27">
        <v>1</v>
      </c>
      <c r="V324" s="27"/>
      <c r="W324" s="27"/>
      <c r="X324" s="27">
        <v>2</v>
      </c>
      <c r="Y324" s="27"/>
      <c r="Z324" s="27" t="s">
        <v>1427</v>
      </c>
      <c r="AA324" s="27" t="s">
        <v>1427</v>
      </c>
      <c r="AB324" s="27" t="s">
        <v>1427</v>
      </c>
      <c r="AC324" s="27">
        <f t="shared" si="16"/>
        <v>0</v>
      </c>
      <c r="AD324" s="27"/>
      <c r="AE324" s="27"/>
      <c r="AF324" s="27"/>
      <c r="AG324" s="27"/>
      <c r="AH324" s="27"/>
      <c r="AI324" s="27"/>
      <c r="AJ324" s="27"/>
      <c r="AK324" s="27"/>
      <c r="AL324" s="29">
        <v>0</v>
      </c>
      <c r="AM324" s="29">
        <v>0</v>
      </c>
      <c r="AN324" s="29" t="s">
        <v>1427</v>
      </c>
      <c r="AO324" s="29" t="s">
        <v>1427</v>
      </c>
      <c r="AP324" s="29" t="s">
        <v>1427</v>
      </c>
      <c r="AQ324" s="29" t="s">
        <v>1427</v>
      </c>
      <c r="AR324" s="29" t="s">
        <v>1427</v>
      </c>
      <c r="AS324" s="29" t="s">
        <v>1427</v>
      </c>
      <c r="AT324" s="29" t="str">
        <f t="shared" si="17"/>
        <v>.</v>
      </c>
      <c r="AU324" s="29">
        <v>5</v>
      </c>
      <c r="AV324" s="29">
        <v>7</v>
      </c>
      <c r="AW324" s="29">
        <v>0</v>
      </c>
      <c r="AX324" s="29">
        <v>24</v>
      </c>
      <c r="AY324" s="29">
        <v>1</v>
      </c>
      <c r="AZ324" s="27" t="s">
        <v>1427</v>
      </c>
      <c r="BA324" s="27">
        <v>104</v>
      </c>
      <c r="BB324" s="27">
        <v>1</v>
      </c>
      <c r="BC324" s="27">
        <v>0</v>
      </c>
      <c r="BD324" s="27">
        <v>0</v>
      </c>
      <c r="BE324" s="27">
        <v>0</v>
      </c>
      <c r="BF324" s="27" t="str" cm="1">
        <f t="array" ref="BF324">_xlfn.IFS(BB324=1,"Nord Italia",BC324=1,"Centro Italia",BD324=1,"Sud Italia",BE324=1,"Isole Italia",SUM(BB324:BE324)=0,"Estero")</f>
        <v>Nord Italia</v>
      </c>
      <c r="BG324" s="27" t="s">
        <v>2618</v>
      </c>
      <c r="BH324" s="27">
        <v>164</v>
      </c>
      <c r="BI324" s="27" t="s">
        <v>1427</v>
      </c>
      <c r="BJ324" s="27">
        <v>4</v>
      </c>
      <c r="BK324" s="27">
        <v>16</v>
      </c>
      <c r="BL324" s="27" t="s">
        <v>1427</v>
      </c>
      <c r="BM324" s="27">
        <v>110</v>
      </c>
      <c r="BN324" s="27" t="s">
        <v>1427</v>
      </c>
      <c r="BO324" s="27">
        <v>3</v>
      </c>
      <c r="BP324" s="29">
        <v>3</v>
      </c>
      <c r="BQ324" s="27">
        <v>180</v>
      </c>
      <c r="BR324" s="27">
        <v>0</v>
      </c>
      <c r="BS324" s="27" t="s">
        <v>1427</v>
      </c>
      <c r="BT324" s="27">
        <v>1</v>
      </c>
      <c r="BU324" s="27">
        <v>1</v>
      </c>
      <c r="BV324" s="29">
        <v>2</v>
      </c>
    </row>
    <row r="325" spans="1:74" ht="30" x14ac:dyDescent="0.25">
      <c r="A325" s="27">
        <v>154</v>
      </c>
      <c r="B325" s="28">
        <v>44445.490682870368</v>
      </c>
      <c r="C325" s="28">
        <v>44445.492627314816</v>
      </c>
      <c r="D325" s="2" t="s">
        <v>316</v>
      </c>
      <c r="E325" s="27">
        <v>100</v>
      </c>
      <c r="F325" s="27">
        <v>167</v>
      </c>
      <c r="G325" s="27">
        <v>1</v>
      </c>
      <c r="H325" s="28">
        <v>44445.492631898145</v>
      </c>
      <c r="I325" s="2" t="s">
        <v>317</v>
      </c>
      <c r="J325" s="27">
        <v>43.565200805664063</v>
      </c>
      <c r="K325" s="27">
        <v>7.131805419921875</v>
      </c>
      <c r="L325" s="2" t="s">
        <v>15</v>
      </c>
      <c r="M325" s="2" t="s">
        <v>16</v>
      </c>
      <c r="N325" s="3">
        <v>3</v>
      </c>
      <c r="O325" s="27" t="s">
        <v>1689</v>
      </c>
      <c r="P325" s="27" t="s">
        <v>1690</v>
      </c>
      <c r="Q325" s="27" t="s">
        <v>1691</v>
      </c>
      <c r="R325" s="27">
        <f t="shared" si="15"/>
        <v>3</v>
      </c>
      <c r="S325" s="27">
        <v>1</v>
      </c>
      <c r="T325" s="27"/>
      <c r="U325" s="27">
        <v>1</v>
      </c>
      <c r="V325" s="27"/>
      <c r="W325" s="27"/>
      <c r="X325" s="27">
        <v>1</v>
      </c>
      <c r="Y325" s="27"/>
      <c r="Z325" s="27" t="s">
        <v>1427</v>
      </c>
      <c r="AA325" s="27" t="s">
        <v>1427</v>
      </c>
      <c r="AB325" s="27" t="s">
        <v>1427</v>
      </c>
      <c r="AC325" s="27">
        <f t="shared" si="16"/>
        <v>0</v>
      </c>
      <c r="AD325" s="27"/>
      <c r="AE325" s="27"/>
      <c r="AF325" s="27"/>
      <c r="AG325" s="27"/>
      <c r="AH325" s="27"/>
      <c r="AI325" s="27"/>
      <c r="AJ325" s="27"/>
      <c r="AK325" s="27"/>
      <c r="AL325" s="29">
        <v>0</v>
      </c>
      <c r="AM325" s="29">
        <v>0</v>
      </c>
      <c r="AN325" s="29" t="s">
        <v>1427</v>
      </c>
      <c r="AO325" s="29" t="s">
        <v>1427</v>
      </c>
      <c r="AP325" s="29" t="s">
        <v>1427</v>
      </c>
      <c r="AQ325" s="29" t="s">
        <v>1427</v>
      </c>
      <c r="AR325" s="29" t="s">
        <v>1427</v>
      </c>
      <c r="AS325" s="29" t="s">
        <v>1427</v>
      </c>
      <c r="AT325" s="29" t="str">
        <f t="shared" si="17"/>
        <v>.</v>
      </c>
      <c r="AU325" s="29">
        <v>9</v>
      </c>
      <c r="AV325" s="29">
        <v>9</v>
      </c>
      <c r="AW325" s="29">
        <v>1</v>
      </c>
      <c r="AX325" s="29">
        <v>36</v>
      </c>
      <c r="AY325" s="29">
        <v>0</v>
      </c>
      <c r="AZ325" s="27" t="s">
        <v>3187</v>
      </c>
      <c r="BA325" s="27" t="s">
        <v>1427</v>
      </c>
      <c r="BB325" s="27">
        <v>0</v>
      </c>
      <c r="BC325" s="27">
        <v>0</v>
      </c>
      <c r="BD325" s="27">
        <v>0</v>
      </c>
      <c r="BE325" s="27">
        <v>0</v>
      </c>
      <c r="BF325" s="27" t="str" cm="1">
        <f t="array" ref="BF325">_xlfn.IFS(BB325=1,"Nord Italia",BC325=1,"Centro Italia",BD325=1,"Sud Italia",BE325=1,"Isole Italia",SUM(BB325:BE325)=0,"Estero")</f>
        <v>Estero</v>
      </c>
      <c r="BG325" s="27" t="s">
        <v>1427</v>
      </c>
      <c r="BH325" s="27">
        <v>173</v>
      </c>
      <c r="BI325" s="27" t="s">
        <v>2782</v>
      </c>
      <c r="BJ325" s="27">
        <v>5</v>
      </c>
      <c r="BK325" s="27">
        <v>18</v>
      </c>
      <c r="BL325" s="27" t="s">
        <v>3084</v>
      </c>
      <c r="BM325" s="27">
        <v>116</v>
      </c>
      <c r="BN325" s="27" t="s">
        <v>3139</v>
      </c>
      <c r="BO325" s="27">
        <v>4</v>
      </c>
      <c r="BP325" s="29">
        <v>4</v>
      </c>
      <c r="BQ325" s="27">
        <v>60</v>
      </c>
      <c r="BR325" s="27">
        <v>0</v>
      </c>
      <c r="BS325" s="27" t="s">
        <v>1427</v>
      </c>
      <c r="BT325" s="27">
        <v>1</v>
      </c>
      <c r="BU325" s="27">
        <v>1</v>
      </c>
      <c r="BV325" s="29">
        <v>2</v>
      </c>
    </row>
    <row r="326" spans="1:74" ht="45" x14ac:dyDescent="0.25">
      <c r="A326" s="27">
        <v>159</v>
      </c>
      <c r="B326" s="28">
        <v>44445.495717592596</v>
      </c>
      <c r="C326" s="28">
        <v>44445.498854166668</v>
      </c>
      <c r="D326" s="2" t="s">
        <v>326</v>
      </c>
      <c r="E326" s="27">
        <v>100</v>
      </c>
      <c r="F326" s="27">
        <v>270</v>
      </c>
      <c r="G326" s="27">
        <v>1</v>
      </c>
      <c r="H326" s="28">
        <v>44445.498880300926</v>
      </c>
      <c r="I326" s="2" t="s">
        <v>327</v>
      </c>
      <c r="J326" s="27">
        <v>45.518707275390625</v>
      </c>
      <c r="K326" s="27">
        <v>11.32659912109375</v>
      </c>
      <c r="L326" s="2" t="s">
        <v>15</v>
      </c>
      <c r="M326" s="2" t="s">
        <v>16</v>
      </c>
      <c r="N326" s="3">
        <v>3</v>
      </c>
      <c r="O326" s="27" t="s">
        <v>1698</v>
      </c>
      <c r="P326" s="27" t="s">
        <v>1699</v>
      </c>
      <c r="Q326" s="27" t="s">
        <v>1700</v>
      </c>
      <c r="R326" s="27">
        <f t="shared" si="15"/>
        <v>3</v>
      </c>
      <c r="S326" s="27"/>
      <c r="T326" s="27"/>
      <c r="U326" s="27"/>
      <c r="V326" s="27"/>
      <c r="W326" s="27"/>
      <c r="X326" s="27">
        <v>3</v>
      </c>
      <c r="Y326" s="27"/>
      <c r="Z326" s="27" t="s">
        <v>1427</v>
      </c>
      <c r="AA326" s="27" t="s">
        <v>1427</v>
      </c>
      <c r="AB326" s="27" t="s">
        <v>1427</v>
      </c>
      <c r="AC326" s="27">
        <f t="shared" si="16"/>
        <v>0</v>
      </c>
      <c r="AD326" s="27"/>
      <c r="AE326" s="27"/>
      <c r="AF326" s="27"/>
      <c r="AG326" s="27"/>
      <c r="AH326" s="27"/>
      <c r="AI326" s="27"/>
      <c r="AJ326" s="27"/>
      <c r="AK326" s="27"/>
      <c r="AL326" s="29">
        <v>0</v>
      </c>
      <c r="AM326" s="29">
        <v>0</v>
      </c>
      <c r="AN326" s="29" t="s">
        <v>1427</v>
      </c>
      <c r="AO326" s="29" t="s">
        <v>1427</v>
      </c>
      <c r="AP326" s="29" t="s">
        <v>1427</v>
      </c>
      <c r="AQ326" s="29" t="s">
        <v>1427</v>
      </c>
      <c r="AR326" s="29" t="s">
        <v>1427</v>
      </c>
      <c r="AS326" s="29" t="s">
        <v>1427</v>
      </c>
      <c r="AT326" s="29" t="str">
        <f t="shared" si="17"/>
        <v>.</v>
      </c>
      <c r="AU326" s="29">
        <v>7</v>
      </c>
      <c r="AV326" s="29">
        <v>9</v>
      </c>
      <c r="AW326" s="29">
        <v>0</v>
      </c>
      <c r="AX326" s="29">
        <v>56</v>
      </c>
      <c r="AY326" s="29">
        <v>1</v>
      </c>
      <c r="AZ326" s="27" t="s">
        <v>1427</v>
      </c>
      <c r="BA326" s="27">
        <v>67</v>
      </c>
      <c r="BB326" s="27">
        <v>1</v>
      </c>
      <c r="BC326" s="27">
        <v>0</v>
      </c>
      <c r="BD326" s="27">
        <v>0</v>
      </c>
      <c r="BE326" s="27">
        <v>0</v>
      </c>
      <c r="BF326" s="27" t="str" cm="1">
        <f t="array" ref="BF326">_xlfn.IFS(BB326=1,"Nord Italia",BC326=1,"Centro Italia",BD326=1,"Sud Italia",BE326=1,"Isole Italia",SUM(BB326:BE326)=0,"Estero")</f>
        <v>Nord Italia</v>
      </c>
      <c r="BG326" s="27" t="s">
        <v>2754</v>
      </c>
      <c r="BH326" s="27">
        <v>167</v>
      </c>
      <c r="BI326" s="27" t="s">
        <v>1427</v>
      </c>
      <c r="BJ326" s="27">
        <v>5</v>
      </c>
      <c r="BK326" s="27">
        <v>16</v>
      </c>
      <c r="BL326" s="27" t="s">
        <v>1427</v>
      </c>
      <c r="BM326" s="27">
        <v>116</v>
      </c>
      <c r="BN326" s="27" t="s">
        <v>3140</v>
      </c>
      <c r="BO326" s="27">
        <v>3</v>
      </c>
      <c r="BP326" s="29">
        <v>3</v>
      </c>
      <c r="BQ326" s="27">
        <v>90</v>
      </c>
      <c r="BR326" s="27">
        <v>1</v>
      </c>
      <c r="BS326" s="27">
        <v>1</v>
      </c>
      <c r="BT326" s="27">
        <v>1</v>
      </c>
      <c r="BU326" s="27">
        <v>1</v>
      </c>
      <c r="BV326" s="29">
        <v>5</v>
      </c>
    </row>
    <row r="327" spans="1:74" ht="30" x14ac:dyDescent="0.25">
      <c r="A327" s="27">
        <v>163</v>
      </c>
      <c r="B327" s="28">
        <v>44445.449155092596</v>
      </c>
      <c r="C327" s="28">
        <v>44445.502615740741</v>
      </c>
      <c r="D327" s="2" t="s">
        <v>334</v>
      </c>
      <c r="E327" s="27">
        <v>100</v>
      </c>
      <c r="F327" s="27">
        <v>4619</v>
      </c>
      <c r="G327" s="27">
        <v>1</v>
      </c>
      <c r="H327" s="28">
        <v>44445.502627187503</v>
      </c>
      <c r="I327" s="2" t="s">
        <v>335</v>
      </c>
      <c r="J327" s="27">
        <v>43.147903442382813</v>
      </c>
      <c r="K327" s="27">
        <v>12.109695434570313</v>
      </c>
      <c r="L327" s="2" t="s">
        <v>15</v>
      </c>
      <c r="M327" s="2" t="s">
        <v>16</v>
      </c>
      <c r="N327" s="3">
        <v>3</v>
      </c>
      <c r="O327" s="27" t="s">
        <v>1707</v>
      </c>
      <c r="P327" s="27" t="s">
        <v>1708</v>
      </c>
      <c r="Q327" s="27" t="s">
        <v>1709</v>
      </c>
      <c r="R327" s="27">
        <f t="shared" si="15"/>
        <v>3</v>
      </c>
      <c r="S327" s="27"/>
      <c r="T327" s="27"/>
      <c r="U327" s="27">
        <v>1</v>
      </c>
      <c r="V327" s="27"/>
      <c r="W327" s="27"/>
      <c r="X327" s="27">
        <v>2</v>
      </c>
      <c r="Y327" s="27"/>
      <c r="Z327" s="27" t="s">
        <v>1427</v>
      </c>
      <c r="AA327" s="27" t="s">
        <v>1427</v>
      </c>
      <c r="AB327" s="27" t="s">
        <v>1427</v>
      </c>
      <c r="AC327" s="27">
        <f t="shared" si="16"/>
        <v>0</v>
      </c>
      <c r="AD327" s="27"/>
      <c r="AE327" s="27"/>
      <c r="AF327" s="27"/>
      <c r="AG327" s="27"/>
      <c r="AH327" s="27"/>
      <c r="AI327" s="27"/>
      <c r="AJ327" s="27"/>
      <c r="AK327" s="27"/>
      <c r="AL327" s="29">
        <v>0</v>
      </c>
      <c r="AM327" s="29">
        <v>0</v>
      </c>
      <c r="AN327" s="29" t="s">
        <v>1427</v>
      </c>
      <c r="AO327" s="29" t="s">
        <v>1427</v>
      </c>
      <c r="AP327" s="29" t="s">
        <v>1427</v>
      </c>
      <c r="AQ327" s="29" t="s">
        <v>1427</v>
      </c>
      <c r="AR327" s="29" t="s">
        <v>1427</v>
      </c>
      <c r="AS327" s="29" t="s">
        <v>1427</v>
      </c>
      <c r="AT327" s="29" t="str">
        <f t="shared" si="17"/>
        <v>.</v>
      </c>
      <c r="AU327" s="29">
        <v>7</v>
      </c>
      <c r="AV327" s="29">
        <v>8</v>
      </c>
      <c r="AW327" s="29">
        <v>0</v>
      </c>
      <c r="AX327" s="29">
        <v>63</v>
      </c>
      <c r="AY327" s="29">
        <v>1</v>
      </c>
      <c r="AZ327" s="27" t="s">
        <v>1427</v>
      </c>
      <c r="BA327" s="27">
        <v>67</v>
      </c>
      <c r="BB327" s="27">
        <v>1</v>
      </c>
      <c r="BC327" s="27">
        <v>0</v>
      </c>
      <c r="BD327" s="27">
        <v>0</v>
      </c>
      <c r="BE327" s="27">
        <v>0</v>
      </c>
      <c r="BF327" s="27" t="str" cm="1">
        <f t="array" ref="BF327">_xlfn.IFS(BB327=1,"Nord Italia",BC327=1,"Centro Italia",BD327=1,"Sud Italia",BE327=1,"Isole Italia",SUM(BB327:BE327)=0,"Estero")</f>
        <v>Nord Italia</v>
      </c>
      <c r="BG327" s="27" t="s">
        <v>2697</v>
      </c>
      <c r="BH327" s="27">
        <v>170</v>
      </c>
      <c r="BI327" s="27" t="s">
        <v>1427</v>
      </c>
      <c r="BJ327" s="27">
        <v>3</v>
      </c>
      <c r="BK327" s="27" t="s">
        <v>1427</v>
      </c>
      <c r="BL327" s="27" t="s">
        <v>1427</v>
      </c>
      <c r="BM327" s="27" t="s">
        <v>1427</v>
      </c>
      <c r="BN327" s="27" t="s">
        <v>1427</v>
      </c>
      <c r="BO327" s="27">
        <v>4</v>
      </c>
      <c r="BP327" s="29">
        <v>3</v>
      </c>
      <c r="BQ327" s="27">
        <v>90</v>
      </c>
      <c r="BR327" s="27">
        <v>0</v>
      </c>
      <c r="BS327" s="27" t="s">
        <v>1427</v>
      </c>
      <c r="BT327" s="27">
        <v>1</v>
      </c>
      <c r="BU327" s="27">
        <v>1</v>
      </c>
      <c r="BV327" s="29">
        <v>3</v>
      </c>
    </row>
    <row r="328" spans="1:74" ht="45" x14ac:dyDescent="0.25">
      <c r="A328" s="27">
        <v>164</v>
      </c>
      <c r="B328" s="28">
        <v>44445.501817129632</v>
      </c>
      <c r="C328" s="28">
        <v>44445.503310185188</v>
      </c>
      <c r="D328" s="2" t="s">
        <v>336</v>
      </c>
      <c r="E328" s="27">
        <v>100</v>
      </c>
      <c r="F328" s="27">
        <v>128</v>
      </c>
      <c r="G328" s="27">
        <v>1</v>
      </c>
      <c r="H328" s="28">
        <v>44445.503313622685</v>
      </c>
      <c r="I328" s="2" t="s">
        <v>337</v>
      </c>
      <c r="J328" s="27">
        <v>59.368804931640625</v>
      </c>
      <c r="K328" s="27">
        <v>18.117996215820313</v>
      </c>
      <c r="L328" s="2" t="s">
        <v>15</v>
      </c>
      <c r="M328" s="2" t="s">
        <v>16</v>
      </c>
      <c r="N328" s="3">
        <v>3</v>
      </c>
      <c r="O328" s="27" t="s">
        <v>1710</v>
      </c>
      <c r="P328" s="27" t="s">
        <v>1566</v>
      </c>
      <c r="Q328" s="27" t="s">
        <v>1566</v>
      </c>
      <c r="R328" s="27">
        <f t="shared" si="15"/>
        <v>3</v>
      </c>
      <c r="S328" s="27"/>
      <c r="T328" s="27"/>
      <c r="U328" s="27"/>
      <c r="V328" s="27">
        <v>1</v>
      </c>
      <c r="W328" s="27"/>
      <c r="X328" s="27"/>
      <c r="Y328" s="27"/>
      <c r="Z328" s="27" t="s">
        <v>1427</v>
      </c>
      <c r="AA328" s="27" t="s">
        <v>1427</v>
      </c>
      <c r="AB328" s="27" t="s">
        <v>1427</v>
      </c>
      <c r="AC328" s="27">
        <f t="shared" si="16"/>
        <v>0</v>
      </c>
      <c r="AD328" s="27"/>
      <c r="AE328" s="27"/>
      <c r="AF328" s="27"/>
      <c r="AG328" s="27"/>
      <c r="AH328" s="27"/>
      <c r="AI328" s="27"/>
      <c r="AJ328" s="27"/>
      <c r="AK328" s="27"/>
      <c r="AL328" s="29">
        <v>1</v>
      </c>
      <c r="AM328" s="29">
        <v>0</v>
      </c>
      <c r="AN328" s="29" t="s">
        <v>1427</v>
      </c>
      <c r="AO328" s="29" t="s">
        <v>1427</v>
      </c>
      <c r="AP328" s="29" t="s">
        <v>1427</v>
      </c>
      <c r="AQ328" s="29" t="s">
        <v>1427</v>
      </c>
      <c r="AR328" s="29" t="s">
        <v>1427</v>
      </c>
      <c r="AS328" s="29" t="s">
        <v>1427</v>
      </c>
      <c r="AT328" s="29" t="str">
        <f t="shared" si="17"/>
        <v>.</v>
      </c>
      <c r="AU328" s="29">
        <v>7</v>
      </c>
      <c r="AV328" s="29">
        <v>9</v>
      </c>
      <c r="AW328" s="29">
        <v>1</v>
      </c>
      <c r="AX328" s="29">
        <v>23</v>
      </c>
      <c r="AY328" s="29">
        <v>0</v>
      </c>
      <c r="AZ328" s="27" t="s">
        <v>3188</v>
      </c>
      <c r="BA328" s="27" t="s">
        <v>1427</v>
      </c>
      <c r="BB328" s="27">
        <v>0</v>
      </c>
      <c r="BC328" s="27">
        <v>0</v>
      </c>
      <c r="BD328" s="27">
        <v>0</v>
      </c>
      <c r="BE328" s="27">
        <v>0</v>
      </c>
      <c r="BF328" s="27" t="str" cm="1">
        <f t="array" ref="BF328">_xlfn.IFS(BB328=1,"Nord Italia",BC328=1,"Centro Italia",BD328=1,"Sud Italia",BE328=1,"Isole Italia",SUM(BB328:BE328)=0,"Estero")</f>
        <v>Estero</v>
      </c>
      <c r="BG328" s="27" t="s">
        <v>1427</v>
      </c>
      <c r="BH328" s="27">
        <v>172</v>
      </c>
      <c r="BI328" s="27" t="s">
        <v>1427</v>
      </c>
      <c r="BJ328" s="27">
        <v>3</v>
      </c>
      <c r="BK328" s="27" t="s">
        <v>1427</v>
      </c>
      <c r="BL328" s="27" t="s">
        <v>1427</v>
      </c>
      <c r="BM328" s="27" t="s">
        <v>1427</v>
      </c>
      <c r="BN328" s="27" t="s">
        <v>1427</v>
      </c>
      <c r="BO328" s="27">
        <v>3</v>
      </c>
      <c r="BP328" s="29">
        <v>1</v>
      </c>
      <c r="BQ328" s="27">
        <v>200</v>
      </c>
      <c r="BR328" s="27">
        <v>0</v>
      </c>
      <c r="BS328" s="27" t="s">
        <v>1427</v>
      </c>
      <c r="BT328" s="27">
        <v>1</v>
      </c>
      <c r="BU328" s="27">
        <v>1</v>
      </c>
      <c r="BV328" s="29">
        <v>4</v>
      </c>
    </row>
    <row r="329" spans="1:74" ht="30" x14ac:dyDescent="0.25">
      <c r="A329" s="27">
        <v>171</v>
      </c>
      <c r="B329" s="28">
        <v>44445.511689814812</v>
      </c>
      <c r="C329" s="28">
        <v>44445.513749999998</v>
      </c>
      <c r="D329" s="2" t="s">
        <v>350</v>
      </c>
      <c r="E329" s="27">
        <v>100</v>
      </c>
      <c r="F329" s="27">
        <v>177</v>
      </c>
      <c r="G329" s="27">
        <v>1</v>
      </c>
      <c r="H329" s="28">
        <v>44445.513757118053</v>
      </c>
      <c r="I329" s="2" t="s">
        <v>351</v>
      </c>
      <c r="J329" s="27">
        <v>45.403106689453125</v>
      </c>
      <c r="K329" s="27">
        <v>11.87469482421875</v>
      </c>
      <c r="L329" s="2" t="s">
        <v>15</v>
      </c>
      <c r="M329" s="2" t="s">
        <v>16</v>
      </c>
      <c r="N329" s="3">
        <v>3</v>
      </c>
      <c r="O329" s="27" t="s">
        <v>1717</v>
      </c>
      <c r="P329" s="27" t="s">
        <v>1718</v>
      </c>
      <c r="Q329" s="27" t="s">
        <v>1719</v>
      </c>
      <c r="R329" s="27">
        <f t="shared" si="15"/>
        <v>3</v>
      </c>
      <c r="S329" s="27"/>
      <c r="T329" s="27"/>
      <c r="U329" s="27">
        <v>3</v>
      </c>
      <c r="V329" s="27"/>
      <c r="W329" s="27"/>
      <c r="X329" s="27"/>
      <c r="Y329" s="27"/>
      <c r="Z329" s="27" t="s">
        <v>1427</v>
      </c>
      <c r="AA329" s="27" t="s">
        <v>1427</v>
      </c>
      <c r="AB329" s="27" t="s">
        <v>1427</v>
      </c>
      <c r="AC329" s="27">
        <f t="shared" si="16"/>
        <v>0</v>
      </c>
      <c r="AD329" s="27"/>
      <c r="AE329" s="27"/>
      <c r="AF329" s="27"/>
      <c r="AG329" s="27"/>
      <c r="AH329" s="27"/>
      <c r="AI329" s="27"/>
      <c r="AJ329" s="27"/>
      <c r="AK329" s="27"/>
      <c r="AL329" s="29">
        <v>0</v>
      </c>
      <c r="AM329" s="29">
        <v>0</v>
      </c>
      <c r="AN329" s="29" t="s">
        <v>1427</v>
      </c>
      <c r="AO329" s="29" t="s">
        <v>1427</v>
      </c>
      <c r="AP329" s="29" t="s">
        <v>1427</v>
      </c>
      <c r="AQ329" s="29" t="s">
        <v>1427</v>
      </c>
      <c r="AR329" s="29" t="s">
        <v>1427</v>
      </c>
      <c r="AS329" s="29" t="s">
        <v>1427</v>
      </c>
      <c r="AT329" s="29" t="str">
        <f t="shared" si="17"/>
        <v>.</v>
      </c>
      <c r="AU329" s="29">
        <v>9</v>
      </c>
      <c r="AV329" s="29">
        <v>7</v>
      </c>
      <c r="AW329" s="29">
        <v>1</v>
      </c>
      <c r="AX329" s="29">
        <v>50</v>
      </c>
      <c r="AY329" s="29">
        <v>1</v>
      </c>
      <c r="AZ329" s="27" t="s">
        <v>1427</v>
      </c>
      <c r="BA329" s="27">
        <v>67</v>
      </c>
      <c r="BB329" s="27">
        <v>1</v>
      </c>
      <c r="BC329" s="27">
        <v>0</v>
      </c>
      <c r="BD329" s="27">
        <v>0</v>
      </c>
      <c r="BE329" s="27">
        <v>0</v>
      </c>
      <c r="BF329" s="27" t="str" cm="1">
        <f t="array" ref="BF329">_xlfn.IFS(BB329=1,"Nord Italia",BC329=1,"Centro Italia",BD329=1,"Sud Italia",BE329=1,"Isole Italia",SUM(BB329:BE329)=0,"Estero")</f>
        <v>Nord Italia</v>
      </c>
      <c r="BG329" s="27" t="s">
        <v>2697</v>
      </c>
      <c r="BH329" s="27">
        <v>173</v>
      </c>
      <c r="BI329" s="27" t="s">
        <v>2794</v>
      </c>
      <c r="BJ329" s="27">
        <v>5</v>
      </c>
      <c r="BK329" s="27">
        <v>18</v>
      </c>
      <c r="BL329" s="27" t="s">
        <v>3085</v>
      </c>
      <c r="BM329" s="27">
        <v>111</v>
      </c>
      <c r="BN329" s="27" t="s">
        <v>1427</v>
      </c>
      <c r="BO329" s="27">
        <v>4</v>
      </c>
      <c r="BP329" s="29">
        <v>3</v>
      </c>
      <c r="BQ329" s="27">
        <v>20</v>
      </c>
      <c r="BR329" s="27">
        <v>0</v>
      </c>
      <c r="BS329" s="27" t="s">
        <v>1427</v>
      </c>
      <c r="BT329" s="27">
        <v>1</v>
      </c>
      <c r="BU329" s="27">
        <v>1</v>
      </c>
      <c r="BV329" s="29">
        <v>1</v>
      </c>
    </row>
    <row r="330" spans="1:74" ht="45" x14ac:dyDescent="0.25">
      <c r="A330" s="27">
        <v>179</v>
      </c>
      <c r="B330" s="28">
        <v>44445.524837962963</v>
      </c>
      <c r="C330" s="28">
        <v>44445.527013888888</v>
      </c>
      <c r="D330" s="2" t="s">
        <v>366</v>
      </c>
      <c r="E330" s="27">
        <v>100</v>
      </c>
      <c r="F330" s="27">
        <v>188</v>
      </c>
      <c r="G330" s="27">
        <v>1</v>
      </c>
      <c r="H330" s="28">
        <v>44445.527026018521</v>
      </c>
      <c r="I330" s="2" t="s">
        <v>367</v>
      </c>
      <c r="J330" s="27">
        <v>45.543106079101563</v>
      </c>
      <c r="K330" s="27">
        <v>11.54150390625</v>
      </c>
      <c r="L330" s="2" t="s">
        <v>15</v>
      </c>
      <c r="M330" s="2" t="s">
        <v>16</v>
      </c>
      <c r="N330" s="3">
        <v>3</v>
      </c>
      <c r="O330" s="27" t="s">
        <v>1730</v>
      </c>
      <c r="P330" s="27" t="s">
        <v>1731</v>
      </c>
      <c r="Q330" s="27" t="s">
        <v>1522</v>
      </c>
      <c r="R330" s="27">
        <f t="shared" si="15"/>
        <v>3</v>
      </c>
      <c r="S330" s="27">
        <v>2</v>
      </c>
      <c r="T330" s="27"/>
      <c r="U330" s="27"/>
      <c r="V330" s="27"/>
      <c r="W330" s="27"/>
      <c r="X330" s="27">
        <v>1</v>
      </c>
      <c r="Y330" s="27"/>
      <c r="Z330" s="27" t="s">
        <v>1427</v>
      </c>
      <c r="AA330" s="27" t="s">
        <v>1427</v>
      </c>
      <c r="AB330" s="27" t="s">
        <v>1427</v>
      </c>
      <c r="AC330" s="27">
        <f t="shared" si="16"/>
        <v>0</v>
      </c>
      <c r="AD330" s="27"/>
      <c r="AE330" s="27"/>
      <c r="AF330" s="27"/>
      <c r="AG330" s="27"/>
      <c r="AH330" s="27"/>
      <c r="AI330" s="27"/>
      <c r="AJ330" s="27"/>
      <c r="AK330" s="27"/>
      <c r="AL330" s="29">
        <v>0</v>
      </c>
      <c r="AM330" s="29">
        <v>0</v>
      </c>
      <c r="AN330" s="29" t="s">
        <v>1427</v>
      </c>
      <c r="AO330" s="29" t="s">
        <v>1427</v>
      </c>
      <c r="AP330" s="29" t="s">
        <v>1427</v>
      </c>
      <c r="AQ330" s="29" t="s">
        <v>1427</v>
      </c>
      <c r="AR330" s="29" t="s">
        <v>1427</v>
      </c>
      <c r="AS330" s="29" t="s">
        <v>1427</v>
      </c>
      <c r="AT330" s="29" t="str">
        <f t="shared" si="17"/>
        <v>.</v>
      </c>
      <c r="AU330" s="29">
        <v>7</v>
      </c>
      <c r="AV330" s="29">
        <v>8</v>
      </c>
      <c r="AW330" s="29">
        <v>1</v>
      </c>
      <c r="AX330" s="29">
        <v>44</v>
      </c>
      <c r="AY330" s="29">
        <v>1</v>
      </c>
      <c r="AZ330" s="27" t="s">
        <v>1427</v>
      </c>
      <c r="BA330" s="27">
        <v>67</v>
      </c>
      <c r="BB330" s="27">
        <v>1</v>
      </c>
      <c r="BC330" s="27">
        <v>0</v>
      </c>
      <c r="BD330" s="27">
        <v>0</v>
      </c>
      <c r="BE330" s="27">
        <v>0</v>
      </c>
      <c r="BF330" s="27" t="str" cm="1">
        <f t="array" ref="BF330">_xlfn.IFS(BB330=1,"Nord Italia",BC330=1,"Centro Italia",BD330=1,"Sud Italia",BE330=1,"Isole Italia",SUM(BB330:BE330)=0,"Estero")</f>
        <v>Nord Italia</v>
      </c>
      <c r="BG330" s="27" t="s">
        <v>2764</v>
      </c>
      <c r="BH330" s="27">
        <v>168</v>
      </c>
      <c r="BI330" s="27" t="s">
        <v>1427</v>
      </c>
      <c r="BJ330" s="27">
        <v>3</v>
      </c>
      <c r="BK330" s="27" t="s">
        <v>1427</v>
      </c>
      <c r="BL330" s="27" t="s">
        <v>1427</v>
      </c>
      <c r="BM330" s="27" t="s">
        <v>1427</v>
      </c>
      <c r="BN330" s="27" t="s">
        <v>1427</v>
      </c>
      <c r="BO330" s="27">
        <v>2</v>
      </c>
      <c r="BP330" s="29">
        <v>4</v>
      </c>
      <c r="BQ330" s="27">
        <v>120</v>
      </c>
      <c r="BR330" s="27">
        <v>0</v>
      </c>
      <c r="BS330" s="27" t="s">
        <v>1427</v>
      </c>
      <c r="BT330" s="27">
        <v>1</v>
      </c>
      <c r="BU330" s="27">
        <v>0</v>
      </c>
      <c r="BV330" s="29">
        <v>2</v>
      </c>
    </row>
    <row r="331" spans="1:74" ht="45" x14ac:dyDescent="0.25">
      <c r="A331" s="27">
        <v>184</v>
      </c>
      <c r="B331" s="28">
        <v>44445.519120370373</v>
      </c>
      <c r="C331" s="28">
        <v>44445.530844907407</v>
      </c>
      <c r="D331" s="2" t="s">
        <v>375</v>
      </c>
      <c r="E331" s="27">
        <v>100</v>
      </c>
      <c r="F331" s="27">
        <v>1012</v>
      </c>
      <c r="G331" s="27">
        <v>1</v>
      </c>
      <c r="H331" s="28">
        <v>44445.530850347219</v>
      </c>
      <c r="I331" s="2" t="s">
        <v>376</v>
      </c>
      <c r="J331" s="27">
        <v>45.538604736328125</v>
      </c>
      <c r="K331" s="27">
        <v>10.210601806640625</v>
      </c>
      <c r="L331" s="2" t="s">
        <v>15</v>
      </c>
      <c r="M331" s="2" t="s">
        <v>16</v>
      </c>
      <c r="N331" s="3">
        <v>3</v>
      </c>
      <c r="O331" s="27" t="s">
        <v>1740</v>
      </c>
      <c r="P331" s="27" t="s">
        <v>1741</v>
      </c>
      <c r="Q331" s="27" t="s">
        <v>1742</v>
      </c>
      <c r="R331" s="27">
        <f t="shared" si="15"/>
        <v>3</v>
      </c>
      <c r="S331" s="27"/>
      <c r="T331" s="27"/>
      <c r="U331" s="27">
        <v>1</v>
      </c>
      <c r="V331" s="27"/>
      <c r="W331" s="27"/>
      <c r="X331" s="27">
        <v>2</v>
      </c>
      <c r="Y331" s="27"/>
      <c r="Z331" s="27" t="s">
        <v>1427</v>
      </c>
      <c r="AA331" s="27" t="s">
        <v>1427</v>
      </c>
      <c r="AB331" s="27" t="s">
        <v>1427</v>
      </c>
      <c r="AC331" s="27">
        <f t="shared" si="16"/>
        <v>0</v>
      </c>
      <c r="AD331" s="27"/>
      <c r="AE331" s="27"/>
      <c r="AF331" s="27"/>
      <c r="AG331" s="27"/>
      <c r="AH331" s="27"/>
      <c r="AI331" s="27"/>
      <c r="AJ331" s="27"/>
      <c r="AK331" s="27"/>
      <c r="AL331" s="29">
        <v>0</v>
      </c>
      <c r="AM331" s="29">
        <v>0</v>
      </c>
      <c r="AN331" s="29" t="s">
        <v>1427</v>
      </c>
      <c r="AO331" s="29" t="s">
        <v>1427</v>
      </c>
      <c r="AP331" s="29" t="s">
        <v>1427</v>
      </c>
      <c r="AQ331" s="29" t="s">
        <v>1427</v>
      </c>
      <c r="AR331" s="29" t="s">
        <v>1427</v>
      </c>
      <c r="AS331" s="29" t="s">
        <v>1427</v>
      </c>
      <c r="AT331" s="29" t="str">
        <f t="shared" si="17"/>
        <v>.</v>
      </c>
      <c r="AU331" s="29">
        <v>8</v>
      </c>
      <c r="AV331" s="29">
        <v>3</v>
      </c>
      <c r="AW331" s="29">
        <v>1</v>
      </c>
      <c r="AX331" s="29">
        <v>24</v>
      </c>
      <c r="AY331" s="29">
        <v>1</v>
      </c>
      <c r="AZ331" s="27" t="s">
        <v>1427</v>
      </c>
      <c r="BA331" s="27">
        <v>77</v>
      </c>
      <c r="BB331" s="27">
        <v>1</v>
      </c>
      <c r="BC331" s="27">
        <v>0</v>
      </c>
      <c r="BD331" s="27">
        <v>0</v>
      </c>
      <c r="BE331" s="27">
        <v>0</v>
      </c>
      <c r="BF331" s="27" t="str" cm="1">
        <f t="array" ref="BF331">_xlfn.IFS(BB331=1,"Nord Italia",BC331=1,"Centro Italia",BD331=1,"Sud Italia",BE331=1,"Isole Italia",SUM(BB331:BE331)=0,"Estero")</f>
        <v>Nord Italia</v>
      </c>
      <c r="BG331" s="27" t="s">
        <v>2798</v>
      </c>
      <c r="BH331" s="27">
        <v>171</v>
      </c>
      <c r="BI331" s="27" t="s">
        <v>1427</v>
      </c>
      <c r="BJ331" s="27">
        <v>7</v>
      </c>
      <c r="BK331" s="27" t="s">
        <v>1427</v>
      </c>
      <c r="BL331" s="27" t="s">
        <v>1427</v>
      </c>
      <c r="BM331" s="27" t="s">
        <v>1427</v>
      </c>
      <c r="BN331" s="27" t="s">
        <v>1427</v>
      </c>
      <c r="BO331" s="27">
        <v>4</v>
      </c>
      <c r="BP331" s="29">
        <v>3</v>
      </c>
      <c r="BQ331" s="27">
        <v>50</v>
      </c>
      <c r="BR331" s="27">
        <v>0</v>
      </c>
      <c r="BS331" s="27" t="s">
        <v>1427</v>
      </c>
      <c r="BT331" s="27">
        <v>1</v>
      </c>
      <c r="BU331" s="27">
        <v>1</v>
      </c>
      <c r="BV331" s="29">
        <v>4</v>
      </c>
    </row>
    <row r="332" spans="1:74" ht="30" x14ac:dyDescent="0.25">
      <c r="A332" s="27">
        <v>186</v>
      </c>
      <c r="B332" s="28">
        <v>44445.528726851851</v>
      </c>
      <c r="C332" s="28">
        <v>44445.532893518517</v>
      </c>
      <c r="D332" s="2" t="s">
        <v>379</v>
      </c>
      <c r="E332" s="27">
        <v>100</v>
      </c>
      <c r="F332" s="27">
        <v>360</v>
      </c>
      <c r="G332" s="27">
        <v>1</v>
      </c>
      <c r="H332" s="28">
        <v>44445.532907546294</v>
      </c>
      <c r="I332" s="2" t="s">
        <v>380</v>
      </c>
      <c r="J332" s="27">
        <v>43.147903442382813</v>
      </c>
      <c r="K332" s="27">
        <v>12.109695434570313</v>
      </c>
      <c r="L332" s="2" t="s">
        <v>15</v>
      </c>
      <c r="M332" s="2" t="s">
        <v>16</v>
      </c>
      <c r="N332" s="3">
        <v>3</v>
      </c>
      <c r="O332" s="27" t="s">
        <v>1743</v>
      </c>
      <c r="P332" s="27" t="s">
        <v>1744</v>
      </c>
      <c r="Q332" s="27" t="s">
        <v>1745</v>
      </c>
      <c r="R332" s="27">
        <f t="shared" si="15"/>
        <v>3</v>
      </c>
      <c r="S332" s="27"/>
      <c r="T332" s="27">
        <v>1</v>
      </c>
      <c r="U332" s="27">
        <v>1</v>
      </c>
      <c r="V332" s="27"/>
      <c r="W332" s="27"/>
      <c r="X332" s="27">
        <v>1</v>
      </c>
      <c r="Y332" s="27"/>
      <c r="Z332" s="27" t="s">
        <v>1427</v>
      </c>
      <c r="AA332" s="27" t="s">
        <v>1427</v>
      </c>
      <c r="AB332" s="27" t="s">
        <v>1427</v>
      </c>
      <c r="AC332" s="27">
        <f t="shared" si="16"/>
        <v>0</v>
      </c>
      <c r="AD332" s="27"/>
      <c r="AE332" s="27"/>
      <c r="AF332" s="27"/>
      <c r="AG332" s="27"/>
      <c r="AH332" s="27"/>
      <c r="AI332" s="27"/>
      <c r="AJ332" s="27"/>
      <c r="AK332" s="27"/>
      <c r="AL332" s="29">
        <v>0</v>
      </c>
      <c r="AM332" s="29">
        <v>0</v>
      </c>
      <c r="AN332" s="29" t="s">
        <v>1427</v>
      </c>
      <c r="AO332" s="29" t="s">
        <v>1427</v>
      </c>
      <c r="AP332" s="29" t="s">
        <v>1427</v>
      </c>
      <c r="AQ332" s="29" t="s">
        <v>1427</v>
      </c>
      <c r="AR332" s="29" t="s">
        <v>1427</v>
      </c>
      <c r="AS332" s="29" t="s">
        <v>1427</v>
      </c>
      <c r="AT332" s="29" t="str">
        <f t="shared" si="17"/>
        <v>.</v>
      </c>
      <c r="AU332" s="29">
        <v>4</v>
      </c>
      <c r="AV332" s="29">
        <v>6</v>
      </c>
      <c r="AW332" s="29">
        <v>0</v>
      </c>
      <c r="AX332" s="29">
        <v>20</v>
      </c>
      <c r="AY332" s="29">
        <v>1</v>
      </c>
      <c r="AZ332" s="27" t="s">
        <v>1427</v>
      </c>
      <c r="BA332" s="27">
        <v>67</v>
      </c>
      <c r="BB332" s="27">
        <v>1</v>
      </c>
      <c r="BC332" s="27">
        <v>0</v>
      </c>
      <c r="BD332" s="27">
        <v>0</v>
      </c>
      <c r="BE332" s="27">
        <v>0</v>
      </c>
      <c r="BF332" s="27" t="str" cm="1">
        <f t="array" ref="BF332">_xlfn.IFS(BB332=1,"Nord Italia",BC332=1,"Centro Italia",BD332=1,"Sud Italia",BE332=1,"Isole Italia",SUM(BB332:BE332)=0,"Estero")</f>
        <v>Nord Italia</v>
      </c>
      <c r="BG332" s="27" t="s">
        <v>2781</v>
      </c>
      <c r="BH332" s="27">
        <v>171</v>
      </c>
      <c r="BI332" s="27" t="s">
        <v>1427</v>
      </c>
      <c r="BJ332" s="27">
        <v>3</v>
      </c>
      <c r="BK332" s="27" t="s">
        <v>1427</v>
      </c>
      <c r="BL332" s="27" t="s">
        <v>1427</v>
      </c>
      <c r="BM332" s="27" t="s">
        <v>1427</v>
      </c>
      <c r="BN332" s="27" t="s">
        <v>1427</v>
      </c>
      <c r="BO332" s="27">
        <v>3</v>
      </c>
      <c r="BP332" s="29">
        <v>1</v>
      </c>
      <c r="BQ332" s="27">
        <v>120</v>
      </c>
      <c r="BR332" s="27">
        <v>0</v>
      </c>
      <c r="BS332" s="27" t="s">
        <v>1427</v>
      </c>
      <c r="BT332" s="27">
        <v>1</v>
      </c>
      <c r="BU332" s="27">
        <v>0</v>
      </c>
      <c r="BV332" s="29">
        <v>2</v>
      </c>
    </row>
    <row r="333" spans="1:74" ht="30" x14ac:dyDescent="0.25">
      <c r="A333" s="27">
        <v>194</v>
      </c>
      <c r="B333" s="28">
        <v>44445.53701388889</v>
      </c>
      <c r="C333" s="28">
        <v>44445.541655092595</v>
      </c>
      <c r="D333" s="2" t="s">
        <v>395</v>
      </c>
      <c r="E333" s="27">
        <v>100</v>
      </c>
      <c r="F333" s="27">
        <v>401</v>
      </c>
      <c r="G333" s="27">
        <v>1</v>
      </c>
      <c r="H333" s="28">
        <v>44445.541669571758</v>
      </c>
      <c r="I333" s="2" t="s">
        <v>396</v>
      </c>
      <c r="J333" s="27">
        <v>45.614303588867188</v>
      </c>
      <c r="K333" s="27">
        <v>8.847503662109375</v>
      </c>
      <c r="L333" s="2" t="s">
        <v>15</v>
      </c>
      <c r="M333" s="2" t="s">
        <v>16</v>
      </c>
      <c r="N333" s="3">
        <v>3</v>
      </c>
      <c r="O333" s="27" t="s">
        <v>1760</v>
      </c>
      <c r="P333" s="27" t="s">
        <v>1761</v>
      </c>
      <c r="Q333" s="27" t="s">
        <v>1762</v>
      </c>
      <c r="R333" s="27">
        <f t="shared" si="15"/>
        <v>3</v>
      </c>
      <c r="S333" s="27"/>
      <c r="T333" s="27"/>
      <c r="U333" s="27">
        <v>2</v>
      </c>
      <c r="V333" s="27"/>
      <c r="W333" s="27">
        <v>1</v>
      </c>
      <c r="X333" s="27"/>
      <c r="Y333" s="27"/>
      <c r="Z333" s="27" t="s">
        <v>1427</v>
      </c>
      <c r="AA333" s="27" t="s">
        <v>1427</v>
      </c>
      <c r="AB333" s="27" t="s">
        <v>1427</v>
      </c>
      <c r="AC333" s="27">
        <f t="shared" si="16"/>
        <v>0</v>
      </c>
      <c r="AD333" s="27"/>
      <c r="AE333" s="27"/>
      <c r="AF333" s="27"/>
      <c r="AG333" s="27"/>
      <c r="AH333" s="27"/>
      <c r="AI333" s="27"/>
      <c r="AJ333" s="27"/>
      <c r="AK333" s="27"/>
      <c r="AL333" s="29">
        <v>0</v>
      </c>
      <c r="AM333" s="29">
        <v>0</v>
      </c>
      <c r="AN333" s="29" t="s">
        <v>1427</v>
      </c>
      <c r="AO333" s="29" t="s">
        <v>1427</v>
      </c>
      <c r="AP333" s="29" t="s">
        <v>1427</v>
      </c>
      <c r="AQ333" s="29" t="s">
        <v>1427</v>
      </c>
      <c r="AR333" s="29" t="s">
        <v>1427</v>
      </c>
      <c r="AS333" s="29" t="s">
        <v>1427</v>
      </c>
      <c r="AT333" s="29" t="str">
        <f t="shared" si="17"/>
        <v>.</v>
      </c>
      <c r="AU333" s="29">
        <v>6</v>
      </c>
      <c r="AV333" s="29">
        <v>8</v>
      </c>
      <c r="AW333" s="29">
        <v>1</v>
      </c>
      <c r="AX333" s="29">
        <v>43</v>
      </c>
      <c r="AY333" s="29">
        <v>1</v>
      </c>
      <c r="AZ333" s="27" t="s">
        <v>1427</v>
      </c>
      <c r="BA333" s="27">
        <v>103</v>
      </c>
      <c r="BB333" s="27">
        <v>1</v>
      </c>
      <c r="BC333" s="27">
        <v>0</v>
      </c>
      <c r="BD333" s="27">
        <v>0</v>
      </c>
      <c r="BE333" s="27">
        <v>0</v>
      </c>
      <c r="BF333" s="27" t="str" cm="1">
        <f t="array" ref="BF333">_xlfn.IFS(BB333=1,"Nord Italia",BC333=1,"Centro Italia",BD333=1,"Sud Italia",BE333=1,"Isole Italia",SUM(BB333:BE333)=0,"Estero")</f>
        <v>Nord Italia</v>
      </c>
      <c r="BG333" s="27" t="s">
        <v>2617</v>
      </c>
      <c r="BH333" s="27">
        <v>165</v>
      </c>
      <c r="BI333" s="27" t="s">
        <v>1427</v>
      </c>
      <c r="BJ333" s="27">
        <v>3</v>
      </c>
      <c r="BK333" s="27" t="s">
        <v>1427</v>
      </c>
      <c r="BL333" s="27" t="s">
        <v>1427</v>
      </c>
      <c r="BM333" s="27" t="s">
        <v>1427</v>
      </c>
      <c r="BN333" s="27" t="s">
        <v>1427</v>
      </c>
      <c r="BO333" s="27">
        <v>4</v>
      </c>
      <c r="BP333" s="29">
        <v>3</v>
      </c>
      <c r="BQ333" s="27">
        <v>90</v>
      </c>
      <c r="BR333" s="27">
        <v>0</v>
      </c>
      <c r="BS333" s="27" t="s">
        <v>1427</v>
      </c>
      <c r="BT333" s="27">
        <v>1</v>
      </c>
      <c r="BU333" s="27">
        <v>1</v>
      </c>
      <c r="BV333" s="29">
        <v>6</v>
      </c>
    </row>
    <row r="334" spans="1:74" ht="45" x14ac:dyDescent="0.25">
      <c r="A334" s="27">
        <v>195</v>
      </c>
      <c r="B334" s="28">
        <v>44445.535243055558</v>
      </c>
      <c r="C334" s="28">
        <v>44445.542372685188</v>
      </c>
      <c r="D334" s="2" t="s">
        <v>248</v>
      </c>
      <c r="E334" s="27">
        <v>100</v>
      </c>
      <c r="F334" s="27">
        <v>616</v>
      </c>
      <c r="G334" s="27">
        <v>1</v>
      </c>
      <c r="H334" s="28">
        <v>44445.542381087966</v>
      </c>
      <c r="I334" s="2" t="s">
        <v>397</v>
      </c>
      <c r="J334" s="27">
        <v>45.385299682617188</v>
      </c>
      <c r="K334" s="27">
        <v>11.792098999023438</v>
      </c>
      <c r="L334" s="2" t="s">
        <v>15</v>
      </c>
      <c r="M334" s="2" t="s">
        <v>16</v>
      </c>
      <c r="N334" s="3">
        <v>3</v>
      </c>
      <c r="O334" s="27" t="s">
        <v>1763</v>
      </c>
      <c r="P334" s="27" t="s">
        <v>1764</v>
      </c>
      <c r="Q334" s="27" t="s">
        <v>1765</v>
      </c>
      <c r="R334" s="27">
        <f t="shared" si="15"/>
        <v>3</v>
      </c>
      <c r="S334" s="27"/>
      <c r="T334" s="27"/>
      <c r="U334" s="27">
        <v>3</v>
      </c>
      <c r="V334" s="27"/>
      <c r="W334" s="27"/>
      <c r="X334" s="27"/>
      <c r="Y334" s="27"/>
      <c r="Z334" s="27" t="s">
        <v>1427</v>
      </c>
      <c r="AA334" s="27" t="s">
        <v>1427</v>
      </c>
      <c r="AB334" s="27" t="s">
        <v>1427</v>
      </c>
      <c r="AC334" s="27">
        <f t="shared" si="16"/>
        <v>0</v>
      </c>
      <c r="AD334" s="27"/>
      <c r="AE334" s="27"/>
      <c r="AF334" s="27"/>
      <c r="AG334" s="27"/>
      <c r="AH334" s="27"/>
      <c r="AI334" s="27"/>
      <c r="AJ334" s="27"/>
      <c r="AK334" s="27"/>
      <c r="AL334" s="29">
        <v>0</v>
      </c>
      <c r="AM334" s="29">
        <v>0</v>
      </c>
      <c r="AN334" s="29" t="s">
        <v>1427</v>
      </c>
      <c r="AO334" s="29" t="s">
        <v>1427</v>
      </c>
      <c r="AP334" s="29" t="s">
        <v>1427</v>
      </c>
      <c r="AQ334" s="29" t="s">
        <v>1427</v>
      </c>
      <c r="AR334" s="29" t="s">
        <v>1427</v>
      </c>
      <c r="AS334" s="29" t="s">
        <v>1427</v>
      </c>
      <c r="AT334" s="29" t="str">
        <f t="shared" si="17"/>
        <v>.</v>
      </c>
      <c r="AU334" s="29">
        <v>9</v>
      </c>
      <c r="AV334" s="29">
        <v>9</v>
      </c>
      <c r="AW334" s="29">
        <v>1</v>
      </c>
      <c r="AX334" s="29">
        <v>67</v>
      </c>
      <c r="AY334" s="29">
        <v>1</v>
      </c>
      <c r="AZ334" s="27" t="s">
        <v>1427</v>
      </c>
      <c r="BA334" s="27">
        <v>67</v>
      </c>
      <c r="BB334" s="27">
        <v>1</v>
      </c>
      <c r="BC334" s="27">
        <v>0</v>
      </c>
      <c r="BD334" s="27">
        <v>0</v>
      </c>
      <c r="BE334" s="27">
        <v>0</v>
      </c>
      <c r="BF334" s="27" t="str" cm="1">
        <f t="array" ref="BF334">_xlfn.IFS(BB334=1,"Nord Italia",BC334=1,"Centro Italia",BD334=1,"Sud Italia",BE334=1,"Isole Italia",SUM(BB334:BE334)=0,"Estero")</f>
        <v>Nord Italia</v>
      </c>
      <c r="BG334" s="27" t="s">
        <v>2764</v>
      </c>
      <c r="BH334" s="27">
        <v>170</v>
      </c>
      <c r="BI334" s="27" t="s">
        <v>1427</v>
      </c>
      <c r="BJ334" s="27">
        <v>3</v>
      </c>
      <c r="BK334" s="27" t="s">
        <v>1427</v>
      </c>
      <c r="BL334" s="27" t="s">
        <v>1427</v>
      </c>
      <c r="BM334" s="27" t="s">
        <v>1427</v>
      </c>
      <c r="BN334" s="27" t="s">
        <v>1427</v>
      </c>
      <c r="BO334" s="27">
        <v>3</v>
      </c>
      <c r="BP334" s="29">
        <v>3</v>
      </c>
      <c r="BQ334" s="27">
        <v>60</v>
      </c>
      <c r="BR334" s="27">
        <v>0</v>
      </c>
      <c r="BS334" s="27" t="s">
        <v>1427</v>
      </c>
      <c r="BT334" s="27">
        <v>1</v>
      </c>
      <c r="BU334" s="27">
        <v>0</v>
      </c>
      <c r="BV334" s="29">
        <v>2</v>
      </c>
    </row>
    <row r="335" spans="1:74" ht="30" x14ac:dyDescent="0.25">
      <c r="A335" s="27">
        <v>201</v>
      </c>
      <c r="B335" s="28">
        <v>44445.404027777775</v>
      </c>
      <c r="C335" s="28">
        <v>44445.546481481484</v>
      </c>
      <c r="D335" s="2" t="s">
        <v>408</v>
      </c>
      <c r="E335" s="27">
        <v>100</v>
      </c>
      <c r="F335" s="27">
        <v>12307</v>
      </c>
      <c r="G335" s="27">
        <v>1</v>
      </c>
      <c r="H335" s="28">
        <v>44445.546489074077</v>
      </c>
      <c r="I335" s="2" t="s">
        <v>409</v>
      </c>
      <c r="J335" s="27">
        <v>45.236495971679688</v>
      </c>
      <c r="K335" s="27">
        <v>11.87939453125</v>
      </c>
      <c r="L335" s="2" t="s">
        <v>15</v>
      </c>
      <c r="M335" s="2" t="s">
        <v>16</v>
      </c>
      <c r="N335" s="3">
        <v>3</v>
      </c>
      <c r="O335" s="27" t="s">
        <v>1774</v>
      </c>
      <c r="P335" s="27" t="s">
        <v>1775</v>
      </c>
      <c r="Q335" s="27" t="s">
        <v>1776</v>
      </c>
      <c r="R335" s="27">
        <f t="shared" si="15"/>
        <v>3</v>
      </c>
      <c r="S335" s="27"/>
      <c r="T335" s="27"/>
      <c r="U335" s="27">
        <v>2</v>
      </c>
      <c r="V335" s="27"/>
      <c r="W335" s="27"/>
      <c r="X335" s="27">
        <v>1</v>
      </c>
      <c r="Y335" s="27"/>
      <c r="Z335" s="27" t="s">
        <v>1427</v>
      </c>
      <c r="AA335" s="27" t="s">
        <v>1427</v>
      </c>
      <c r="AB335" s="27" t="s">
        <v>1427</v>
      </c>
      <c r="AC335" s="27">
        <f t="shared" si="16"/>
        <v>0</v>
      </c>
      <c r="AD335" s="27"/>
      <c r="AE335" s="27"/>
      <c r="AF335" s="27"/>
      <c r="AG335" s="27"/>
      <c r="AH335" s="27"/>
      <c r="AI335" s="27"/>
      <c r="AJ335" s="27"/>
      <c r="AK335" s="27"/>
      <c r="AL335" s="29">
        <v>0</v>
      </c>
      <c r="AM335" s="29">
        <v>0</v>
      </c>
      <c r="AN335" s="29" t="s">
        <v>1427</v>
      </c>
      <c r="AO335" s="29" t="s">
        <v>1427</v>
      </c>
      <c r="AP335" s="29" t="s">
        <v>1427</v>
      </c>
      <c r="AQ335" s="29" t="s">
        <v>1427</v>
      </c>
      <c r="AR335" s="29" t="s">
        <v>1427</v>
      </c>
      <c r="AS335" s="29" t="s">
        <v>1427</v>
      </c>
      <c r="AT335" s="29" t="str">
        <f t="shared" si="17"/>
        <v>.</v>
      </c>
      <c r="AU335" s="29">
        <v>7</v>
      </c>
      <c r="AV335" s="29">
        <v>8</v>
      </c>
      <c r="AW335" s="29">
        <v>0</v>
      </c>
      <c r="AX335" s="29">
        <v>26</v>
      </c>
      <c r="AY335" s="29">
        <v>1</v>
      </c>
      <c r="AZ335" s="27" t="s">
        <v>1427</v>
      </c>
      <c r="BA335" s="27">
        <v>67</v>
      </c>
      <c r="BB335" s="27">
        <v>1</v>
      </c>
      <c r="BC335" s="27">
        <v>0</v>
      </c>
      <c r="BD335" s="27">
        <v>0</v>
      </c>
      <c r="BE335" s="27">
        <v>0</v>
      </c>
      <c r="BF335" s="27" t="str" cm="1">
        <f t="array" ref="BF335">_xlfn.IFS(BB335=1,"Nord Italia",BC335=1,"Centro Italia",BD335=1,"Sud Italia",BE335=1,"Isole Italia",SUM(BB335:BE335)=0,"Estero")</f>
        <v>Nord Italia</v>
      </c>
      <c r="BG335" s="27" t="s">
        <v>2802</v>
      </c>
      <c r="BH335" s="27">
        <v>166</v>
      </c>
      <c r="BI335" s="27" t="s">
        <v>1427</v>
      </c>
      <c r="BJ335" s="27">
        <v>3</v>
      </c>
      <c r="BK335" s="27" t="s">
        <v>1427</v>
      </c>
      <c r="BL335" s="27" t="s">
        <v>1427</v>
      </c>
      <c r="BM335" s="27" t="s">
        <v>1427</v>
      </c>
      <c r="BN335" s="27" t="s">
        <v>1427</v>
      </c>
      <c r="BO335" s="27">
        <v>4</v>
      </c>
      <c r="BP335" s="29">
        <v>3</v>
      </c>
      <c r="BQ335" s="27">
        <v>180</v>
      </c>
      <c r="BR335" s="27">
        <v>1</v>
      </c>
      <c r="BS335" s="27">
        <v>0</v>
      </c>
      <c r="BT335" s="27">
        <v>1</v>
      </c>
      <c r="BU335" s="27">
        <v>1</v>
      </c>
      <c r="BV335" s="29">
        <v>3</v>
      </c>
    </row>
    <row r="336" spans="1:74" ht="30" x14ac:dyDescent="0.25">
      <c r="A336" s="27">
        <v>215</v>
      </c>
      <c r="B336" s="28">
        <v>44445.560960648145</v>
      </c>
      <c r="C336" s="28">
        <v>44445.565682870372</v>
      </c>
      <c r="D336" s="2" t="s">
        <v>436</v>
      </c>
      <c r="E336" s="27">
        <v>100</v>
      </c>
      <c r="F336" s="27">
        <v>407</v>
      </c>
      <c r="G336" s="27">
        <v>1</v>
      </c>
      <c r="H336" s="28">
        <v>44445.565691898148</v>
      </c>
      <c r="I336" s="2" t="s">
        <v>437</v>
      </c>
      <c r="J336" s="27">
        <v>42.461807250976563</v>
      </c>
      <c r="K336" s="27">
        <v>14.2052001953125</v>
      </c>
      <c r="L336" s="2" t="s">
        <v>15</v>
      </c>
      <c r="M336" s="2" t="s">
        <v>16</v>
      </c>
      <c r="N336" s="3">
        <v>3</v>
      </c>
      <c r="O336" s="27" t="s">
        <v>1801</v>
      </c>
      <c r="P336" s="27" t="s">
        <v>1802</v>
      </c>
      <c r="Q336" s="27" t="s">
        <v>1803</v>
      </c>
      <c r="R336" s="27">
        <f t="shared" si="15"/>
        <v>3</v>
      </c>
      <c r="S336" s="27"/>
      <c r="T336" s="27"/>
      <c r="U336" s="27">
        <v>1</v>
      </c>
      <c r="V336" s="27"/>
      <c r="W336" s="27"/>
      <c r="X336" s="27">
        <v>2</v>
      </c>
      <c r="Y336" s="27"/>
      <c r="Z336" s="27" t="s">
        <v>1427</v>
      </c>
      <c r="AA336" s="27" t="s">
        <v>1427</v>
      </c>
      <c r="AB336" s="27" t="s">
        <v>1427</v>
      </c>
      <c r="AC336" s="27">
        <f t="shared" si="16"/>
        <v>0</v>
      </c>
      <c r="AD336" s="27"/>
      <c r="AE336" s="27"/>
      <c r="AF336" s="27"/>
      <c r="AG336" s="27"/>
      <c r="AH336" s="27"/>
      <c r="AI336" s="27"/>
      <c r="AJ336" s="27"/>
      <c r="AK336" s="27"/>
      <c r="AL336" s="29">
        <v>0</v>
      </c>
      <c r="AM336" s="29">
        <v>0</v>
      </c>
      <c r="AN336" s="29" t="s">
        <v>1427</v>
      </c>
      <c r="AO336" s="29" t="s">
        <v>1427</v>
      </c>
      <c r="AP336" s="29" t="s">
        <v>1427</v>
      </c>
      <c r="AQ336" s="29" t="s">
        <v>1427</v>
      </c>
      <c r="AR336" s="29" t="s">
        <v>1427</v>
      </c>
      <c r="AS336" s="29" t="s">
        <v>1427</v>
      </c>
      <c r="AT336" s="29" t="str">
        <f t="shared" si="17"/>
        <v>.</v>
      </c>
      <c r="AU336" s="29">
        <v>8</v>
      </c>
      <c r="AV336" s="29">
        <v>9</v>
      </c>
      <c r="AW336" s="29">
        <v>0</v>
      </c>
      <c r="AX336" s="29">
        <v>73</v>
      </c>
      <c r="AY336" s="29">
        <v>1</v>
      </c>
      <c r="AZ336" s="27" t="s">
        <v>1427</v>
      </c>
      <c r="BA336" s="27">
        <v>73</v>
      </c>
      <c r="BB336" s="27">
        <v>0</v>
      </c>
      <c r="BC336" s="27">
        <v>0</v>
      </c>
      <c r="BD336" s="27">
        <v>1</v>
      </c>
      <c r="BE336" s="27">
        <v>0</v>
      </c>
      <c r="BF336" s="27" t="str" cm="1">
        <f t="array" ref="BF336">_xlfn.IFS(BB336=1,"Nord Italia",BC336=1,"Centro Italia",BD336=1,"Sud Italia",BE336=1,"Isole Italia",SUM(BB336:BE336)=0,"Estero")</f>
        <v>Sud Italia</v>
      </c>
      <c r="BG336" s="27" t="s">
        <v>2606</v>
      </c>
      <c r="BH336" s="27">
        <v>168</v>
      </c>
      <c r="BI336" s="27" t="s">
        <v>1427</v>
      </c>
      <c r="BJ336" s="27">
        <v>3</v>
      </c>
      <c r="BK336" s="27" t="s">
        <v>1427</v>
      </c>
      <c r="BL336" s="27" t="s">
        <v>1427</v>
      </c>
      <c r="BM336" s="27" t="s">
        <v>1427</v>
      </c>
      <c r="BN336" s="27" t="s">
        <v>1427</v>
      </c>
      <c r="BO336" s="27">
        <v>2</v>
      </c>
      <c r="BP336" s="29">
        <v>3</v>
      </c>
      <c r="BQ336" s="27">
        <v>10</v>
      </c>
      <c r="BR336" s="27">
        <v>0</v>
      </c>
      <c r="BS336" s="27" t="s">
        <v>1427</v>
      </c>
      <c r="BT336" s="27">
        <v>1</v>
      </c>
      <c r="BU336" s="27">
        <v>1</v>
      </c>
      <c r="BV336" s="29">
        <v>2</v>
      </c>
    </row>
    <row r="337" spans="1:74" ht="30" x14ac:dyDescent="0.25">
      <c r="A337" s="27">
        <v>229</v>
      </c>
      <c r="B337" s="28">
        <v>44445.584837962961</v>
      </c>
      <c r="C337" s="28">
        <v>44445.588935185187</v>
      </c>
      <c r="D337" s="2" t="s">
        <v>463</v>
      </c>
      <c r="E337" s="27">
        <v>100</v>
      </c>
      <c r="F337" s="27">
        <v>354</v>
      </c>
      <c r="G337" s="27">
        <v>1</v>
      </c>
      <c r="H337" s="28">
        <v>44445.58894952546</v>
      </c>
      <c r="I337" s="2" t="s">
        <v>464</v>
      </c>
      <c r="J337" s="27">
        <v>45.517303466796875</v>
      </c>
      <c r="K337" s="27">
        <v>11.722503662109375</v>
      </c>
      <c r="L337" s="2" t="s">
        <v>15</v>
      </c>
      <c r="M337" s="2" t="s">
        <v>16</v>
      </c>
      <c r="N337" s="3">
        <v>3</v>
      </c>
      <c r="O337" s="27" t="s">
        <v>1521</v>
      </c>
      <c r="P337" s="27" t="s">
        <v>1824</v>
      </c>
      <c r="Q337" s="27" t="s">
        <v>1825</v>
      </c>
      <c r="R337" s="27">
        <f t="shared" si="15"/>
        <v>3</v>
      </c>
      <c r="S337" s="27"/>
      <c r="T337" s="27"/>
      <c r="U337" s="27">
        <v>1</v>
      </c>
      <c r="V337" s="27"/>
      <c r="W337" s="27"/>
      <c r="X337" s="27">
        <v>2</v>
      </c>
      <c r="Y337" s="27"/>
      <c r="Z337" s="27" t="s">
        <v>1427</v>
      </c>
      <c r="AA337" s="27" t="s">
        <v>1427</v>
      </c>
      <c r="AB337" s="27" t="s">
        <v>1427</v>
      </c>
      <c r="AC337" s="27">
        <f t="shared" si="16"/>
        <v>0</v>
      </c>
      <c r="AD337" s="27"/>
      <c r="AE337" s="27"/>
      <c r="AF337" s="27"/>
      <c r="AG337" s="27"/>
      <c r="AH337" s="27"/>
      <c r="AI337" s="27"/>
      <c r="AJ337" s="27"/>
      <c r="AK337" s="27"/>
      <c r="AL337" s="29">
        <v>0</v>
      </c>
      <c r="AM337" s="29">
        <v>0</v>
      </c>
      <c r="AN337" s="29" t="s">
        <v>1427</v>
      </c>
      <c r="AO337" s="29" t="s">
        <v>1427</v>
      </c>
      <c r="AP337" s="29" t="s">
        <v>1427</v>
      </c>
      <c r="AQ337" s="29" t="s">
        <v>1427</v>
      </c>
      <c r="AR337" s="29" t="s">
        <v>1427</v>
      </c>
      <c r="AS337" s="29" t="s">
        <v>1427</v>
      </c>
      <c r="AT337" s="29" t="str">
        <f t="shared" si="17"/>
        <v>.</v>
      </c>
      <c r="AU337" s="29">
        <v>5</v>
      </c>
      <c r="AV337" s="29">
        <v>5</v>
      </c>
      <c r="AW337" s="29">
        <v>1</v>
      </c>
      <c r="AX337" s="29">
        <v>52</v>
      </c>
      <c r="AY337" s="29">
        <v>1</v>
      </c>
      <c r="AZ337" s="27" t="s">
        <v>1427</v>
      </c>
      <c r="BA337" s="27">
        <v>67</v>
      </c>
      <c r="BB337" s="27">
        <v>1</v>
      </c>
      <c r="BC337" s="27">
        <v>0</v>
      </c>
      <c r="BD337" s="27">
        <v>0</v>
      </c>
      <c r="BE337" s="27">
        <v>0</v>
      </c>
      <c r="BF337" s="27" t="str" cm="1">
        <f t="array" ref="BF337">_xlfn.IFS(BB337=1,"Nord Italia",BC337=1,"Centro Italia",BD337=1,"Sud Italia",BE337=1,"Isole Italia",SUM(BB337:BE337)=0,"Estero")</f>
        <v>Nord Italia</v>
      </c>
      <c r="BG337" s="27" t="s">
        <v>2809</v>
      </c>
      <c r="BH337" s="27">
        <v>172</v>
      </c>
      <c r="BI337" s="27" t="s">
        <v>1427</v>
      </c>
      <c r="BJ337" s="27">
        <v>2</v>
      </c>
      <c r="BK337" s="27" t="s">
        <v>1427</v>
      </c>
      <c r="BL337" s="27" t="s">
        <v>1427</v>
      </c>
      <c r="BM337" s="27" t="s">
        <v>1427</v>
      </c>
      <c r="BN337" s="27" t="s">
        <v>1427</v>
      </c>
      <c r="BO337" s="27">
        <v>4</v>
      </c>
      <c r="BP337" s="29">
        <v>3</v>
      </c>
      <c r="BQ337" s="27">
        <v>60</v>
      </c>
      <c r="BR337" s="27">
        <v>0</v>
      </c>
      <c r="BS337" s="27" t="s">
        <v>1427</v>
      </c>
      <c r="BT337" s="27">
        <v>1</v>
      </c>
      <c r="BU337" s="27">
        <v>1</v>
      </c>
      <c r="BV337" s="29">
        <v>2</v>
      </c>
    </row>
    <row r="338" spans="1:74" ht="30" x14ac:dyDescent="0.25">
      <c r="A338" s="27">
        <v>237</v>
      </c>
      <c r="B338" s="28">
        <v>44445.591574074075</v>
      </c>
      <c r="C338" s="28">
        <v>44445.593368055554</v>
      </c>
      <c r="D338" s="2" t="s">
        <v>479</v>
      </c>
      <c r="E338" s="27">
        <v>100</v>
      </c>
      <c r="F338" s="27">
        <v>155</v>
      </c>
      <c r="G338" s="27">
        <v>1</v>
      </c>
      <c r="H338" s="28">
        <v>44445.59337923611</v>
      </c>
      <c r="I338" s="2" t="s">
        <v>480</v>
      </c>
      <c r="J338" s="27">
        <v>45.538604736328125</v>
      </c>
      <c r="K338" s="27">
        <v>10.210601806640625</v>
      </c>
      <c r="L338" s="2" t="s">
        <v>15</v>
      </c>
      <c r="M338" s="2" t="s">
        <v>87</v>
      </c>
      <c r="N338" s="3">
        <v>3</v>
      </c>
      <c r="O338" s="27" t="s">
        <v>1833</v>
      </c>
      <c r="P338" s="27" t="s">
        <v>1834</v>
      </c>
      <c r="Q338" s="27" t="s">
        <v>1835</v>
      </c>
      <c r="R338" s="27">
        <f t="shared" si="15"/>
        <v>3</v>
      </c>
      <c r="S338" s="27"/>
      <c r="T338" s="27"/>
      <c r="U338" s="27">
        <v>2</v>
      </c>
      <c r="V338" s="27"/>
      <c r="W338" s="27"/>
      <c r="X338" s="27">
        <v>1</v>
      </c>
      <c r="Y338" s="27"/>
      <c r="Z338" s="27" t="s">
        <v>1427</v>
      </c>
      <c r="AA338" s="27" t="s">
        <v>1427</v>
      </c>
      <c r="AB338" s="27" t="s">
        <v>1427</v>
      </c>
      <c r="AC338" s="27">
        <f t="shared" si="16"/>
        <v>0</v>
      </c>
      <c r="AD338" s="27"/>
      <c r="AE338" s="27"/>
      <c r="AF338" s="27"/>
      <c r="AG338" s="27"/>
      <c r="AH338" s="27"/>
      <c r="AI338" s="27"/>
      <c r="AJ338" s="27"/>
      <c r="AK338" s="27"/>
      <c r="AL338" s="29">
        <v>0</v>
      </c>
      <c r="AM338" s="29">
        <v>0</v>
      </c>
      <c r="AN338" s="29" t="s">
        <v>1427</v>
      </c>
      <c r="AO338" s="29" t="s">
        <v>1427</v>
      </c>
      <c r="AP338" s="29" t="s">
        <v>1427</v>
      </c>
      <c r="AQ338" s="29" t="s">
        <v>1427</v>
      </c>
      <c r="AR338" s="29" t="s">
        <v>1427</v>
      </c>
      <c r="AS338" s="29" t="s">
        <v>1427</v>
      </c>
      <c r="AT338" s="29" t="str">
        <f t="shared" si="17"/>
        <v>.</v>
      </c>
      <c r="AU338" s="29">
        <v>4</v>
      </c>
      <c r="AV338" s="29">
        <v>4</v>
      </c>
      <c r="AW338" s="29">
        <v>1</v>
      </c>
      <c r="AX338" s="29">
        <v>57</v>
      </c>
      <c r="AY338" s="29">
        <v>0</v>
      </c>
      <c r="AZ338" s="27" t="s">
        <v>3190</v>
      </c>
      <c r="BA338" s="27" t="s">
        <v>1427</v>
      </c>
      <c r="BB338" s="27">
        <v>0</v>
      </c>
      <c r="BC338" s="27">
        <v>0</v>
      </c>
      <c r="BD338" s="27">
        <v>0</v>
      </c>
      <c r="BE338" s="27">
        <v>0</v>
      </c>
      <c r="BF338" s="27" t="str" cm="1">
        <f t="array" ref="BF338">_xlfn.IFS(BB338=1,"Nord Italia",BC338=1,"Centro Italia",BD338=1,"Sud Italia",BE338=1,"Isole Italia",SUM(BB338:BE338)=0,"Estero")</f>
        <v>Estero</v>
      </c>
      <c r="BG338" s="27" t="s">
        <v>1427</v>
      </c>
      <c r="BH338" s="27">
        <v>166</v>
      </c>
      <c r="BI338" s="27" t="s">
        <v>1427</v>
      </c>
      <c r="BJ338" s="27">
        <v>5</v>
      </c>
      <c r="BK338" s="27">
        <v>16</v>
      </c>
      <c r="BL338" s="27" t="s">
        <v>1427</v>
      </c>
      <c r="BM338" s="27">
        <v>116</v>
      </c>
      <c r="BN338" s="27" t="s">
        <v>3144</v>
      </c>
      <c r="BO338" s="27">
        <v>1</v>
      </c>
      <c r="BP338" s="29">
        <v>4</v>
      </c>
      <c r="BQ338" s="27">
        <v>100</v>
      </c>
      <c r="BR338" s="27">
        <v>0</v>
      </c>
      <c r="BS338" s="27" t="s">
        <v>1427</v>
      </c>
      <c r="BT338" s="27">
        <v>1</v>
      </c>
      <c r="BU338" s="27">
        <v>1</v>
      </c>
      <c r="BV338" s="29">
        <v>2</v>
      </c>
    </row>
    <row r="339" spans="1:74" ht="30" x14ac:dyDescent="0.25">
      <c r="A339" s="27">
        <v>238</v>
      </c>
      <c r="B339" s="28">
        <v>44445.587696759256</v>
      </c>
      <c r="C339" s="28">
        <v>44445.594027777777</v>
      </c>
      <c r="D339" s="2" t="s">
        <v>481</v>
      </c>
      <c r="E339" s="27">
        <v>100</v>
      </c>
      <c r="F339" s="27">
        <v>546</v>
      </c>
      <c r="G339" s="27">
        <v>1</v>
      </c>
      <c r="H339" s="28">
        <v>44445.594039675925</v>
      </c>
      <c r="I339" s="2" t="s">
        <v>482</v>
      </c>
      <c r="J339" s="27">
        <v>45.581893920898438</v>
      </c>
      <c r="K339" s="27">
        <v>9.2682952880859375</v>
      </c>
      <c r="L339" s="2" t="s">
        <v>15</v>
      </c>
      <c r="M339" s="2" t="s">
        <v>16</v>
      </c>
      <c r="N339" s="3">
        <v>3</v>
      </c>
      <c r="O339" s="27" t="s">
        <v>1836</v>
      </c>
      <c r="P339" s="27" t="s">
        <v>1837</v>
      </c>
      <c r="Q339" s="27" t="s">
        <v>1838</v>
      </c>
      <c r="R339" s="27">
        <f t="shared" si="15"/>
        <v>3</v>
      </c>
      <c r="S339" s="27">
        <v>2</v>
      </c>
      <c r="T339" s="27"/>
      <c r="U339" s="27">
        <v>1</v>
      </c>
      <c r="V339" s="27"/>
      <c r="W339" s="27"/>
      <c r="X339" s="27"/>
      <c r="Y339" s="27"/>
      <c r="Z339" s="27" t="s">
        <v>1427</v>
      </c>
      <c r="AA339" s="27" t="s">
        <v>1427</v>
      </c>
      <c r="AB339" s="27" t="s">
        <v>1427</v>
      </c>
      <c r="AC339" s="27">
        <f t="shared" si="16"/>
        <v>0</v>
      </c>
      <c r="AD339" s="27"/>
      <c r="AE339" s="27"/>
      <c r="AF339" s="27"/>
      <c r="AG339" s="27"/>
      <c r="AH339" s="27"/>
      <c r="AI339" s="27"/>
      <c r="AJ339" s="27"/>
      <c r="AK339" s="27"/>
      <c r="AL339" s="29">
        <v>0</v>
      </c>
      <c r="AM339" s="29">
        <v>0</v>
      </c>
      <c r="AN339" s="29" t="s">
        <v>1427</v>
      </c>
      <c r="AO339" s="29" t="s">
        <v>1427</v>
      </c>
      <c r="AP339" s="29" t="s">
        <v>1427</v>
      </c>
      <c r="AQ339" s="29" t="s">
        <v>1427</v>
      </c>
      <c r="AR339" s="29" t="s">
        <v>1427</v>
      </c>
      <c r="AS339" s="29" t="s">
        <v>1427</v>
      </c>
      <c r="AT339" s="29" t="str">
        <f t="shared" si="17"/>
        <v>.</v>
      </c>
      <c r="AU339" s="29">
        <v>2</v>
      </c>
      <c r="AV339" s="29">
        <v>2</v>
      </c>
      <c r="AW339" s="29">
        <v>1</v>
      </c>
      <c r="AX339" s="29">
        <v>59</v>
      </c>
      <c r="AY339" s="29">
        <v>1</v>
      </c>
      <c r="AZ339" s="27" t="s">
        <v>1427</v>
      </c>
      <c r="BA339" s="27">
        <v>67</v>
      </c>
      <c r="BB339" s="27">
        <v>1</v>
      </c>
      <c r="BC339" s="27">
        <v>0</v>
      </c>
      <c r="BD339" s="27">
        <v>0</v>
      </c>
      <c r="BE339" s="27">
        <v>0</v>
      </c>
      <c r="BF339" s="27" t="str" cm="1">
        <f t="array" ref="BF339">_xlfn.IFS(BB339=1,"Nord Italia",BC339=1,"Centro Italia",BD339=1,"Sud Italia",BE339=1,"Isole Italia",SUM(BB339:BE339)=0,"Estero")</f>
        <v>Nord Italia</v>
      </c>
      <c r="BG339" s="27" t="s">
        <v>2697</v>
      </c>
      <c r="BH339" s="27">
        <v>165</v>
      </c>
      <c r="BI339" s="27" t="s">
        <v>1427</v>
      </c>
      <c r="BJ339" s="27">
        <v>2</v>
      </c>
      <c r="BK339" s="27" t="s">
        <v>1427</v>
      </c>
      <c r="BL339" s="27" t="s">
        <v>1427</v>
      </c>
      <c r="BM339" s="27" t="s">
        <v>1427</v>
      </c>
      <c r="BN339" s="27" t="s">
        <v>1427</v>
      </c>
      <c r="BO339" s="27">
        <v>5</v>
      </c>
      <c r="BP339" s="29">
        <v>2</v>
      </c>
      <c r="BQ339" s="27">
        <v>30</v>
      </c>
      <c r="BR339" s="27">
        <v>1</v>
      </c>
      <c r="BS339" s="27">
        <v>1</v>
      </c>
      <c r="BT339" s="27">
        <v>1</v>
      </c>
      <c r="BU339" s="27">
        <v>1</v>
      </c>
      <c r="BV339" s="29">
        <v>2</v>
      </c>
    </row>
    <row r="340" spans="1:74" ht="30" x14ac:dyDescent="0.25">
      <c r="A340" s="27">
        <v>248</v>
      </c>
      <c r="B340" s="28">
        <v>44445.6096875</v>
      </c>
      <c r="C340" s="28">
        <v>44445.616041666668</v>
      </c>
      <c r="D340" s="2" t="s">
        <v>501</v>
      </c>
      <c r="E340" s="27">
        <v>100</v>
      </c>
      <c r="F340" s="27">
        <v>548</v>
      </c>
      <c r="G340" s="27">
        <v>1</v>
      </c>
      <c r="H340" s="28">
        <v>44445.616049745367</v>
      </c>
      <c r="I340" s="2" t="s">
        <v>502</v>
      </c>
      <c r="J340" s="27">
        <v>45.175003051757813</v>
      </c>
      <c r="K340" s="27">
        <v>11.62579345703125</v>
      </c>
      <c r="L340" s="2" t="s">
        <v>15</v>
      </c>
      <c r="M340" s="2" t="s">
        <v>16</v>
      </c>
      <c r="N340" s="3">
        <v>3</v>
      </c>
      <c r="O340" s="27" t="s">
        <v>1853</v>
      </c>
      <c r="P340" s="27" t="s">
        <v>1854</v>
      </c>
      <c r="Q340" s="27" t="s">
        <v>1855</v>
      </c>
      <c r="R340" s="27">
        <f t="shared" si="15"/>
        <v>3</v>
      </c>
      <c r="S340" s="27"/>
      <c r="T340" s="27">
        <v>1</v>
      </c>
      <c r="U340" s="27">
        <v>1</v>
      </c>
      <c r="V340" s="27"/>
      <c r="W340" s="27"/>
      <c r="X340" s="27">
        <v>1</v>
      </c>
      <c r="Y340" s="27"/>
      <c r="Z340" s="27" t="s">
        <v>1427</v>
      </c>
      <c r="AA340" s="27" t="s">
        <v>1427</v>
      </c>
      <c r="AB340" s="27" t="s">
        <v>1427</v>
      </c>
      <c r="AC340" s="27">
        <f t="shared" si="16"/>
        <v>0</v>
      </c>
      <c r="AD340" s="27"/>
      <c r="AE340" s="27"/>
      <c r="AF340" s="27"/>
      <c r="AG340" s="27"/>
      <c r="AH340" s="27"/>
      <c r="AI340" s="27"/>
      <c r="AJ340" s="27"/>
      <c r="AK340" s="27"/>
      <c r="AL340" s="29">
        <v>0</v>
      </c>
      <c r="AM340" s="29">
        <v>0</v>
      </c>
      <c r="AN340" s="29" t="s">
        <v>1427</v>
      </c>
      <c r="AO340" s="29" t="s">
        <v>1427</v>
      </c>
      <c r="AP340" s="29" t="s">
        <v>1427</v>
      </c>
      <c r="AQ340" s="29" t="s">
        <v>1427</v>
      </c>
      <c r="AR340" s="29" t="s">
        <v>1427</v>
      </c>
      <c r="AS340" s="29" t="s">
        <v>1427</v>
      </c>
      <c r="AT340" s="29" t="str">
        <f t="shared" si="17"/>
        <v>.</v>
      </c>
      <c r="AU340" s="29">
        <v>9</v>
      </c>
      <c r="AV340" s="29">
        <v>8</v>
      </c>
      <c r="AW340" s="29">
        <v>1</v>
      </c>
      <c r="AX340" s="29">
        <v>65</v>
      </c>
      <c r="AY340" s="29">
        <v>1</v>
      </c>
      <c r="AZ340" s="27" t="s">
        <v>1427</v>
      </c>
      <c r="BA340" s="27">
        <v>67</v>
      </c>
      <c r="BB340" s="27">
        <v>1</v>
      </c>
      <c r="BC340" s="27">
        <v>0</v>
      </c>
      <c r="BD340" s="27">
        <v>0</v>
      </c>
      <c r="BE340" s="27">
        <v>0</v>
      </c>
      <c r="BF340" s="27" t="str" cm="1">
        <f t="array" ref="BF340">_xlfn.IFS(BB340=1,"Nord Italia",BC340=1,"Centro Italia",BD340=1,"Sud Italia",BE340=1,"Isole Italia",SUM(BB340:BE340)=0,"Estero")</f>
        <v>Nord Italia</v>
      </c>
      <c r="BG340" s="27" t="s">
        <v>2764</v>
      </c>
      <c r="BH340" s="27">
        <v>170</v>
      </c>
      <c r="BI340" s="27" t="s">
        <v>1427</v>
      </c>
      <c r="BJ340" s="27">
        <v>3</v>
      </c>
      <c r="BK340" s="27" t="s">
        <v>1427</v>
      </c>
      <c r="BL340" s="27" t="s">
        <v>1427</v>
      </c>
      <c r="BM340" s="27" t="s">
        <v>1427</v>
      </c>
      <c r="BN340" s="27" t="s">
        <v>1427</v>
      </c>
      <c r="BO340" s="27">
        <v>4</v>
      </c>
      <c r="BP340" s="29">
        <v>3</v>
      </c>
      <c r="BQ340" s="27">
        <v>60</v>
      </c>
      <c r="BR340" s="27">
        <v>0</v>
      </c>
      <c r="BS340" s="27" t="s">
        <v>1427</v>
      </c>
      <c r="BT340" s="27">
        <v>1</v>
      </c>
      <c r="BU340" s="27">
        <v>0</v>
      </c>
      <c r="BV340" s="29">
        <v>3</v>
      </c>
    </row>
    <row r="341" spans="1:74" ht="30" x14ac:dyDescent="0.25">
      <c r="A341" s="27">
        <v>251</v>
      </c>
      <c r="B341" s="28">
        <v>44445.616574074076</v>
      </c>
      <c r="C341" s="28">
        <v>44445.619942129626</v>
      </c>
      <c r="D341" s="2" t="s">
        <v>507</v>
      </c>
      <c r="E341" s="27">
        <v>100</v>
      </c>
      <c r="F341" s="27">
        <v>291</v>
      </c>
      <c r="G341" s="27">
        <v>1</v>
      </c>
      <c r="H341" s="28">
        <v>44445.619948993059</v>
      </c>
      <c r="I341" s="2" t="s">
        <v>508</v>
      </c>
      <c r="J341" s="27">
        <v>45.472198486328125</v>
      </c>
      <c r="K341" s="27">
        <v>9.19219970703125</v>
      </c>
      <c r="L341" s="2" t="s">
        <v>15</v>
      </c>
      <c r="M341" s="2" t="s">
        <v>16</v>
      </c>
      <c r="N341" s="3">
        <v>3</v>
      </c>
      <c r="O341" s="27" t="s">
        <v>1856</v>
      </c>
      <c r="P341" s="27" t="s">
        <v>1857</v>
      </c>
      <c r="Q341" s="27" t="s">
        <v>1858</v>
      </c>
      <c r="R341" s="27">
        <f t="shared" si="15"/>
        <v>3</v>
      </c>
      <c r="S341" s="27"/>
      <c r="T341" s="27">
        <v>1</v>
      </c>
      <c r="U341" s="27"/>
      <c r="V341" s="27"/>
      <c r="W341" s="27"/>
      <c r="X341" s="27">
        <v>2</v>
      </c>
      <c r="Y341" s="27"/>
      <c r="Z341" s="27" t="s">
        <v>1427</v>
      </c>
      <c r="AA341" s="27" t="s">
        <v>1427</v>
      </c>
      <c r="AB341" s="27" t="s">
        <v>1427</v>
      </c>
      <c r="AC341" s="27">
        <f t="shared" si="16"/>
        <v>0</v>
      </c>
      <c r="AD341" s="27"/>
      <c r="AE341" s="27"/>
      <c r="AF341" s="27"/>
      <c r="AG341" s="27"/>
      <c r="AH341" s="27"/>
      <c r="AI341" s="27"/>
      <c r="AJ341" s="27"/>
      <c r="AK341" s="27"/>
      <c r="AL341" s="29">
        <v>0</v>
      </c>
      <c r="AM341" s="29">
        <v>0</v>
      </c>
      <c r="AN341" s="29" t="s">
        <v>1427</v>
      </c>
      <c r="AO341" s="29" t="s">
        <v>1427</v>
      </c>
      <c r="AP341" s="29" t="s">
        <v>1427</v>
      </c>
      <c r="AQ341" s="29" t="s">
        <v>1427</v>
      </c>
      <c r="AR341" s="29" t="s">
        <v>1427</v>
      </c>
      <c r="AS341" s="29" t="s">
        <v>1427</v>
      </c>
      <c r="AT341" s="29" t="str">
        <f t="shared" si="17"/>
        <v>.</v>
      </c>
      <c r="AU341" s="29">
        <v>7</v>
      </c>
      <c r="AV341" s="29">
        <v>7</v>
      </c>
      <c r="AW341" s="29">
        <v>1</v>
      </c>
      <c r="AX341" s="29">
        <v>40</v>
      </c>
      <c r="AY341" s="29">
        <v>1</v>
      </c>
      <c r="AZ341" s="27" t="s">
        <v>1427</v>
      </c>
      <c r="BA341" s="27">
        <v>104</v>
      </c>
      <c r="BB341" s="27">
        <v>1</v>
      </c>
      <c r="BC341" s="27">
        <v>0</v>
      </c>
      <c r="BD341" s="27">
        <v>0</v>
      </c>
      <c r="BE341" s="27">
        <v>0</v>
      </c>
      <c r="BF341" s="27" t="str" cm="1">
        <f t="array" ref="BF341">_xlfn.IFS(BB341=1,"Nord Italia",BC341=1,"Centro Italia",BD341=1,"Sud Italia",BE341=1,"Isole Italia",SUM(BB341:BE341)=0,"Estero")</f>
        <v>Nord Italia</v>
      </c>
      <c r="BG341" s="27" t="s">
        <v>2822</v>
      </c>
      <c r="BH341" s="27">
        <v>166</v>
      </c>
      <c r="BI341" s="27" t="s">
        <v>1427</v>
      </c>
      <c r="BJ341" s="27">
        <v>7</v>
      </c>
      <c r="BK341" s="27" t="s">
        <v>1427</v>
      </c>
      <c r="BL341" s="27" t="s">
        <v>1427</v>
      </c>
      <c r="BM341" s="27" t="s">
        <v>1427</v>
      </c>
      <c r="BN341" s="27" t="s">
        <v>1427</v>
      </c>
      <c r="BO341" s="27">
        <v>2</v>
      </c>
      <c r="BP341" s="29">
        <v>3</v>
      </c>
      <c r="BQ341" s="27">
        <v>100</v>
      </c>
      <c r="BR341" s="27">
        <v>0</v>
      </c>
      <c r="BS341" s="27" t="s">
        <v>1427</v>
      </c>
      <c r="BT341" s="27">
        <v>1</v>
      </c>
      <c r="BU341" s="27">
        <v>1</v>
      </c>
      <c r="BV341" s="29">
        <v>2</v>
      </c>
    </row>
    <row r="342" spans="1:74" ht="30" x14ac:dyDescent="0.25">
      <c r="A342" s="27">
        <v>268</v>
      </c>
      <c r="B342" s="28">
        <v>44445.655497685184</v>
      </c>
      <c r="C342" s="28">
        <v>44445.660567129627</v>
      </c>
      <c r="D342" s="2" t="s">
        <v>541</v>
      </c>
      <c r="E342" s="27">
        <v>100</v>
      </c>
      <c r="F342" s="27">
        <v>437</v>
      </c>
      <c r="G342" s="27">
        <v>1</v>
      </c>
      <c r="H342" s="28">
        <v>44445.66057511574</v>
      </c>
      <c r="I342" s="2" t="s">
        <v>542</v>
      </c>
      <c r="J342" s="27">
        <v>50.6658935546875</v>
      </c>
      <c r="K342" s="27">
        <v>4.544403076171875</v>
      </c>
      <c r="L342" s="2" t="s">
        <v>15</v>
      </c>
      <c r="M342" s="2" t="s">
        <v>87</v>
      </c>
      <c r="N342" s="3">
        <v>3</v>
      </c>
      <c r="O342" s="27" t="s">
        <v>1883</v>
      </c>
      <c r="P342" s="27" t="s">
        <v>1884</v>
      </c>
      <c r="Q342" s="27" t="s">
        <v>1885</v>
      </c>
      <c r="R342" s="27">
        <f t="shared" si="15"/>
        <v>3</v>
      </c>
      <c r="S342" s="27"/>
      <c r="T342" s="27"/>
      <c r="U342" s="27">
        <v>1</v>
      </c>
      <c r="V342" s="27"/>
      <c r="W342" s="27"/>
      <c r="X342" s="27">
        <v>2</v>
      </c>
      <c r="Y342" s="27"/>
      <c r="Z342" s="27" t="s">
        <v>1427</v>
      </c>
      <c r="AA342" s="27" t="s">
        <v>1427</v>
      </c>
      <c r="AB342" s="27" t="s">
        <v>1427</v>
      </c>
      <c r="AC342" s="27">
        <f t="shared" si="16"/>
        <v>0</v>
      </c>
      <c r="AD342" s="27"/>
      <c r="AE342" s="27"/>
      <c r="AF342" s="27"/>
      <c r="AG342" s="27"/>
      <c r="AH342" s="27"/>
      <c r="AI342" s="27"/>
      <c r="AJ342" s="27"/>
      <c r="AK342" s="27"/>
      <c r="AL342" s="29">
        <v>0</v>
      </c>
      <c r="AM342" s="29">
        <v>0</v>
      </c>
      <c r="AN342" s="29" t="s">
        <v>1427</v>
      </c>
      <c r="AO342" s="29" t="s">
        <v>1427</v>
      </c>
      <c r="AP342" s="29" t="s">
        <v>1427</v>
      </c>
      <c r="AQ342" s="29" t="s">
        <v>1427</v>
      </c>
      <c r="AR342" s="29" t="s">
        <v>1427</v>
      </c>
      <c r="AS342" s="29" t="s">
        <v>1427</v>
      </c>
      <c r="AT342" s="29" t="str">
        <f t="shared" si="17"/>
        <v>.</v>
      </c>
      <c r="AU342" s="29">
        <v>7</v>
      </c>
      <c r="AV342" s="29">
        <v>8</v>
      </c>
      <c r="AW342" s="29">
        <v>1</v>
      </c>
      <c r="AX342" s="29">
        <v>27</v>
      </c>
      <c r="AY342" s="29">
        <v>0</v>
      </c>
      <c r="AZ342" s="27" t="s">
        <v>3183</v>
      </c>
      <c r="BA342" s="27" t="s">
        <v>1427</v>
      </c>
      <c r="BB342" s="27">
        <v>0</v>
      </c>
      <c r="BC342" s="27">
        <v>0</v>
      </c>
      <c r="BD342" s="27">
        <v>0</v>
      </c>
      <c r="BE342" s="27">
        <v>0</v>
      </c>
      <c r="BF342" s="27" t="str" cm="1">
        <f t="array" ref="BF342">_xlfn.IFS(BB342=1,"Nord Italia",BC342=1,"Centro Italia",BD342=1,"Sud Italia",BE342=1,"Isole Italia",SUM(BB342:BE342)=0,"Estero")</f>
        <v>Estero</v>
      </c>
      <c r="BG342" s="27" t="s">
        <v>1427</v>
      </c>
      <c r="BH342" s="27">
        <v>164</v>
      </c>
      <c r="BI342" s="27" t="s">
        <v>1427</v>
      </c>
      <c r="BJ342" s="27">
        <v>7</v>
      </c>
      <c r="BK342" s="27" t="s">
        <v>1427</v>
      </c>
      <c r="BL342" s="27" t="s">
        <v>1427</v>
      </c>
      <c r="BM342" s="27" t="s">
        <v>1427</v>
      </c>
      <c r="BN342" s="27" t="s">
        <v>1427</v>
      </c>
      <c r="BO342" s="27">
        <v>1</v>
      </c>
      <c r="BP342" s="29">
        <v>3</v>
      </c>
      <c r="BQ342" s="27">
        <v>250</v>
      </c>
      <c r="BR342" s="27">
        <v>1</v>
      </c>
      <c r="BS342" s="27">
        <v>1</v>
      </c>
      <c r="BT342" s="27">
        <v>1</v>
      </c>
      <c r="BU342" s="27">
        <v>1</v>
      </c>
      <c r="BV342" s="29">
        <v>6</v>
      </c>
    </row>
    <row r="343" spans="1:74" ht="30" x14ac:dyDescent="0.25">
      <c r="A343" s="27">
        <v>278</v>
      </c>
      <c r="B343" s="28">
        <v>44445.690810185188</v>
      </c>
      <c r="C343" s="28">
        <v>44445.697199074071</v>
      </c>
      <c r="D343" s="2" t="s">
        <v>561</v>
      </c>
      <c r="E343" s="27">
        <v>100</v>
      </c>
      <c r="F343" s="27">
        <v>551</v>
      </c>
      <c r="G343" s="27">
        <v>1</v>
      </c>
      <c r="H343" s="28">
        <v>44445.697207233796</v>
      </c>
      <c r="I343" s="2" t="s">
        <v>562</v>
      </c>
      <c r="J343" s="27">
        <v>45.40960693359375</v>
      </c>
      <c r="K343" s="27">
        <v>11.894699096679688</v>
      </c>
      <c r="L343" s="2" t="s">
        <v>15</v>
      </c>
      <c r="M343" s="2" t="s">
        <v>16</v>
      </c>
      <c r="N343" s="3">
        <v>3</v>
      </c>
      <c r="O343" s="27" t="s">
        <v>1898</v>
      </c>
      <c r="P343" s="27" t="s">
        <v>1899</v>
      </c>
      <c r="Q343" s="27" t="s">
        <v>1900</v>
      </c>
      <c r="R343" s="27">
        <f t="shared" si="15"/>
        <v>3</v>
      </c>
      <c r="S343" s="27"/>
      <c r="T343" s="27"/>
      <c r="U343" s="27">
        <v>1</v>
      </c>
      <c r="V343" s="27">
        <v>1</v>
      </c>
      <c r="W343" s="27"/>
      <c r="X343" s="27">
        <v>1</v>
      </c>
      <c r="Y343" s="27"/>
      <c r="Z343" s="27" t="s">
        <v>1427</v>
      </c>
      <c r="AA343" s="27" t="s">
        <v>1427</v>
      </c>
      <c r="AB343" s="27" t="s">
        <v>1427</v>
      </c>
      <c r="AC343" s="27">
        <f t="shared" si="16"/>
        <v>0</v>
      </c>
      <c r="AD343" s="27"/>
      <c r="AE343" s="27"/>
      <c r="AF343" s="27"/>
      <c r="AG343" s="27"/>
      <c r="AH343" s="27"/>
      <c r="AI343" s="27"/>
      <c r="AJ343" s="27"/>
      <c r="AK343" s="27"/>
      <c r="AL343" s="29">
        <v>0</v>
      </c>
      <c r="AM343" s="29">
        <v>0</v>
      </c>
      <c r="AN343" s="29" t="s">
        <v>1427</v>
      </c>
      <c r="AO343" s="29" t="s">
        <v>1427</v>
      </c>
      <c r="AP343" s="29" t="s">
        <v>1427</v>
      </c>
      <c r="AQ343" s="29" t="s">
        <v>1427</v>
      </c>
      <c r="AR343" s="29" t="s">
        <v>1427</v>
      </c>
      <c r="AS343" s="29" t="s">
        <v>1427</v>
      </c>
      <c r="AT343" s="29" t="str">
        <f t="shared" si="17"/>
        <v>.</v>
      </c>
      <c r="AU343" s="29">
        <v>4</v>
      </c>
      <c r="AV343" s="29">
        <v>4</v>
      </c>
      <c r="AW343" s="29">
        <v>1</v>
      </c>
      <c r="AX343" s="29">
        <v>65</v>
      </c>
      <c r="AY343" s="29">
        <v>1</v>
      </c>
      <c r="AZ343" s="27" t="s">
        <v>1427</v>
      </c>
      <c r="BA343" s="27">
        <v>67</v>
      </c>
      <c r="BB343" s="27">
        <v>1</v>
      </c>
      <c r="BC343" s="27">
        <v>0</v>
      </c>
      <c r="BD343" s="27">
        <v>0</v>
      </c>
      <c r="BE343" s="27">
        <v>0</v>
      </c>
      <c r="BF343" s="27" t="str" cm="1">
        <f t="array" ref="BF343">_xlfn.IFS(BB343=1,"Nord Italia",BC343=1,"Centro Italia",BD343=1,"Sud Italia",BE343=1,"Isole Italia",SUM(BB343:BE343)=0,"Estero")</f>
        <v>Nord Italia</v>
      </c>
      <c r="BG343" s="27" t="s">
        <v>2697</v>
      </c>
      <c r="BH343" s="27">
        <v>166</v>
      </c>
      <c r="BI343" s="27" t="s">
        <v>1427</v>
      </c>
      <c r="BJ343" s="27">
        <v>3</v>
      </c>
      <c r="BK343" s="27" t="s">
        <v>1427</v>
      </c>
      <c r="BL343" s="27" t="s">
        <v>1427</v>
      </c>
      <c r="BM343" s="27" t="s">
        <v>1427</v>
      </c>
      <c r="BN343" s="27" t="s">
        <v>1427</v>
      </c>
      <c r="BO343" s="27">
        <v>4</v>
      </c>
      <c r="BP343" s="29">
        <v>4</v>
      </c>
      <c r="BQ343" s="27">
        <v>30</v>
      </c>
      <c r="BR343" s="27">
        <v>0</v>
      </c>
      <c r="BS343" s="27" t="s">
        <v>1427</v>
      </c>
      <c r="BT343" s="27">
        <v>1</v>
      </c>
      <c r="BU343" s="27">
        <v>0</v>
      </c>
      <c r="BV343" s="29">
        <v>1</v>
      </c>
    </row>
    <row r="344" spans="1:74" ht="30" x14ac:dyDescent="0.25">
      <c r="A344" s="27">
        <v>282</v>
      </c>
      <c r="B344" s="28">
        <v>44445.7</v>
      </c>
      <c r="C344" s="28">
        <v>44445.703379629631</v>
      </c>
      <c r="D344" s="2" t="s">
        <v>569</v>
      </c>
      <c r="E344" s="27">
        <v>100</v>
      </c>
      <c r="F344" s="27">
        <v>291</v>
      </c>
      <c r="G344" s="27">
        <v>1</v>
      </c>
      <c r="H344" s="28">
        <v>44445.703384351851</v>
      </c>
      <c r="I344" s="2" t="s">
        <v>570</v>
      </c>
      <c r="J344" s="27">
        <v>41.890396118164063</v>
      </c>
      <c r="K344" s="27">
        <v>12.512603759765625</v>
      </c>
      <c r="L344" s="2" t="s">
        <v>15</v>
      </c>
      <c r="M344" s="2" t="s">
        <v>16</v>
      </c>
      <c r="N344" s="3">
        <v>3</v>
      </c>
      <c r="O344" s="27" t="s">
        <v>1904</v>
      </c>
      <c r="P344" s="27" t="s">
        <v>1905</v>
      </c>
      <c r="Q344" s="27" t="s">
        <v>1906</v>
      </c>
      <c r="R344" s="27">
        <f t="shared" si="15"/>
        <v>3</v>
      </c>
      <c r="S344" s="27">
        <v>1</v>
      </c>
      <c r="T344" s="27">
        <v>1</v>
      </c>
      <c r="U344" s="27">
        <v>1</v>
      </c>
      <c r="V344" s="27"/>
      <c r="W344" s="27"/>
      <c r="X344" s="27"/>
      <c r="Y344" s="27"/>
      <c r="Z344" s="27" t="s">
        <v>1427</v>
      </c>
      <c r="AA344" s="27" t="s">
        <v>1427</v>
      </c>
      <c r="AB344" s="27" t="s">
        <v>1427</v>
      </c>
      <c r="AC344" s="27">
        <f t="shared" si="16"/>
        <v>0</v>
      </c>
      <c r="AD344" s="27"/>
      <c r="AE344" s="27"/>
      <c r="AF344" s="27"/>
      <c r="AG344" s="27"/>
      <c r="AH344" s="27"/>
      <c r="AI344" s="27"/>
      <c r="AJ344" s="27"/>
      <c r="AK344" s="27"/>
      <c r="AL344" s="29">
        <v>0</v>
      </c>
      <c r="AM344" s="29">
        <v>0</v>
      </c>
      <c r="AN344" s="29" t="s">
        <v>1427</v>
      </c>
      <c r="AO344" s="29" t="s">
        <v>1427</v>
      </c>
      <c r="AP344" s="29" t="s">
        <v>1427</v>
      </c>
      <c r="AQ344" s="29" t="s">
        <v>1427</v>
      </c>
      <c r="AR344" s="29" t="s">
        <v>1427</v>
      </c>
      <c r="AS344" s="29" t="s">
        <v>1427</v>
      </c>
      <c r="AT344" s="29" t="str">
        <f t="shared" si="17"/>
        <v>.</v>
      </c>
      <c r="AU344" s="29">
        <v>6</v>
      </c>
      <c r="AV344" s="29">
        <v>7</v>
      </c>
      <c r="AW344" s="29">
        <v>1</v>
      </c>
      <c r="AX344" s="29">
        <v>48</v>
      </c>
      <c r="AY344" s="29">
        <v>1</v>
      </c>
      <c r="AZ344" s="27" t="s">
        <v>1427</v>
      </c>
      <c r="BA344" s="27">
        <v>86</v>
      </c>
      <c r="BB344" s="27">
        <v>0</v>
      </c>
      <c r="BC344" s="27">
        <v>1</v>
      </c>
      <c r="BD344" s="27">
        <v>0</v>
      </c>
      <c r="BE344" s="27">
        <v>0</v>
      </c>
      <c r="BF344" s="27" t="str" cm="1">
        <f t="array" ref="BF344">_xlfn.IFS(BB344=1,"Nord Italia",BC344=1,"Centro Italia",BD344=1,"Sud Italia",BE344=1,"Isole Italia",SUM(BB344:BE344)=0,"Estero")</f>
        <v>Centro Italia</v>
      </c>
      <c r="BG344" s="27" t="s">
        <v>2609</v>
      </c>
      <c r="BH344" s="27">
        <v>173</v>
      </c>
      <c r="BI344" s="27" t="s">
        <v>2833</v>
      </c>
      <c r="BJ344" s="27">
        <v>5</v>
      </c>
      <c r="BK344" s="27">
        <v>17</v>
      </c>
      <c r="BL344" s="27" t="s">
        <v>1427</v>
      </c>
      <c r="BM344" s="27">
        <v>120</v>
      </c>
      <c r="BN344" s="27" t="s">
        <v>1427</v>
      </c>
      <c r="BO344" s="27">
        <v>2</v>
      </c>
      <c r="BP344" s="29">
        <v>3</v>
      </c>
      <c r="BQ344" s="27">
        <v>240</v>
      </c>
      <c r="BR344" s="27">
        <v>0</v>
      </c>
      <c r="BS344" s="27" t="s">
        <v>1427</v>
      </c>
      <c r="BT344" s="27">
        <v>0</v>
      </c>
      <c r="BU344" s="27">
        <v>0</v>
      </c>
      <c r="BV344" s="29">
        <v>2</v>
      </c>
    </row>
    <row r="345" spans="1:74" ht="30" x14ac:dyDescent="0.25">
      <c r="A345" s="27">
        <v>285</v>
      </c>
      <c r="B345" s="28">
        <v>44445.76939814815</v>
      </c>
      <c r="C345" s="28">
        <v>44445.771701388891</v>
      </c>
      <c r="D345" s="2" t="s">
        <v>575</v>
      </c>
      <c r="E345" s="27">
        <v>100</v>
      </c>
      <c r="F345" s="27">
        <v>198</v>
      </c>
      <c r="G345" s="27">
        <v>1</v>
      </c>
      <c r="H345" s="28">
        <v>44445.771713483795</v>
      </c>
      <c r="I345" s="2" t="s">
        <v>576</v>
      </c>
      <c r="J345" s="27">
        <v>45.474197387695313</v>
      </c>
      <c r="K345" s="27">
        <v>9.19940185546875</v>
      </c>
      <c r="L345" s="2" t="s">
        <v>15</v>
      </c>
      <c r="M345" s="2" t="s">
        <v>16</v>
      </c>
      <c r="N345" s="3">
        <v>3</v>
      </c>
      <c r="O345" s="27" t="s">
        <v>1910</v>
      </c>
      <c r="P345" s="27" t="s">
        <v>1910</v>
      </c>
      <c r="Q345" s="27" t="s">
        <v>1910</v>
      </c>
      <c r="R345" s="27">
        <f t="shared" si="15"/>
        <v>3</v>
      </c>
      <c r="S345" s="27"/>
      <c r="T345" s="27"/>
      <c r="U345" s="27"/>
      <c r="V345" s="27"/>
      <c r="W345" s="27"/>
      <c r="X345" s="27"/>
      <c r="Y345" s="27"/>
      <c r="Z345" s="27" t="s">
        <v>1427</v>
      </c>
      <c r="AA345" s="27" t="s">
        <v>1427</v>
      </c>
      <c r="AB345" s="27" t="s">
        <v>1427</v>
      </c>
      <c r="AC345" s="27">
        <f t="shared" si="16"/>
        <v>0</v>
      </c>
      <c r="AD345" s="27"/>
      <c r="AE345" s="27"/>
      <c r="AF345" s="27"/>
      <c r="AG345" s="27"/>
      <c r="AH345" s="27"/>
      <c r="AI345" s="27"/>
      <c r="AJ345" s="27"/>
      <c r="AK345" s="27"/>
      <c r="AL345" s="29">
        <v>1</v>
      </c>
      <c r="AM345" s="29">
        <v>1</v>
      </c>
      <c r="AN345" s="29" t="s">
        <v>1427</v>
      </c>
      <c r="AO345" s="29" t="s">
        <v>1427</v>
      </c>
      <c r="AP345" s="29" t="s">
        <v>1427</v>
      </c>
      <c r="AQ345" s="29" t="s">
        <v>1427</v>
      </c>
      <c r="AR345" s="29" t="s">
        <v>1427</v>
      </c>
      <c r="AS345" s="29" t="s">
        <v>1427</v>
      </c>
      <c r="AT345" s="29" t="str">
        <f t="shared" si="17"/>
        <v>.</v>
      </c>
      <c r="AU345" s="29">
        <v>0</v>
      </c>
      <c r="AV345" s="29">
        <v>0</v>
      </c>
      <c r="AW345" s="29">
        <v>0</v>
      </c>
      <c r="AX345" s="29">
        <v>0</v>
      </c>
      <c r="AY345" s="29">
        <v>1</v>
      </c>
      <c r="AZ345" s="27" t="s">
        <v>1427</v>
      </c>
      <c r="BA345" s="27">
        <v>1</v>
      </c>
      <c r="BB345" s="27">
        <v>0</v>
      </c>
      <c r="BC345" s="27">
        <v>0</v>
      </c>
      <c r="BD345" s="27">
        <v>0</v>
      </c>
      <c r="BE345" s="27">
        <v>1</v>
      </c>
      <c r="BF345" s="27" t="str" cm="1">
        <f t="array" ref="BF345">_xlfn.IFS(BB345=1,"Nord Italia",BC345=1,"Centro Italia",BD345=1,"Sud Italia",BE345=1,"Isole Italia",SUM(BB345:BE345)=0,"Estero")</f>
        <v>Isole Italia</v>
      </c>
      <c r="BG345" s="27" t="s">
        <v>2834</v>
      </c>
      <c r="BH345" s="27">
        <v>173</v>
      </c>
      <c r="BI345" s="27" t="s">
        <v>1910</v>
      </c>
      <c r="BJ345" s="27">
        <v>6</v>
      </c>
      <c r="BK345" s="27" t="s">
        <v>1427</v>
      </c>
      <c r="BL345" s="27" t="s">
        <v>1427</v>
      </c>
      <c r="BM345" s="27" t="s">
        <v>1427</v>
      </c>
      <c r="BN345" s="27" t="s">
        <v>1427</v>
      </c>
      <c r="BO345" s="27">
        <v>5</v>
      </c>
      <c r="BP345" s="29">
        <v>5</v>
      </c>
      <c r="BQ345" s="27">
        <v>0</v>
      </c>
      <c r="BR345" s="27">
        <v>1</v>
      </c>
      <c r="BS345" s="27">
        <v>1</v>
      </c>
      <c r="BT345" s="27">
        <v>1</v>
      </c>
      <c r="BU345" s="27">
        <v>1</v>
      </c>
      <c r="BV345" s="29">
        <v>6</v>
      </c>
    </row>
    <row r="346" spans="1:74" ht="30" x14ac:dyDescent="0.25">
      <c r="A346" s="27">
        <v>293</v>
      </c>
      <c r="B346" s="28">
        <v>44445.950486111113</v>
      </c>
      <c r="C346" s="28">
        <v>44445.952997685185</v>
      </c>
      <c r="D346" s="2" t="s">
        <v>591</v>
      </c>
      <c r="E346" s="27">
        <v>100</v>
      </c>
      <c r="F346" s="27">
        <v>216</v>
      </c>
      <c r="G346" s="27">
        <v>1</v>
      </c>
      <c r="H346" s="28">
        <v>44445.953004340277</v>
      </c>
      <c r="I346" s="2" t="s">
        <v>592</v>
      </c>
      <c r="J346" s="27">
        <v>43.147903442382813</v>
      </c>
      <c r="K346" s="27">
        <v>12.109695434570313</v>
      </c>
      <c r="L346" s="2" t="s">
        <v>15</v>
      </c>
      <c r="M346" s="2" t="s">
        <v>16</v>
      </c>
      <c r="N346" s="3">
        <v>3</v>
      </c>
      <c r="O346" s="27" t="s">
        <v>1917</v>
      </c>
      <c r="P346" s="27" t="s">
        <v>1918</v>
      </c>
      <c r="Q346" s="27" t="s">
        <v>1919</v>
      </c>
      <c r="R346" s="27">
        <f t="shared" si="15"/>
        <v>3</v>
      </c>
      <c r="S346" s="27">
        <v>1</v>
      </c>
      <c r="T346" s="27"/>
      <c r="U346" s="27">
        <v>2</v>
      </c>
      <c r="V346" s="27"/>
      <c r="W346" s="27"/>
      <c r="X346" s="27"/>
      <c r="Y346" s="27"/>
      <c r="Z346" s="27" t="s">
        <v>1427</v>
      </c>
      <c r="AA346" s="27" t="s">
        <v>1427</v>
      </c>
      <c r="AB346" s="27" t="s">
        <v>1427</v>
      </c>
      <c r="AC346" s="27">
        <f t="shared" si="16"/>
        <v>0</v>
      </c>
      <c r="AD346" s="27"/>
      <c r="AE346" s="27"/>
      <c r="AF346" s="27"/>
      <c r="AG346" s="27"/>
      <c r="AH346" s="27"/>
      <c r="AI346" s="27"/>
      <c r="AJ346" s="27"/>
      <c r="AK346" s="27"/>
      <c r="AL346" s="29">
        <v>0</v>
      </c>
      <c r="AM346" s="29">
        <v>0</v>
      </c>
      <c r="AN346" s="29" t="s">
        <v>1427</v>
      </c>
      <c r="AO346" s="29" t="s">
        <v>1427</v>
      </c>
      <c r="AP346" s="29" t="s">
        <v>1427</v>
      </c>
      <c r="AQ346" s="29" t="s">
        <v>1427</v>
      </c>
      <c r="AR346" s="29" t="s">
        <v>1427</v>
      </c>
      <c r="AS346" s="29" t="s">
        <v>1427</v>
      </c>
      <c r="AT346" s="29" t="str">
        <f t="shared" si="17"/>
        <v>.</v>
      </c>
      <c r="AU346" s="29">
        <v>5</v>
      </c>
      <c r="AV346" s="29">
        <v>7</v>
      </c>
      <c r="AW346" s="29">
        <v>1</v>
      </c>
      <c r="AX346" s="29">
        <v>42</v>
      </c>
      <c r="AY346" s="29">
        <v>1</v>
      </c>
      <c r="AZ346" s="27" t="s">
        <v>1427</v>
      </c>
      <c r="BA346" s="27">
        <v>67</v>
      </c>
      <c r="BB346" s="27">
        <v>1</v>
      </c>
      <c r="BC346" s="27">
        <v>0</v>
      </c>
      <c r="BD346" s="27">
        <v>0</v>
      </c>
      <c r="BE346" s="27">
        <v>0</v>
      </c>
      <c r="BF346" s="27" t="str" cm="1">
        <f t="array" ref="BF346">_xlfn.IFS(BB346=1,"Nord Italia",BC346=1,"Centro Italia",BD346=1,"Sud Italia",BE346=1,"Isole Italia",SUM(BB346:BE346)=0,"Estero")</f>
        <v>Nord Italia</v>
      </c>
      <c r="BG346" s="27" t="s">
        <v>2838</v>
      </c>
      <c r="BH346" s="27">
        <v>167</v>
      </c>
      <c r="BI346" s="27" t="s">
        <v>1427</v>
      </c>
      <c r="BJ346" s="27">
        <v>5</v>
      </c>
      <c r="BK346" s="27">
        <v>14</v>
      </c>
      <c r="BL346" s="27" t="s">
        <v>1427</v>
      </c>
      <c r="BM346" s="27">
        <v>111</v>
      </c>
      <c r="BN346" s="27" t="s">
        <v>1427</v>
      </c>
      <c r="BO346" s="27">
        <v>4</v>
      </c>
      <c r="BP346" s="29">
        <v>3</v>
      </c>
      <c r="BQ346" s="27">
        <v>30</v>
      </c>
      <c r="BR346" s="27">
        <v>0</v>
      </c>
      <c r="BS346" s="27" t="s">
        <v>1427</v>
      </c>
      <c r="BT346" s="27">
        <v>1</v>
      </c>
      <c r="BU346" s="27">
        <v>1</v>
      </c>
      <c r="BV346" s="29">
        <v>3</v>
      </c>
    </row>
    <row r="347" spans="1:74" ht="30" x14ac:dyDescent="0.25">
      <c r="A347" s="27">
        <v>297</v>
      </c>
      <c r="B347" s="28">
        <v>44445.966365740744</v>
      </c>
      <c r="C347" s="28">
        <v>44445.969004629631</v>
      </c>
      <c r="D347" s="2" t="s">
        <v>599</v>
      </c>
      <c r="E347" s="27">
        <v>100</v>
      </c>
      <c r="F347" s="27">
        <v>227</v>
      </c>
      <c r="G347" s="27">
        <v>1</v>
      </c>
      <c r="H347" s="28">
        <v>44445.969008668981</v>
      </c>
      <c r="I347" s="2" t="s">
        <v>600</v>
      </c>
      <c r="J347" s="27">
        <v>38.130203247070313</v>
      </c>
      <c r="K347" s="27">
        <v>13.328994750976563</v>
      </c>
      <c r="L347" s="2" t="s">
        <v>15</v>
      </c>
      <c r="M347" s="2" t="s">
        <v>16</v>
      </c>
      <c r="N347" s="3">
        <v>3</v>
      </c>
      <c r="O347" s="27" t="s">
        <v>1922</v>
      </c>
      <c r="P347" s="27" t="s">
        <v>1917</v>
      </c>
      <c r="Q347" s="27" t="s">
        <v>1923</v>
      </c>
      <c r="R347" s="27">
        <f t="shared" si="15"/>
        <v>3</v>
      </c>
      <c r="S347" s="27"/>
      <c r="T347" s="27"/>
      <c r="U347" s="27">
        <v>3</v>
      </c>
      <c r="V347" s="27"/>
      <c r="W347" s="27"/>
      <c r="X347" s="27"/>
      <c r="Y347" s="27"/>
      <c r="Z347" s="27" t="s">
        <v>1427</v>
      </c>
      <c r="AA347" s="27" t="s">
        <v>1427</v>
      </c>
      <c r="AB347" s="27" t="s">
        <v>1427</v>
      </c>
      <c r="AC347" s="27">
        <f t="shared" si="16"/>
        <v>0</v>
      </c>
      <c r="AD347" s="27"/>
      <c r="AE347" s="27"/>
      <c r="AF347" s="27"/>
      <c r="AG347" s="27"/>
      <c r="AH347" s="27"/>
      <c r="AI347" s="27"/>
      <c r="AJ347" s="27"/>
      <c r="AK347" s="27"/>
      <c r="AL347" s="29">
        <v>0</v>
      </c>
      <c r="AM347" s="29">
        <v>0</v>
      </c>
      <c r="AN347" s="29" t="s">
        <v>1427</v>
      </c>
      <c r="AO347" s="29" t="s">
        <v>1427</v>
      </c>
      <c r="AP347" s="29" t="s">
        <v>1427</v>
      </c>
      <c r="AQ347" s="29" t="s">
        <v>1427</v>
      </c>
      <c r="AR347" s="29" t="s">
        <v>1427</v>
      </c>
      <c r="AS347" s="29" t="s">
        <v>1427</v>
      </c>
      <c r="AT347" s="29" t="str">
        <f t="shared" si="17"/>
        <v>.</v>
      </c>
      <c r="AU347" s="29">
        <v>7</v>
      </c>
      <c r="AV347" s="29">
        <v>7</v>
      </c>
      <c r="AW347" s="29">
        <v>1</v>
      </c>
      <c r="AX347" s="29">
        <v>46</v>
      </c>
      <c r="AY347" s="29">
        <v>1</v>
      </c>
      <c r="AZ347" s="27" t="s">
        <v>1427</v>
      </c>
      <c r="BA347" s="27">
        <v>68</v>
      </c>
      <c r="BB347" s="27">
        <v>0</v>
      </c>
      <c r="BC347" s="27">
        <v>0</v>
      </c>
      <c r="BD347" s="27">
        <v>0</v>
      </c>
      <c r="BE347" s="27">
        <v>1</v>
      </c>
      <c r="BF347" s="27" t="str" cm="1">
        <f t="array" ref="BF347">_xlfn.IFS(BB347=1,"Nord Italia",BC347=1,"Centro Italia",BD347=1,"Sud Italia",BE347=1,"Isole Italia",SUM(BB347:BE347)=0,"Estero")</f>
        <v>Isole Italia</v>
      </c>
      <c r="BG347" s="27" t="s">
        <v>2603</v>
      </c>
      <c r="BH347" s="27">
        <v>166</v>
      </c>
      <c r="BI347" s="27" t="s">
        <v>1427</v>
      </c>
      <c r="BJ347" s="27">
        <v>3</v>
      </c>
      <c r="BK347" s="27" t="s">
        <v>1427</v>
      </c>
      <c r="BL347" s="27" t="s">
        <v>1427</v>
      </c>
      <c r="BM347" s="27" t="s">
        <v>1427</v>
      </c>
      <c r="BN347" s="27" t="s">
        <v>1427</v>
      </c>
      <c r="BO347" s="27">
        <v>4</v>
      </c>
      <c r="BP347" s="29">
        <v>4</v>
      </c>
      <c r="BQ347" s="27">
        <v>60</v>
      </c>
      <c r="BR347" s="27">
        <v>0</v>
      </c>
      <c r="BS347" s="27" t="s">
        <v>1427</v>
      </c>
      <c r="BT347" s="27">
        <v>1</v>
      </c>
      <c r="BU347" s="27">
        <v>1</v>
      </c>
      <c r="BV347" s="29">
        <v>1</v>
      </c>
    </row>
    <row r="348" spans="1:74" ht="30" x14ac:dyDescent="0.25">
      <c r="A348" s="27">
        <v>300</v>
      </c>
      <c r="B348" s="28">
        <v>44445.972314814811</v>
      </c>
      <c r="C348" s="28">
        <v>44445.974803240744</v>
      </c>
      <c r="D348" s="2" t="s">
        <v>605</v>
      </c>
      <c r="E348" s="27">
        <v>100</v>
      </c>
      <c r="F348" s="27">
        <v>214</v>
      </c>
      <c r="G348" s="27">
        <v>1</v>
      </c>
      <c r="H348" s="28">
        <v>44445.974805879632</v>
      </c>
      <c r="I348" s="2" t="s">
        <v>606</v>
      </c>
      <c r="J348" s="27">
        <v>38.130203247070313</v>
      </c>
      <c r="K348" s="27">
        <v>13.328994750976563</v>
      </c>
      <c r="L348" s="2" t="s">
        <v>15</v>
      </c>
      <c r="M348" s="2" t="s">
        <v>16</v>
      </c>
      <c r="N348" s="3">
        <v>3</v>
      </c>
      <c r="O348" s="27" t="s">
        <v>1927</v>
      </c>
      <c r="P348" s="27" t="s">
        <v>1928</v>
      </c>
      <c r="Q348" s="27" t="s">
        <v>1929</v>
      </c>
      <c r="R348" s="27">
        <f t="shared" si="15"/>
        <v>3</v>
      </c>
      <c r="S348" s="27">
        <v>1</v>
      </c>
      <c r="T348" s="27"/>
      <c r="U348" s="27">
        <v>2</v>
      </c>
      <c r="V348" s="27"/>
      <c r="W348" s="27"/>
      <c r="X348" s="27"/>
      <c r="Y348" s="27"/>
      <c r="Z348" s="27" t="s">
        <v>1427</v>
      </c>
      <c r="AA348" s="27" t="s">
        <v>1427</v>
      </c>
      <c r="AB348" s="27" t="s">
        <v>1427</v>
      </c>
      <c r="AC348" s="27">
        <f t="shared" si="16"/>
        <v>0</v>
      </c>
      <c r="AD348" s="27"/>
      <c r="AE348" s="27"/>
      <c r="AF348" s="27"/>
      <c r="AG348" s="27"/>
      <c r="AH348" s="27"/>
      <c r="AI348" s="27"/>
      <c r="AJ348" s="27"/>
      <c r="AK348" s="27"/>
      <c r="AL348" s="29">
        <v>0</v>
      </c>
      <c r="AM348" s="29">
        <v>0</v>
      </c>
      <c r="AN348" s="29" t="s">
        <v>1427</v>
      </c>
      <c r="AO348" s="29" t="s">
        <v>1427</v>
      </c>
      <c r="AP348" s="29" t="s">
        <v>1427</v>
      </c>
      <c r="AQ348" s="29" t="s">
        <v>1427</v>
      </c>
      <c r="AR348" s="29" t="s">
        <v>1427</v>
      </c>
      <c r="AS348" s="29" t="s">
        <v>1427</v>
      </c>
      <c r="AT348" s="29" t="str">
        <f t="shared" si="17"/>
        <v>.</v>
      </c>
      <c r="AU348" s="29">
        <v>8</v>
      </c>
      <c r="AV348" s="29">
        <v>8</v>
      </c>
      <c r="AW348" s="29">
        <v>1</v>
      </c>
      <c r="AX348" s="29">
        <v>46</v>
      </c>
      <c r="AY348" s="29">
        <v>1</v>
      </c>
      <c r="AZ348" s="27" t="s">
        <v>1427</v>
      </c>
      <c r="BA348" s="27">
        <v>68</v>
      </c>
      <c r="BB348" s="27">
        <v>0</v>
      </c>
      <c r="BC348" s="27">
        <v>0</v>
      </c>
      <c r="BD348" s="27">
        <v>0</v>
      </c>
      <c r="BE348" s="27">
        <v>1</v>
      </c>
      <c r="BF348" s="27" t="str" cm="1">
        <f t="array" ref="BF348">_xlfn.IFS(BB348=1,"Nord Italia",BC348=1,"Centro Italia",BD348=1,"Sud Italia",BE348=1,"Isole Italia",SUM(BB348:BE348)=0,"Estero")</f>
        <v>Isole Italia</v>
      </c>
      <c r="BG348" s="27" t="s">
        <v>2603</v>
      </c>
      <c r="BH348" s="27">
        <v>166</v>
      </c>
      <c r="BI348" s="27" t="s">
        <v>1427</v>
      </c>
      <c r="BJ348" s="27">
        <v>7</v>
      </c>
      <c r="BK348" s="27" t="s">
        <v>1427</v>
      </c>
      <c r="BL348" s="27" t="s">
        <v>1427</v>
      </c>
      <c r="BM348" s="27" t="s">
        <v>1427</v>
      </c>
      <c r="BN348" s="27" t="s">
        <v>1427</v>
      </c>
      <c r="BO348" s="27">
        <v>4</v>
      </c>
      <c r="BP348" s="29">
        <v>4</v>
      </c>
      <c r="BQ348" s="27">
        <v>120</v>
      </c>
      <c r="BR348" s="27">
        <v>0</v>
      </c>
      <c r="BS348" s="27" t="s">
        <v>1427</v>
      </c>
      <c r="BT348" s="27">
        <v>1</v>
      </c>
      <c r="BU348" s="27">
        <v>1</v>
      </c>
      <c r="BV348" s="29">
        <v>3</v>
      </c>
    </row>
    <row r="349" spans="1:74" ht="45" x14ac:dyDescent="0.25">
      <c r="A349" s="27">
        <v>311</v>
      </c>
      <c r="B349" s="28">
        <v>44446.029409722221</v>
      </c>
      <c r="C349" s="28">
        <v>44446.031574074077</v>
      </c>
      <c r="D349" s="2" t="s">
        <v>627</v>
      </c>
      <c r="E349" s="27">
        <v>100</v>
      </c>
      <c r="F349" s="27">
        <v>187</v>
      </c>
      <c r="G349" s="27">
        <v>1</v>
      </c>
      <c r="H349" s="28">
        <v>44446.03158466435</v>
      </c>
      <c r="I349" s="2" t="s">
        <v>628</v>
      </c>
      <c r="J349" s="27">
        <v>45.091400146484375</v>
      </c>
      <c r="K349" s="27">
        <v>7.6638946533203125</v>
      </c>
      <c r="L349" s="2" t="s">
        <v>15</v>
      </c>
      <c r="M349" s="2" t="s">
        <v>16</v>
      </c>
      <c r="N349" s="3">
        <v>3</v>
      </c>
      <c r="O349" s="27" t="s">
        <v>1947</v>
      </c>
      <c r="P349" s="27" t="s">
        <v>1948</v>
      </c>
      <c r="Q349" s="27" t="s">
        <v>1949</v>
      </c>
      <c r="R349" s="27">
        <f t="shared" si="15"/>
        <v>3</v>
      </c>
      <c r="S349" s="27"/>
      <c r="T349" s="27"/>
      <c r="U349" s="27">
        <v>3</v>
      </c>
      <c r="V349" s="27"/>
      <c r="W349" s="27"/>
      <c r="X349" s="27"/>
      <c r="Y349" s="27"/>
      <c r="Z349" s="27" t="s">
        <v>1427</v>
      </c>
      <c r="AA349" s="27" t="s">
        <v>1427</v>
      </c>
      <c r="AB349" s="27" t="s">
        <v>1427</v>
      </c>
      <c r="AC349" s="27">
        <f t="shared" si="16"/>
        <v>0</v>
      </c>
      <c r="AD349" s="27"/>
      <c r="AE349" s="27"/>
      <c r="AF349" s="27"/>
      <c r="AG349" s="27"/>
      <c r="AH349" s="27"/>
      <c r="AI349" s="27"/>
      <c r="AJ349" s="27"/>
      <c r="AK349" s="27"/>
      <c r="AL349" s="29">
        <v>0</v>
      </c>
      <c r="AM349" s="29">
        <v>0</v>
      </c>
      <c r="AN349" s="29" t="s">
        <v>1427</v>
      </c>
      <c r="AO349" s="29" t="s">
        <v>1427</v>
      </c>
      <c r="AP349" s="29" t="s">
        <v>1427</v>
      </c>
      <c r="AQ349" s="29" t="s">
        <v>1427</v>
      </c>
      <c r="AR349" s="29" t="s">
        <v>1427</v>
      </c>
      <c r="AS349" s="29" t="s">
        <v>1427</v>
      </c>
      <c r="AT349" s="29" t="str">
        <f t="shared" si="17"/>
        <v>.</v>
      </c>
      <c r="AU349" s="29">
        <v>6</v>
      </c>
      <c r="AV349" s="29">
        <v>8</v>
      </c>
      <c r="AW349" s="29">
        <v>0</v>
      </c>
      <c r="AX349" s="29">
        <v>27</v>
      </c>
      <c r="AY349" s="29">
        <v>0</v>
      </c>
      <c r="AZ349" s="27" t="s">
        <v>3195</v>
      </c>
      <c r="BA349" s="27" t="s">
        <v>1427</v>
      </c>
      <c r="BB349" s="27">
        <v>0</v>
      </c>
      <c r="BC349" s="27">
        <v>0</v>
      </c>
      <c r="BD349" s="27">
        <v>0</v>
      </c>
      <c r="BE349" s="27">
        <v>0</v>
      </c>
      <c r="BF349" s="27" t="str" cm="1">
        <f t="array" ref="BF349">_xlfn.IFS(BB349=1,"Nord Italia",BC349=1,"Centro Italia",BD349=1,"Sud Italia",BE349=1,"Isole Italia",SUM(BB349:BE349)=0,"Estero")</f>
        <v>Estero</v>
      </c>
      <c r="BG349" s="27" t="s">
        <v>1427</v>
      </c>
      <c r="BH349" s="27">
        <v>164</v>
      </c>
      <c r="BI349" s="27" t="s">
        <v>1427</v>
      </c>
      <c r="BJ349" s="27">
        <v>5</v>
      </c>
      <c r="BK349" s="27">
        <v>16</v>
      </c>
      <c r="BL349" s="27" t="s">
        <v>1427</v>
      </c>
      <c r="BM349" s="27">
        <v>116</v>
      </c>
      <c r="BN349" s="27" t="s">
        <v>3149</v>
      </c>
      <c r="BO349" s="27">
        <v>4</v>
      </c>
      <c r="BP349" s="29">
        <v>3</v>
      </c>
      <c r="BQ349" s="27">
        <v>150</v>
      </c>
      <c r="BR349" s="27">
        <v>0</v>
      </c>
      <c r="BS349" s="27" t="s">
        <v>1427</v>
      </c>
      <c r="BT349" s="27">
        <v>1</v>
      </c>
      <c r="BU349" s="27">
        <v>1</v>
      </c>
      <c r="BV349" s="29">
        <v>3</v>
      </c>
    </row>
    <row r="350" spans="1:74" ht="45" x14ac:dyDescent="0.25">
      <c r="A350" s="27">
        <v>316</v>
      </c>
      <c r="B350" s="28">
        <v>44446.045659722222</v>
      </c>
      <c r="C350" s="28">
        <v>44446.04892361111</v>
      </c>
      <c r="D350" s="2" t="s">
        <v>637</v>
      </c>
      <c r="E350" s="27">
        <v>100</v>
      </c>
      <c r="F350" s="27">
        <v>282</v>
      </c>
      <c r="G350" s="27">
        <v>1</v>
      </c>
      <c r="H350" s="28">
        <v>44446.048938229163</v>
      </c>
      <c r="I350" s="2" t="s">
        <v>638</v>
      </c>
      <c r="J350" s="27">
        <v>45.472198486328125</v>
      </c>
      <c r="K350" s="27">
        <v>9.19219970703125</v>
      </c>
      <c r="L350" s="2" t="s">
        <v>15</v>
      </c>
      <c r="M350" s="2" t="s">
        <v>16</v>
      </c>
      <c r="N350" s="3">
        <v>3</v>
      </c>
      <c r="O350" s="27" t="s">
        <v>1953</v>
      </c>
      <c r="P350" s="27" t="s">
        <v>1954</v>
      </c>
      <c r="Q350" s="27" t="s">
        <v>1955</v>
      </c>
      <c r="R350" s="27">
        <f t="shared" si="15"/>
        <v>3</v>
      </c>
      <c r="S350" s="27"/>
      <c r="T350" s="27"/>
      <c r="U350" s="27">
        <v>1</v>
      </c>
      <c r="V350" s="27"/>
      <c r="W350" s="27"/>
      <c r="X350" s="27">
        <v>2</v>
      </c>
      <c r="Y350" s="27"/>
      <c r="Z350" s="27" t="s">
        <v>1427</v>
      </c>
      <c r="AA350" s="27" t="s">
        <v>1427</v>
      </c>
      <c r="AB350" s="27" t="s">
        <v>1427</v>
      </c>
      <c r="AC350" s="27">
        <f t="shared" si="16"/>
        <v>0</v>
      </c>
      <c r="AD350" s="27"/>
      <c r="AE350" s="27"/>
      <c r="AF350" s="27"/>
      <c r="AG350" s="27"/>
      <c r="AH350" s="27"/>
      <c r="AI350" s="27"/>
      <c r="AJ350" s="27"/>
      <c r="AK350" s="27"/>
      <c r="AL350" s="29">
        <v>0</v>
      </c>
      <c r="AM350" s="29">
        <v>0</v>
      </c>
      <c r="AN350" s="29" t="s">
        <v>1427</v>
      </c>
      <c r="AO350" s="29" t="s">
        <v>1427</v>
      </c>
      <c r="AP350" s="29" t="s">
        <v>1427</v>
      </c>
      <c r="AQ350" s="29" t="s">
        <v>1427</v>
      </c>
      <c r="AR350" s="29" t="s">
        <v>1427</v>
      </c>
      <c r="AS350" s="29" t="s">
        <v>1427</v>
      </c>
      <c r="AT350" s="29" t="str">
        <f t="shared" si="17"/>
        <v>.</v>
      </c>
      <c r="AU350" s="29">
        <v>6</v>
      </c>
      <c r="AV350" s="29">
        <v>7</v>
      </c>
      <c r="AW350" s="29">
        <v>1</v>
      </c>
      <c r="AX350" s="29">
        <v>26</v>
      </c>
      <c r="AY350" s="29">
        <v>1</v>
      </c>
      <c r="AZ350" s="27" t="s">
        <v>1427</v>
      </c>
      <c r="BA350" s="27">
        <v>67</v>
      </c>
      <c r="BB350" s="27">
        <v>1</v>
      </c>
      <c r="BC350" s="27">
        <v>0</v>
      </c>
      <c r="BD350" s="27">
        <v>0</v>
      </c>
      <c r="BE350" s="27">
        <v>0</v>
      </c>
      <c r="BF350" s="27" t="str" cm="1">
        <f t="array" ref="BF350">_xlfn.IFS(BB350=1,"Nord Italia",BC350=1,"Centro Italia",BD350=1,"Sud Italia",BE350=1,"Isole Italia",SUM(BB350:BE350)=0,"Estero")</f>
        <v>Nord Italia</v>
      </c>
      <c r="BG350" s="27" t="s">
        <v>2697</v>
      </c>
      <c r="BH350" s="27">
        <v>167</v>
      </c>
      <c r="BI350" s="27" t="s">
        <v>1427</v>
      </c>
      <c r="BJ350" s="27">
        <v>4</v>
      </c>
      <c r="BK350" s="27">
        <v>9</v>
      </c>
      <c r="BL350" s="27" t="s">
        <v>1427</v>
      </c>
      <c r="BM350" s="27" t="s">
        <v>1427</v>
      </c>
      <c r="BN350" s="27" t="s">
        <v>1427</v>
      </c>
      <c r="BO350" s="27">
        <v>4</v>
      </c>
      <c r="BP350" s="29">
        <v>3</v>
      </c>
      <c r="BQ350" s="27">
        <v>50</v>
      </c>
      <c r="BR350" s="27">
        <v>0</v>
      </c>
      <c r="BS350" s="27" t="s">
        <v>1427</v>
      </c>
      <c r="BT350" s="27">
        <v>1</v>
      </c>
      <c r="BU350" s="27">
        <v>1</v>
      </c>
      <c r="BV350" s="29">
        <v>2</v>
      </c>
    </row>
    <row r="351" spans="1:74" ht="30" x14ac:dyDescent="0.25">
      <c r="A351" s="27">
        <v>327</v>
      </c>
      <c r="B351" s="28">
        <v>44446.104039351849</v>
      </c>
      <c r="C351" s="28">
        <v>44446.106435185182</v>
      </c>
      <c r="D351" s="2" t="s">
        <v>659</v>
      </c>
      <c r="E351" s="27">
        <v>100</v>
      </c>
      <c r="F351" s="27">
        <v>206</v>
      </c>
      <c r="G351" s="27">
        <v>1</v>
      </c>
      <c r="H351" s="28">
        <v>44446.106439791663</v>
      </c>
      <c r="I351" s="2" t="s">
        <v>660</v>
      </c>
      <c r="J351" s="27">
        <v>38.130203247070313</v>
      </c>
      <c r="K351" s="27">
        <v>13.328994750976563</v>
      </c>
      <c r="L351" s="2" t="s">
        <v>15</v>
      </c>
      <c r="M351" s="2" t="s">
        <v>16</v>
      </c>
      <c r="N351" s="3">
        <v>3</v>
      </c>
      <c r="O351" s="27" t="s">
        <v>1966</v>
      </c>
      <c r="P351" s="27" t="s">
        <v>1967</v>
      </c>
      <c r="Q351" s="27" t="s">
        <v>1968</v>
      </c>
      <c r="R351" s="27">
        <f t="shared" si="15"/>
        <v>3</v>
      </c>
      <c r="S351" s="27"/>
      <c r="T351" s="27"/>
      <c r="U351" s="27"/>
      <c r="V351" s="27"/>
      <c r="W351" s="27"/>
      <c r="X351" s="27"/>
      <c r="Y351" s="27"/>
      <c r="Z351" s="27" t="s">
        <v>1427</v>
      </c>
      <c r="AA351" s="27" t="s">
        <v>1427</v>
      </c>
      <c r="AB351" s="27" t="s">
        <v>1427</v>
      </c>
      <c r="AC351" s="27">
        <f t="shared" si="16"/>
        <v>0</v>
      </c>
      <c r="AD351" s="27"/>
      <c r="AE351" s="27"/>
      <c r="AF351" s="27"/>
      <c r="AG351" s="27"/>
      <c r="AH351" s="27"/>
      <c r="AI351" s="27"/>
      <c r="AJ351" s="27"/>
      <c r="AK351" s="27"/>
      <c r="AL351" s="29">
        <v>0</v>
      </c>
      <c r="AM351" s="29">
        <v>0</v>
      </c>
      <c r="AN351" s="29" t="s">
        <v>1427</v>
      </c>
      <c r="AO351" s="29" t="s">
        <v>1427</v>
      </c>
      <c r="AP351" s="29" t="s">
        <v>1427</v>
      </c>
      <c r="AQ351" s="29" t="s">
        <v>1427</v>
      </c>
      <c r="AR351" s="29" t="s">
        <v>1427</v>
      </c>
      <c r="AS351" s="29" t="s">
        <v>1427</v>
      </c>
      <c r="AT351" s="29" t="str">
        <f t="shared" si="17"/>
        <v>.</v>
      </c>
      <c r="AU351" s="29">
        <v>7</v>
      </c>
      <c r="AV351" s="29">
        <v>7</v>
      </c>
      <c r="AW351" s="29">
        <v>0</v>
      </c>
      <c r="AX351" s="29">
        <v>46</v>
      </c>
      <c r="AY351" s="29">
        <v>1</v>
      </c>
      <c r="AZ351" s="27" t="s">
        <v>1427</v>
      </c>
      <c r="BA351" s="27">
        <v>68</v>
      </c>
      <c r="BB351" s="27">
        <v>0</v>
      </c>
      <c r="BC351" s="27">
        <v>0</v>
      </c>
      <c r="BD351" s="27">
        <v>0</v>
      </c>
      <c r="BE351" s="27">
        <v>1</v>
      </c>
      <c r="BF351" s="27" t="str" cm="1">
        <f t="array" ref="BF351">_xlfn.IFS(BB351=1,"Nord Italia",BC351=1,"Centro Italia",BD351=1,"Sud Italia",BE351=1,"Isole Italia",SUM(BB351:BE351)=0,"Estero")</f>
        <v>Isole Italia</v>
      </c>
      <c r="BG351" s="27" t="s">
        <v>2603</v>
      </c>
      <c r="BH351" s="27">
        <v>168</v>
      </c>
      <c r="BI351" s="27" t="s">
        <v>1427</v>
      </c>
      <c r="BJ351" s="27">
        <v>3</v>
      </c>
      <c r="BK351" s="27" t="s">
        <v>1427</v>
      </c>
      <c r="BL351" s="27" t="s">
        <v>1427</v>
      </c>
      <c r="BM351" s="27" t="s">
        <v>1427</v>
      </c>
      <c r="BN351" s="27" t="s">
        <v>1427</v>
      </c>
      <c r="BO351" s="27">
        <v>4</v>
      </c>
      <c r="BP351" s="29">
        <v>4</v>
      </c>
      <c r="BQ351" s="27">
        <v>45</v>
      </c>
      <c r="BR351" s="27">
        <v>0</v>
      </c>
      <c r="BS351" s="27" t="s">
        <v>1427</v>
      </c>
      <c r="BT351" s="27">
        <v>1</v>
      </c>
      <c r="BU351" s="27">
        <v>1</v>
      </c>
      <c r="BV351" s="29">
        <v>4</v>
      </c>
    </row>
    <row r="352" spans="1:74" ht="30" x14ac:dyDescent="0.25">
      <c r="A352" s="27">
        <v>329</v>
      </c>
      <c r="B352" s="28">
        <v>44446.096898148149</v>
      </c>
      <c r="C352" s="28">
        <v>44446.109293981484</v>
      </c>
      <c r="D352" s="2" t="s">
        <v>663</v>
      </c>
      <c r="E352" s="27">
        <v>100</v>
      </c>
      <c r="F352" s="27">
        <v>1071</v>
      </c>
      <c r="G352" s="27">
        <v>1</v>
      </c>
      <c r="H352" s="28">
        <v>44446.109311157408</v>
      </c>
      <c r="I352" s="2" t="s">
        <v>664</v>
      </c>
      <c r="J352" s="27">
        <v>41.461593627929688</v>
      </c>
      <c r="K352" s="27">
        <v>15.556396484375</v>
      </c>
      <c r="L352" s="2" t="s">
        <v>15</v>
      </c>
      <c r="M352" s="2" t="s">
        <v>16</v>
      </c>
      <c r="N352" s="3">
        <v>3</v>
      </c>
      <c r="O352" s="27" t="s">
        <v>1917</v>
      </c>
      <c r="P352" s="27" t="s">
        <v>1971</v>
      </c>
      <c r="Q352" s="27" t="s">
        <v>1972</v>
      </c>
      <c r="R352" s="27">
        <f t="shared" si="15"/>
        <v>3</v>
      </c>
      <c r="S352" s="27"/>
      <c r="T352" s="27"/>
      <c r="U352" s="27">
        <v>1</v>
      </c>
      <c r="V352" s="27"/>
      <c r="W352" s="27"/>
      <c r="X352" s="27">
        <v>1</v>
      </c>
      <c r="Y352" s="27">
        <v>1</v>
      </c>
      <c r="Z352" s="27" t="s">
        <v>1427</v>
      </c>
      <c r="AA352" s="27" t="s">
        <v>1427</v>
      </c>
      <c r="AB352" s="27" t="s">
        <v>1427</v>
      </c>
      <c r="AC352" s="27">
        <f t="shared" si="16"/>
        <v>0</v>
      </c>
      <c r="AD352" s="27"/>
      <c r="AE352" s="27"/>
      <c r="AF352" s="27"/>
      <c r="AG352" s="27"/>
      <c r="AH352" s="27"/>
      <c r="AI352" s="27"/>
      <c r="AJ352" s="27"/>
      <c r="AK352" s="27"/>
      <c r="AL352" s="29">
        <v>0</v>
      </c>
      <c r="AM352" s="29">
        <v>0</v>
      </c>
      <c r="AN352" s="29" t="s">
        <v>1427</v>
      </c>
      <c r="AO352" s="29" t="s">
        <v>1427</v>
      </c>
      <c r="AP352" s="29" t="s">
        <v>1427</v>
      </c>
      <c r="AQ352" s="29" t="s">
        <v>1427</v>
      </c>
      <c r="AR352" s="29" t="s">
        <v>1427</v>
      </c>
      <c r="AS352" s="29" t="s">
        <v>1427</v>
      </c>
      <c r="AT352" s="29" t="str">
        <f t="shared" si="17"/>
        <v>.</v>
      </c>
      <c r="AU352" s="29">
        <v>6</v>
      </c>
      <c r="AV352" s="29">
        <v>5</v>
      </c>
      <c r="AW352" s="29">
        <v>1</v>
      </c>
      <c r="AX352" s="29">
        <v>54</v>
      </c>
      <c r="AY352" s="29">
        <v>1</v>
      </c>
      <c r="AZ352" s="27" t="s">
        <v>1427</v>
      </c>
      <c r="BA352" s="27">
        <v>37</v>
      </c>
      <c r="BB352" s="27">
        <v>0</v>
      </c>
      <c r="BC352" s="27">
        <v>0</v>
      </c>
      <c r="BD352" s="27">
        <v>1</v>
      </c>
      <c r="BE352" s="27">
        <v>0</v>
      </c>
      <c r="BF352" s="27" t="str" cm="1">
        <f t="array" ref="BF352">_xlfn.IFS(BB352=1,"Nord Italia",BC352=1,"Centro Italia",BD352=1,"Sud Italia",BE352=1,"Isole Italia",SUM(BB352:BE352)=0,"Estero")</f>
        <v>Sud Italia</v>
      </c>
      <c r="BG352" s="27" t="s">
        <v>2796</v>
      </c>
      <c r="BH352" s="27">
        <v>172</v>
      </c>
      <c r="BI352" s="27" t="s">
        <v>1427</v>
      </c>
      <c r="BJ352" s="27">
        <v>2</v>
      </c>
      <c r="BK352" s="27" t="s">
        <v>1427</v>
      </c>
      <c r="BL352" s="27" t="s">
        <v>1427</v>
      </c>
      <c r="BM352" s="27" t="s">
        <v>1427</v>
      </c>
      <c r="BN352" s="27" t="s">
        <v>1427</v>
      </c>
      <c r="BO352" s="27">
        <v>4</v>
      </c>
      <c r="BP352" s="29">
        <v>3</v>
      </c>
      <c r="BQ352" s="27">
        <v>60</v>
      </c>
      <c r="BR352" s="27">
        <v>0</v>
      </c>
      <c r="BS352" s="27" t="s">
        <v>1427</v>
      </c>
      <c r="BT352" s="27">
        <v>1</v>
      </c>
      <c r="BU352" s="27">
        <v>1</v>
      </c>
      <c r="BV352" s="29">
        <v>1</v>
      </c>
    </row>
    <row r="353" spans="1:74" ht="30" x14ac:dyDescent="0.25">
      <c r="A353" s="27">
        <v>341</v>
      </c>
      <c r="B353" s="28">
        <v>44446.171284722222</v>
      </c>
      <c r="C353" s="28">
        <v>44446.175405092596</v>
      </c>
      <c r="D353" s="2" t="s">
        <v>284</v>
      </c>
      <c r="E353" s="27">
        <v>100</v>
      </c>
      <c r="F353" s="27">
        <v>355</v>
      </c>
      <c r="G353" s="27">
        <v>1</v>
      </c>
      <c r="H353" s="28">
        <v>44446.175411111108</v>
      </c>
      <c r="I353" s="2" t="s">
        <v>684</v>
      </c>
      <c r="J353" s="27">
        <v>45.506698608398438</v>
      </c>
      <c r="K353" s="27">
        <v>11.41229248046875</v>
      </c>
      <c r="L353" s="2" t="s">
        <v>15</v>
      </c>
      <c r="M353" s="2" t="s">
        <v>16</v>
      </c>
      <c r="N353" s="3">
        <v>3</v>
      </c>
      <c r="O353" s="27" t="s">
        <v>1992</v>
      </c>
      <c r="P353" s="27" t="s">
        <v>1993</v>
      </c>
      <c r="Q353" s="27" t="s">
        <v>1994</v>
      </c>
      <c r="R353" s="27">
        <f t="shared" si="15"/>
        <v>3</v>
      </c>
      <c r="S353" s="27"/>
      <c r="T353" s="27"/>
      <c r="U353" s="27">
        <v>3</v>
      </c>
      <c r="V353" s="27"/>
      <c r="W353" s="27"/>
      <c r="X353" s="27"/>
      <c r="Y353" s="27"/>
      <c r="Z353" s="27" t="s">
        <v>1427</v>
      </c>
      <c r="AA353" s="27" t="s">
        <v>1427</v>
      </c>
      <c r="AB353" s="27" t="s">
        <v>1427</v>
      </c>
      <c r="AC353" s="27">
        <f t="shared" si="16"/>
        <v>0</v>
      </c>
      <c r="AD353" s="27"/>
      <c r="AE353" s="27"/>
      <c r="AF353" s="27"/>
      <c r="AG353" s="27"/>
      <c r="AH353" s="27"/>
      <c r="AI353" s="27"/>
      <c r="AJ353" s="27"/>
      <c r="AK353" s="27"/>
      <c r="AL353" s="29">
        <v>0</v>
      </c>
      <c r="AM353" s="29">
        <v>0</v>
      </c>
      <c r="AN353" s="29" t="s">
        <v>1427</v>
      </c>
      <c r="AO353" s="29" t="s">
        <v>1427</v>
      </c>
      <c r="AP353" s="29" t="s">
        <v>1427</v>
      </c>
      <c r="AQ353" s="29" t="s">
        <v>1427</v>
      </c>
      <c r="AR353" s="29" t="s">
        <v>1427</v>
      </c>
      <c r="AS353" s="29" t="s">
        <v>1427</v>
      </c>
      <c r="AT353" s="29" t="str">
        <f t="shared" si="17"/>
        <v>.</v>
      </c>
      <c r="AU353" s="29">
        <v>7</v>
      </c>
      <c r="AV353" s="29">
        <v>7</v>
      </c>
      <c r="AW353" s="29">
        <v>1</v>
      </c>
      <c r="AX353" s="29">
        <v>22</v>
      </c>
      <c r="AY353" s="29">
        <v>1</v>
      </c>
      <c r="AZ353" s="27" t="s">
        <v>1427</v>
      </c>
      <c r="BA353" s="27">
        <v>123</v>
      </c>
      <c r="BB353" s="27">
        <v>1</v>
      </c>
      <c r="BC353" s="27">
        <v>0</v>
      </c>
      <c r="BD353" s="27">
        <v>0</v>
      </c>
      <c r="BE353" s="27">
        <v>0</v>
      </c>
      <c r="BF353" s="27" t="str" cm="1">
        <f t="array" ref="BF353">_xlfn.IFS(BB353=1,"Nord Italia",BC353=1,"Centro Italia",BD353=1,"Sud Italia",BE353=1,"Isole Italia",SUM(BB353:BE353)=0,"Estero")</f>
        <v>Nord Italia</v>
      </c>
      <c r="BG353" s="27" t="s">
        <v>2855</v>
      </c>
      <c r="BH353" s="27">
        <v>164</v>
      </c>
      <c r="BI353" s="27" t="s">
        <v>1427</v>
      </c>
      <c r="BJ353" s="27">
        <v>3</v>
      </c>
      <c r="BK353" s="27">
        <v>14</v>
      </c>
      <c r="BL353" s="27" t="s">
        <v>1427</v>
      </c>
      <c r="BM353" s="27" t="s">
        <v>1427</v>
      </c>
      <c r="BN353" s="27" t="s">
        <v>1427</v>
      </c>
      <c r="BO353" s="27">
        <v>4</v>
      </c>
      <c r="BP353" s="29">
        <v>3</v>
      </c>
      <c r="BQ353" s="27">
        <v>180</v>
      </c>
      <c r="BR353" s="27">
        <v>0</v>
      </c>
      <c r="BS353" s="27" t="s">
        <v>1427</v>
      </c>
      <c r="BT353" s="27">
        <v>1</v>
      </c>
      <c r="BU353" s="27">
        <v>0</v>
      </c>
      <c r="BV353" s="29">
        <v>3</v>
      </c>
    </row>
    <row r="354" spans="1:74" ht="30" x14ac:dyDescent="0.25">
      <c r="A354" s="27">
        <v>353</v>
      </c>
      <c r="B354" s="28">
        <v>44446.267789351848</v>
      </c>
      <c r="C354" s="28">
        <v>44446.270324074074</v>
      </c>
      <c r="D354" s="2" t="s">
        <v>707</v>
      </c>
      <c r="E354" s="27">
        <v>100</v>
      </c>
      <c r="F354" s="27">
        <v>219</v>
      </c>
      <c r="G354" s="27">
        <v>1</v>
      </c>
      <c r="H354" s="28">
        <v>44446.270328622682</v>
      </c>
      <c r="I354" s="2" t="s">
        <v>708</v>
      </c>
      <c r="J354" s="27">
        <v>45.40960693359375</v>
      </c>
      <c r="K354" s="27">
        <v>11.894699096679688</v>
      </c>
      <c r="L354" s="2" t="s">
        <v>15</v>
      </c>
      <c r="M354" s="2" t="s">
        <v>16</v>
      </c>
      <c r="N354" s="3">
        <v>3</v>
      </c>
      <c r="O354" s="27" t="s">
        <v>1964</v>
      </c>
      <c r="P354" s="27" t="s">
        <v>2011</v>
      </c>
      <c r="Q354" s="27" t="s">
        <v>2012</v>
      </c>
      <c r="R354" s="27">
        <f t="shared" si="15"/>
        <v>3</v>
      </c>
      <c r="S354" s="27">
        <v>1</v>
      </c>
      <c r="T354" s="27">
        <v>1</v>
      </c>
      <c r="U354" s="27"/>
      <c r="V354" s="27">
        <v>1</v>
      </c>
      <c r="W354" s="27"/>
      <c r="X354" s="27"/>
      <c r="Y354" s="27"/>
      <c r="Z354" s="27" t="s">
        <v>1427</v>
      </c>
      <c r="AA354" s="27" t="s">
        <v>1427</v>
      </c>
      <c r="AB354" s="27" t="s">
        <v>1427</v>
      </c>
      <c r="AC354" s="27">
        <f t="shared" si="16"/>
        <v>0</v>
      </c>
      <c r="AD354" s="27"/>
      <c r="AE354" s="27"/>
      <c r="AF354" s="27"/>
      <c r="AG354" s="27"/>
      <c r="AH354" s="27"/>
      <c r="AI354" s="27"/>
      <c r="AJ354" s="27"/>
      <c r="AK354" s="27"/>
      <c r="AL354" s="29">
        <v>0</v>
      </c>
      <c r="AM354" s="29">
        <v>0</v>
      </c>
      <c r="AN354" s="29" t="s">
        <v>1427</v>
      </c>
      <c r="AO354" s="29" t="s">
        <v>1427</v>
      </c>
      <c r="AP354" s="29" t="s">
        <v>1427</v>
      </c>
      <c r="AQ354" s="29" t="s">
        <v>1427</v>
      </c>
      <c r="AR354" s="29" t="s">
        <v>1427</v>
      </c>
      <c r="AS354" s="29" t="s">
        <v>1427</v>
      </c>
      <c r="AT354" s="29" t="str">
        <f t="shared" si="17"/>
        <v>.</v>
      </c>
      <c r="AU354" s="29">
        <v>4</v>
      </c>
      <c r="AV354" s="29">
        <v>5</v>
      </c>
      <c r="AW354" s="29">
        <v>1</v>
      </c>
      <c r="AX354" s="29">
        <v>52</v>
      </c>
      <c r="AY354" s="29">
        <v>1</v>
      </c>
      <c r="AZ354" s="27" t="s">
        <v>1427</v>
      </c>
      <c r="BA354" s="27">
        <v>67</v>
      </c>
      <c r="BB354" s="27">
        <v>1</v>
      </c>
      <c r="BC354" s="27">
        <v>0</v>
      </c>
      <c r="BD354" s="27">
        <v>0</v>
      </c>
      <c r="BE354" s="27">
        <v>0</v>
      </c>
      <c r="BF354" s="27" t="str" cm="1">
        <f t="array" ref="BF354">_xlfn.IFS(BB354=1,"Nord Italia",BC354=1,"Centro Italia",BD354=1,"Sud Italia",BE354=1,"Isole Italia",SUM(BB354:BE354)=0,"Estero")</f>
        <v>Nord Italia</v>
      </c>
      <c r="BG354" s="27" t="s">
        <v>2862</v>
      </c>
      <c r="BH354" s="27">
        <v>167</v>
      </c>
      <c r="BI354" s="27" t="s">
        <v>1427</v>
      </c>
      <c r="BJ354" s="27">
        <v>3</v>
      </c>
      <c r="BK354" s="27" t="s">
        <v>1427</v>
      </c>
      <c r="BL354" s="27" t="s">
        <v>1427</v>
      </c>
      <c r="BM354" s="27" t="s">
        <v>1427</v>
      </c>
      <c r="BN354" s="27" t="s">
        <v>1427</v>
      </c>
      <c r="BO354" s="27">
        <v>4</v>
      </c>
      <c r="BP354" s="29">
        <v>3</v>
      </c>
      <c r="BQ354" s="27">
        <v>90</v>
      </c>
      <c r="BR354" s="27">
        <v>0</v>
      </c>
      <c r="BS354" s="27" t="s">
        <v>1427</v>
      </c>
      <c r="BT354" s="27">
        <v>1</v>
      </c>
      <c r="BU354" s="27">
        <v>1</v>
      </c>
      <c r="BV354" s="29">
        <v>2</v>
      </c>
    </row>
    <row r="355" spans="1:74" ht="30" x14ac:dyDescent="0.25">
      <c r="A355" s="27">
        <v>362</v>
      </c>
      <c r="B355" s="28">
        <v>44446.340497685182</v>
      </c>
      <c r="C355" s="28">
        <v>44446.342685185184</v>
      </c>
      <c r="D355" s="2" t="s">
        <v>724</v>
      </c>
      <c r="E355" s="27">
        <v>100</v>
      </c>
      <c r="F355" s="27">
        <v>188</v>
      </c>
      <c r="G355" s="27">
        <v>1</v>
      </c>
      <c r="H355" s="28">
        <v>44446.342690625002</v>
      </c>
      <c r="I355" s="2" t="s">
        <v>725</v>
      </c>
      <c r="J355" s="27">
        <v>41.890396118164063</v>
      </c>
      <c r="K355" s="27">
        <v>12.512603759765625</v>
      </c>
      <c r="L355" s="2" t="s">
        <v>15</v>
      </c>
      <c r="M355" s="2" t="s">
        <v>16</v>
      </c>
      <c r="N355" s="3">
        <v>3</v>
      </c>
      <c r="O355" s="27" t="s">
        <v>2025</v>
      </c>
      <c r="P355" s="27" t="s">
        <v>2026</v>
      </c>
      <c r="Q355" s="27" t="s">
        <v>2027</v>
      </c>
      <c r="R355" s="27">
        <f t="shared" si="15"/>
        <v>3</v>
      </c>
      <c r="S355" s="27"/>
      <c r="T355" s="27"/>
      <c r="U355" s="27">
        <v>1</v>
      </c>
      <c r="V355" s="27">
        <v>1</v>
      </c>
      <c r="W355" s="27"/>
      <c r="X355" s="27">
        <v>1</v>
      </c>
      <c r="Y355" s="27"/>
      <c r="Z355" s="27" t="s">
        <v>1427</v>
      </c>
      <c r="AA355" s="27" t="s">
        <v>1427</v>
      </c>
      <c r="AB355" s="27" t="s">
        <v>1427</v>
      </c>
      <c r="AC355" s="27">
        <f t="shared" si="16"/>
        <v>0</v>
      </c>
      <c r="AD355" s="27"/>
      <c r="AE355" s="27"/>
      <c r="AF355" s="27"/>
      <c r="AG355" s="27"/>
      <c r="AH355" s="27"/>
      <c r="AI355" s="27"/>
      <c r="AJ355" s="27"/>
      <c r="AK355" s="27"/>
      <c r="AL355" s="29">
        <v>0</v>
      </c>
      <c r="AM355" s="29">
        <v>0</v>
      </c>
      <c r="AN355" s="29" t="s">
        <v>1427</v>
      </c>
      <c r="AO355" s="29" t="s">
        <v>1427</v>
      </c>
      <c r="AP355" s="29" t="s">
        <v>1427</v>
      </c>
      <c r="AQ355" s="29" t="s">
        <v>1427</v>
      </c>
      <c r="AR355" s="29" t="s">
        <v>1427</v>
      </c>
      <c r="AS355" s="29" t="s">
        <v>1427</v>
      </c>
      <c r="AT355" s="29" t="str">
        <f t="shared" si="17"/>
        <v>.</v>
      </c>
      <c r="AU355" s="29">
        <v>5</v>
      </c>
      <c r="AV355" s="29">
        <v>8</v>
      </c>
      <c r="AW355" s="29">
        <v>0</v>
      </c>
      <c r="AX355" s="29">
        <v>26</v>
      </c>
      <c r="AY355" s="29">
        <v>1</v>
      </c>
      <c r="AZ355" s="27" t="s">
        <v>1427</v>
      </c>
      <c r="BA355" s="27">
        <v>67</v>
      </c>
      <c r="BB355" s="27">
        <v>1</v>
      </c>
      <c r="BC355" s="27">
        <v>0</v>
      </c>
      <c r="BD355" s="27">
        <v>0</v>
      </c>
      <c r="BE355" s="27">
        <v>0</v>
      </c>
      <c r="BF355" s="27" t="str" cm="1">
        <f t="array" ref="BF355">_xlfn.IFS(BB355=1,"Nord Italia",BC355=1,"Centro Italia",BD355=1,"Sud Italia",BE355=1,"Isole Italia",SUM(BB355:BE355)=0,"Estero")</f>
        <v>Nord Italia</v>
      </c>
      <c r="BG355" s="27" t="s">
        <v>2697</v>
      </c>
      <c r="BH355" s="27">
        <v>164</v>
      </c>
      <c r="BI355" s="27" t="s">
        <v>1427</v>
      </c>
      <c r="BJ355" s="27">
        <v>4</v>
      </c>
      <c r="BK355" s="27">
        <v>12</v>
      </c>
      <c r="BL355" s="27" t="s">
        <v>1427</v>
      </c>
      <c r="BM355" s="27">
        <v>111</v>
      </c>
      <c r="BN355" s="27" t="s">
        <v>1427</v>
      </c>
      <c r="BO355" s="27">
        <v>4</v>
      </c>
      <c r="BP355" s="29">
        <v>3</v>
      </c>
      <c r="BQ355" s="27">
        <v>15</v>
      </c>
      <c r="BR355" s="27">
        <v>0</v>
      </c>
      <c r="BS355" s="27" t="s">
        <v>1427</v>
      </c>
      <c r="BT355" s="27">
        <v>1</v>
      </c>
      <c r="BU355" s="27">
        <v>1</v>
      </c>
      <c r="BV355" s="29">
        <v>1</v>
      </c>
    </row>
    <row r="356" spans="1:74" ht="30" x14ac:dyDescent="0.25">
      <c r="A356" s="27">
        <v>367</v>
      </c>
      <c r="B356" s="28">
        <v>44446.346770833334</v>
      </c>
      <c r="C356" s="28">
        <v>44446.351701388892</v>
      </c>
      <c r="D356" s="2" t="s">
        <v>734</v>
      </c>
      <c r="E356" s="27">
        <v>100</v>
      </c>
      <c r="F356" s="27">
        <v>425</v>
      </c>
      <c r="G356" s="27">
        <v>1</v>
      </c>
      <c r="H356" s="28">
        <v>44446.35171357639</v>
      </c>
      <c r="I356" s="2" t="s">
        <v>735</v>
      </c>
      <c r="J356" s="27">
        <v>45.621002197265625</v>
      </c>
      <c r="K356" s="27">
        <v>12.373794555664063</v>
      </c>
      <c r="L356" s="2" t="s">
        <v>15</v>
      </c>
      <c r="M356" s="2" t="s">
        <v>16</v>
      </c>
      <c r="N356" s="3">
        <v>3</v>
      </c>
      <c r="O356" s="27" t="s">
        <v>2037</v>
      </c>
      <c r="P356" s="27" t="s">
        <v>1682</v>
      </c>
      <c r="Q356" s="27" t="s">
        <v>1682</v>
      </c>
      <c r="R356" s="27">
        <f t="shared" si="15"/>
        <v>3</v>
      </c>
      <c r="S356" s="27"/>
      <c r="T356" s="27">
        <v>1</v>
      </c>
      <c r="U356" s="27"/>
      <c r="V356" s="27"/>
      <c r="W356" s="27"/>
      <c r="X356" s="27"/>
      <c r="Y356" s="27"/>
      <c r="Z356" s="27" t="s">
        <v>1427</v>
      </c>
      <c r="AA356" s="27" t="s">
        <v>1427</v>
      </c>
      <c r="AB356" s="27" t="s">
        <v>1427</v>
      </c>
      <c r="AC356" s="27">
        <f t="shared" si="16"/>
        <v>0</v>
      </c>
      <c r="AD356" s="27"/>
      <c r="AE356" s="27"/>
      <c r="AF356" s="27"/>
      <c r="AG356" s="27"/>
      <c r="AH356" s="27"/>
      <c r="AI356" s="27"/>
      <c r="AJ356" s="27"/>
      <c r="AK356" s="27"/>
      <c r="AL356" s="29">
        <v>1</v>
      </c>
      <c r="AM356" s="29">
        <v>0</v>
      </c>
      <c r="AN356" s="29" t="s">
        <v>1427</v>
      </c>
      <c r="AO356" s="29" t="s">
        <v>1427</v>
      </c>
      <c r="AP356" s="29" t="s">
        <v>1427</v>
      </c>
      <c r="AQ356" s="29" t="s">
        <v>1427</v>
      </c>
      <c r="AR356" s="29" t="s">
        <v>1427</v>
      </c>
      <c r="AS356" s="29" t="s">
        <v>1427</v>
      </c>
      <c r="AT356" s="29" t="str">
        <f t="shared" si="17"/>
        <v>.</v>
      </c>
      <c r="AU356" s="29">
        <v>6</v>
      </c>
      <c r="AV356" s="29">
        <v>7</v>
      </c>
      <c r="AW356" s="29">
        <v>1</v>
      </c>
      <c r="AX356" s="29">
        <v>54</v>
      </c>
      <c r="AY356" s="29">
        <v>1</v>
      </c>
      <c r="AZ356" s="27" t="s">
        <v>1427</v>
      </c>
      <c r="BA356" s="27">
        <v>104</v>
      </c>
      <c r="BB356" s="27">
        <v>1</v>
      </c>
      <c r="BC356" s="27">
        <v>0</v>
      </c>
      <c r="BD356" s="27">
        <v>0</v>
      </c>
      <c r="BE356" s="27">
        <v>0</v>
      </c>
      <c r="BF356" s="27" t="str" cm="1">
        <f t="array" ref="BF356">_xlfn.IFS(BB356=1,"Nord Italia",BC356=1,"Centro Italia",BD356=1,"Sud Italia",BE356=1,"Isole Italia",SUM(BB356:BE356)=0,"Estero")</f>
        <v>Nord Italia</v>
      </c>
      <c r="BG356" s="27" t="s">
        <v>2865</v>
      </c>
      <c r="BH356" s="27">
        <v>173</v>
      </c>
      <c r="BI356" s="27" t="s">
        <v>2740</v>
      </c>
      <c r="BJ356" s="27">
        <v>2</v>
      </c>
      <c r="BK356" s="27" t="s">
        <v>1427</v>
      </c>
      <c r="BL356" s="27" t="s">
        <v>1427</v>
      </c>
      <c r="BM356" s="27" t="s">
        <v>1427</v>
      </c>
      <c r="BN356" s="27" t="s">
        <v>1427</v>
      </c>
      <c r="BO356" s="27">
        <v>3</v>
      </c>
      <c r="BP356" s="29">
        <v>3</v>
      </c>
      <c r="BQ356" s="27">
        <v>60</v>
      </c>
      <c r="BR356" s="27">
        <v>0</v>
      </c>
      <c r="BS356" s="27" t="s">
        <v>1427</v>
      </c>
      <c r="BT356" s="27">
        <v>1</v>
      </c>
      <c r="BU356" s="27">
        <v>1</v>
      </c>
      <c r="BV356" s="29">
        <v>1</v>
      </c>
    </row>
    <row r="357" spans="1:74" ht="45" x14ac:dyDescent="0.25">
      <c r="A357" s="27">
        <v>375</v>
      </c>
      <c r="B357" s="28">
        <v>44446.381435185183</v>
      </c>
      <c r="C357" s="28">
        <v>44446.386400462965</v>
      </c>
      <c r="D357" s="2" t="s">
        <v>750</v>
      </c>
      <c r="E357" s="27">
        <v>100</v>
      </c>
      <c r="F357" s="27">
        <v>429</v>
      </c>
      <c r="G357" s="27">
        <v>1</v>
      </c>
      <c r="H357" s="28">
        <v>44446.38640635417</v>
      </c>
      <c r="I357" s="2" t="s">
        <v>751</v>
      </c>
      <c r="J357" s="27">
        <v>45.40960693359375</v>
      </c>
      <c r="K357" s="27">
        <v>11.894699096679688</v>
      </c>
      <c r="L357" s="2" t="s">
        <v>15</v>
      </c>
      <c r="M357" s="2" t="s">
        <v>16</v>
      </c>
      <c r="N357" s="3">
        <v>3</v>
      </c>
      <c r="O357" s="27" t="s">
        <v>2047</v>
      </c>
      <c r="P357" s="27" t="s">
        <v>2048</v>
      </c>
      <c r="Q357" s="27" t="s">
        <v>2049</v>
      </c>
      <c r="R357" s="27">
        <f t="shared" si="15"/>
        <v>3</v>
      </c>
      <c r="S357" s="27"/>
      <c r="T357" s="27"/>
      <c r="U357" s="27">
        <v>1</v>
      </c>
      <c r="V357" s="27"/>
      <c r="W357" s="27"/>
      <c r="X357" s="27">
        <v>2</v>
      </c>
      <c r="Y357" s="27"/>
      <c r="Z357" s="27" t="s">
        <v>1427</v>
      </c>
      <c r="AA357" s="27" t="s">
        <v>1427</v>
      </c>
      <c r="AB357" s="27" t="s">
        <v>1427</v>
      </c>
      <c r="AC357" s="27">
        <f t="shared" si="16"/>
        <v>0</v>
      </c>
      <c r="AD357" s="27"/>
      <c r="AE357" s="27"/>
      <c r="AF357" s="27"/>
      <c r="AG357" s="27"/>
      <c r="AH357" s="27"/>
      <c r="AI357" s="27"/>
      <c r="AJ357" s="27"/>
      <c r="AK357" s="27"/>
      <c r="AL357" s="29">
        <v>0</v>
      </c>
      <c r="AM357" s="29">
        <v>0</v>
      </c>
      <c r="AN357" s="29" t="s">
        <v>1427</v>
      </c>
      <c r="AO357" s="29" t="s">
        <v>1427</v>
      </c>
      <c r="AP357" s="29" t="s">
        <v>1427</v>
      </c>
      <c r="AQ357" s="29" t="s">
        <v>1427</v>
      </c>
      <c r="AR357" s="29" t="s">
        <v>1427</v>
      </c>
      <c r="AS357" s="29" t="s">
        <v>1427</v>
      </c>
      <c r="AT357" s="29" t="str">
        <f t="shared" si="17"/>
        <v>.</v>
      </c>
      <c r="AU357" s="29">
        <v>2</v>
      </c>
      <c r="AV357" s="29">
        <v>6</v>
      </c>
      <c r="AW357" s="29">
        <v>0</v>
      </c>
      <c r="AX357" s="29">
        <v>30</v>
      </c>
      <c r="AY357" s="29">
        <v>1</v>
      </c>
      <c r="AZ357" s="27" t="s">
        <v>1427</v>
      </c>
      <c r="BA357" s="27">
        <v>67</v>
      </c>
      <c r="BB357" s="27">
        <v>1</v>
      </c>
      <c r="BC357" s="27">
        <v>0</v>
      </c>
      <c r="BD357" s="27">
        <v>0</v>
      </c>
      <c r="BE357" s="27">
        <v>0</v>
      </c>
      <c r="BF357" s="27" t="str" cm="1">
        <f t="array" ref="BF357">_xlfn.IFS(BB357=1,"Nord Italia",BC357=1,"Centro Italia",BD357=1,"Sud Italia",BE357=1,"Isole Italia",SUM(BB357:BE357)=0,"Estero")</f>
        <v>Nord Italia</v>
      </c>
      <c r="BG357" s="27" t="s">
        <v>2697</v>
      </c>
      <c r="BH357" s="27">
        <v>164</v>
      </c>
      <c r="BI357" s="27" t="s">
        <v>1427</v>
      </c>
      <c r="BJ357" s="27">
        <v>3</v>
      </c>
      <c r="BK357" s="27">
        <v>12</v>
      </c>
      <c r="BL357" s="27" t="s">
        <v>1427</v>
      </c>
      <c r="BM357" s="27" t="s">
        <v>1427</v>
      </c>
      <c r="BN357" s="27" t="s">
        <v>1427</v>
      </c>
      <c r="BO357" s="27">
        <v>4</v>
      </c>
      <c r="BP357" s="29">
        <v>2</v>
      </c>
      <c r="BQ357" s="27">
        <v>30</v>
      </c>
      <c r="BR357" s="27">
        <v>0</v>
      </c>
      <c r="BS357" s="27" t="s">
        <v>1427</v>
      </c>
      <c r="BT357" s="27">
        <v>1</v>
      </c>
      <c r="BU357" s="27">
        <v>0</v>
      </c>
      <c r="BV357" s="29">
        <v>3</v>
      </c>
    </row>
    <row r="358" spans="1:74" ht="30" x14ac:dyDescent="0.25">
      <c r="A358" s="27">
        <v>381</v>
      </c>
      <c r="B358" s="28">
        <v>44446.418541666666</v>
      </c>
      <c r="C358" s="28">
        <v>44446.420636574076</v>
      </c>
      <c r="D358" s="2" t="s">
        <v>762</v>
      </c>
      <c r="E358" s="27">
        <v>100</v>
      </c>
      <c r="F358" s="27">
        <v>180</v>
      </c>
      <c r="G358" s="27">
        <v>1</v>
      </c>
      <c r="H358" s="28">
        <v>44446.420645069447</v>
      </c>
      <c r="I358" s="2" t="s">
        <v>763</v>
      </c>
      <c r="J358" s="27">
        <v>43.485992431640625</v>
      </c>
      <c r="K358" s="27">
        <v>13.492706298828125</v>
      </c>
      <c r="L358" s="2" t="s">
        <v>15</v>
      </c>
      <c r="M358" s="2" t="s">
        <v>16</v>
      </c>
      <c r="N358" s="3">
        <v>3</v>
      </c>
      <c r="O358" s="27" t="s">
        <v>2056</v>
      </c>
      <c r="P358" s="27" t="s">
        <v>2057</v>
      </c>
      <c r="Q358" s="27" t="s">
        <v>2058</v>
      </c>
      <c r="R358" s="27">
        <f t="shared" si="15"/>
        <v>3</v>
      </c>
      <c r="S358" s="27"/>
      <c r="T358" s="27"/>
      <c r="U358" s="27">
        <v>3</v>
      </c>
      <c r="V358" s="27"/>
      <c r="W358" s="27"/>
      <c r="X358" s="27"/>
      <c r="Y358" s="27"/>
      <c r="Z358" s="27" t="s">
        <v>1427</v>
      </c>
      <c r="AA358" s="27" t="s">
        <v>1427</v>
      </c>
      <c r="AB358" s="27" t="s">
        <v>1427</v>
      </c>
      <c r="AC358" s="27">
        <f t="shared" si="16"/>
        <v>0</v>
      </c>
      <c r="AD358" s="27"/>
      <c r="AE358" s="27"/>
      <c r="AF358" s="27"/>
      <c r="AG358" s="27"/>
      <c r="AH358" s="27"/>
      <c r="AI358" s="27"/>
      <c r="AJ358" s="27"/>
      <c r="AK358" s="27"/>
      <c r="AL358" s="29">
        <v>0</v>
      </c>
      <c r="AM358" s="29">
        <v>0</v>
      </c>
      <c r="AN358" s="29" t="s">
        <v>1427</v>
      </c>
      <c r="AO358" s="29" t="s">
        <v>1427</v>
      </c>
      <c r="AP358" s="29" t="s">
        <v>1427</v>
      </c>
      <c r="AQ358" s="29" t="s">
        <v>1427</v>
      </c>
      <c r="AR358" s="29" t="s">
        <v>1427</v>
      </c>
      <c r="AS358" s="29" t="s">
        <v>1427</v>
      </c>
      <c r="AT358" s="29" t="str">
        <f t="shared" si="17"/>
        <v>.</v>
      </c>
      <c r="AU358" s="29">
        <v>8</v>
      </c>
      <c r="AV358" s="29">
        <v>8</v>
      </c>
      <c r="AW358" s="29">
        <v>1</v>
      </c>
      <c r="AX358" s="29">
        <v>34</v>
      </c>
      <c r="AY358" s="29">
        <v>1</v>
      </c>
      <c r="AZ358" s="27" t="s">
        <v>1427</v>
      </c>
      <c r="BA358" s="27">
        <v>7</v>
      </c>
      <c r="BB358" s="27">
        <v>0</v>
      </c>
      <c r="BC358" s="27">
        <v>1</v>
      </c>
      <c r="BD358" s="27">
        <v>0</v>
      </c>
      <c r="BE358" s="27">
        <v>0</v>
      </c>
      <c r="BF358" s="27" t="str" cm="1">
        <f t="array" ref="BF358">_xlfn.IFS(BB358=1,"Nord Italia",BC358=1,"Centro Italia",BD358=1,"Sud Italia",BE358=1,"Isole Italia",SUM(BB358:BE358)=0,"Estero")</f>
        <v>Centro Italia</v>
      </c>
      <c r="BG358" s="27" t="s">
        <v>2873</v>
      </c>
      <c r="BH358" s="27">
        <v>171</v>
      </c>
      <c r="BI358" s="27" t="s">
        <v>1427</v>
      </c>
      <c r="BJ358" s="27">
        <v>2</v>
      </c>
      <c r="BK358" s="27" t="s">
        <v>1427</v>
      </c>
      <c r="BL358" s="27" t="s">
        <v>1427</v>
      </c>
      <c r="BM358" s="27" t="s">
        <v>1427</v>
      </c>
      <c r="BN358" s="27" t="s">
        <v>1427</v>
      </c>
      <c r="BO358" s="27">
        <v>4</v>
      </c>
      <c r="BP358" s="29">
        <v>3</v>
      </c>
      <c r="BQ358" s="27">
        <v>60</v>
      </c>
      <c r="BR358" s="27">
        <v>0</v>
      </c>
      <c r="BS358" s="27" t="s">
        <v>1427</v>
      </c>
      <c r="BT358" s="27">
        <v>1</v>
      </c>
      <c r="BU358" s="27">
        <v>0</v>
      </c>
      <c r="BV358" s="29">
        <v>1</v>
      </c>
    </row>
    <row r="359" spans="1:74" ht="30" x14ac:dyDescent="0.25">
      <c r="A359" s="27">
        <v>385</v>
      </c>
      <c r="B359" s="28">
        <v>44446.428553240738</v>
      </c>
      <c r="C359" s="28">
        <v>44446.430254629631</v>
      </c>
      <c r="D359" s="2" t="s">
        <v>770</v>
      </c>
      <c r="E359" s="27">
        <v>100</v>
      </c>
      <c r="F359" s="27">
        <v>146</v>
      </c>
      <c r="G359" s="27">
        <v>1</v>
      </c>
      <c r="H359" s="28">
        <v>44446.430263020833</v>
      </c>
      <c r="I359" s="2" t="s">
        <v>771</v>
      </c>
      <c r="J359" s="27">
        <v>43.147903442382813</v>
      </c>
      <c r="K359" s="27">
        <v>12.109695434570313</v>
      </c>
      <c r="L359" s="2" t="s">
        <v>15</v>
      </c>
      <c r="M359" s="2" t="s">
        <v>16</v>
      </c>
      <c r="N359" s="3">
        <v>3</v>
      </c>
      <c r="O359" s="27" t="s">
        <v>1856</v>
      </c>
      <c r="P359" s="27" t="s">
        <v>2059</v>
      </c>
      <c r="Q359" s="27" t="s">
        <v>1917</v>
      </c>
      <c r="R359" s="27">
        <f t="shared" si="15"/>
        <v>3</v>
      </c>
      <c r="S359" s="27">
        <v>1</v>
      </c>
      <c r="T359" s="27"/>
      <c r="U359" s="27">
        <v>1</v>
      </c>
      <c r="V359" s="27"/>
      <c r="W359" s="27"/>
      <c r="X359" s="27">
        <v>1</v>
      </c>
      <c r="Y359" s="27"/>
      <c r="Z359" s="27" t="s">
        <v>1427</v>
      </c>
      <c r="AA359" s="27" t="s">
        <v>1427</v>
      </c>
      <c r="AB359" s="27" t="s">
        <v>1427</v>
      </c>
      <c r="AC359" s="27">
        <f t="shared" si="16"/>
        <v>0</v>
      </c>
      <c r="AD359" s="27"/>
      <c r="AE359" s="27"/>
      <c r="AF359" s="27"/>
      <c r="AG359" s="27"/>
      <c r="AH359" s="27"/>
      <c r="AI359" s="27"/>
      <c r="AJ359" s="27"/>
      <c r="AK359" s="27"/>
      <c r="AL359" s="29">
        <v>0</v>
      </c>
      <c r="AM359" s="29">
        <v>0</v>
      </c>
      <c r="AN359" s="29" t="s">
        <v>1427</v>
      </c>
      <c r="AO359" s="29" t="s">
        <v>1427</v>
      </c>
      <c r="AP359" s="29" t="s">
        <v>1427</v>
      </c>
      <c r="AQ359" s="29" t="s">
        <v>1427</v>
      </c>
      <c r="AR359" s="29" t="s">
        <v>1427</v>
      </c>
      <c r="AS359" s="29" t="s">
        <v>1427</v>
      </c>
      <c r="AT359" s="29" t="str">
        <f t="shared" si="17"/>
        <v>.</v>
      </c>
      <c r="AU359" s="29">
        <v>7</v>
      </c>
      <c r="AV359" s="29">
        <v>7</v>
      </c>
      <c r="AW359" s="29">
        <v>1</v>
      </c>
      <c r="AX359" s="29">
        <v>61</v>
      </c>
      <c r="AY359" s="29">
        <v>1</v>
      </c>
      <c r="AZ359" s="27" t="s">
        <v>1427</v>
      </c>
      <c r="BA359" s="27">
        <v>67</v>
      </c>
      <c r="BB359" s="27">
        <v>1</v>
      </c>
      <c r="BC359" s="27">
        <v>0</v>
      </c>
      <c r="BD359" s="27">
        <v>0</v>
      </c>
      <c r="BE359" s="27">
        <v>0</v>
      </c>
      <c r="BF359" s="27" t="str" cm="1">
        <f t="array" ref="BF359">_xlfn.IFS(BB359=1,"Nord Italia",BC359=1,"Centro Italia",BD359=1,"Sud Italia",BE359=1,"Isole Italia",SUM(BB359:BE359)=0,"Estero")</f>
        <v>Nord Italia</v>
      </c>
      <c r="BG359" s="27" t="s">
        <v>2697</v>
      </c>
      <c r="BH359" s="27">
        <v>167</v>
      </c>
      <c r="BI359" s="27" t="s">
        <v>1427</v>
      </c>
      <c r="BJ359" s="27">
        <v>3</v>
      </c>
      <c r="BK359" s="27" t="s">
        <v>1427</v>
      </c>
      <c r="BL359" s="27" t="s">
        <v>1427</v>
      </c>
      <c r="BM359" s="27" t="s">
        <v>1427</v>
      </c>
      <c r="BN359" s="27" t="s">
        <v>1427</v>
      </c>
      <c r="BO359" s="27">
        <v>3</v>
      </c>
      <c r="BP359" s="29">
        <v>4</v>
      </c>
      <c r="BQ359" s="27">
        <v>120</v>
      </c>
      <c r="BR359" s="27">
        <v>0</v>
      </c>
      <c r="BS359" s="27" t="s">
        <v>1427</v>
      </c>
      <c r="BT359" s="27">
        <v>1</v>
      </c>
      <c r="BU359" s="27">
        <v>1</v>
      </c>
      <c r="BV359" s="29">
        <v>2</v>
      </c>
    </row>
    <row r="360" spans="1:74" ht="30" x14ac:dyDescent="0.25">
      <c r="A360" s="27">
        <v>396</v>
      </c>
      <c r="B360" s="28">
        <v>44446.505023148151</v>
      </c>
      <c r="C360" s="28">
        <v>44446.506736111114</v>
      </c>
      <c r="D360" s="2" t="s">
        <v>792</v>
      </c>
      <c r="E360" s="27">
        <v>100</v>
      </c>
      <c r="F360" s="27">
        <v>148</v>
      </c>
      <c r="G360" s="27">
        <v>1</v>
      </c>
      <c r="H360" s="28">
        <v>44446.506747361113</v>
      </c>
      <c r="I360" s="2" t="s">
        <v>793</v>
      </c>
      <c r="J360" s="27">
        <v>45.43170166015625</v>
      </c>
      <c r="K360" s="27">
        <v>10.98590087890625</v>
      </c>
      <c r="L360" s="2" t="s">
        <v>15</v>
      </c>
      <c r="M360" s="2" t="s">
        <v>16</v>
      </c>
      <c r="N360" s="3">
        <v>3</v>
      </c>
      <c r="O360" s="27" t="s">
        <v>2073</v>
      </c>
      <c r="P360" s="27" t="s">
        <v>2074</v>
      </c>
      <c r="Q360" s="27" t="s">
        <v>2075</v>
      </c>
      <c r="R360" s="27">
        <f t="shared" si="15"/>
        <v>3</v>
      </c>
      <c r="S360" s="27">
        <v>1</v>
      </c>
      <c r="T360" s="27"/>
      <c r="U360" s="27">
        <v>1</v>
      </c>
      <c r="V360" s="27">
        <v>1</v>
      </c>
      <c r="W360" s="27"/>
      <c r="X360" s="27"/>
      <c r="Y360" s="27"/>
      <c r="Z360" s="27" t="s">
        <v>1427</v>
      </c>
      <c r="AA360" s="27" t="s">
        <v>1427</v>
      </c>
      <c r="AB360" s="27" t="s">
        <v>1427</v>
      </c>
      <c r="AC360" s="27">
        <f t="shared" si="16"/>
        <v>0</v>
      </c>
      <c r="AD360" s="27"/>
      <c r="AE360" s="27"/>
      <c r="AF360" s="27"/>
      <c r="AG360" s="27"/>
      <c r="AH360" s="27"/>
      <c r="AI360" s="27"/>
      <c r="AJ360" s="27"/>
      <c r="AK360" s="27"/>
      <c r="AL360" s="29">
        <v>0</v>
      </c>
      <c r="AM360" s="29">
        <v>0</v>
      </c>
      <c r="AN360" s="29" t="s">
        <v>1427</v>
      </c>
      <c r="AO360" s="29" t="s">
        <v>1427</v>
      </c>
      <c r="AP360" s="29" t="s">
        <v>1427</v>
      </c>
      <c r="AQ360" s="29" t="s">
        <v>1427</v>
      </c>
      <c r="AR360" s="29" t="s">
        <v>1427</v>
      </c>
      <c r="AS360" s="29" t="s">
        <v>1427</v>
      </c>
      <c r="AT360" s="29" t="str">
        <f t="shared" si="17"/>
        <v>.</v>
      </c>
      <c r="AU360" s="29">
        <v>5</v>
      </c>
      <c r="AV360" s="29">
        <v>7</v>
      </c>
      <c r="AW360" s="29">
        <v>1</v>
      </c>
      <c r="AX360" s="29">
        <v>29</v>
      </c>
      <c r="AY360" s="29">
        <v>1</v>
      </c>
      <c r="AZ360" s="27" t="s">
        <v>1427</v>
      </c>
      <c r="BA360" s="27">
        <v>107</v>
      </c>
      <c r="BB360" s="27">
        <v>1</v>
      </c>
      <c r="BC360" s="27">
        <v>0</v>
      </c>
      <c r="BD360" s="27">
        <v>0</v>
      </c>
      <c r="BE360" s="27">
        <v>0</v>
      </c>
      <c r="BF360" s="27" t="str" cm="1">
        <f t="array" ref="BF360">_xlfn.IFS(BB360=1,"Nord Italia",BC360=1,"Centro Italia",BD360=1,"Sud Italia",BE360=1,"Isole Italia",SUM(BB360:BE360)=0,"Estero")</f>
        <v>Nord Italia</v>
      </c>
      <c r="BG360" s="27" t="s">
        <v>2620</v>
      </c>
      <c r="BH360" s="27">
        <v>173</v>
      </c>
      <c r="BI360" s="27" t="s">
        <v>2878</v>
      </c>
      <c r="BJ360" s="27">
        <v>7</v>
      </c>
      <c r="BK360" s="27" t="s">
        <v>1427</v>
      </c>
      <c r="BL360" s="27" t="s">
        <v>1427</v>
      </c>
      <c r="BM360" s="27" t="s">
        <v>1427</v>
      </c>
      <c r="BN360" s="27" t="s">
        <v>1427</v>
      </c>
      <c r="BO360" s="27">
        <v>3</v>
      </c>
      <c r="BP360" s="29">
        <v>2</v>
      </c>
      <c r="BQ360" s="27">
        <v>45</v>
      </c>
      <c r="BR360" s="27">
        <v>0</v>
      </c>
      <c r="BS360" s="27" t="s">
        <v>1427</v>
      </c>
      <c r="BT360" s="27">
        <v>1</v>
      </c>
      <c r="BU360" s="27">
        <v>1</v>
      </c>
      <c r="BV360" s="29">
        <v>2</v>
      </c>
    </row>
    <row r="361" spans="1:74" ht="30" x14ac:dyDescent="0.25">
      <c r="A361" s="27">
        <v>412</v>
      </c>
      <c r="B361" s="28">
        <v>44446.592106481483</v>
      </c>
      <c r="C361" s="28">
        <v>44446.594814814816</v>
      </c>
      <c r="D361" s="2" t="s">
        <v>824</v>
      </c>
      <c r="E361" s="27">
        <v>100</v>
      </c>
      <c r="F361" s="27">
        <v>234</v>
      </c>
      <c r="G361" s="27">
        <v>1</v>
      </c>
      <c r="H361" s="28">
        <v>44446.594823854168</v>
      </c>
      <c r="I361" s="2" t="s">
        <v>825</v>
      </c>
      <c r="J361" s="27">
        <v>43.147903442382813</v>
      </c>
      <c r="K361" s="27">
        <v>12.109695434570313</v>
      </c>
      <c r="L361" s="2" t="s">
        <v>15</v>
      </c>
      <c r="M361" s="2" t="s">
        <v>16</v>
      </c>
      <c r="N361" s="3">
        <v>3</v>
      </c>
      <c r="O361" s="27" t="s">
        <v>2100</v>
      </c>
      <c r="P361" s="27" t="s">
        <v>2101</v>
      </c>
      <c r="Q361" s="27" t="s">
        <v>2102</v>
      </c>
      <c r="R361" s="27">
        <f t="shared" si="15"/>
        <v>3</v>
      </c>
      <c r="S361" s="27"/>
      <c r="T361" s="27"/>
      <c r="U361" s="27">
        <v>3</v>
      </c>
      <c r="V361" s="27"/>
      <c r="W361" s="27"/>
      <c r="X361" s="27"/>
      <c r="Y361" s="27"/>
      <c r="Z361" s="27" t="s">
        <v>1427</v>
      </c>
      <c r="AA361" s="27" t="s">
        <v>1427</v>
      </c>
      <c r="AB361" s="27" t="s">
        <v>1427</v>
      </c>
      <c r="AC361" s="27">
        <f t="shared" si="16"/>
        <v>0</v>
      </c>
      <c r="AD361" s="27"/>
      <c r="AE361" s="27"/>
      <c r="AF361" s="27"/>
      <c r="AG361" s="27"/>
      <c r="AH361" s="27"/>
      <c r="AI361" s="27"/>
      <c r="AJ361" s="27"/>
      <c r="AK361" s="27"/>
      <c r="AL361" s="29">
        <v>0</v>
      </c>
      <c r="AM361" s="29">
        <v>0</v>
      </c>
      <c r="AN361" s="29" t="s">
        <v>1427</v>
      </c>
      <c r="AO361" s="29" t="s">
        <v>1427</v>
      </c>
      <c r="AP361" s="29" t="s">
        <v>1427</v>
      </c>
      <c r="AQ361" s="29" t="s">
        <v>1427</v>
      </c>
      <c r="AR361" s="29" t="s">
        <v>1427</v>
      </c>
      <c r="AS361" s="29" t="s">
        <v>1427</v>
      </c>
      <c r="AT361" s="29" t="str">
        <f t="shared" si="17"/>
        <v>.</v>
      </c>
      <c r="AU361" s="29">
        <v>8</v>
      </c>
      <c r="AV361" s="29">
        <v>8</v>
      </c>
      <c r="AW361" s="29">
        <v>1</v>
      </c>
      <c r="AX361" s="29">
        <v>29</v>
      </c>
      <c r="AY361" s="29">
        <v>1</v>
      </c>
      <c r="AZ361" s="27" t="s">
        <v>1427</v>
      </c>
      <c r="BA361" s="27">
        <v>27</v>
      </c>
      <c r="BB361" s="27">
        <v>0</v>
      </c>
      <c r="BC361" s="27">
        <v>0</v>
      </c>
      <c r="BD361" s="27">
        <v>1</v>
      </c>
      <c r="BE361" s="27">
        <v>0</v>
      </c>
      <c r="BF361" s="27" t="str" cm="1">
        <f t="array" ref="BF361">_xlfn.IFS(BB361=1,"Nord Italia",BC361=1,"Centro Italia",BD361=1,"Sud Italia",BE361=1,"Isole Italia",SUM(BB361:BE361)=0,"Estero")</f>
        <v>Sud Italia</v>
      </c>
      <c r="BG361" s="27" t="s">
        <v>2883</v>
      </c>
      <c r="BH361" s="27">
        <v>166</v>
      </c>
      <c r="BI361" s="27" t="s">
        <v>1427</v>
      </c>
      <c r="BJ361" s="27">
        <v>3</v>
      </c>
      <c r="BK361" s="27" t="s">
        <v>1427</v>
      </c>
      <c r="BL361" s="27" t="s">
        <v>1427</v>
      </c>
      <c r="BM361" s="27" t="s">
        <v>1427</v>
      </c>
      <c r="BN361" s="27" t="s">
        <v>1427</v>
      </c>
      <c r="BO361" s="27">
        <v>4</v>
      </c>
      <c r="BP361" s="29">
        <v>3</v>
      </c>
      <c r="BQ361" s="27">
        <v>180</v>
      </c>
      <c r="BR361" s="27">
        <v>0</v>
      </c>
      <c r="BS361" s="27" t="s">
        <v>1427</v>
      </c>
      <c r="BT361" s="27">
        <v>1</v>
      </c>
      <c r="BU361" s="27">
        <v>1</v>
      </c>
      <c r="BV361" s="29">
        <v>2</v>
      </c>
    </row>
    <row r="362" spans="1:74" ht="30" x14ac:dyDescent="0.25">
      <c r="A362" s="27">
        <v>414</v>
      </c>
      <c r="B362" s="28">
        <v>44446.587789351855</v>
      </c>
      <c r="C362" s="28">
        <v>44446.599062499998</v>
      </c>
      <c r="D362" s="2" t="s">
        <v>828</v>
      </c>
      <c r="E362" s="27">
        <v>100</v>
      </c>
      <c r="F362" s="27">
        <v>973</v>
      </c>
      <c r="G362" s="27">
        <v>1</v>
      </c>
      <c r="H362" s="28">
        <v>44446.59906724537</v>
      </c>
      <c r="I362" s="2" t="s">
        <v>829</v>
      </c>
      <c r="J362" s="27">
        <v>45.604904174804688</v>
      </c>
      <c r="K362" s="27">
        <v>11.506805419921875</v>
      </c>
      <c r="L362" s="2" t="s">
        <v>15</v>
      </c>
      <c r="M362" s="2" t="s">
        <v>16</v>
      </c>
      <c r="N362" s="3">
        <v>3</v>
      </c>
      <c r="O362" s="27" t="s">
        <v>2106</v>
      </c>
      <c r="P362" s="27" t="s">
        <v>2107</v>
      </c>
      <c r="Q362" s="27" t="s">
        <v>2108</v>
      </c>
      <c r="R362" s="27">
        <f t="shared" si="15"/>
        <v>3</v>
      </c>
      <c r="S362" s="27"/>
      <c r="T362" s="27"/>
      <c r="U362" s="27"/>
      <c r="V362" s="27"/>
      <c r="W362" s="27"/>
      <c r="X362" s="27">
        <v>3</v>
      </c>
      <c r="Y362" s="27"/>
      <c r="Z362" s="27" t="s">
        <v>1427</v>
      </c>
      <c r="AA362" s="27" t="s">
        <v>1427</v>
      </c>
      <c r="AB362" s="27" t="s">
        <v>1427</v>
      </c>
      <c r="AC362" s="27">
        <f t="shared" si="16"/>
        <v>0</v>
      </c>
      <c r="AD362" s="27"/>
      <c r="AE362" s="27"/>
      <c r="AF362" s="27"/>
      <c r="AG362" s="27"/>
      <c r="AH362" s="27"/>
      <c r="AI362" s="27"/>
      <c r="AJ362" s="27"/>
      <c r="AK362" s="27"/>
      <c r="AL362" s="29">
        <v>0</v>
      </c>
      <c r="AM362" s="29">
        <v>0</v>
      </c>
      <c r="AN362" s="29" t="s">
        <v>1427</v>
      </c>
      <c r="AO362" s="29" t="s">
        <v>1427</v>
      </c>
      <c r="AP362" s="29" t="s">
        <v>1427</v>
      </c>
      <c r="AQ362" s="29" t="s">
        <v>1427</v>
      </c>
      <c r="AR362" s="29" t="s">
        <v>1427</v>
      </c>
      <c r="AS362" s="29" t="s">
        <v>1427</v>
      </c>
      <c r="AT362" s="29" t="str">
        <f t="shared" si="17"/>
        <v>.</v>
      </c>
      <c r="AU362" s="29">
        <v>7</v>
      </c>
      <c r="AV362" s="29">
        <v>7</v>
      </c>
      <c r="AW362" s="29">
        <v>0</v>
      </c>
      <c r="AX362" s="29">
        <v>58</v>
      </c>
      <c r="AY362" s="29">
        <v>1</v>
      </c>
      <c r="AZ362" s="27" t="s">
        <v>1427</v>
      </c>
      <c r="BA362" s="27">
        <v>67</v>
      </c>
      <c r="BB362" s="27">
        <v>1</v>
      </c>
      <c r="BC362" s="27">
        <v>0</v>
      </c>
      <c r="BD362" s="27">
        <v>0</v>
      </c>
      <c r="BE362" s="27">
        <v>0</v>
      </c>
      <c r="BF362" s="27" t="str" cm="1">
        <f t="array" ref="BF362">_xlfn.IFS(BB362=1,"Nord Italia",BC362=1,"Centro Italia",BD362=1,"Sud Italia",BE362=1,"Isole Italia",SUM(BB362:BE362)=0,"Estero")</f>
        <v>Nord Italia</v>
      </c>
      <c r="BG362" s="27" t="s">
        <v>2697</v>
      </c>
      <c r="BH362" s="27">
        <v>166</v>
      </c>
      <c r="BI362" s="27" t="s">
        <v>1427</v>
      </c>
      <c r="BJ362" s="27">
        <v>2</v>
      </c>
      <c r="BK362" s="27" t="s">
        <v>1427</v>
      </c>
      <c r="BL362" s="27" t="s">
        <v>1427</v>
      </c>
      <c r="BM362" s="27" t="s">
        <v>1427</v>
      </c>
      <c r="BN362" s="27" t="s">
        <v>1427</v>
      </c>
      <c r="BO362" s="27">
        <v>3</v>
      </c>
      <c r="BP362" s="29">
        <v>3</v>
      </c>
      <c r="BQ362" s="27">
        <v>120</v>
      </c>
      <c r="BR362" s="27">
        <v>0</v>
      </c>
      <c r="BS362" s="27" t="s">
        <v>1427</v>
      </c>
      <c r="BT362" s="27">
        <v>1</v>
      </c>
      <c r="BU362" s="27">
        <v>0</v>
      </c>
      <c r="BV362" s="29">
        <v>2</v>
      </c>
    </row>
    <row r="363" spans="1:74" ht="45" x14ac:dyDescent="0.25">
      <c r="A363" s="27">
        <v>421</v>
      </c>
      <c r="B363" s="28">
        <v>44446.64335648148</v>
      </c>
      <c r="C363" s="28">
        <v>44446.645821759259</v>
      </c>
      <c r="D363" s="2" t="s">
        <v>842</v>
      </c>
      <c r="E363" s="27">
        <v>100</v>
      </c>
      <c r="F363" s="27">
        <v>212</v>
      </c>
      <c r="G363" s="27">
        <v>1</v>
      </c>
      <c r="H363" s="28">
        <v>44446.645826215281</v>
      </c>
      <c r="I363" s="2" t="s">
        <v>843</v>
      </c>
      <c r="J363" s="27">
        <v>45.40960693359375</v>
      </c>
      <c r="K363" s="27">
        <v>11.894699096679688</v>
      </c>
      <c r="L363" s="2" t="s">
        <v>15</v>
      </c>
      <c r="M363" s="2" t="s">
        <v>16</v>
      </c>
      <c r="N363" s="3">
        <v>3</v>
      </c>
      <c r="O363" s="27" t="s">
        <v>2120</v>
      </c>
      <c r="P363" s="27" t="s">
        <v>2121</v>
      </c>
      <c r="Q363" s="27" t="s">
        <v>2122</v>
      </c>
      <c r="R363" s="27">
        <f t="shared" si="15"/>
        <v>3</v>
      </c>
      <c r="S363" s="27"/>
      <c r="T363" s="27"/>
      <c r="U363" s="27">
        <v>1</v>
      </c>
      <c r="V363" s="27"/>
      <c r="W363" s="27"/>
      <c r="X363" s="27">
        <v>2</v>
      </c>
      <c r="Y363" s="27"/>
      <c r="Z363" s="27" t="s">
        <v>1427</v>
      </c>
      <c r="AA363" s="27" t="s">
        <v>1427</v>
      </c>
      <c r="AB363" s="27" t="s">
        <v>1427</v>
      </c>
      <c r="AC363" s="27">
        <f t="shared" si="16"/>
        <v>0</v>
      </c>
      <c r="AD363" s="27"/>
      <c r="AE363" s="27"/>
      <c r="AF363" s="27"/>
      <c r="AG363" s="27"/>
      <c r="AH363" s="27"/>
      <c r="AI363" s="27"/>
      <c r="AJ363" s="27"/>
      <c r="AK363" s="27"/>
      <c r="AL363" s="29">
        <v>0</v>
      </c>
      <c r="AM363" s="29">
        <v>0</v>
      </c>
      <c r="AN363" s="29" t="s">
        <v>1427</v>
      </c>
      <c r="AO363" s="29" t="s">
        <v>1427</v>
      </c>
      <c r="AP363" s="29" t="s">
        <v>1427</v>
      </c>
      <c r="AQ363" s="29" t="s">
        <v>1427</v>
      </c>
      <c r="AR363" s="29" t="s">
        <v>1427</v>
      </c>
      <c r="AS363" s="29" t="s">
        <v>1427</v>
      </c>
      <c r="AT363" s="29" t="str">
        <f t="shared" si="17"/>
        <v>.</v>
      </c>
      <c r="AU363" s="29">
        <v>4</v>
      </c>
      <c r="AV363" s="29">
        <v>5</v>
      </c>
      <c r="AW363" s="29">
        <v>1</v>
      </c>
      <c r="AX363" s="29">
        <v>47</v>
      </c>
      <c r="AY363" s="29">
        <v>1</v>
      </c>
      <c r="AZ363" s="27" t="s">
        <v>1427</v>
      </c>
      <c r="BA363" s="27">
        <v>67</v>
      </c>
      <c r="BB363" s="27">
        <v>1</v>
      </c>
      <c r="BC363" s="27">
        <v>0</v>
      </c>
      <c r="BD363" s="27">
        <v>0</v>
      </c>
      <c r="BE363" s="27">
        <v>0</v>
      </c>
      <c r="BF363" s="27" t="str" cm="1">
        <f t="array" ref="BF363">_xlfn.IFS(BB363=1,"Nord Italia",BC363=1,"Centro Italia",BD363=1,"Sud Italia",BE363=1,"Isole Italia",SUM(BB363:BE363)=0,"Estero")</f>
        <v>Nord Italia</v>
      </c>
      <c r="BG363" s="27" t="s">
        <v>2697</v>
      </c>
      <c r="BH363" s="27">
        <v>167</v>
      </c>
      <c r="BI363" s="27" t="s">
        <v>1427</v>
      </c>
      <c r="BJ363" s="27">
        <v>3</v>
      </c>
      <c r="BK363" s="27" t="s">
        <v>1427</v>
      </c>
      <c r="BL363" s="27" t="s">
        <v>1427</v>
      </c>
      <c r="BM363" s="27" t="s">
        <v>1427</v>
      </c>
      <c r="BN363" s="27" t="s">
        <v>1427</v>
      </c>
      <c r="BO363" s="27">
        <v>3</v>
      </c>
      <c r="BP363" s="29">
        <v>3</v>
      </c>
      <c r="BQ363" s="27">
        <v>45</v>
      </c>
      <c r="BR363" s="27">
        <v>1</v>
      </c>
      <c r="BS363" s="27">
        <v>1</v>
      </c>
      <c r="BT363" s="27">
        <v>1</v>
      </c>
      <c r="BU363" s="27">
        <v>1</v>
      </c>
      <c r="BV363" s="29">
        <v>6</v>
      </c>
    </row>
    <row r="364" spans="1:74" ht="30" x14ac:dyDescent="0.25">
      <c r="A364" s="27">
        <v>429</v>
      </c>
      <c r="B364" s="28">
        <v>44446.935243055559</v>
      </c>
      <c r="C364" s="28">
        <v>44446.937719907408</v>
      </c>
      <c r="D364" s="2" t="s">
        <v>858</v>
      </c>
      <c r="E364" s="27">
        <v>100</v>
      </c>
      <c r="F364" s="27">
        <v>213</v>
      </c>
      <c r="G364" s="27">
        <v>1</v>
      </c>
      <c r="H364" s="28">
        <v>44446.937724849537</v>
      </c>
      <c r="I364" s="2" t="s">
        <v>859</v>
      </c>
      <c r="J364" s="27">
        <v>43.147903442382813</v>
      </c>
      <c r="K364" s="27">
        <v>12.109695434570313</v>
      </c>
      <c r="L364" s="2" t="s">
        <v>15</v>
      </c>
      <c r="M364" s="2" t="s">
        <v>16</v>
      </c>
      <c r="N364" s="3">
        <v>3</v>
      </c>
      <c r="O364" s="27" t="s">
        <v>2135</v>
      </c>
      <c r="P364" s="27" t="s">
        <v>2136</v>
      </c>
      <c r="Q364" s="27" t="s">
        <v>2137</v>
      </c>
      <c r="R364" s="27">
        <f t="shared" si="15"/>
        <v>3</v>
      </c>
      <c r="S364" s="27"/>
      <c r="T364" s="27">
        <v>2</v>
      </c>
      <c r="U364" s="27">
        <v>1</v>
      </c>
      <c r="V364" s="27"/>
      <c r="W364" s="27"/>
      <c r="X364" s="27"/>
      <c r="Y364" s="27"/>
      <c r="Z364" s="27" t="s">
        <v>1427</v>
      </c>
      <c r="AA364" s="27" t="s">
        <v>1427</v>
      </c>
      <c r="AB364" s="27" t="s">
        <v>1427</v>
      </c>
      <c r="AC364" s="27">
        <f t="shared" si="16"/>
        <v>0</v>
      </c>
      <c r="AD364" s="27"/>
      <c r="AE364" s="27"/>
      <c r="AF364" s="27"/>
      <c r="AG364" s="27"/>
      <c r="AH364" s="27"/>
      <c r="AI364" s="27"/>
      <c r="AJ364" s="27"/>
      <c r="AK364" s="27"/>
      <c r="AL364" s="29">
        <v>0</v>
      </c>
      <c r="AM364" s="29">
        <v>0</v>
      </c>
      <c r="AN364" s="29" t="s">
        <v>1427</v>
      </c>
      <c r="AO364" s="29" t="s">
        <v>1427</v>
      </c>
      <c r="AP364" s="29" t="s">
        <v>1427</v>
      </c>
      <c r="AQ364" s="29" t="s">
        <v>1427</v>
      </c>
      <c r="AR364" s="29" t="s">
        <v>1427</v>
      </c>
      <c r="AS364" s="29" t="s">
        <v>1427</v>
      </c>
      <c r="AT364" s="29" t="str">
        <f t="shared" si="17"/>
        <v>.</v>
      </c>
      <c r="AU364" s="29">
        <v>6</v>
      </c>
      <c r="AV364" s="29">
        <v>8</v>
      </c>
      <c r="AW364" s="29">
        <v>0</v>
      </c>
      <c r="AX364" s="29">
        <v>36</v>
      </c>
      <c r="AY364" s="29">
        <v>1</v>
      </c>
      <c r="AZ364" s="27" t="s">
        <v>1427</v>
      </c>
      <c r="BA364" s="27">
        <v>123</v>
      </c>
      <c r="BB364" s="27">
        <v>1</v>
      </c>
      <c r="BC364" s="27">
        <v>0</v>
      </c>
      <c r="BD364" s="27">
        <v>0</v>
      </c>
      <c r="BE364" s="27">
        <v>0</v>
      </c>
      <c r="BF364" s="27" t="str" cm="1">
        <f t="array" ref="BF364">_xlfn.IFS(BB364=1,"Nord Italia",BC364=1,"Centro Italia",BD364=1,"Sud Italia",BE364=1,"Isole Italia",SUM(BB364:BE364)=0,"Estero")</f>
        <v>Nord Italia</v>
      </c>
      <c r="BG364" s="27" t="s">
        <v>2621</v>
      </c>
      <c r="BH364" s="27">
        <v>173</v>
      </c>
      <c r="BI364" s="27" t="s">
        <v>2889</v>
      </c>
      <c r="BJ364" s="27">
        <v>5</v>
      </c>
      <c r="BK364" s="27">
        <v>12</v>
      </c>
      <c r="BL364" s="27" t="s">
        <v>1427</v>
      </c>
      <c r="BM364" s="27">
        <v>111</v>
      </c>
      <c r="BN364" s="27" t="s">
        <v>1427</v>
      </c>
      <c r="BO364" s="27">
        <v>4</v>
      </c>
      <c r="BP364" s="29">
        <v>3</v>
      </c>
      <c r="BQ364" s="27">
        <v>30</v>
      </c>
      <c r="BR364" s="27">
        <v>1</v>
      </c>
      <c r="BS364" s="27">
        <v>1</v>
      </c>
      <c r="BT364" s="27">
        <v>1</v>
      </c>
      <c r="BU364" s="27">
        <v>0</v>
      </c>
      <c r="BV364" s="29">
        <v>3</v>
      </c>
    </row>
    <row r="365" spans="1:74" ht="30" x14ac:dyDescent="0.25">
      <c r="A365" s="27">
        <v>434</v>
      </c>
      <c r="B365" s="28">
        <v>44447.005810185183</v>
      </c>
      <c r="C365" s="28">
        <v>44447.008391203701</v>
      </c>
      <c r="D365" s="2" t="s">
        <v>867</v>
      </c>
      <c r="E365" s="27">
        <v>100</v>
      </c>
      <c r="F365" s="27">
        <v>222</v>
      </c>
      <c r="G365" s="27">
        <v>1</v>
      </c>
      <c r="H365" s="28">
        <v>44447.008396180558</v>
      </c>
      <c r="I365" s="2" t="s">
        <v>868</v>
      </c>
      <c r="J365" s="27">
        <v>41.890396118164063</v>
      </c>
      <c r="K365" s="27">
        <v>12.512603759765625</v>
      </c>
      <c r="L365" s="2" t="s">
        <v>15</v>
      </c>
      <c r="M365" s="2" t="s">
        <v>16</v>
      </c>
      <c r="N365" s="3">
        <v>3</v>
      </c>
      <c r="O365" s="27" t="s">
        <v>2145</v>
      </c>
      <c r="P365" s="27" t="s">
        <v>2146</v>
      </c>
      <c r="Q365" s="27" t="s">
        <v>2147</v>
      </c>
      <c r="R365" s="27">
        <f t="shared" si="15"/>
        <v>3</v>
      </c>
      <c r="S365" s="27">
        <v>2</v>
      </c>
      <c r="T365" s="27"/>
      <c r="U365" s="27"/>
      <c r="V365" s="27"/>
      <c r="W365" s="27"/>
      <c r="X365" s="27">
        <v>1</v>
      </c>
      <c r="Y365" s="27"/>
      <c r="Z365" s="27" t="s">
        <v>1427</v>
      </c>
      <c r="AA365" s="27" t="s">
        <v>1427</v>
      </c>
      <c r="AB365" s="27" t="s">
        <v>1427</v>
      </c>
      <c r="AC365" s="27">
        <f t="shared" si="16"/>
        <v>0</v>
      </c>
      <c r="AD365" s="27"/>
      <c r="AE365" s="27"/>
      <c r="AF365" s="27"/>
      <c r="AG365" s="27"/>
      <c r="AH365" s="27"/>
      <c r="AI365" s="27"/>
      <c r="AJ365" s="27"/>
      <c r="AK365" s="27"/>
      <c r="AL365" s="29">
        <v>0</v>
      </c>
      <c r="AM365" s="29">
        <v>0</v>
      </c>
      <c r="AN365" s="29" t="s">
        <v>1427</v>
      </c>
      <c r="AO365" s="29" t="s">
        <v>1427</v>
      </c>
      <c r="AP365" s="29" t="s">
        <v>1427</v>
      </c>
      <c r="AQ365" s="29" t="s">
        <v>1427</v>
      </c>
      <c r="AR365" s="29" t="s">
        <v>1427</v>
      </c>
      <c r="AS365" s="29" t="s">
        <v>1427</v>
      </c>
      <c r="AT365" s="29" t="str">
        <f t="shared" si="17"/>
        <v>.</v>
      </c>
      <c r="AU365" s="29">
        <v>7</v>
      </c>
      <c r="AV365" s="29">
        <v>7</v>
      </c>
      <c r="AW365" s="29">
        <v>1</v>
      </c>
      <c r="AX365" s="29">
        <v>53</v>
      </c>
      <c r="AY365" s="29">
        <v>1</v>
      </c>
      <c r="AZ365" s="27" t="s">
        <v>1427</v>
      </c>
      <c r="BA365" s="27">
        <v>86</v>
      </c>
      <c r="BB365" s="27">
        <v>0</v>
      </c>
      <c r="BC365" s="27">
        <v>1</v>
      </c>
      <c r="BD365" s="27">
        <v>0</v>
      </c>
      <c r="BE365" s="27">
        <v>0</v>
      </c>
      <c r="BF365" s="27" t="str" cm="1">
        <f t="array" ref="BF365">_xlfn.IFS(BB365=1,"Nord Italia",BC365=1,"Centro Italia",BD365=1,"Sud Italia",BE365=1,"Isole Italia",SUM(BB365:BE365)=0,"Estero")</f>
        <v>Centro Italia</v>
      </c>
      <c r="BG365" s="27" t="s">
        <v>2892</v>
      </c>
      <c r="BH365" s="27">
        <v>166</v>
      </c>
      <c r="BI365" s="27" t="s">
        <v>1427</v>
      </c>
      <c r="BJ365" s="27">
        <v>7</v>
      </c>
      <c r="BK365" s="27" t="s">
        <v>1427</v>
      </c>
      <c r="BL365" s="27" t="s">
        <v>1427</v>
      </c>
      <c r="BM365" s="27" t="s">
        <v>1427</v>
      </c>
      <c r="BN365" s="27" t="s">
        <v>1427</v>
      </c>
      <c r="BO365" s="27">
        <v>2</v>
      </c>
      <c r="BP365" s="29">
        <v>3</v>
      </c>
      <c r="BQ365" s="27">
        <v>120</v>
      </c>
      <c r="BR365" s="27">
        <v>0</v>
      </c>
      <c r="BS365" s="27" t="s">
        <v>1427</v>
      </c>
      <c r="BT365" s="27">
        <v>1</v>
      </c>
      <c r="BU365" s="27">
        <v>1</v>
      </c>
      <c r="BV365" s="29">
        <v>2</v>
      </c>
    </row>
    <row r="366" spans="1:74" ht="45" x14ac:dyDescent="0.25">
      <c r="A366" s="27">
        <v>441</v>
      </c>
      <c r="B366" s="28">
        <v>44447.072083333333</v>
      </c>
      <c r="C366" s="28">
        <v>44447.074097222219</v>
      </c>
      <c r="D366" s="2" t="s">
        <v>881</v>
      </c>
      <c r="E366" s="27">
        <v>100</v>
      </c>
      <c r="F366" s="27">
        <v>174</v>
      </c>
      <c r="G366" s="27">
        <v>1</v>
      </c>
      <c r="H366" s="28">
        <v>44447.074103587962</v>
      </c>
      <c r="I366" s="2" t="s">
        <v>882</v>
      </c>
      <c r="J366" s="27">
        <v>45.465896606445313</v>
      </c>
      <c r="K366" s="27">
        <v>10.47320556640625</v>
      </c>
      <c r="L366" s="2" t="s">
        <v>15</v>
      </c>
      <c r="M366" s="2" t="s">
        <v>16</v>
      </c>
      <c r="N366" s="3">
        <v>3</v>
      </c>
      <c r="O366" s="27" t="s">
        <v>1917</v>
      </c>
      <c r="P366" s="27" t="s">
        <v>2153</v>
      </c>
      <c r="Q366" s="27" t="s">
        <v>2154</v>
      </c>
      <c r="R366" s="27">
        <f t="shared" si="15"/>
        <v>3</v>
      </c>
      <c r="S366" s="27"/>
      <c r="T366" s="27">
        <v>1</v>
      </c>
      <c r="U366" s="27">
        <v>2</v>
      </c>
      <c r="V366" s="27"/>
      <c r="W366" s="27"/>
      <c r="X366" s="27"/>
      <c r="Y366" s="27"/>
      <c r="Z366" s="27" t="s">
        <v>1427</v>
      </c>
      <c r="AA366" s="27" t="s">
        <v>1427</v>
      </c>
      <c r="AB366" s="27" t="s">
        <v>1427</v>
      </c>
      <c r="AC366" s="27">
        <f t="shared" si="16"/>
        <v>0</v>
      </c>
      <c r="AD366" s="27"/>
      <c r="AE366" s="27"/>
      <c r="AF366" s="27"/>
      <c r="AG366" s="27"/>
      <c r="AH366" s="27"/>
      <c r="AI366" s="27"/>
      <c r="AJ366" s="27"/>
      <c r="AK366" s="27"/>
      <c r="AL366" s="29">
        <v>0</v>
      </c>
      <c r="AM366" s="29">
        <v>0</v>
      </c>
      <c r="AN366" s="29" t="s">
        <v>1427</v>
      </c>
      <c r="AO366" s="29" t="s">
        <v>1427</v>
      </c>
      <c r="AP366" s="29" t="s">
        <v>1427</v>
      </c>
      <c r="AQ366" s="29" t="s">
        <v>1427</v>
      </c>
      <c r="AR366" s="29" t="s">
        <v>1427</v>
      </c>
      <c r="AS366" s="29" t="s">
        <v>1427</v>
      </c>
      <c r="AT366" s="29" t="str">
        <f t="shared" si="17"/>
        <v>.</v>
      </c>
      <c r="AU366" s="29">
        <v>5</v>
      </c>
      <c r="AV366" s="29">
        <v>7</v>
      </c>
      <c r="AW366" s="29">
        <v>0</v>
      </c>
      <c r="AX366" s="29">
        <v>25</v>
      </c>
      <c r="AY366" s="29">
        <v>1</v>
      </c>
      <c r="AZ366" s="27" t="s">
        <v>1427</v>
      </c>
      <c r="BA366" s="27">
        <v>67</v>
      </c>
      <c r="BB366" s="27">
        <v>1</v>
      </c>
      <c r="BC366" s="27">
        <v>0</v>
      </c>
      <c r="BD366" s="27">
        <v>0</v>
      </c>
      <c r="BE366" s="27">
        <v>0</v>
      </c>
      <c r="BF366" s="27" t="str" cm="1">
        <f t="array" ref="BF366">_xlfn.IFS(BB366=1,"Nord Italia",BC366=1,"Centro Italia",BD366=1,"Sud Italia",BE366=1,"Isole Italia",SUM(BB366:BE366)=0,"Estero")</f>
        <v>Nord Italia</v>
      </c>
      <c r="BG366" s="27" t="s">
        <v>2897</v>
      </c>
      <c r="BH366" s="27">
        <v>167</v>
      </c>
      <c r="BI366" s="27" t="s">
        <v>1427</v>
      </c>
      <c r="BJ366" s="27">
        <v>3</v>
      </c>
      <c r="BK366" s="27" t="s">
        <v>1427</v>
      </c>
      <c r="BL366" s="27" t="s">
        <v>1427</v>
      </c>
      <c r="BM366" s="27" t="s">
        <v>1427</v>
      </c>
      <c r="BN366" s="27" t="s">
        <v>1427</v>
      </c>
      <c r="BO366" s="27">
        <v>3</v>
      </c>
      <c r="BP366" s="29">
        <v>3</v>
      </c>
      <c r="BQ366" s="27">
        <v>60</v>
      </c>
      <c r="BR366" s="27">
        <v>0</v>
      </c>
      <c r="BS366" s="27" t="s">
        <v>1427</v>
      </c>
      <c r="BT366" s="27">
        <v>1</v>
      </c>
      <c r="BU366" s="27">
        <v>1</v>
      </c>
      <c r="BV366" s="29">
        <v>2</v>
      </c>
    </row>
    <row r="367" spans="1:74" ht="30" x14ac:dyDescent="0.25">
      <c r="A367" s="27">
        <v>444</v>
      </c>
      <c r="B367" s="28">
        <v>44447.107893518521</v>
      </c>
      <c r="C367" s="28">
        <v>44447.120879629627</v>
      </c>
      <c r="D367" s="2" t="s">
        <v>887</v>
      </c>
      <c r="E367" s="27">
        <v>100</v>
      </c>
      <c r="F367" s="27">
        <v>1122</v>
      </c>
      <c r="G367" s="27">
        <v>1</v>
      </c>
      <c r="H367" s="28">
        <v>44447.120893877312</v>
      </c>
      <c r="I367" s="2" t="s">
        <v>888</v>
      </c>
      <c r="J367" s="27">
        <v>43.147903442382813</v>
      </c>
      <c r="K367" s="27">
        <v>12.109695434570313</v>
      </c>
      <c r="L367" s="2" t="s">
        <v>15</v>
      </c>
      <c r="M367" s="2" t="s">
        <v>16</v>
      </c>
      <c r="N367" s="3">
        <v>3</v>
      </c>
      <c r="O367" s="27" t="s">
        <v>2157</v>
      </c>
      <c r="P367" s="27" t="s">
        <v>2158</v>
      </c>
      <c r="Q367" s="27" t="s">
        <v>2159</v>
      </c>
      <c r="R367" s="27">
        <f t="shared" si="15"/>
        <v>3</v>
      </c>
      <c r="S367" s="27">
        <v>2</v>
      </c>
      <c r="T367" s="27"/>
      <c r="U367" s="27">
        <v>1</v>
      </c>
      <c r="V367" s="27"/>
      <c r="W367" s="27"/>
      <c r="X367" s="27"/>
      <c r="Y367" s="27"/>
      <c r="Z367" s="27" t="s">
        <v>1427</v>
      </c>
      <c r="AA367" s="27" t="s">
        <v>1427</v>
      </c>
      <c r="AB367" s="27" t="s">
        <v>1427</v>
      </c>
      <c r="AC367" s="27">
        <f t="shared" si="16"/>
        <v>0</v>
      </c>
      <c r="AD367" s="27"/>
      <c r="AE367" s="27"/>
      <c r="AF367" s="27"/>
      <c r="AG367" s="27"/>
      <c r="AH367" s="27"/>
      <c r="AI367" s="27"/>
      <c r="AJ367" s="27"/>
      <c r="AK367" s="27"/>
      <c r="AL367" s="29">
        <v>0</v>
      </c>
      <c r="AM367" s="29">
        <v>0</v>
      </c>
      <c r="AN367" s="29" t="s">
        <v>1427</v>
      </c>
      <c r="AO367" s="29" t="s">
        <v>1427</v>
      </c>
      <c r="AP367" s="29" t="s">
        <v>1427</v>
      </c>
      <c r="AQ367" s="29" t="s">
        <v>1427</v>
      </c>
      <c r="AR367" s="29" t="s">
        <v>1427</v>
      </c>
      <c r="AS367" s="29" t="s">
        <v>1427</v>
      </c>
      <c r="AT367" s="29" t="str">
        <f t="shared" si="17"/>
        <v>.</v>
      </c>
      <c r="AU367" s="29">
        <v>5</v>
      </c>
      <c r="AV367" s="29">
        <v>5</v>
      </c>
      <c r="AW367" s="29">
        <v>1</v>
      </c>
      <c r="AX367" s="29">
        <v>53</v>
      </c>
      <c r="AY367" s="29">
        <v>1</v>
      </c>
      <c r="AZ367" s="27" t="s">
        <v>1427</v>
      </c>
      <c r="BA367" s="27">
        <v>67</v>
      </c>
      <c r="BB367" s="27">
        <v>1</v>
      </c>
      <c r="BC367" s="27">
        <v>0</v>
      </c>
      <c r="BD367" s="27">
        <v>0</v>
      </c>
      <c r="BE367" s="27">
        <v>0</v>
      </c>
      <c r="BF367" s="27" t="str" cm="1">
        <f t="array" ref="BF367">_xlfn.IFS(BB367=1,"Nord Italia",BC367=1,"Centro Italia",BD367=1,"Sud Italia",BE367=1,"Isole Italia",SUM(BB367:BE367)=0,"Estero")</f>
        <v>Nord Italia</v>
      </c>
      <c r="BG367" s="27" t="s">
        <v>2602</v>
      </c>
      <c r="BH367" s="27">
        <v>173</v>
      </c>
      <c r="BI367" s="27" t="s">
        <v>2899</v>
      </c>
      <c r="BJ367" s="27">
        <v>3</v>
      </c>
      <c r="BK367" s="27" t="s">
        <v>1427</v>
      </c>
      <c r="BL367" s="27" t="s">
        <v>1427</v>
      </c>
      <c r="BM367" s="27" t="s">
        <v>1427</v>
      </c>
      <c r="BN367" s="27" t="s">
        <v>1427</v>
      </c>
      <c r="BO367" s="27">
        <v>4</v>
      </c>
      <c r="BP367" s="29">
        <v>3</v>
      </c>
      <c r="BQ367" s="27">
        <v>90</v>
      </c>
      <c r="BR367" s="27">
        <v>0</v>
      </c>
      <c r="BS367" s="27" t="s">
        <v>1427</v>
      </c>
      <c r="BT367" s="27">
        <v>1</v>
      </c>
      <c r="BU367" s="27">
        <v>1</v>
      </c>
      <c r="BV367" s="29">
        <v>5</v>
      </c>
    </row>
    <row r="368" spans="1:74" ht="30" x14ac:dyDescent="0.25">
      <c r="A368" s="27">
        <v>452</v>
      </c>
      <c r="B368" s="28">
        <v>44447.265127314815</v>
      </c>
      <c r="C368" s="28">
        <v>44447.273877314816</v>
      </c>
      <c r="D368" s="2" t="s">
        <v>903</v>
      </c>
      <c r="E368" s="27">
        <v>100</v>
      </c>
      <c r="F368" s="27">
        <v>756</v>
      </c>
      <c r="G368" s="27">
        <v>1</v>
      </c>
      <c r="H368" s="28">
        <v>44447.273893750003</v>
      </c>
      <c r="I368" s="2" t="s">
        <v>904</v>
      </c>
      <c r="J368" s="27">
        <v>45.621002197265625</v>
      </c>
      <c r="K368" s="27">
        <v>12.373794555664063</v>
      </c>
      <c r="L368" s="2" t="s">
        <v>15</v>
      </c>
      <c r="M368" s="2" t="s">
        <v>16</v>
      </c>
      <c r="N368" s="3">
        <v>3</v>
      </c>
      <c r="O368" s="27" t="s">
        <v>2170</v>
      </c>
      <c r="P368" s="27" t="s">
        <v>2171</v>
      </c>
      <c r="Q368" s="27" t="s">
        <v>2172</v>
      </c>
      <c r="R368" s="27">
        <f t="shared" si="15"/>
        <v>3</v>
      </c>
      <c r="S368" s="27">
        <v>2</v>
      </c>
      <c r="T368" s="27"/>
      <c r="U368" s="27">
        <v>1</v>
      </c>
      <c r="V368" s="27"/>
      <c r="W368" s="27"/>
      <c r="X368" s="27"/>
      <c r="Y368" s="27"/>
      <c r="Z368" s="27" t="s">
        <v>1427</v>
      </c>
      <c r="AA368" s="27" t="s">
        <v>1427</v>
      </c>
      <c r="AB368" s="27" t="s">
        <v>1427</v>
      </c>
      <c r="AC368" s="27">
        <f t="shared" si="16"/>
        <v>0</v>
      </c>
      <c r="AD368" s="27"/>
      <c r="AE368" s="27"/>
      <c r="AF368" s="27"/>
      <c r="AG368" s="27"/>
      <c r="AH368" s="27"/>
      <c r="AI368" s="27"/>
      <c r="AJ368" s="27"/>
      <c r="AK368" s="27"/>
      <c r="AL368" s="29">
        <v>0</v>
      </c>
      <c r="AM368" s="29">
        <v>0</v>
      </c>
      <c r="AN368" s="29" t="s">
        <v>1427</v>
      </c>
      <c r="AO368" s="29" t="s">
        <v>1427</v>
      </c>
      <c r="AP368" s="29" t="s">
        <v>1427</v>
      </c>
      <c r="AQ368" s="29" t="s">
        <v>1427</v>
      </c>
      <c r="AR368" s="29" t="s">
        <v>1427</v>
      </c>
      <c r="AS368" s="29" t="s">
        <v>1427</v>
      </c>
      <c r="AT368" s="29" t="str">
        <f t="shared" si="17"/>
        <v>.</v>
      </c>
      <c r="AU368" s="29">
        <v>6</v>
      </c>
      <c r="AV368" s="29">
        <v>6</v>
      </c>
      <c r="AW368" s="29">
        <v>1</v>
      </c>
      <c r="AX368" s="29">
        <v>24</v>
      </c>
      <c r="AY368" s="29">
        <v>1</v>
      </c>
      <c r="AZ368" s="27" t="s">
        <v>1427</v>
      </c>
      <c r="BA368" s="27">
        <v>104</v>
      </c>
      <c r="BB368" s="27">
        <v>1</v>
      </c>
      <c r="BC368" s="27">
        <v>0</v>
      </c>
      <c r="BD368" s="27">
        <v>0</v>
      </c>
      <c r="BE368" s="27">
        <v>0</v>
      </c>
      <c r="BF368" s="27" t="str" cm="1">
        <f t="array" ref="BF368">_xlfn.IFS(BB368=1,"Nord Italia",BC368=1,"Centro Italia",BD368=1,"Sud Italia",BE368=1,"Isole Italia",SUM(BB368:BE368)=0,"Estero")</f>
        <v>Nord Italia</v>
      </c>
      <c r="BG368" s="27" t="s">
        <v>2903</v>
      </c>
      <c r="BH368" s="27">
        <v>173</v>
      </c>
      <c r="BI368" s="27" t="s">
        <v>2858</v>
      </c>
      <c r="BJ368" s="27">
        <v>7</v>
      </c>
      <c r="BK368" s="27" t="s">
        <v>1427</v>
      </c>
      <c r="BL368" s="27" t="s">
        <v>1427</v>
      </c>
      <c r="BM368" s="27" t="s">
        <v>1427</v>
      </c>
      <c r="BN368" s="27" t="s">
        <v>1427</v>
      </c>
      <c r="BO368" s="27">
        <v>3</v>
      </c>
      <c r="BP368" s="29">
        <v>3</v>
      </c>
      <c r="BQ368" s="27">
        <v>60</v>
      </c>
      <c r="BR368" s="27">
        <v>0</v>
      </c>
      <c r="BS368" s="27" t="s">
        <v>1427</v>
      </c>
      <c r="BT368" s="27">
        <v>1</v>
      </c>
      <c r="BU368" s="27">
        <v>0</v>
      </c>
      <c r="BV368" s="29">
        <v>2</v>
      </c>
    </row>
    <row r="369" spans="1:74" ht="30" x14ac:dyDescent="0.25">
      <c r="A369" s="27">
        <v>455</v>
      </c>
      <c r="B369" s="28">
        <v>44446.369027777779</v>
      </c>
      <c r="C369" s="28">
        <v>44447.306921296295</v>
      </c>
      <c r="D369" s="2" t="s">
        <v>909</v>
      </c>
      <c r="E369" s="27">
        <v>100</v>
      </c>
      <c r="F369" s="27">
        <v>81034</v>
      </c>
      <c r="G369" s="27">
        <v>1</v>
      </c>
      <c r="H369" s="28">
        <v>44447.306936006942</v>
      </c>
      <c r="I369" s="2" t="s">
        <v>910</v>
      </c>
      <c r="J369" s="27">
        <v>45.403106689453125</v>
      </c>
      <c r="K369" s="27">
        <v>11.87469482421875</v>
      </c>
      <c r="L369" s="2" t="s">
        <v>15</v>
      </c>
      <c r="M369" s="2" t="s">
        <v>16</v>
      </c>
      <c r="N369" s="3">
        <v>3</v>
      </c>
      <c r="O369" s="27" t="s">
        <v>1917</v>
      </c>
      <c r="P369" s="27" t="s">
        <v>2177</v>
      </c>
      <c r="Q369" s="27" t="s">
        <v>2178</v>
      </c>
      <c r="R369" s="27">
        <f t="shared" si="15"/>
        <v>3</v>
      </c>
      <c r="S369" s="27"/>
      <c r="T369" s="27">
        <v>1</v>
      </c>
      <c r="U369" s="27">
        <v>2</v>
      </c>
      <c r="V369" s="27"/>
      <c r="W369" s="27"/>
      <c r="X369" s="27"/>
      <c r="Y369" s="27"/>
      <c r="Z369" s="27" t="s">
        <v>1427</v>
      </c>
      <c r="AA369" s="27" t="s">
        <v>1427</v>
      </c>
      <c r="AB369" s="27" t="s">
        <v>1427</v>
      </c>
      <c r="AC369" s="27">
        <f t="shared" si="16"/>
        <v>0</v>
      </c>
      <c r="AD369" s="27"/>
      <c r="AE369" s="27"/>
      <c r="AF369" s="27"/>
      <c r="AG369" s="27"/>
      <c r="AH369" s="27"/>
      <c r="AI369" s="27"/>
      <c r="AJ369" s="27"/>
      <c r="AK369" s="27"/>
      <c r="AL369" s="29">
        <v>0</v>
      </c>
      <c r="AM369" s="29">
        <v>0</v>
      </c>
      <c r="AN369" s="29" t="s">
        <v>1427</v>
      </c>
      <c r="AO369" s="29" t="s">
        <v>1427</v>
      </c>
      <c r="AP369" s="29" t="s">
        <v>1427</v>
      </c>
      <c r="AQ369" s="29" t="s">
        <v>1427</v>
      </c>
      <c r="AR369" s="29" t="s">
        <v>1427</v>
      </c>
      <c r="AS369" s="29" t="s">
        <v>1427</v>
      </c>
      <c r="AT369" s="29" t="str">
        <f t="shared" si="17"/>
        <v>.</v>
      </c>
      <c r="AU369" s="29">
        <v>7</v>
      </c>
      <c r="AV369" s="29">
        <v>8</v>
      </c>
      <c r="AW369" s="29">
        <v>1</v>
      </c>
      <c r="AX369" s="29">
        <v>69</v>
      </c>
      <c r="AY369" s="29">
        <v>1</v>
      </c>
      <c r="AZ369" s="27" t="s">
        <v>1427</v>
      </c>
      <c r="BA369" s="27">
        <v>67</v>
      </c>
      <c r="BB369" s="27">
        <v>1</v>
      </c>
      <c r="BC369" s="27">
        <v>0</v>
      </c>
      <c r="BD369" s="27">
        <v>0</v>
      </c>
      <c r="BE369" s="27">
        <v>0</v>
      </c>
      <c r="BF369" s="27" t="str" cm="1">
        <f t="array" ref="BF369">_xlfn.IFS(BB369=1,"Nord Italia",BC369=1,"Centro Italia",BD369=1,"Sud Italia",BE369=1,"Isole Italia",SUM(BB369:BE369)=0,"Estero")</f>
        <v>Nord Italia</v>
      </c>
      <c r="BG369" s="27" t="s">
        <v>2765</v>
      </c>
      <c r="BH369" s="27">
        <v>170</v>
      </c>
      <c r="BI369" s="27" t="s">
        <v>1427</v>
      </c>
      <c r="BJ369" s="27">
        <v>7</v>
      </c>
      <c r="BK369" s="27" t="s">
        <v>1427</v>
      </c>
      <c r="BL369" s="27" t="s">
        <v>1427</v>
      </c>
      <c r="BM369" s="27" t="s">
        <v>1427</v>
      </c>
      <c r="BN369" s="27" t="s">
        <v>1427</v>
      </c>
      <c r="BO369" s="27">
        <v>3</v>
      </c>
      <c r="BP369" s="29">
        <v>3</v>
      </c>
      <c r="BQ369" s="27">
        <v>90</v>
      </c>
      <c r="BR369" s="27">
        <v>0</v>
      </c>
      <c r="BS369" s="27" t="s">
        <v>1427</v>
      </c>
      <c r="BT369" s="27">
        <v>1</v>
      </c>
      <c r="BU369" s="27">
        <v>1</v>
      </c>
      <c r="BV369" s="29">
        <v>6</v>
      </c>
    </row>
    <row r="370" spans="1:74" ht="45" x14ac:dyDescent="0.25">
      <c r="A370" s="27">
        <v>460</v>
      </c>
      <c r="B370" s="28">
        <v>44447.387129629627</v>
      </c>
      <c r="C370" s="28">
        <v>44447.392199074071</v>
      </c>
      <c r="D370" s="2" t="s">
        <v>918</v>
      </c>
      <c r="E370" s="27">
        <v>100</v>
      </c>
      <c r="F370" s="27">
        <v>438</v>
      </c>
      <c r="G370" s="27">
        <v>1</v>
      </c>
      <c r="H370" s="28">
        <v>44447.39220628472</v>
      </c>
      <c r="I370" s="2" t="s">
        <v>919</v>
      </c>
      <c r="J370" s="27">
        <v>45.543106079101563</v>
      </c>
      <c r="K370" s="27">
        <v>11.54150390625</v>
      </c>
      <c r="L370" s="2" t="s">
        <v>15</v>
      </c>
      <c r="M370" s="2" t="s">
        <v>16</v>
      </c>
      <c r="N370" s="3">
        <v>3</v>
      </c>
      <c r="O370" s="27" t="s">
        <v>2181</v>
      </c>
      <c r="P370" s="27" t="s">
        <v>2182</v>
      </c>
      <c r="Q370" s="27" t="s">
        <v>2183</v>
      </c>
      <c r="R370" s="27">
        <f t="shared" si="15"/>
        <v>3</v>
      </c>
      <c r="S370" s="27"/>
      <c r="T370" s="27"/>
      <c r="U370" s="27"/>
      <c r="V370" s="27"/>
      <c r="W370" s="27"/>
      <c r="X370" s="27"/>
      <c r="Y370" s="27"/>
      <c r="Z370" s="27" t="s">
        <v>1427</v>
      </c>
      <c r="AA370" s="27" t="s">
        <v>1427</v>
      </c>
      <c r="AB370" s="27" t="s">
        <v>1427</v>
      </c>
      <c r="AC370" s="27">
        <f t="shared" si="16"/>
        <v>0</v>
      </c>
      <c r="AD370" s="27"/>
      <c r="AE370" s="27"/>
      <c r="AF370" s="27"/>
      <c r="AG370" s="27"/>
      <c r="AH370" s="27"/>
      <c r="AI370" s="27"/>
      <c r="AJ370" s="27"/>
      <c r="AK370" s="27"/>
      <c r="AL370" s="29">
        <v>0</v>
      </c>
      <c r="AM370" s="29">
        <v>0</v>
      </c>
      <c r="AN370" s="29" t="s">
        <v>1427</v>
      </c>
      <c r="AO370" s="29" t="s">
        <v>1427</v>
      </c>
      <c r="AP370" s="29" t="s">
        <v>1427</v>
      </c>
      <c r="AQ370" s="29" t="s">
        <v>1427</v>
      </c>
      <c r="AR370" s="29" t="s">
        <v>1427</v>
      </c>
      <c r="AS370" s="29" t="s">
        <v>1427</v>
      </c>
      <c r="AT370" s="29" t="str">
        <f t="shared" si="17"/>
        <v>.</v>
      </c>
      <c r="AU370" s="29">
        <v>8</v>
      </c>
      <c r="AV370" s="29">
        <v>8</v>
      </c>
      <c r="AW370" s="29">
        <v>1</v>
      </c>
      <c r="AX370" s="29">
        <v>38</v>
      </c>
      <c r="AY370" s="29">
        <v>1</v>
      </c>
      <c r="AZ370" s="27" t="s">
        <v>1427</v>
      </c>
      <c r="BA370" s="27">
        <v>67</v>
      </c>
      <c r="BB370" s="27">
        <v>1</v>
      </c>
      <c r="BC370" s="27">
        <v>0</v>
      </c>
      <c r="BD370" s="27">
        <v>0</v>
      </c>
      <c r="BE370" s="27">
        <v>0</v>
      </c>
      <c r="BF370" s="27" t="str" cm="1">
        <f t="array" ref="BF370">_xlfn.IFS(BB370=1,"Nord Italia",BC370=1,"Centro Italia",BD370=1,"Sud Italia",BE370=1,"Isole Italia",SUM(BB370:BE370)=0,"Estero")</f>
        <v>Nord Italia</v>
      </c>
      <c r="BG370" s="27" t="s">
        <v>2908</v>
      </c>
      <c r="BH370" s="27">
        <v>173</v>
      </c>
      <c r="BI370" s="27" t="s">
        <v>2909</v>
      </c>
      <c r="BJ370" s="27">
        <v>7</v>
      </c>
      <c r="BK370" s="27" t="s">
        <v>1427</v>
      </c>
      <c r="BL370" s="27" t="s">
        <v>1427</v>
      </c>
      <c r="BM370" s="27" t="s">
        <v>1427</v>
      </c>
      <c r="BN370" s="27" t="s">
        <v>1427</v>
      </c>
      <c r="BO370" s="27">
        <v>4</v>
      </c>
      <c r="BP370" s="29">
        <v>4</v>
      </c>
      <c r="BQ370" s="27">
        <v>60</v>
      </c>
      <c r="BR370" s="27">
        <v>0</v>
      </c>
      <c r="BS370" s="27" t="s">
        <v>1427</v>
      </c>
      <c r="BT370" s="27">
        <v>1</v>
      </c>
      <c r="BU370" s="27">
        <v>0</v>
      </c>
      <c r="BV370" s="29">
        <v>3</v>
      </c>
    </row>
    <row r="371" spans="1:74" ht="30" x14ac:dyDescent="0.25">
      <c r="A371" s="27">
        <v>466</v>
      </c>
      <c r="B371" s="28">
        <v>44447.438460648147</v>
      </c>
      <c r="C371" s="28">
        <v>44447.445196759261</v>
      </c>
      <c r="D371" s="2" t="s">
        <v>930</v>
      </c>
      <c r="E371" s="27">
        <v>100</v>
      </c>
      <c r="F371" s="27">
        <v>581</v>
      </c>
      <c r="G371" s="27">
        <v>1</v>
      </c>
      <c r="H371" s="28">
        <v>44447.445205775461</v>
      </c>
      <c r="I371" s="2" t="s">
        <v>931</v>
      </c>
      <c r="J371" s="27">
        <v>45.29620361328125</v>
      </c>
      <c r="K371" s="27">
        <v>11.99310302734375</v>
      </c>
      <c r="L371" s="2" t="s">
        <v>15</v>
      </c>
      <c r="M371" s="2" t="s">
        <v>16</v>
      </c>
      <c r="N371" s="3">
        <v>3</v>
      </c>
      <c r="O371" s="27" t="s">
        <v>2191</v>
      </c>
      <c r="P371" s="27" t="s">
        <v>2192</v>
      </c>
      <c r="Q371" s="27" t="s">
        <v>2193</v>
      </c>
      <c r="R371" s="27">
        <f t="shared" si="15"/>
        <v>3</v>
      </c>
      <c r="S371" s="27"/>
      <c r="T371" s="27">
        <v>2</v>
      </c>
      <c r="U371" s="27">
        <v>1</v>
      </c>
      <c r="V371" s="27"/>
      <c r="W371" s="27"/>
      <c r="X371" s="27"/>
      <c r="Y371" s="27"/>
      <c r="Z371" s="27" t="s">
        <v>1427</v>
      </c>
      <c r="AA371" s="27" t="s">
        <v>1427</v>
      </c>
      <c r="AB371" s="27" t="s">
        <v>1427</v>
      </c>
      <c r="AC371" s="27">
        <f t="shared" si="16"/>
        <v>0</v>
      </c>
      <c r="AD371" s="27"/>
      <c r="AE371" s="27"/>
      <c r="AF371" s="27"/>
      <c r="AG371" s="27"/>
      <c r="AH371" s="27"/>
      <c r="AI371" s="27"/>
      <c r="AJ371" s="27"/>
      <c r="AK371" s="27"/>
      <c r="AL371" s="29">
        <v>0</v>
      </c>
      <c r="AM371" s="29">
        <v>0</v>
      </c>
      <c r="AN371" s="29" t="s">
        <v>1427</v>
      </c>
      <c r="AO371" s="29" t="s">
        <v>1427</v>
      </c>
      <c r="AP371" s="29" t="s">
        <v>1427</v>
      </c>
      <c r="AQ371" s="29" t="s">
        <v>1427</v>
      </c>
      <c r="AR371" s="29" t="s">
        <v>1427</v>
      </c>
      <c r="AS371" s="29" t="s">
        <v>1427</v>
      </c>
      <c r="AT371" s="29" t="str">
        <f t="shared" si="17"/>
        <v>.</v>
      </c>
      <c r="AU371" s="29">
        <v>5</v>
      </c>
      <c r="AV371" s="29">
        <v>6</v>
      </c>
      <c r="AW371" s="29">
        <v>0</v>
      </c>
      <c r="AX371" s="29">
        <v>72</v>
      </c>
      <c r="AY371" s="29">
        <v>1</v>
      </c>
      <c r="AZ371" s="27" t="s">
        <v>1427</v>
      </c>
      <c r="BA371" s="27">
        <v>67</v>
      </c>
      <c r="BB371" s="27">
        <v>1</v>
      </c>
      <c r="BC371" s="27">
        <v>0</v>
      </c>
      <c r="BD371" s="27">
        <v>0</v>
      </c>
      <c r="BE371" s="27">
        <v>0</v>
      </c>
      <c r="BF371" s="27" t="str" cm="1">
        <f t="array" ref="BF371">_xlfn.IFS(BB371=1,"Nord Italia",BC371=1,"Centro Italia",BD371=1,"Sud Italia",BE371=1,"Isole Italia",SUM(BB371:BE371)=0,"Estero")</f>
        <v>Nord Italia</v>
      </c>
      <c r="BG371" s="27" t="s">
        <v>2911</v>
      </c>
      <c r="BH371" s="27">
        <v>170</v>
      </c>
      <c r="BI371" s="27" t="s">
        <v>1427</v>
      </c>
      <c r="BJ371" s="27">
        <v>3</v>
      </c>
      <c r="BK371" s="27" t="s">
        <v>1427</v>
      </c>
      <c r="BL371" s="27" t="s">
        <v>1427</v>
      </c>
      <c r="BM371" s="27" t="s">
        <v>1427</v>
      </c>
      <c r="BN371" s="27" t="s">
        <v>1427</v>
      </c>
      <c r="BO371" s="27">
        <v>2</v>
      </c>
      <c r="BP371" s="29">
        <v>3</v>
      </c>
      <c r="BQ371" s="27">
        <v>120</v>
      </c>
      <c r="BR371" s="27">
        <v>0</v>
      </c>
      <c r="BS371" s="27" t="s">
        <v>1427</v>
      </c>
      <c r="BT371" s="27">
        <v>1</v>
      </c>
      <c r="BU371" s="27">
        <v>0</v>
      </c>
      <c r="BV371" s="29">
        <v>2</v>
      </c>
    </row>
    <row r="372" spans="1:74" ht="45" x14ac:dyDescent="0.25">
      <c r="A372" s="27">
        <v>472</v>
      </c>
      <c r="B372" s="28">
        <v>44447.516944444447</v>
      </c>
      <c r="C372" s="28">
        <v>44447.521620370368</v>
      </c>
      <c r="D372" s="2" t="s">
        <v>942</v>
      </c>
      <c r="E372" s="27">
        <v>100</v>
      </c>
      <c r="F372" s="27">
        <v>404</v>
      </c>
      <c r="G372" s="27">
        <v>1</v>
      </c>
      <c r="H372" s="28">
        <v>44447.521633009259</v>
      </c>
      <c r="I372" s="2" t="s">
        <v>943</v>
      </c>
      <c r="J372" s="27">
        <v>45.40960693359375</v>
      </c>
      <c r="K372" s="27">
        <v>11.894699096679688</v>
      </c>
      <c r="L372" s="2" t="s">
        <v>15</v>
      </c>
      <c r="M372" s="2" t="s">
        <v>16</v>
      </c>
      <c r="N372" s="3">
        <v>3</v>
      </c>
      <c r="O372" s="27" t="s">
        <v>2200</v>
      </c>
      <c r="P372" s="27" t="s">
        <v>2201</v>
      </c>
      <c r="Q372" s="27" t="s">
        <v>2202</v>
      </c>
      <c r="R372" s="27">
        <f t="shared" si="15"/>
        <v>3</v>
      </c>
      <c r="S372" s="27">
        <v>1</v>
      </c>
      <c r="T372" s="27"/>
      <c r="U372" s="27">
        <v>1</v>
      </c>
      <c r="V372" s="27"/>
      <c r="W372" s="27"/>
      <c r="X372" s="27">
        <v>1</v>
      </c>
      <c r="Y372" s="27"/>
      <c r="Z372" s="27" t="s">
        <v>1427</v>
      </c>
      <c r="AA372" s="27" t="s">
        <v>1427</v>
      </c>
      <c r="AB372" s="27" t="s">
        <v>1427</v>
      </c>
      <c r="AC372" s="27">
        <f t="shared" si="16"/>
        <v>0</v>
      </c>
      <c r="AD372" s="27"/>
      <c r="AE372" s="27"/>
      <c r="AF372" s="27"/>
      <c r="AG372" s="27"/>
      <c r="AH372" s="27"/>
      <c r="AI372" s="27"/>
      <c r="AJ372" s="27"/>
      <c r="AK372" s="27"/>
      <c r="AL372" s="29">
        <v>0</v>
      </c>
      <c r="AM372" s="29">
        <v>0</v>
      </c>
      <c r="AN372" s="29" t="s">
        <v>1427</v>
      </c>
      <c r="AO372" s="29" t="s">
        <v>1427</v>
      </c>
      <c r="AP372" s="29" t="s">
        <v>1427</v>
      </c>
      <c r="AQ372" s="29" t="s">
        <v>1427</v>
      </c>
      <c r="AR372" s="29" t="s">
        <v>1427</v>
      </c>
      <c r="AS372" s="29" t="s">
        <v>1427</v>
      </c>
      <c r="AT372" s="29" t="str">
        <f t="shared" si="17"/>
        <v>.</v>
      </c>
      <c r="AU372" s="29">
        <v>6</v>
      </c>
      <c r="AV372" s="29">
        <v>8</v>
      </c>
      <c r="AW372" s="29">
        <v>1</v>
      </c>
      <c r="AX372" s="29">
        <v>61</v>
      </c>
      <c r="AY372" s="29">
        <v>1</v>
      </c>
      <c r="AZ372" s="27" t="s">
        <v>1427</v>
      </c>
      <c r="BA372" s="27">
        <v>67</v>
      </c>
      <c r="BB372" s="27">
        <v>1</v>
      </c>
      <c r="BC372" s="27">
        <v>0</v>
      </c>
      <c r="BD372" s="27">
        <v>0</v>
      </c>
      <c r="BE372" s="27">
        <v>0</v>
      </c>
      <c r="BF372" s="27" t="str" cm="1">
        <f t="array" ref="BF372">_xlfn.IFS(BB372=1,"Nord Italia",BC372=1,"Centro Italia",BD372=1,"Sud Italia",BE372=1,"Isole Italia",SUM(BB372:BE372)=0,"Estero")</f>
        <v>Nord Italia</v>
      </c>
      <c r="BG372" s="27" t="s">
        <v>2808</v>
      </c>
      <c r="BH372" s="27">
        <v>173</v>
      </c>
      <c r="BI372" s="27" t="s">
        <v>2898</v>
      </c>
      <c r="BJ372" s="27">
        <v>3</v>
      </c>
      <c r="BK372" s="27" t="s">
        <v>1427</v>
      </c>
      <c r="BL372" s="27" t="s">
        <v>1427</v>
      </c>
      <c r="BM372" s="27" t="s">
        <v>1427</v>
      </c>
      <c r="BN372" s="27" t="s">
        <v>1427</v>
      </c>
      <c r="BO372" s="27">
        <v>2</v>
      </c>
      <c r="BP372" s="29">
        <v>3</v>
      </c>
      <c r="BQ372" s="27">
        <v>60</v>
      </c>
      <c r="BR372" s="27">
        <v>0</v>
      </c>
      <c r="BS372" s="27" t="s">
        <v>1427</v>
      </c>
      <c r="BT372" s="27">
        <v>1</v>
      </c>
      <c r="BU372" s="27">
        <v>1</v>
      </c>
      <c r="BV372" s="29">
        <v>4</v>
      </c>
    </row>
    <row r="373" spans="1:74" ht="30" x14ac:dyDescent="0.25">
      <c r="A373" s="27">
        <v>478</v>
      </c>
      <c r="B373" s="28">
        <v>44447.986354166664</v>
      </c>
      <c r="C373" s="28">
        <v>44447.994699074072</v>
      </c>
      <c r="D373" s="2" t="s">
        <v>954</v>
      </c>
      <c r="E373" s="27">
        <v>100</v>
      </c>
      <c r="F373" s="27">
        <v>720</v>
      </c>
      <c r="G373" s="27">
        <v>1</v>
      </c>
      <c r="H373" s="28">
        <v>44447.994707337966</v>
      </c>
      <c r="I373" s="2" t="s">
        <v>955</v>
      </c>
      <c r="J373" s="27">
        <v>44.843994140625</v>
      </c>
      <c r="K373" s="27">
        <v>11.632705688476563</v>
      </c>
      <c r="L373" s="2" t="s">
        <v>15</v>
      </c>
      <c r="M373" s="2" t="s">
        <v>16</v>
      </c>
      <c r="N373" s="3">
        <v>3</v>
      </c>
      <c r="O373" s="27" t="s">
        <v>2206</v>
      </c>
      <c r="P373" s="27" t="s">
        <v>2207</v>
      </c>
      <c r="Q373" s="27" t="s">
        <v>2208</v>
      </c>
      <c r="R373" s="27">
        <f t="shared" si="15"/>
        <v>3</v>
      </c>
      <c r="S373" s="27"/>
      <c r="T373" s="27"/>
      <c r="U373" s="27">
        <v>2</v>
      </c>
      <c r="V373" s="27"/>
      <c r="W373" s="27"/>
      <c r="X373" s="27">
        <v>1</v>
      </c>
      <c r="Y373" s="27"/>
      <c r="Z373" s="27" t="s">
        <v>1427</v>
      </c>
      <c r="AA373" s="27" t="s">
        <v>1427</v>
      </c>
      <c r="AB373" s="27" t="s">
        <v>1427</v>
      </c>
      <c r="AC373" s="27">
        <f t="shared" si="16"/>
        <v>0</v>
      </c>
      <c r="AD373" s="27"/>
      <c r="AE373" s="27"/>
      <c r="AF373" s="27"/>
      <c r="AG373" s="27"/>
      <c r="AH373" s="27"/>
      <c r="AI373" s="27"/>
      <c r="AJ373" s="27"/>
      <c r="AK373" s="27"/>
      <c r="AL373" s="29">
        <v>0</v>
      </c>
      <c r="AM373" s="29">
        <v>0</v>
      </c>
      <c r="AN373" s="29" t="s">
        <v>1427</v>
      </c>
      <c r="AO373" s="29" t="s">
        <v>1427</v>
      </c>
      <c r="AP373" s="29" t="s">
        <v>1427</v>
      </c>
      <c r="AQ373" s="29" t="s">
        <v>1427</v>
      </c>
      <c r="AR373" s="29" t="s">
        <v>1427</v>
      </c>
      <c r="AS373" s="29" t="s">
        <v>1427</v>
      </c>
      <c r="AT373" s="29" t="str">
        <f t="shared" si="17"/>
        <v>.</v>
      </c>
      <c r="AU373" s="29">
        <v>6</v>
      </c>
      <c r="AV373" s="29">
        <v>6</v>
      </c>
      <c r="AW373" s="29">
        <v>1</v>
      </c>
      <c r="AX373" s="29">
        <v>58</v>
      </c>
      <c r="AY373" s="29">
        <v>1</v>
      </c>
      <c r="AZ373" s="27" t="s">
        <v>1427</v>
      </c>
      <c r="BA373" s="27">
        <v>87</v>
      </c>
      <c r="BB373" s="27">
        <v>1</v>
      </c>
      <c r="BC373" s="27">
        <v>0</v>
      </c>
      <c r="BD373" s="27">
        <v>0</v>
      </c>
      <c r="BE373" s="27">
        <v>0</v>
      </c>
      <c r="BF373" s="27" t="str" cm="1">
        <f t="array" ref="BF373">_xlfn.IFS(BB373=1,"Nord Italia",BC373=1,"Centro Italia",BD373=1,"Sud Italia",BE373=1,"Isole Italia",SUM(BB373:BE373)=0,"Estero")</f>
        <v>Nord Italia</v>
      </c>
      <c r="BG373" s="27" t="s">
        <v>2610</v>
      </c>
      <c r="BH373" s="27">
        <v>173</v>
      </c>
      <c r="BI373" s="27" t="s">
        <v>2898</v>
      </c>
      <c r="BJ373" s="27">
        <v>3</v>
      </c>
      <c r="BK373" s="27" t="s">
        <v>1427</v>
      </c>
      <c r="BL373" s="27" t="s">
        <v>1427</v>
      </c>
      <c r="BM373" s="27" t="s">
        <v>1427</v>
      </c>
      <c r="BN373" s="27" t="s">
        <v>1427</v>
      </c>
      <c r="BO373" s="27">
        <v>4</v>
      </c>
      <c r="BP373" s="29">
        <v>3</v>
      </c>
      <c r="BQ373" s="27">
        <v>90</v>
      </c>
      <c r="BR373" s="27">
        <v>0</v>
      </c>
      <c r="BS373" s="27" t="s">
        <v>1427</v>
      </c>
      <c r="BT373" s="27">
        <v>1</v>
      </c>
      <c r="BU373" s="27">
        <v>1</v>
      </c>
      <c r="BV373" s="29">
        <v>2</v>
      </c>
    </row>
    <row r="374" spans="1:74" ht="30" x14ac:dyDescent="0.25">
      <c r="A374" s="27">
        <v>480</v>
      </c>
      <c r="B374" s="28">
        <v>44448.051550925928</v>
      </c>
      <c r="C374" s="28">
        <v>44448.054791666669</v>
      </c>
      <c r="D374" s="2" t="s">
        <v>958</v>
      </c>
      <c r="E374" s="27">
        <v>100</v>
      </c>
      <c r="F374" s="27">
        <v>280</v>
      </c>
      <c r="G374" s="27">
        <v>1</v>
      </c>
      <c r="H374" s="28">
        <v>44448.054801585648</v>
      </c>
      <c r="I374" s="2" t="s">
        <v>959</v>
      </c>
      <c r="J374" s="27">
        <v>45.472198486328125</v>
      </c>
      <c r="K374" s="27">
        <v>9.19219970703125</v>
      </c>
      <c r="L374" s="2" t="s">
        <v>15</v>
      </c>
      <c r="M374" s="2" t="s">
        <v>16</v>
      </c>
      <c r="N374" s="3">
        <v>3</v>
      </c>
      <c r="O374" s="27" t="s">
        <v>1516</v>
      </c>
      <c r="P374" s="27" t="s">
        <v>1516</v>
      </c>
      <c r="Q374" s="27" t="s">
        <v>1516</v>
      </c>
      <c r="R374" s="27">
        <f t="shared" si="15"/>
        <v>3</v>
      </c>
      <c r="S374" s="27"/>
      <c r="T374" s="27"/>
      <c r="U374" s="27"/>
      <c r="V374" s="27"/>
      <c r="W374" s="27"/>
      <c r="X374" s="27"/>
      <c r="Y374" s="27"/>
      <c r="Z374" s="27" t="s">
        <v>1427</v>
      </c>
      <c r="AA374" s="27" t="s">
        <v>1427</v>
      </c>
      <c r="AB374" s="27" t="s">
        <v>1427</v>
      </c>
      <c r="AC374" s="27">
        <f t="shared" si="16"/>
        <v>0</v>
      </c>
      <c r="AD374" s="27"/>
      <c r="AE374" s="27"/>
      <c r="AF374" s="27"/>
      <c r="AG374" s="27"/>
      <c r="AH374" s="27"/>
      <c r="AI374" s="27"/>
      <c r="AJ374" s="27"/>
      <c r="AK374" s="27"/>
      <c r="AL374" s="29">
        <v>1</v>
      </c>
      <c r="AM374" s="29">
        <v>1</v>
      </c>
      <c r="AN374" s="29" t="s">
        <v>1427</v>
      </c>
      <c r="AO374" s="29" t="s">
        <v>1427</v>
      </c>
      <c r="AP374" s="29" t="s">
        <v>1427</v>
      </c>
      <c r="AQ374" s="29" t="s">
        <v>1427</v>
      </c>
      <c r="AR374" s="29" t="s">
        <v>1427</v>
      </c>
      <c r="AS374" s="29" t="s">
        <v>1427</v>
      </c>
      <c r="AT374" s="29" t="str">
        <f t="shared" si="17"/>
        <v>.</v>
      </c>
      <c r="AU374" s="29">
        <v>2</v>
      </c>
      <c r="AV374" s="29">
        <v>2</v>
      </c>
      <c r="AW374" s="29">
        <v>1</v>
      </c>
      <c r="AX374" s="29">
        <v>58</v>
      </c>
      <c r="AY374" s="29">
        <v>1</v>
      </c>
      <c r="AZ374" s="27" t="s">
        <v>1427</v>
      </c>
      <c r="BA374" s="27">
        <v>67</v>
      </c>
      <c r="BB374" s="27">
        <v>1</v>
      </c>
      <c r="BC374" s="27">
        <v>0</v>
      </c>
      <c r="BD374" s="27">
        <v>0</v>
      </c>
      <c r="BE374" s="27">
        <v>0</v>
      </c>
      <c r="BF374" s="27" t="str" cm="1">
        <f t="array" ref="BF374">_xlfn.IFS(BB374=1,"Nord Italia",BC374=1,"Centro Italia",BD374=1,"Sud Italia",BE374=1,"Isole Italia",SUM(BB374:BE374)=0,"Estero")</f>
        <v>Nord Italia</v>
      </c>
      <c r="BG374" s="27" t="s">
        <v>2765</v>
      </c>
      <c r="BH374" s="27">
        <v>167</v>
      </c>
      <c r="BI374" s="27" t="s">
        <v>1427</v>
      </c>
      <c r="BJ374" s="27">
        <v>7</v>
      </c>
      <c r="BK374" s="27" t="s">
        <v>1427</v>
      </c>
      <c r="BL374" s="27" t="s">
        <v>1427</v>
      </c>
      <c r="BM374" s="27" t="s">
        <v>1427</v>
      </c>
      <c r="BN374" s="27" t="s">
        <v>1427</v>
      </c>
      <c r="BO374" s="27">
        <v>2</v>
      </c>
      <c r="BP374" s="29">
        <v>3</v>
      </c>
      <c r="BQ374" s="27">
        <v>120</v>
      </c>
      <c r="BR374" s="27">
        <v>0</v>
      </c>
      <c r="BS374" s="27" t="s">
        <v>1427</v>
      </c>
      <c r="BT374" s="27">
        <v>1</v>
      </c>
      <c r="BU374" s="27">
        <v>1</v>
      </c>
      <c r="BV374" s="29">
        <v>3</v>
      </c>
    </row>
    <row r="375" spans="1:74" ht="30" x14ac:dyDescent="0.25">
      <c r="A375" s="27">
        <v>488</v>
      </c>
      <c r="B375" s="28">
        <v>44448.170347222222</v>
      </c>
      <c r="C375" s="28">
        <v>44448.175324074073</v>
      </c>
      <c r="D375" s="2" t="s">
        <v>974</v>
      </c>
      <c r="E375" s="27">
        <v>100</v>
      </c>
      <c r="F375" s="27">
        <v>429</v>
      </c>
      <c r="G375" s="27">
        <v>1</v>
      </c>
      <c r="H375" s="28">
        <v>44448.17533662037</v>
      </c>
      <c r="I375" s="2" t="s">
        <v>975</v>
      </c>
      <c r="J375" s="27">
        <v>45.437393188476563</v>
      </c>
      <c r="K375" s="27">
        <v>11.933502197265625</v>
      </c>
      <c r="L375" s="2" t="s">
        <v>15</v>
      </c>
      <c r="M375" s="2" t="s">
        <v>16</v>
      </c>
      <c r="N375" s="3">
        <v>3</v>
      </c>
      <c r="O375" s="27" t="s">
        <v>2223</v>
      </c>
      <c r="P375" s="27" t="s">
        <v>2224</v>
      </c>
      <c r="Q375" s="27" t="s">
        <v>2225</v>
      </c>
      <c r="R375" s="27">
        <f t="shared" si="15"/>
        <v>3</v>
      </c>
      <c r="S375" s="27">
        <v>2</v>
      </c>
      <c r="T375" s="27"/>
      <c r="U375" s="27"/>
      <c r="V375" s="27"/>
      <c r="W375" s="27"/>
      <c r="X375" s="27"/>
      <c r="Y375" s="27">
        <v>3</v>
      </c>
      <c r="Z375" s="27" t="s">
        <v>1427</v>
      </c>
      <c r="AA375" s="27" t="s">
        <v>1427</v>
      </c>
      <c r="AB375" s="27" t="s">
        <v>1427</v>
      </c>
      <c r="AC375" s="27">
        <f t="shared" si="16"/>
        <v>0</v>
      </c>
      <c r="AD375" s="27"/>
      <c r="AE375" s="27"/>
      <c r="AF375" s="27"/>
      <c r="AG375" s="27"/>
      <c r="AH375" s="27"/>
      <c r="AI375" s="27"/>
      <c r="AJ375" s="27"/>
      <c r="AK375" s="27"/>
      <c r="AL375" s="29">
        <v>0</v>
      </c>
      <c r="AM375" s="29">
        <v>0</v>
      </c>
      <c r="AN375" s="29" t="s">
        <v>1427</v>
      </c>
      <c r="AO375" s="29" t="s">
        <v>1427</v>
      </c>
      <c r="AP375" s="29" t="s">
        <v>1427</v>
      </c>
      <c r="AQ375" s="29" t="s">
        <v>1427</v>
      </c>
      <c r="AR375" s="29" t="s">
        <v>1427</v>
      </c>
      <c r="AS375" s="29" t="s">
        <v>1427</v>
      </c>
      <c r="AT375" s="29" t="str">
        <f t="shared" si="17"/>
        <v>.</v>
      </c>
      <c r="AU375" s="29">
        <v>0</v>
      </c>
      <c r="AV375" s="29">
        <v>0</v>
      </c>
      <c r="AW375" s="29">
        <v>1</v>
      </c>
      <c r="AX375" s="29">
        <v>57</v>
      </c>
      <c r="AY375" s="29">
        <v>1</v>
      </c>
      <c r="AZ375" s="27" t="s">
        <v>1427</v>
      </c>
      <c r="BA375" s="27">
        <v>67</v>
      </c>
      <c r="BB375" s="27">
        <v>1</v>
      </c>
      <c r="BC375" s="27">
        <v>0</v>
      </c>
      <c r="BD375" s="27">
        <v>0</v>
      </c>
      <c r="BE375" s="27">
        <v>0</v>
      </c>
      <c r="BF375" s="27" t="str" cm="1">
        <f t="array" ref="BF375">_xlfn.IFS(BB375=1,"Nord Italia",BC375=1,"Centro Italia",BD375=1,"Sud Italia",BE375=1,"Isole Italia",SUM(BB375:BE375)=0,"Estero")</f>
        <v>Nord Italia</v>
      </c>
      <c r="BG375" s="27" t="s">
        <v>2919</v>
      </c>
      <c r="BH375" s="27">
        <v>167</v>
      </c>
      <c r="BI375" s="27" t="s">
        <v>1427</v>
      </c>
      <c r="BJ375" s="27">
        <v>3</v>
      </c>
      <c r="BK375" s="27" t="s">
        <v>1427</v>
      </c>
      <c r="BL375" s="27" t="s">
        <v>1427</v>
      </c>
      <c r="BM375" s="27" t="s">
        <v>1427</v>
      </c>
      <c r="BN375" s="27" t="s">
        <v>1427</v>
      </c>
      <c r="BO375" s="27">
        <v>3</v>
      </c>
      <c r="BP375" s="29">
        <v>3</v>
      </c>
      <c r="BQ375" s="27">
        <v>60</v>
      </c>
      <c r="BR375" s="27">
        <v>1</v>
      </c>
      <c r="BS375" s="27">
        <v>1</v>
      </c>
      <c r="BT375" s="27">
        <v>0</v>
      </c>
      <c r="BU375" s="27">
        <v>1</v>
      </c>
      <c r="BV375" s="29">
        <v>2</v>
      </c>
    </row>
    <row r="376" spans="1:74" ht="30" x14ac:dyDescent="0.25">
      <c r="A376" s="27">
        <v>503</v>
      </c>
      <c r="B376" s="28">
        <v>44448.582638888889</v>
      </c>
      <c r="C376" s="28">
        <v>44448.590405092589</v>
      </c>
      <c r="D376" s="2" t="s">
        <v>1004</v>
      </c>
      <c r="E376" s="27">
        <v>100</v>
      </c>
      <c r="F376" s="27">
        <v>671</v>
      </c>
      <c r="G376" s="27">
        <v>1</v>
      </c>
      <c r="H376" s="28">
        <v>44448.59041287037</v>
      </c>
      <c r="I376" s="2" t="s">
        <v>1005</v>
      </c>
      <c r="J376" s="27">
        <v>45.40960693359375</v>
      </c>
      <c r="K376" s="27">
        <v>11.894699096679688</v>
      </c>
      <c r="L376" s="2" t="s">
        <v>15</v>
      </c>
      <c r="M376" s="2" t="s">
        <v>16</v>
      </c>
      <c r="N376" s="3">
        <v>3</v>
      </c>
      <c r="O376" s="27" t="s">
        <v>1929</v>
      </c>
      <c r="P376" s="27" t="s">
        <v>2246</v>
      </c>
      <c r="Q376" s="27" t="s">
        <v>2247</v>
      </c>
      <c r="R376" s="27">
        <f t="shared" si="15"/>
        <v>3</v>
      </c>
      <c r="S376" s="27">
        <v>2</v>
      </c>
      <c r="T376" s="27"/>
      <c r="U376" s="27"/>
      <c r="V376" s="27"/>
      <c r="W376" s="27"/>
      <c r="X376" s="27"/>
      <c r="Y376" s="27">
        <v>1</v>
      </c>
      <c r="Z376" s="27" t="s">
        <v>1427</v>
      </c>
      <c r="AA376" s="27" t="s">
        <v>1427</v>
      </c>
      <c r="AB376" s="27" t="s">
        <v>1427</v>
      </c>
      <c r="AC376" s="27">
        <f t="shared" si="16"/>
        <v>0</v>
      </c>
      <c r="AD376" s="27"/>
      <c r="AE376" s="27"/>
      <c r="AF376" s="27"/>
      <c r="AG376" s="27"/>
      <c r="AH376" s="27"/>
      <c r="AI376" s="27"/>
      <c r="AJ376" s="27"/>
      <c r="AK376" s="27"/>
      <c r="AL376" s="29">
        <v>0</v>
      </c>
      <c r="AM376" s="29">
        <v>0</v>
      </c>
      <c r="AN376" s="29" t="s">
        <v>1427</v>
      </c>
      <c r="AO376" s="29" t="s">
        <v>1427</v>
      </c>
      <c r="AP376" s="29" t="s">
        <v>1427</v>
      </c>
      <c r="AQ376" s="29" t="s">
        <v>1427</v>
      </c>
      <c r="AR376" s="29" t="s">
        <v>1427</v>
      </c>
      <c r="AS376" s="29" t="s">
        <v>1427</v>
      </c>
      <c r="AT376" s="29" t="str">
        <f t="shared" si="17"/>
        <v>.</v>
      </c>
      <c r="AU376" s="29">
        <v>4</v>
      </c>
      <c r="AV376" s="29">
        <v>4</v>
      </c>
      <c r="AW376" s="29">
        <v>1</v>
      </c>
      <c r="AX376" s="29">
        <v>55</v>
      </c>
      <c r="AY376" s="29">
        <v>1</v>
      </c>
      <c r="AZ376" s="27" t="s">
        <v>1427</v>
      </c>
      <c r="BA376" s="27">
        <v>67</v>
      </c>
      <c r="BB376" s="27">
        <v>1</v>
      </c>
      <c r="BC376" s="27">
        <v>0</v>
      </c>
      <c r="BD376" s="27">
        <v>0</v>
      </c>
      <c r="BE376" s="27">
        <v>0</v>
      </c>
      <c r="BF376" s="27" t="str" cm="1">
        <f t="array" ref="BF376">_xlfn.IFS(BB376=1,"Nord Italia",BC376=1,"Centro Italia",BD376=1,"Sud Italia",BE376=1,"Isole Italia",SUM(BB376:BE376)=0,"Estero")</f>
        <v>Nord Italia</v>
      </c>
      <c r="BG376" s="27" t="s">
        <v>2781</v>
      </c>
      <c r="BH376" s="27">
        <v>167</v>
      </c>
      <c r="BI376" s="27" t="s">
        <v>1427</v>
      </c>
      <c r="BJ376" s="27">
        <v>3</v>
      </c>
      <c r="BK376" s="27" t="s">
        <v>1427</v>
      </c>
      <c r="BL376" s="27" t="s">
        <v>1427</v>
      </c>
      <c r="BM376" s="27" t="s">
        <v>1427</v>
      </c>
      <c r="BN376" s="27" t="s">
        <v>1427</v>
      </c>
      <c r="BO376" s="27">
        <v>4</v>
      </c>
      <c r="BP376" s="29">
        <v>3</v>
      </c>
      <c r="BQ376" s="27">
        <v>120</v>
      </c>
      <c r="BR376" s="27">
        <v>0</v>
      </c>
      <c r="BS376" s="27" t="s">
        <v>1427</v>
      </c>
      <c r="BT376" s="27">
        <v>1</v>
      </c>
      <c r="BU376" s="27">
        <v>1</v>
      </c>
      <c r="BV376" s="29">
        <v>2</v>
      </c>
    </row>
    <row r="377" spans="1:74" ht="45" x14ac:dyDescent="0.25">
      <c r="A377" s="27">
        <v>506</v>
      </c>
      <c r="B377" s="28">
        <v>44448.634386574071</v>
      </c>
      <c r="C377" s="28">
        <v>44448.638356481482</v>
      </c>
      <c r="D377" s="2" t="s">
        <v>1010</v>
      </c>
      <c r="E377" s="27">
        <v>100</v>
      </c>
      <c r="F377" s="27">
        <v>343</v>
      </c>
      <c r="G377" s="27">
        <v>1</v>
      </c>
      <c r="H377" s="28">
        <v>44448.638364386577</v>
      </c>
      <c r="I377" s="2" t="s">
        <v>1011</v>
      </c>
      <c r="J377" s="27">
        <v>43.147903442382813</v>
      </c>
      <c r="K377" s="27">
        <v>12.109695434570313</v>
      </c>
      <c r="L377" s="2" t="s">
        <v>15</v>
      </c>
      <c r="M377" s="2" t="s">
        <v>16</v>
      </c>
      <c r="N377" s="3">
        <v>3</v>
      </c>
      <c r="O377" s="27" t="s">
        <v>2251</v>
      </c>
      <c r="P377" s="27" t="s">
        <v>2252</v>
      </c>
      <c r="Q377" s="27" t="s">
        <v>2253</v>
      </c>
      <c r="R377" s="27">
        <f t="shared" si="15"/>
        <v>3</v>
      </c>
      <c r="S377" s="27"/>
      <c r="T377" s="27">
        <v>1</v>
      </c>
      <c r="U377" s="27">
        <v>1</v>
      </c>
      <c r="V377" s="27"/>
      <c r="W377" s="27"/>
      <c r="X377" s="27">
        <v>1</v>
      </c>
      <c r="Y377" s="27"/>
      <c r="Z377" s="27" t="s">
        <v>1427</v>
      </c>
      <c r="AA377" s="27" t="s">
        <v>1427</v>
      </c>
      <c r="AB377" s="27" t="s">
        <v>1427</v>
      </c>
      <c r="AC377" s="27">
        <f t="shared" si="16"/>
        <v>0</v>
      </c>
      <c r="AD377" s="27"/>
      <c r="AE377" s="27"/>
      <c r="AF377" s="27"/>
      <c r="AG377" s="27"/>
      <c r="AH377" s="27"/>
      <c r="AI377" s="27"/>
      <c r="AJ377" s="27"/>
      <c r="AK377" s="27"/>
      <c r="AL377" s="29">
        <v>0</v>
      </c>
      <c r="AM377" s="29">
        <v>0</v>
      </c>
      <c r="AN377" s="29" t="s">
        <v>1427</v>
      </c>
      <c r="AO377" s="29" t="s">
        <v>1427</v>
      </c>
      <c r="AP377" s="29" t="s">
        <v>1427</v>
      </c>
      <c r="AQ377" s="29" t="s">
        <v>1427</v>
      </c>
      <c r="AR377" s="29" t="s">
        <v>1427</v>
      </c>
      <c r="AS377" s="29" t="s">
        <v>1427</v>
      </c>
      <c r="AT377" s="29" t="str">
        <f t="shared" si="17"/>
        <v>.</v>
      </c>
      <c r="AU377" s="29">
        <v>7</v>
      </c>
      <c r="AV377" s="29">
        <v>8</v>
      </c>
      <c r="AW377" s="29">
        <v>1</v>
      </c>
      <c r="AX377" s="29">
        <v>23</v>
      </c>
      <c r="AY377" s="29">
        <v>1</v>
      </c>
      <c r="AZ377" s="27" t="s">
        <v>1427</v>
      </c>
      <c r="BA377" s="27">
        <v>104</v>
      </c>
      <c r="BB377" s="27">
        <v>1</v>
      </c>
      <c r="BC377" s="27">
        <v>0</v>
      </c>
      <c r="BD377" s="27">
        <v>0</v>
      </c>
      <c r="BE377" s="27">
        <v>0</v>
      </c>
      <c r="BF377" s="27" t="str" cm="1">
        <f t="array" ref="BF377">_xlfn.IFS(BB377=1,"Nord Italia",BC377=1,"Centro Italia",BD377=1,"Sud Italia",BE377=1,"Isole Italia",SUM(BB377:BE377)=0,"Estero")</f>
        <v>Nord Italia</v>
      </c>
      <c r="BG377" s="27" t="s">
        <v>2924</v>
      </c>
      <c r="BH377" s="27">
        <v>164</v>
      </c>
      <c r="BI377" s="27" t="s">
        <v>1427</v>
      </c>
      <c r="BJ377" s="27">
        <v>4</v>
      </c>
      <c r="BK377" s="27">
        <v>18</v>
      </c>
      <c r="BL377" s="27" t="s">
        <v>3077</v>
      </c>
      <c r="BM377" s="27">
        <v>110</v>
      </c>
      <c r="BN377" s="27" t="s">
        <v>1427</v>
      </c>
      <c r="BO377" s="27">
        <v>5</v>
      </c>
      <c r="BP377" s="29">
        <v>3</v>
      </c>
      <c r="BQ377" s="27">
        <v>90</v>
      </c>
      <c r="BR377" s="27">
        <v>0</v>
      </c>
      <c r="BS377" s="27" t="s">
        <v>1427</v>
      </c>
      <c r="BT377" s="27">
        <v>1</v>
      </c>
      <c r="BU377" s="27">
        <v>1</v>
      </c>
      <c r="BV377" s="29">
        <v>1</v>
      </c>
    </row>
    <row r="378" spans="1:74" ht="45" x14ac:dyDescent="0.25">
      <c r="A378" s="27">
        <v>514</v>
      </c>
      <c r="B378" s="28">
        <v>44449.098090277781</v>
      </c>
      <c r="C378" s="28">
        <v>44449.100185185183</v>
      </c>
      <c r="D378" s="2" t="s">
        <v>1025</v>
      </c>
      <c r="E378" s="27">
        <v>100</v>
      </c>
      <c r="F378" s="27">
        <v>181</v>
      </c>
      <c r="G378" s="27">
        <v>1</v>
      </c>
      <c r="H378" s="28">
        <v>44449.100199421293</v>
      </c>
      <c r="I378" s="2" t="s">
        <v>1026</v>
      </c>
      <c r="J378" s="27">
        <v>43.147903442382813</v>
      </c>
      <c r="K378" s="27">
        <v>12.109695434570313</v>
      </c>
      <c r="L378" s="2" t="s">
        <v>15</v>
      </c>
      <c r="M378" s="2" t="s">
        <v>16</v>
      </c>
      <c r="N378" s="3">
        <v>3</v>
      </c>
      <c r="O378" s="27" t="s">
        <v>2265</v>
      </c>
      <c r="P378" s="27" t="s">
        <v>2154</v>
      </c>
      <c r="Q378" s="27" t="s">
        <v>1917</v>
      </c>
      <c r="R378" s="27">
        <f t="shared" si="15"/>
        <v>3</v>
      </c>
      <c r="S378" s="27">
        <v>1</v>
      </c>
      <c r="T378" s="27">
        <v>1</v>
      </c>
      <c r="U378" s="27">
        <v>1</v>
      </c>
      <c r="V378" s="27"/>
      <c r="W378" s="27"/>
      <c r="X378" s="27"/>
      <c r="Y378" s="27"/>
      <c r="Z378" s="27" t="s">
        <v>1427</v>
      </c>
      <c r="AA378" s="27" t="s">
        <v>1427</v>
      </c>
      <c r="AB378" s="27" t="s">
        <v>1427</v>
      </c>
      <c r="AC378" s="27">
        <f t="shared" si="16"/>
        <v>0</v>
      </c>
      <c r="AD378" s="27"/>
      <c r="AE378" s="27"/>
      <c r="AF378" s="27"/>
      <c r="AG378" s="27"/>
      <c r="AH378" s="27"/>
      <c r="AI378" s="27"/>
      <c r="AJ378" s="27"/>
      <c r="AK378" s="27"/>
      <c r="AL378" s="29">
        <v>0</v>
      </c>
      <c r="AM378" s="29">
        <v>0</v>
      </c>
      <c r="AN378" s="29" t="s">
        <v>1427</v>
      </c>
      <c r="AO378" s="29" t="s">
        <v>1427</v>
      </c>
      <c r="AP378" s="29" t="s">
        <v>1427</v>
      </c>
      <c r="AQ378" s="29" t="s">
        <v>1427</v>
      </c>
      <c r="AR378" s="29" t="s">
        <v>1427</v>
      </c>
      <c r="AS378" s="29" t="s">
        <v>1427</v>
      </c>
      <c r="AT378" s="29" t="str">
        <f t="shared" si="17"/>
        <v>.</v>
      </c>
      <c r="AU378" s="29">
        <v>6</v>
      </c>
      <c r="AV378" s="29">
        <v>7</v>
      </c>
      <c r="AW378" s="29">
        <v>0</v>
      </c>
      <c r="AX378" s="29">
        <v>25</v>
      </c>
      <c r="AY378" s="29">
        <v>1</v>
      </c>
      <c r="AZ378" s="27" t="s">
        <v>1427</v>
      </c>
      <c r="BA378" s="27">
        <v>100</v>
      </c>
      <c r="BB378" s="27">
        <v>1</v>
      </c>
      <c r="BC378" s="27">
        <v>0</v>
      </c>
      <c r="BD378" s="27">
        <v>0</v>
      </c>
      <c r="BE378" s="27">
        <v>0</v>
      </c>
      <c r="BF378" s="27" t="str" cm="1">
        <f t="array" ref="BF378">_xlfn.IFS(BB378=1,"Nord Italia",BC378=1,"Centro Italia",BD378=1,"Sud Italia",BE378=1,"Isole Italia",SUM(BB378:BE378)=0,"Estero")</f>
        <v>Nord Italia</v>
      </c>
      <c r="BG378" s="27" t="s">
        <v>2928</v>
      </c>
      <c r="BH378" s="27">
        <v>166</v>
      </c>
      <c r="BI378" s="27" t="s">
        <v>1427</v>
      </c>
      <c r="BJ378" s="27">
        <v>2</v>
      </c>
      <c r="BK378" s="27" t="s">
        <v>1427</v>
      </c>
      <c r="BL378" s="27" t="s">
        <v>1427</v>
      </c>
      <c r="BM378" s="27" t="s">
        <v>1427</v>
      </c>
      <c r="BN378" s="27" t="s">
        <v>1427</v>
      </c>
      <c r="BO378" s="27">
        <v>5</v>
      </c>
      <c r="BP378" s="29">
        <v>3</v>
      </c>
      <c r="BQ378" s="27">
        <v>120</v>
      </c>
      <c r="BR378" s="27">
        <v>1</v>
      </c>
      <c r="BS378" s="27">
        <v>1</v>
      </c>
      <c r="BT378" s="27">
        <v>1</v>
      </c>
      <c r="BU378" s="27">
        <v>0</v>
      </c>
      <c r="BV378" s="29">
        <v>3</v>
      </c>
    </row>
    <row r="379" spans="1:74" ht="30" x14ac:dyDescent="0.25">
      <c r="A379" s="27">
        <v>518</v>
      </c>
      <c r="B379" s="28">
        <v>44449.163124999999</v>
      </c>
      <c r="C379" s="28">
        <v>44449.164224537039</v>
      </c>
      <c r="D379" s="2" t="s">
        <v>1033</v>
      </c>
      <c r="E379" s="27">
        <v>100</v>
      </c>
      <c r="F379" s="27">
        <v>94</v>
      </c>
      <c r="G379" s="27">
        <v>1</v>
      </c>
      <c r="H379" s="28">
        <v>44449.164228703703</v>
      </c>
      <c r="I379" s="2" t="s">
        <v>1034</v>
      </c>
      <c r="J379" s="27">
        <v>40.86700439453125</v>
      </c>
      <c r="K379" s="27">
        <v>14.238494873046875</v>
      </c>
      <c r="L379" s="2" t="s">
        <v>15</v>
      </c>
      <c r="M379" s="2" t="s">
        <v>16</v>
      </c>
      <c r="N379" s="3">
        <v>3</v>
      </c>
      <c r="O379" s="27" t="s">
        <v>2269</v>
      </c>
      <c r="P379" s="27" t="s">
        <v>1521</v>
      </c>
      <c r="Q379" s="27" t="s">
        <v>1856</v>
      </c>
      <c r="R379" s="27">
        <f t="shared" si="15"/>
        <v>3</v>
      </c>
      <c r="S379" s="27">
        <v>1</v>
      </c>
      <c r="T379" s="27"/>
      <c r="U379" s="27">
        <v>1</v>
      </c>
      <c r="V379" s="27"/>
      <c r="W379" s="27"/>
      <c r="X379" s="27">
        <v>1</v>
      </c>
      <c r="Y379" s="27"/>
      <c r="Z379" s="27" t="s">
        <v>1427</v>
      </c>
      <c r="AA379" s="27" t="s">
        <v>1427</v>
      </c>
      <c r="AB379" s="27" t="s">
        <v>1427</v>
      </c>
      <c r="AC379" s="27">
        <f t="shared" si="16"/>
        <v>0</v>
      </c>
      <c r="AD379" s="27"/>
      <c r="AE379" s="27"/>
      <c r="AF379" s="27"/>
      <c r="AG379" s="27"/>
      <c r="AH379" s="27"/>
      <c r="AI379" s="27"/>
      <c r="AJ379" s="27"/>
      <c r="AK379" s="27"/>
      <c r="AL379" s="29">
        <v>0</v>
      </c>
      <c r="AM379" s="29">
        <v>0</v>
      </c>
      <c r="AN379" s="29" t="s">
        <v>1427</v>
      </c>
      <c r="AO379" s="29" t="s">
        <v>1427</v>
      </c>
      <c r="AP379" s="29" t="s">
        <v>1427</v>
      </c>
      <c r="AQ379" s="29" t="s">
        <v>1427</v>
      </c>
      <c r="AR379" s="29" t="s">
        <v>1427</v>
      </c>
      <c r="AS379" s="29" t="s">
        <v>1427</v>
      </c>
      <c r="AT379" s="29" t="str">
        <f t="shared" si="17"/>
        <v>.</v>
      </c>
      <c r="AU379" s="29">
        <v>5</v>
      </c>
      <c r="AV379" s="29">
        <v>7</v>
      </c>
      <c r="AW379" s="29">
        <v>0</v>
      </c>
      <c r="AX379" s="29">
        <v>19</v>
      </c>
      <c r="AY379" s="29">
        <v>1</v>
      </c>
      <c r="AZ379" s="27" t="s">
        <v>1427</v>
      </c>
      <c r="BA379" s="27">
        <v>24</v>
      </c>
      <c r="BB379" s="27">
        <v>0</v>
      </c>
      <c r="BC379" s="27">
        <v>0</v>
      </c>
      <c r="BD379" s="27">
        <v>1</v>
      </c>
      <c r="BE379" s="27">
        <v>0</v>
      </c>
      <c r="BF379" s="27" t="str" cm="1">
        <f t="array" ref="BF379">_xlfn.IFS(BB379=1,"Nord Italia",BC379=1,"Centro Italia",BD379=1,"Sud Italia",BE379=1,"Isole Italia",SUM(BB379:BE379)=0,"Estero")</f>
        <v>Sud Italia</v>
      </c>
      <c r="BG379" s="27" t="s">
        <v>2931</v>
      </c>
      <c r="BH379" s="27">
        <v>164</v>
      </c>
      <c r="BI379" s="27" t="s">
        <v>1427</v>
      </c>
      <c r="BJ379" s="27">
        <v>3</v>
      </c>
      <c r="BK379" s="27">
        <v>17</v>
      </c>
      <c r="BL379" s="27" t="s">
        <v>1427</v>
      </c>
      <c r="BM379" s="27" t="s">
        <v>1427</v>
      </c>
      <c r="BN379" s="27" t="s">
        <v>1427</v>
      </c>
      <c r="BO379" s="27">
        <v>4</v>
      </c>
      <c r="BP379" s="29">
        <v>3</v>
      </c>
      <c r="BQ379" s="27">
        <v>50</v>
      </c>
      <c r="BR379" s="27">
        <v>0</v>
      </c>
      <c r="BS379" s="27" t="s">
        <v>1427</v>
      </c>
      <c r="BT379" s="27">
        <v>1</v>
      </c>
      <c r="BU379" s="27">
        <v>0</v>
      </c>
      <c r="BV379" s="29">
        <v>2</v>
      </c>
    </row>
    <row r="380" spans="1:74" ht="30" x14ac:dyDescent="0.25">
      <c r="A380" s="27">
        <v>525</v>
      </c>
      <c r="B380" s="28">
        <v>44449.434479166666</v>
      </c>
      <c r="C380" s="28">
        <v>44449.439039351855</v>
      </c>
      <c r="D380" s="2" t="s">
        <v>1047</v>
      </c>
      <c r="E380" s="27">
        <v>100</v>
      </c>
      <c r="F380" s="27">
        <v>393</v>
      </c>
      <c r="G380" s="27">
        <v>1</v>
      </c>
      <c r="H380" s="28">
        <v>44449.43904553241</v>
      </c>
      <c r="I380" s="2" t="s">
        <v>1048</v>
      </c>
      <c r="J380" s="27">
        <v>45.686996459960938</v>
      </c>
      <c r="K380" s="27">
        <v>9.5323944091796875</v>
      </c>
      <c r="L380" s="2" t="s">
        <v>15</v>
      </c>
      <c r="M380" s="2" t="s">
        <v>16</v>
      </c>
      <c r="N380" s="3">
        <v>3</v>
      </c>
      <c r="O380" s="27" t="s">
        <v>2284</v>
      </c>
      <c r="P380" s="27" t="s">
        <v>2285</v>
      </c>
      <c r="Q380" s="27" t="s">
        <v>2286</v>
      </c>
      <c r="R380" s="27">
        <f t="shared" si="15"/>
        <v>3</v>
      </c>
      <c r="S380" s="27">
        <v>1</v>
      </c>
      <c r="T380" s="27"/>
      <c r="U380" s="27"/>
      <c r="V380" s="27"/>
      <c r="W380" s="27"/>
      <c r="X380" s="27">
        <v>2</v>
      </c>
      <c r="Y380" s="27"/>
      <c r="Z380" s="27" t="s">
        <v>1427</v>
      </c>
      <c r="AA380" s="27" t="s">
        <v>1427</v>
      </c>
      <c r="AB380" s="27" t="s">
        <v>1427</v>
      </c>
      <c r="AC380" s="27">
        <f t="shared" si="16"/>
        <v>0</v>
      </c>
      <c r="AD380" s="27"/>
      <c r="AE380" s="27"/>
      <c r="AF380" s="27"/>
      <c r="AG380" s="27"/>
      <c r="AH380" s="27"/>
      <c r="AI380" s="27"/>
      <c r="AJ380" s="27"/>
      <c r="AK380" s="27"/>
      <c r="AL380" s="29">
        <v>0</v>
      </c>
      <c r="AM380" s="29">
        <v>0</v>
      </c>
      <c r="AN380" s="29" t="s">
        <v>1427</v>
      </c>
      <c r="AO380" s="29" t="s">
        <v>1427</v>
      </c>
      <c r="AP380" s="29" t="s">
        <v>1427</v>
      </c>
      <c r="AQ380" s="29" t="s">
        <v>1427</v>
      </c>
      <c r="AR380" s="29" t="s">
        <v>1427</v>
      </c>
      <c r="AS380" s="29" t="s">
        <v>1427</v>
      </c>
      <c r="AT380" s="29" t="str">
        <f t="shared" si="17"/>
        <v>.</v>
      </c>
      <c r="AU380" s="29">
        <v>8</v>
      </c>
      <c r="AV380" s="29">
        <v>8</v>
      </c>
      <c r="AW380" s="29">
        <v>1</v>
      </c>
      <c r="AX380" s="29">
        <v>60</v>
      </c>
      <c r="AY380" s="29">
        <v>1</v>
      </c>
      <c r="AZ380" s="27" t="s">
        <v>1427</v>
      </c>
      <c r="BA380" s="27">
        <v>67</v>
      </c>
      <c r="BB380" s="27">
        <v>1</v>
      </c>
      <c r="BC380" s="27">
        <v>0</v>
      </c>
      <c r="BD380" s="27">
        <v>0</v>
      </c>
      <c r="BE380" s="27">
        <v>0</v>
      </c>
      <c r="BF380" s="27" t="str" cm="1">
        <f t="array" ref="BF380">_xlfn.IFS(BB380=1,"Nord Italia",BC380=1,"Centro Italia",BD380=1,"Sud Italia",BE380=1,"Isole Italia",SUM(BB380:BE380)=0,"Estero")</f>
        <v>Nord Italia</v>
      </c>
      <c r="BG380" s="27" t="s">
        <v>2938</v>
      </c>
      <c r="BH380" s="27">
        <v>173</v>
      </c>
      <c r="BI380" s="27" t="s">
        <v>2698</v>
      </c>
      <c r="BJ380" s="27">
        <v>3</v>
      </c>
      <c r="BK380" s="27" t="s">
        <v>1427</v>
      </c>
      <c r="BL380" s="27" t="s">
        <v>1427</v>
      </c>
      <c r="BM380" s="27" t="s">
        <v>1427</v>
      </c>
      <c r="BN380" s="27" t="s">
        <v>1427</v>
      </c>
      <c r="BO380" s="27">
        <v>3</v>
      </c>
      <c r="BP380" s="29">
        <v>3</v>
      </c>
      <c r="BQ380" s="27">
        <v>60</v>
      </c>
      <c r="BR380" s="27">
        <v>1</v>
      </c>
      <c r="BS380" s="27">
        <v>1</v>
      </c>
      <c r="BT380" s="27">
        <v>1</v>
      </c>
      <c r="BU380" s="27">
        <v>1</v>
      </c>
      <c r="BV380" s="29">
        <v>6</v>
      </c>
    </row>
    <row r="381" spans="1:74" ht="30" x14ac:dyDescent="0.25">
      <c r="A381" s="27">
        <v>526</v>
      </c>
      <c r="B381" s="28">
        <v>44449.46471064815</v>
      </c>
      <c r="C381" s="28">
        <v>44449.467731481483</v>
      </c>
      <c r="D381" s="2" t="s">
        <v>1049</v>
      </c>
      <c r="E381" s="27">
        <v>100</v>
      </c>
      <c r="F381" s="27">
        <v>260</v>
      </c>
      <c r="G381" s="27">
        <v>1</v>
      </c>
      <c r="H381" s="28">
        <v>44449.467742789355</v>
      </c>
      <c r="I381" s="2" t="s">
        <v>1050</v>
      </c>
      <c r="J381" s="27">
        <v>45.472198486328125</v>
      </c>
      <c r="K381" s="27">
        <v>9.19219970703125</v>
      </c>
      <c r="L381" s="2" t="s">
        <v>15</v>
      </c>
      <c r="M381" s="2" t="s">
        <v>16</v>
      </c>
      <c r="N381" s="3">
        <v>3</v>
      </c>
      <c r="O381" s="27" t="s">
        <v>2287</v>
      </c>
      <c r="P381" s="27" t="s">
        <v>2288</v>
      </c>
      <c r="Q381" s="27" t="s">
        <v>2289</v>
      </c>
      <c r="R381" s="27">
        <f t="shared" si="15"/>
        <v>3</v>
      </c>
      <c r="S381" s="27"/>
      <c r="T381" s="27"/>
      <c r="U381" s="27">
        <v>1</v>
      </c>
      <c r="V381" s="27">
        <v>1</v>
      </c>
      <c r="W381" s="27"/>
      <c r="X381" s="27">
        <v>1</v>
      </c>
      <c r="Y381" s="27"/>
      <c r="Z381" s="27" t="s">
        <v>1427</v>
      </c>
      <c r="AA381" s="27" t="s">
        <v>1427</v>
      </c>
      <c r="AB381" s="27" t="s">
        <v>1427</v>
      </c>
      <c r="AC381" s="27">
        <f t="shared" si="16"/>
        <v>0</v>
      </c>
      <c r="AD381" s="27"/>
      <c r="AE381" s="27"/>
      <c r="AF381" s="27"/>
      <c r="AG381" s="27"/>
      <c r="AH381" s="27"/>
      <c r="AI381" s="27"/>
      <c r="AJ381" s="27"/>
      <c r="AK381" s="27"/>
      <c r="AL381" s="29">
        <v>0</v>
      </c>
      <c r="AM381" s="29">
        <v>0</v>
      </c>
      <c r="AN381" s="29" t="s">
        <v>1427</v>
      </c>
      <c r="AO381" s="29" t="s">
        <v>1427</v>
      </c>
      <c r="AP381" s="29" t="s">
        <v>1427</v>
      </c>
      <c r="AQ381" s="29" t="s">
        <v>1427</v>
      </c>
      <c r="AR381" s="29" t="s">
        <v>1427</v>
      </c>
      <c r="AS381" s="29" t="s">
        <v>1427</v>
      </c>
      <c r="AT381" s="29" t="str">
        <f t="shared" si="17"/>
        <v>.</v>
      </c>
      <c r="AU381" s="29">
        <v>5</v>
      </c>
      <c r="AV381" s="29">
        <v>6</v>
      </c>
      <c r="AW381" s="29">
        <v>0</v>
      </c>
      <c r="AX381" s="29">
        <v>28</v>
      </c>
      <c r="AY381" s="29">
        <v>1</v>
      </c>
      <c r="AZ381" s="27" t="s">
        <v>1427</v>
      </c>
      <c r="BA381" s="27">
        <v>58</v>
      </c>
      <c r="BB381" s="27">
        <v>1</v>
      </c>
      <c r="BC381" s="27">
        <v>0</v>
      </c>
      <c r="BD381" s="27">
        <v>0</v>
      </c>
      <c r="BE381" s="27">
        <v>0</v>
      </c>
      <c r="BF381" s="27" t="str" cm="1">
        <f t="array" ref="BF381">_xlfn.IFS(BB381=1,"Nord Italia",BC381=1,"Centro Italia",BD381=1,"Sud Italia",BE381=1,"Isole Italia",SUM(BB381:BE381)=0,"Estero")</f>
        <v>Nord Italia</v>
      </c>
      <c r="BG381" s="27" t="s">
        <v>2599</v>
      </c>
      <c r="BH381" s="27">
        <v>166</v>
      </c>
      <c r="BI381" s="27" t="s">
        <v>1427</v>
      </c>
      <c r="BJ381" s="27">
        <v>7</v>
      </c>
      <c r="BK381" s="27" t="s">
        <v>1427</v>
      </c>
      <c r="BL381" s="27" t="s">
        <v>1427</v>
      </c>
      <c r="BM381" s="27" t="s">
        <v>1427</v>
      </c>
      <c r="BN381" s="27" t="s">
        <v>1427</v>
      </c>
      <c r="BO381" s="27">
        <v>2</v>
      </c>
      <c r="BP381" s="29">
        <v>2</v>
      </c>
      <c r="BQ381" s="27">
        <v>60</v>
      </c>
      <c r="BR381" s="27">
        <v>0</v>
      </c>
      <c r="BS381" s="27" t="s">
        <v>1427</v>
      </c>
      <c r="BT381" s="27">
        <v>0</v>
      </c>
      <c r="BU381" s="27">
        <v>1</v>
      </c>
      <c r="BV381" s="29">
        <v>4</v>
      </c>
    </row>
    <row r="382" spans="1:74" ht="45" x14ac:dyDescent="0.25">
      <c r="A382" s="27">
        <v>529</v>
      </c>
      <c r="B382" s="28">
        <v>44449.594722222224</v>
      </c>
      <c r="C382" s="28">
        <v>44449.60052083333</v>
      </c>
      <c r="D382" s="2" t="s">
        <v>1055</v>
      </c>
      <c r="E382" s="27">
        <v>100</v>
      </c>
      <c r="F382" s="27">
        <v>500</v>
      </c>
      <c r="G382" s="27">
        <v>1</v>
      </c>
      <c r="H382" s="28">
        <v>44449.600529502313</v>
      </c>
      <c r="I382" s="2" t="s">
        <v>1056</v>
      </c>
      <c r="J382" s="27">
        <v>45.091400146484375</v>
      </c>
      <c r="K382" s="27">
        <v>7.6638946533203125</v>
      </c>
      <c r="L382" s="2" t="s">
        <v>15</v>
      </c>
      <c r="M382" s="2" t="s">
        <v>16</v>
      </c>
      <c r="N382" s="3">
        <v>3</v>
      </c>
      <c r="O382" s="27" t="s">
        <v>2290</v>
      </c>
      <c r="P382" s="27" t="s">
        <v>2291</v>
      </c>
      <c r="Q382" s="27" t="s">
        <v>2292</v>
      </c>
      <c r="R382" s="27">
        <f t="shared" si="15"/>
        <v>3</v>
      </c>
      <c r="S382" s="27"/>
      <c r="T382" s="27"/>
      <c r="U382" s="27">
        <v>2</v>
      </c>
      <c r="V382" s="27"/>
      <c r="W382" s="27"/>
      <c r="X382" s="27">
        <v>1</v>
      </c>
      <c r="Y382" s="27"/>
      <c r="Z382" s="27" t="s">
        <v>1427</v>
      </c>
      <c r="AA382" s="27" t="s">
        <v>1427</v>
      </c>
      <c r="AB382" s="27" t="s">
        <v>1427</v>
      </c>
      <c r="AC382" s="27">
        <f t="shared" si="16"/>
        <v>0</v>
      </c>
      <c r="AD382" s="27"/>
      <c r="AE382" s="27"/>
      <c r="AF382" s="27"/>
      <c r="AG382" s="27"/>
      <c r="AH382" s="27"/>
      <c r="AI382" s="27"/>
      <c r="AJ382" s="27"/>
      <c r="AK382" s="27"/>
      <c r="AL382" s="29">
        <v>0</v>
      </c>
      <c r="AM382" s="29">
        <v>0</v>
      </c>
      <c r="AN382" s="29" t="s">
        <v>1427</v>
      </c>
      <c r="AO382" s="29" t="s">
        <v>1427</v>
      </c>
      <c r="AP382" s="29" t="s">
        <v>1427</v>
      </c>
      <c r="AQ382" s="29" t="s">
        <v>1427</v>
      </c>
      <c r="AR382" s="29" t="s">
        <v>1427</v>
      </c>
      <c r="AS382" s="29" t="s">
        <v>1427</v>
      </c>
      <c r="AT382" s="29" t="str">
        <f t="shared" si="17"/>
        <v>.</v>
      </c>
      <c r="AU382" s="29">
        <v>2</v>
      </c>
      <c r="AV382" s="29">
        <v>6</v>
      </c>
      <c r="AW382" s="29">
        <v>1</v>
      </c>
      <c r="AX382" s="29">
        <v>27</v>
      </c>
      <c r="AY382" s="29">
        <v>1</v>
      </c>
      <c r="AZ382" s="27" t="s">
        <v>1427</v>
      </c>
      <c r="BA382" s="27">
        <v>97</v>
      </c>
      <c r="BB382" s="27">
        <v>1</v>
      </c>
      <c r="BC382" s="27">
        <v>0</v>
      </c>
      <c r="BD382" s="27">
        <v>0</v>
      </c>
      <c r="BE382" s="27">
        <v>0</v>
      </c>
      <c r="BF382" s="27" t="str" cm="1">
        <f t="array" ref="BF382">_xlfn.IFS(BB382=1,"Nord Italia",BC382=1,"Centro Italia",BD382=1,"Sud Italia",BE382=1,"Isole Italia",SUM(BB382:BE382)=0,"Estero")</f>
        <v>Nord Italia</v>
      </c>
      <c r="BG382" s="27" t="s">
        <v>2940</v>
      </c>
      <c r="BH382" s="27">
        <v>171</v>
      </c>
      <c r="BI382" s="27" t="s">
        <v>1427</v>
      </c>
      <c r="BJ382" s="27">
        <v>7</v>
      </c>
      <c r="BK382" s="27" t="s">
        <v>1427</v>
      </c>
      <c r="BL382" s="27" t="s">
        <v>1427</v>
      </c>
      <c r="BM382" s="27" t="s">
        <v>1427</v>
      </c>
      <c r="BN382" s="27" t="s">
        <v>1427</v>
      </c>
      <c r="BO382" s="27">
        <v>2</v>
      </c>
      <c r="BP382" s="29">
        <v>3</v>
      </c>
      <c r="BQ382" s="27">
        <v>50</v>
      </c>
      <c r="BR382" s="27">
        <v>1</v>
      </c>
      <c r="BS382" s="27">
        <v>1</v>
      </c>
      <c r="BT382" s="27">
        <v>1</v>
      </c>
      <c r="BU382" s="27">
        <v>1</v>
      </c>
      <c r="BV382" s="29">
        <v>6</v>
      </c>
    </row>
    <row r="383" spans="1:74" ht="30" x14ac:dyDescent="0.25">
      <c r="A383" s="27">
        <v>536</v>
      </c>
      <c r="B383" s="28">
        <v>44449.624768518515</v>
      </c>
      <c r="C383" s="28">
        <v>44449.627858796295</v>
      </c>
      <c r="D383" s="2" t="s">
        <v>1069</v>
      </c>
      <c r="E383" s="27">
        <v>100</v>
      </c>
      <c r="F383" s="27">
        <v>266</v>
      </c>
      <c r="G383" s="27">
        <v>1</v>
      </c>
      <c r="H383" s="28">
        <v>44449.62787074074</v>
      </c>
      <c r="I383" s="2" t="s">
        <v>1070</v>
      </c>
      <c r="J383" s="27">
        <v>46.067398071289063</v>
      </c>
      <c r="K383" s="27">
        <v>13.236404418945313</v>
      </c>
      <c r="L383" s="2" t="s">
        <v>15</v>
      </c>
      <c r="M383" s="2" t="s">
        <v>16</v>
      </c>
      <c r="N383" s="3">
        <v>3</v>
      </c>
      <c r="O383" s="27" t="s">
        <v>2305</v>
      </c>
      <c r="P383" s="27" t="s">
        <v>2306</v>
      </c>
      <c r="Q383" s="27" t="s">
        <v>2307</v>
      </c>
      <c r="R383" s="27">
        <f t="shared" si="15"/>
        <v>3</v>
      </c>
      <c r="S383" s="27">
        <v>1</v>
      </c>
      <c r="T383" s="27"/>
      <c r="U383" s="27">
        <v>1</v>
      </c>
      <c r="V383" s="27"/>
      <c r="W383" s="27"/>
      <c r="X383" s="27">
        <v>1</v>
      </c>
      <c r="Y383" s="27"/>
      <c r="Z383" s="27" t="s">
        <v>1427</v>
      </c>
      <c r="AA383" s="27" t="s">
        <v>1427</v>
      </c>
      <c r="AB383" s="27" t="s">
        <v>1427</v>
      </c>
      <c r="AC383" s="27">
        <f t="shared" si="16"/>
        <v>0</v>
      </c>
      <c r="AD383" s="27"/>
      <c r="AE383" s="27"/>
      <c r="AF383" s="27"/>
      <c r="AG383" s="27"/>
      <c r="AH383" s="27"/>
      <c r="AI383" s="27"/>
      <c r="AJ383" s="27"/>
      <c r="AK383" s="27"/>
      <c r="AL383" s="29">
        <v>0</v>
      </c>
      <c r="AM383" s="29">
        <v>0</v>
      </c>
      <c r="AN383" s="29" t="s">
        <v>1427</v>
      </c>
      <c r="AO383" s="29" t="s">
        <v>1427</v>
      </c>
      <c r="AP383" s="29" t="s">
        <v>1427</v>
      </c>
      <c r="AQ383" s="29" t="s">
        <v>1427</v>
      </c>
      <c r="AR383" s="29" t="s">
        <v>1427</v>
      </c>
      <c r="AS383" s="29" t="s">
        <v>1427</v>
      </c>
      <c r="AT383" s="29" t="str">
        <f t="shared" si="17"/>
        <v>.</v>
      </c>
      <c r="AU383" s="29">
        <v>7</v>
      </c>
      <c r="AV383" s="29">
        <v>8</v>
      </c>
      <c r="AW383" s="29">
        <v>1</v>
      </c>
      <c r="AX383" s="29">
        <v>26</v>
      </c>
      <c r="AY383" s="29">
        <v>1</v>
      </c>
      <c r="AZ383" s="27" t="s">
        <v>1427</v>
      </c>
      <c r="BA383" s="27">
        <v>104</v>
      </c>
      <c r="BB383" s="27">
        <v>1</v>
      </c>
      <c r="BC383" s="27">
        <v>0</v>
      </c>
      <c r="BD383" s="27">
        <v>0</v>
      </c>
      <c r="BE383" s="27">
        <v>0</v>
      </c>
      <c r="BF383" s="27" t="str" cm="1">
        <f t="array" ref="BF383">_xlfn.IFS(BB383=1,"Nord Italia",BC383=1,"Centro Italia",BD383=1,"Sud Italia",BE383=1,"Isole Italia",SUM(BB383:BE383)=0,"Estero")</f>
        <v>Nord Italia</v>
      </c>
      <c r="BG383" s="27" t="s">
        <v>2943</v>
      </c>
      <c r="BH383" s="27">
        <v>164</v>
      </c>
      <c r="BI383" s="27" t="s">
        <v>1427</v>
      </c>
      <c r="BJ383" s="27">
        <v>3</v>
      </c>
      <c r="BK383" s="27">
        <v>14</v>
      </c>
      <c r="BL383" s="27" t="s">
        <v>1427</v>
      </c>
      <c r="BM383" s="27" t="s">
        <v>1427</v>
      </c>
      <c r="BN383" s="27" t="s">
        <v>1427</v>
      </c>
      <c r="BO383" s="27">
        <v>3</v>
      </c>
      <c r="BP383" s="29">
        <v>3</v>
      </c>
      <c r="BQ383" s="27">
        <v>240</v>
      </c>
      <c r="BR383" s="27">
        <v>0</v>
      </c>
      <c r="BS383" s="27" t="s">
        <v>1427</v>
      </c>
      <c r="BT383" s="27">
        <v>1</v>
      </c>
      <c r="BU383" s="27">
        <v>1</v>
      </c>
      <c r="BV383" s="29">
        <v>2</v>
      </c>
    </row>
    <row r="384" spans="1:74" ht="30" x14ac:dyDescent="0.25">
      <c r="A384" s="27">
        <v>537</v>
      </c>
      <c r="B384" s="28">
        <v>44449.629976851851</v>
      </c>
      <c r="C384" s="28">
        <v>44449.633981481478</v>
      </c>
      <c r="D384" s="2" t="s">
        <v>1071</v>
      </c>
      <c r="E384" s="27">
        <v>100</v>
      </c>
      <c r="F384" s="27">
        <v>346</v>
      </c>
      <c r="G384" s="27">
        <v>1</v>
      </c>
      <c r="H384" s="28">
        <v>44449.633998287034</v>
      </c>
      <c r="I384" s="2" t="s">
        <v>1072</v>
      </c>
      <c r="J384" s="27">
        <v>45.472198486328125</v>
      </c>
      <c r="K384" s="27">
        <v>9.19219970703125</v>
      </c>
      <c r="L384" s="2" t="s">
        <v>15</v>
      </c>
      <c r="M384" s="2" t="s">
        <v>16</v>
      </c>
      <c r="N384" s="3">
        <v>3</v>
      </c>
      <c r="O384" s="27" t="s">
        <v>2308</v>
      </c>
      <c r="P384" s="27" t="s">
        <v>2309</v>
      </c>
      <c r="Q384" s="27" t="s">
        <v>2310</v>
      </c>
      <c r="R384" s="27">
        <f t="shared" si="15"/>
        <v>3</v>
      </c>
      <c r="S384" s="27">
        <v>2</v>
      </c>
      <c r="T384" s="27"/>
      <c r="U384" s="27"/>
      <c r="V384" s="27"/>
      <c r="W384" s="27"/>
      <c r="X384" s="27">
        <v>1</v>
      </c>
      <c r="Y384" s="27"/>
      <c r="Z384" s="27" t="s">
        <v>1427</v>
      </c>
      <c r="AA384" s="27" t="s">
        <v>1427</v>
      </c>
      <c r="AB384" s="27" t="s">
        <v>1427</v>
      </c>
      <c r="AC384" s="27">
        <f t="shared" si="16"/>
        <v>0</v>
      </c>
      <c r="AD384" s="27"/>
      <c r="AE384" s="27"/>
      <c r="AF384" s="27"/>
      <c r="AG384" s="27"/>
      <c r="AH384" s="27"/>
      <c r="AI384" s="27"/>
      <c r="AJ384" s="27"/>
      <c r="AK384" s="27"/>
      <c r="AL384" s="29">
        <v>0</v>
      </c>
      <c r="AM384" s="29">
        <v>0</v>
      </c>
      <c r="AN384" s="29" t="s">
        <v>1427</v>
      </c>
      <c r="AO384" s="29" t="s">
        <v>1427</v>
      </c>
      <c r="AP384" s="29" t="s">
        <v>1427</v>
      </c>
      <c r="AQ384" s="29" t="s">
        <v>1427</v>
      </c>
      <c r="AR384" s="29" t="s">
        <v>1427</v>
      </c>
      <c r="AS384" s="29" t="s">
        <v>1427</v>
      </c>
      <c r="AT384" s="29" t="str">
        <f t="shared" si="17"/>
        <v>.</v>
      </c>
      <c r="AU384" s="29">
        <v>8</v>
      </c>
      <c r="AV384" s="29">
        <v>8</v>
      </c>
      <c r="AW384" s="29">
        <v>1</v>
      </c>
      <c r="AX384" s="29">
        <v>37</v>
      </c>
      <c r="AY384" s="29">
        <v>1</v>
      </c>
      <c r="AZ384" s="27" t="s">
        <v>1427</v>
      </c>
      <c r="BA384" s="27">
        <v>104</v>
      </c>
      <c r="BB384" s="27">
        <v>1</v>
      </c>
      <c r="BC384" s="27">
        <v>0</v>
      </c>
      <c r="BD384" s="27">
        <v>0</v>
      </c>
      <c r="BE384" s="27">
        <v>0</v>
      </c>
      <c r="BF384" s="27" t="str" cm="1">
        <f t="array" ref="BF384">_xlfn.IFS(BB384=1,"Nord Italia",BC384=1,"Centro Italia",BD384=1,"Sud Italia",BE384=1,"Isole Italia",SUM(BB384:BE384)=0,"Estero")</f>
        <v>Nord Italia</v>
      </c>
      <c r="BG384" s="27" t="s">
        <v>2618</v>
      </c>
      <c r="BH384" s="27">
        <v>164</v>
      </c>
      <c r="BI384" s="27" t="s">
        <v>1427</v>
      </c>
      <c r="BJ384" s="27">
        <v>4</v>
      </c>
      <c r="BK384" s="27">
        <v>17</v>
      </c>
      <c r="BL384" s="27" t="s">
        <v>1427</v>
      </c>
      <c r="BM384" s="27">
        <v>110</v>
      </c>
      <c r="BN384" s="27" t="s">
        <v>1427</v>
      </c>
      <c r="BO384" s="27">
        <v>4</v>
      </c>
      <c r="BP384" s="29">
        <v>2</v>
      </c>
      <c r="BQ384" s="27">
        <v>100</v>
      </c>
      <c r="BR384" s="27">
        <v>0</v>
      </c>
      <c r="BS384" s="27" t="s">
        <v>1427</v>
      </c>
      <c r="BT384" s="27">
        <v>1</v>
      </c>
      <c r="BU384" s="27">
        <v>1</v>
      </c>
      <c r="BV384" s="29">
        <v>6</v>
      </c>
    </row>
    <row r="385" spans="1:74" ht="30" x14ac:dyDescent="0.25">
      <c r="A385" s="27">
        <v>549</v>
      </c>
      <c r="B385" s="28">
        <v>44450.080983796295</v>
      </c>
      <c r="C385" s="28">
        <v>44450.083865740744</v>
      </c>
      <c r="D385" s="2" t="s">
        <v>1095</v>
      </c>
      <c r="E385" s="27">
        <v>100</v>
      </c>
      <c r="F385" s="27">
        <v>249</v>
      </c>
      <c r="G385" s="27">
        <v>1</v>
      </c>
      <c r="H385" s="28">
        <v>44450.083879166668</v>
      </c>
      <c r="I385" s="2" t="s">
        <v>1096</v>
      </c>
      <c r="J385" s="27">
        <v>45.472198486328125</v>
      </c>
      <c r="K385" s="27">
        <v>9.19219970703125</v>
      </c>
      <c r="L385" s="2" t="s">
        <v>15</v>
      </c>
      <c r="M385" s="2" t="s">
        <v>16</v>
      </c>
      <c r="N385" s="3">
        <v>3</v>
      </c>
      <c r="O385" s="27" t="s">
        <v>2322</v>
      </c>
      <c r="P385" s="27" t="s">
        <v>2323</v>
      </c>
      <c r="Q385" s="27" t="s">
        <v>2324</v>
      </c>
      <c r="R385" s="27">
        <f t="shared" si="15"/>
        <v>3</v>
      </c>
      <c r="S385" s="27"/>
      <c r="T385" s="27"/>
      <c r="U385" s="27">
        <v>1</v>
      </c>
      <c r="V385" s="27"/>
      <c r="W385" s="27"/>
      <c r="X385" s="27">
        <v>2</v>
      </c>
      <c r="Y385" s="27"/>
      <c r="Z385" s="27" t="s">
        <v>1427</v>
      </c>
      <c r="AA385" s="27" t="s">
        <v>1427</v>
      </c>
      <c r="AB385" s="27" t="s">
        <v>1427</v>
      </c>
      <c r="AC385" s="27">
        <f t="shared" si="16"/>
        <v>0</v>
      </c>
      <c r="AD385" s="27"/>
      <c r="AE385" s="27"/>
      <c r="AF385" s="27"/>
      <c r="AG385" s="27"/>
      <c r="AH385" s="27"/>
      <c r="AI385" s="27"/>
      <c r="AJ385" s="27"/>
      <c r="AK385" s="27"/>
      <c r="AL385" s="29">
        <v>0</v>
      </c>
      <c r="AM385" s="29">
        <v>0</v>
      </c>
      <c r="AN385" s="29" t="s">
        <v>1427</v>
      </c>
      <c r="AO385" s="29" t="s">
        <v>1427</v>
      </c>
      <c r="AP385" s="29" t="s">
        <v>1427</v>
      </c>
      <c r="AQ385" s="29" t="s">
        <v>1427</v>
      </c>
      <c r="AR385" s="29" t="s">
        <v>1427</v>
      </c>
      <c r="AS385" s="29" t="s">
        <v>1427</v>
      </c>
      <c r="AT385" s="29" t="str">
        <f t="shared" si="17"/>
        <v>.</v>
      </c>
      <c r="AU385" s="29">
        <v>4</v>
      </c>
      <c r="AV385" s="29">
        <v>3</v>
      </c>
      <c r="AW385" s="29">
        <v>1</v>
      </c>
      <c r="AX385" s="29">
        <v>29</v>
      </c>
      <c r="AY385" s="29">
        <v>1</v>
      </c>
      <c r="AZ385" s="27" t="s">
        <v>1427</v>
      </c>
      <c r="BA385" s="27">
        <v>100</v>
      </c>
      <c r="BB385" s="27">
        <v>1</v>
      </c>
      <c r="BC385" s="27">
        <v>0</v>
      </c>
      <c r="BD385" s="27">
        <v>0</v>
      </c>
      <c r="BE385" s="27">
        <v>0</v>
      </c>
      <c r="BF385" s="27" t="str" cm="1">
        <f t="array" ref="BF385">_xlfn.IFS(BB385=1,"Nord Italia",BC385=1,"Centro Italia",BD385=1,"Sud Italia",BE385=1,"Isole Italia",SUM(BB385:BE385)=0,"Estero")</f>
        <v>Nord Italia</v>
      </c>
      <c r="BG385" s="27" t="s">
        <v>2951</v>
      </c>
      <c r="BH385" s="27">
        <v>166</v>
      </c>
      <c r="BI385" s="27" t="s">
        <v>1427</v>
      </c>
      <c r="BJ385" s="27">
        <v>4</v>
      </c>
      <c r="BK385" s="27">
        <v>13</v>
      </c>
      <c r="BL385" s="27" t="s">
        <v>1427</v>
      </c>
      <c r="BM385" s="27" t="s">
        <v>1427</v>
      </c>
      <c r="BN385" s="27" t="s">
        <v>1427</v>
      </c>
      <c r="BO385" s="27">
        <v>1</v>
      </c>
      <c r="BP385" s="29">
        <v>4</v>
      </c>
      <c r="BQ385" s="27">
        <v>60</v>
      </c>
      <c r="BR385" s="27">
        <v>0</v>
      </c>
      <c r="BS385" s="27" t="s">
        <v>1427</v>
      </c>
      <c r="BT385" s="27">
        <v>1</v>
      </c>
      <c r="BU385" s="27">
        <v>1</v>
      </c>
      <c r="BV385" s="29">
        <v>3</v>
      </c>
    </row>
    <row r="386" spans="1:74" ht="30" x14ac:dyDescent="0.25">
      <c r="A386" s="27">
        <v>555</v>
      </c>
      <c r="B386" s="28">
        <v>44450.101759259262</v>
      </c>
      <c r="C386" s="28">
        <v>44450.104097222225</v>
      </c>
      <c r="D386" s="2" t="s">
        <v>1107</v>
      </c>
      <c r="E386" s="27">
        <v>100</v>
      </c>
      <c r="F386" s="27">
        <v>201</v>
      </c>
      <c r="G386" s="27">
        <v>1</v>
      </c>
      <c r="H386" s="28">
        <v>44450.104109293985</v>
      </c>
      <c r="I386" s="2" t="s">
        <v>1108</v>
      </c>
      <c r="J386" s="27">
        <v>45.474197387695313</v>
      </c>
      <c r="K386" s="27">
        <v>9.19940185546875</v>
      </c>
      <c r="L386" s="2" t="s">
        <v>15</v>
      </c>
      <c r="M386" s="2" t="s">
        <v>16</v>
      </c>
      <c r="N386" s="3">
        <v>3</v>
      </c>
      <c r="O386" s="27" t="s">
        <v>2333</v>
      </c>
      <c r="P386" s="27" t="s">
        <v>2146</v>
      </c>
      <c r="Q386" s="27" t="s">
        <v>2145</v>
      </c>
      <c r="R386" s="27">
        <f t="shared" ref="R386:R449" si="18">IF($O386=".",0,1)+IF($P386=".",0,1)+IF($Q386=".",0,1)</f>
        <v>3</v>
      </c>
      <c r="S386" s="27">
        <v>1</v>
      </c>
      <c r="T386" s="27"/>
      <c r="U386" s="27">
        <v>1</v>
      </c>
      <c r="V386" s="27"/>
      <c r="W386" s="27"/>
      <c r="X386" s="27">
        <v>1</v>
      </c>
      <c r="Y386" s="27"/>
      <c r="Z386" s="27" t="s">
        <v>1427</v>
      </c>
      <c r="AA386" s="27" t="s">
        <v>1427</v>
      </c>
      <c r="AB386" s="27" t="s">
        <v>1427</v>
      </c>
      <c r="AC386" s="27">
        <f t="shared" ref="AC386:AC449" si="19">IF($Z386=".",0,1)+IF($AA386=".",0,1)+IF($AB386=".",0,1)</f>
        <v>0</v>
      </c>
      <c r="AD386" s="27"/>
      <c r="AE386" s="27"/>
      <c r="AF386" s="27"/>
      <c r="AG386" s="27"/>
      <c r="AH386" s="27"/>
      <c r="AI386" s="27"/>
      <c r="AJ386" s="27"/>
      <c r="AK386" s="27"/>
      <c r="AL386" s="29">
        <v>0</v>
      </c>
      <c r="AM386" s="29">
        <v>0</v>
      </c>
      <c r="AN386" s="29" t="s">
        <v>1427</v>
      </c>
      <c r="AO386" s="29" t="s">
        <v>1427</v>
      </c>
      <c r="AP386" s="29" t="s">
        <v>1427</v>
      </c>
      <c r="AQ386" s="29" t="s">
        <v>1427</v>
      </c>
      <c r="AR386" s="29" t="s">
        <v>1427</v>
      </c>
      <c r="AS386" s="29" t="s">
        <v>1427</v>
      </c>
      <c r="AT386" s="29" t="str">
        <f t="shared" ref="AT386:AT449" si="20">IF(AN386=".",".",SUM(AN386:AS386)/6)</f>
        <v>.</v>
      </c>
      <c r="AU386" s="29">
        <v>7</v>
      </c>
      <c r="AV386" s="29">
        <v>8</v>
      </c>
      <c r="AW386" s="29">
        <v>1</v>
      </c>
      <c r="AX386" s="29">
        <v>33</v>
      </c>
      <c r="AY386" s="29">
        <v>1</v>
      </c>
      <c r="AZ386" s="27" t="s">
        <v>1427</v>
      </c>
      <c r="BA386" s="27">
        <v>100</v>
      </c>
      <c r="BB386" s="27">
        <v>1</v>
      </c>
      <c r="BC386" s="27">
        <v>0</v>
      </c>
      <c r="BD386" s="27">
        <v>0</v>
      </c>
      <c r="BE386" s="27">
        <v>0</v>
      </c>
      <c r="BF386" s="27" t="str" cm="1">
        <f t="array" ref="BF386">_xlfn.IFS(BB386=1,"Nord Italia",BC386=1,"Centro Italia",BD386=1,"Sud Italia",BE386=1,"Isole Italia",SUM(BB386:BE386)=0,"Estero")</f>
        <v>Nord Italia</v>
      </c>
      <c r="BG386" s="27" t="s">
        <v>2786</v>
      </c>
      <c r="BH386" s="27">
        <v>168</v>
      </c>
      <c r="BI386" s="27" t="s">
        <v>1427</v>
      </c>
      <c r="BJ386" s="27">
        <v>3</v>
      </c>
      <c r="BK386" s="27" t="s">
        <v>1427</v>
      </c>
      <c r="BL386" s="27" t="s">
        <v>1427</v>
      </c>
      <c r="BM386" s="27" t="s">
        <v>1427</v>
      </c>
      <c r="BN386" s="27" t="s">
        <v>1427</v>
      </c>
      <c r="BO386" s="27">
        <v>1</v>
      </c>
      <c r="BP386" s="29">
        <v>4</v>
      </c>
      <c r="BQ386" s="27">
        <v>300</v>
      </c>
      <c r="BR386" s="27">
        <v>0</v>
      </c>
      <c r="BS386" s="27" t="s">
        <v>1427</v>
      </c>
      <c r="BT386" s="27">
        <v>1</v>
      </c>
      <c r="BU386" s="27">
        <v>0</v>
      </c>
      <c r="BV386" s="29">
        <v>2</v>
      </c>
    </row>
    <row r="387" spans="1:74" ht="30" x14ac:dyDescent="0.25">
      <c r="A387" s="27">
        <v>560</v>
      </c>
      <c r="B387" s="28">
        <v>44450.115879629629</v>
      </c>
      <c r="C387" s="28">
        <v>44450.118449074071</v>
      </c>
      <c r="D387" s="2" t="s">
        <v>1117</v>
      </c>
      <c r="E387" s="27">
        <v>100</v>
      </c>
      <c r="F387" s="27">
        <v>222</v>
      </c>
      <c r="G387" s="27">
        <v>1</v>
      </c>
      <c r="H387" s="28">
        <v>44450.118468715278</v>
      </c>
      <c r="I387" s="2" t="s">
        <v>1118</v>
      </c>
      <c r="J387" s="27">
        <v>45.493698120117188</v>
      </c>
      <c r="K387" s="27">
        <v>12.2449951171875</v>
      </c>
      <c r="L387" s="2" t="s">
        <v>15</v>
      </c>
      <c r="M387" s="2" t="s">
        <v>16</v>
      </c>
      <c r="N387" s="3">
        <v>3</v>
      </c>
      <c r="O387" s="27" t="s">
        <v>2336</v>
      </c>
      <c r="P387" s="27" t="s">
        <v>2337</v>
      </c>
      <c r="Q387" s="27" t="s">
        <v>2338</v>
      </c>
      <c r="R387" s="27">
        <f t="shared" si="18"/>
        <v>3</v>
      </c>
      <c r="S387" s="27"/>
      <c r="T387" s="27"/>
      <c r="U387" s="27"/>
      <c r="V387" s="27">
        <v>2</v>
      </c>
      <c r="W387" s="27"/>
      <c r="X387" s="27">
        <v>1</v>
      </c>
      <c r="Y387" s="27"/>
      <c r="Z387" s="27" t="s">
        <v>1427</v>
      </c>
      <c r="AA387" s="27" t="s">
        <v>1427</v>
      </c>
      <c r="AB387" s="27" t="s">
        <v>1427</v>
      </c>
      <c r="AC387" s="27">
        <f t="shared" si="19"/>
        <v>0</v>
      </c>
      <c r="AD387" s="27"/>
      <c r="AE387" s="27"/>
      <c r="AF387" s="27"/>
      <c r="AG387" s="27"/>
      <c r="AH387" s="27"/>
      <c r="AI387" s="27"/>
      <c r="AJ387" s="27"/>
      <c r="AK387" s="27"/>
      <c r="AL387" s="29">
        <v>0</v>
      </c>
      <c r="AM387" s="29">
        <v>0</v>
      </c>
      <c r="AN387" s="29" t="s">
        <v>1427</v>
      </c>
      <c r="AO387" s="29" t="s">
        <v>1427</v>
      </c>
      <c r="AP387" s="29" t="s">
        <v>1427</v>
      </c>
      <c r="AQ387" s="29" t="s">
        <v>1427</v>
      </c>
      <c r="AR387" s="29" t="s">
        <v>1427</v>
      </c>
      <c r="AS387" s="29" t="s">
        <v>1427</v>
      </c>
      <c r="AT387" s="29" t="str">
        <f t="shared" si="20"/>
        <v>.</v>
      </c>
      <c r="AU387" s="29">
        <v>6</v>
      </c>
      <c r="AV387" s="29">
        <v>8</v>
      </c>
      <c r="AW387" s="29">
        <v>0</v>
      </c>
      <c r="AX387" s="29">
        <v>24</v>
      </c>
      <c r="AY387" s="29">
        <v>1</v>
      </c>
      <c r="AZ387" s="27" t="s">
        <v>1427</v>
      </c>
      <c r="BA387" s="27">
        <v>86</v>
      </c>
      <c r="BB387" s="27">
        <v>0</v>
      </c>
      <c r="BC387" s="27">
        <v>1</v>
      </c>
      <c r="BD387" s="27">
        <v>0</v>
      </c>
      <c r="BE387" s="27">
        <v>0</v>
      </c>
      <c r="BF387" s="27" t="str" cm="1">
        <f t="array" ref="BF387">_xlfn.IFS(BB387=1,"Nord Italia",BC387=1,"Centro Italia",BD387=1,"Sud Italia",BE387=1,"Isole Italia",SUM(BB387:BE387)=0,"Estero")</f>
        <v>Centro Italia</v>
      </c>
      <c r="BG387" s="27" t="s">
        <v>2958</v>
      </c>
      <c r="BH387" s="27">
        <v>164</v>
      </c>
      <c r="BI387" s="27" t="s">
        <v>1427</v>
      </c>
      <c r="BJ387" s="27">
        <v>4</v>
      </c>
      <c r="BK387" s="27">
        <v>16</v>
      </c>
      <c r="BL387" s="27" t="s">
        <v>1427</v>
      </c>
      <c r="BM387" s="27">
        <v>110</v>
      </c>
      <c r="BN387" s="27" t="s">
        <v>1427</v>
      </c>
      <c r="BO387" s="27">
        <v>3</v>
      </c>
      <c r="BP387" s="29">
        <v>3</v>
      </c>
      <c r="BQ387" s="27">
        <v>120</v>
      </c>
      <c r="BR387" s="27">
        <v>0</v>
      </c>
      <c r="BS387" s="27" t="s">
        <v>1427</v>
      </c>
      <c r="BT387" s="27">
        <v>1</v>
      </c>
      <c r="BU387" s="27">
        <v>1</v>
      </c>
      <c r="BV387" s="29">
        <v>2</v>
      </c>
    </row>
    <row r="388" spans="1:74" ht="45" x14ac:dyDescent="0.25">
      <c r="A388" s="27">
        <v>565</v>
      </c>
      <c r="B388" s="28">
        <v>44450.182476851849</v>
      </c>
      <c r="C388" s="28">
        <v>44450.18917824074</v>
      </c>
      <c r="D388" s="2" t="s">
        <v>1127</v>
      </c>
      <c r="E388" s="27">
        <v>100</v>
      </c>
      <c r="F388" s="27">
        <v>578</v>
      </c>
      <c r="G388" s="27">
        <v>1</v>
      </c>
      <c r="H388" s="28">
        <v>44450.189183483795</v>
      </c>
      <c r="I388" s="2" t="s">
        <v>1128</v>
      </c>
      <c r="J388" s="27">
        <v>48.097793579101563</v>
      </c>
      <c r="K388" s="27">
        <v>20.788406372070313</v>
      </c>
      <c r="L388" s="2" t="s">
        <v>15</v>
      </c>
      <c r="M388" s="2" t="s">
        <v>87</v>
      </c>
      <c r="N388" s="3">
        <v>3</v>
      </c>
      <c r="O388" s="27" t="s">
        <v>2344</v>
      </c>
      <c r="P388" s="27" t="s">
        <v>2345</v>
      </c>
      <c r="Q388" s="27" t="s">
        <v>2346</v>
      </c>
      <c r="R388" s="27">
        <f t="shared" si="18"/>
        <v>3</v>
      </c>
      <c r="S388" s="27">
        <v>2</v>
      </c>
      <c r="T388" s="27"/>
      <c r="U388" s="27"/>
      <c r="V388" s="27">
        <v>1</v>
      </c>
      <c r="W388" s="27"/>
      <c r="X388" s="27"/>
      <c r="Y388" s="27"/>
      <c r="Z388" s="27" t="s">
        <v>1427</v>
      </c>
      <c r="AA388" s="27" t="s">
        <v>1427</v>
      </c>
      <c r="AB388" s="27" t="s">
        <v>1427</v>
      </c>
      <c r="AC388" s="27">
        <f t="shared" si="19"/>
        <v>0</v>
      </c>
      <c r="AD388" s="27"/>
      <c r="AE388" s="27"/>
      <c r="AF388" s="27"/>
      <c r="AG388" s="27"/>
      <c r="AH388" s="27"/>
      <c r="AI388" s="27"/>
      <c r="AJ388" s="27"/>
      <c r="AK388" s="27"/>
      <c r="AL388" s="29">
        <v>0</v>
      </c>
      <c r="AM388" s="29">
        <v>0</v>
      </c>
      <c r="AN388" s="29" t="s">
        <v>1427</v>
      </c>
      <c r="AO388" s="29" t="s">
        <v>1427</v>
      </c>
      <c r="AP388" s="29" t="s">
        <v>1427</v>
      </c>
      <c r="AQ388" s="29" t="s">
        <v>1427</v>
      </c>
      <c r="AR388" s="29" t="s">
        <v>1427</v>
      </c>
      <c r="AS388" s="29" t="s">
        <v>1427</v>
      </c>
      <c r="AT388" s="29" t="str">
        <f t="shared" si="20"/>
        <v>.</v>
      </c>
      <c r="AU388" s="29">
        <v>7</v>
      </c>
      <c r="AV388" s="29">
        <v>8</v>
      </c>
      <c r="AW388" s="29">
        <v>0</v>
      </c>
      <c r="AX388" s="29">
        <v>22</v>
      </c>
      <c r="AY388" s="29">
        <v>0</v>
      </c>
      <c r="AZ388" s="27" t="s">
        <v>3197</v>
      </c>
      <c r="BA388" s="27" t="s">
        <v>1427</v>
      </c>
      <c r="BB388" s="27">
        <v>0</v>
      </c>
      <c r="BC388" s="27">
        <v>0</v>
      </c>
      <c r="BD388" s="27">
        <v>0</v>
      </c>
      <c r="BE388" s="27">
        <v>0</v>
      </c>
      <c r="BF388" s="27" t="str" cm="1">
        <f t="array" ref="BF388">_xlfn.IFS(BB388=1,"Nord Italia",BC388=1,"Centro Italia",BD388=1,"Sud Italia",BE388=1,"Isole Italia",SUM(BB388:BE388)=0,"Estero")</f>
        <v>Estero</v>
      </c>
      <c r="BG388" s="27" t="s">
        <v>1427</v>
      </c>
      <c r="BH388" s="27">
        <v>164</v>
      </c>
      <c r="BI388" s="27" t="s">
        <v>1427</v>
      </c>
      <c r="BJ388" s="27">
        <v>4</v>
      </c>
      <c r="BK388" s="27">
        <v>13</v>
      </c>
      <c r="BL388" s="27" t="s">
        <v>1427</v>
      </c>
      <c r="BM388" s="27">
        <v>116</v>
      </c>
      <c r="BN388" s="27" t="s">
        <v>3160</v>
      </c>
      <c r="BO388" s="27">
        <v>4</v>
      </c>
      <c r="BP388" s="29">
        <v>3</v>
      </c>
      <c r="BQ388" s="27">
        <v>60</v>
      </c>
      <c r="BR388" s="27">
        <v>1</v>
      </c>
      <c r="BS388" s="27">
        <v>1</v>
      </c>
      <c r="BT388" s="27">
        <v>1</v>
      </c>
      <c r="BU388" s="27">
        <v>1</v>
      </c>
      <c r="BV388" s="29">
        <v>3</v>
      </c>
    </row>
    <row r="389" spans="1:74" ht="30" x14ac:dyDescent="0.25">
      <c r="A389" s="27">
        <v>567</v>
      </c>
      <c r="B389" s="28">
        <v>44450.199803240743</v>
      </c>
      <c r="C389" s="28">
        <v>44450.203206018516</v>
      </c>
      <c r="D389" s="2" t="s">
        <v>1131</v>
      </c>
      <c r="E389" s="27">
        <v>100</v>
      </c>
      <c r="F389" s="27">
        <v>294</v>
      </c>
      <c r="G389" s="27">
        <v>1</v>
      </c>
      <c r="H389" s="28">
        <v>44450.203219768518</v>
      </c>
      <c r="I389" s="2" t="s">
        <v>1132</v>
      </c>
      <c r="J389" s="27">
        <v>43.147903442382813</v>
      </c>
      <c r="K389" s="27">
        <v>12.109695434570313</v>
      </c>
      <c r="L389" s="2" t="s">
        <v>15</v>
      </c>
      <c r="M389" s="2" t="s">
        <v>16</v>
      </c>
      <c r="N389" s="3">
        <v>3</v>
      </c>
      <c r="O389" s="27" t="s">
        <v>2350</v>
      </c>
      <c r="P389" s="27" t="s">
        <v>2351</v>
      </c>
      <c r="Q389" s="27" t="s">
        <v>2352</v>
      </c>
      <c r="R389" s="27">
        <f t="shared" si="18"/>
        <v>3</v>
      </c>
      <c r="S389" s="27"/>
      <c r="T389" s="27"/>
      <c r="U389" s="27"/>
      <c r="V389" s="27">
        <v>1</v>
      </c>
      <c r="W389" s="27"/>
      <c r="X389" s="27">
        <v>1</v>
      </c>
      <c r="Y389" s="27"/>
      <c r="Z389" s="27" t="s">
        <v>1427</v>
      </c>
      <c r="AA389" s="27" t="s">
        <v>1427</v>
      </c>
      <c r="AB389" s="27" t="s">
        <v>1427</v>
      </c>
      <c r="AC389" s="27">
        <f t="shared" si="19"/>
        <v>0</v>
      </c>
      <c r="AD389" s="27"/>
      <c r="AE389" s="27"/>
      <c r="AF389" s="27"/>
      <c r="AG389" s="27"/>
      <c r="AH389" s="27"/>
      <c r="AI389" s="27"/>
      <c r="AJ389" s="27"/>
      <c r="AK389" s="27"/>
      <c r="AL389" s="29">
        <v>0</v>
      </c>
      <c r="AM389" s="29">
        <v>0</v>
      </c>
      <c r="AN389" s="29" t="s">
        <v>1427</v>
      </c>
      <c r="AO389" s="29" t="s">
        <v>1427</v>
      </c>
      <c r="AP389" s="29" t="s">
        <v>1427</v>
      </c>
      <c r="AQ389" s="29" t="s">
        <v>1427</v>
      </c>
      <c r="AR389" s="29" t="s">
        <v>1427</v>
      </c>
      <c r="AS389" s="29" t="s">
        <v>1427</v>
      </c>
      <c r="AT389" s="29" t="str">
        <f t="shared" si="20"/>
        <v>.</v>
      </c>
      <c r="AU389" s="29">
        <v>6</v>
      </c>
      <c r="AV389" s="29">
        <v>6</v>
      </c>
      <c r="AW389" s="29">
        <v>1</v>
      </c>
      <c r="AX389" s="29">
        <v>24</v>
      </c>
      <c r="AY389" s="29">
        <v>1</v>
      </c>
      <c r="AZ389" s="27" t="s">
        <v>1427</v>
      </c>
      <c r="BA389" s="27">
        <v>77</v>
      </c>
      <c r="BB389" s="27">
        <v>1</v>
      </c>
      <c r="BC389" s="27">
        <v>0</v>
      </c>
      <c r="BD389" s="27">
        <v>0</v>
      </c>
      <c r="BE389" s="27">
        <v>0</v>
      </c>
      <c r="BF389" s="27" t="str" cm="1">
        <f t="array" ref="BF389">_xlfn.IFS(BB389=1,"Nord Italia",BC389=1,"Centro Italia",BD389=1,"Sud Italia",BE389=1,"Isole Italia",SUM(BB389:BE389)=0,"Estero")</f>
        <v>Nord Italia</v>
      </c>
      <c r="BG389" s="27" t="s">
        <v>2960</v>
      </c>
      <c r="BH389" s="27">
        <v>164</v>
      </c>
      <c r="BI389" s="27" t="s">
        <v>1427</v>
      </c>
      <c r="BJ389" s="27">
        <v>4</v>
      </c>
      <c r="BK389" s="27">
        <v>13</v>
      </c>
      <c r="BL389" s="27" t="s">
        <v>1427</v>
      </c>
      <c r="BM389" s="27">
        <v>125</v>
      </c>
      <c r="BN389" s="27" t="s">
        <v>1427</v>
      </c>
      <c r="BO389" s="27">
        <v>4</v>
      </c>
      <c r="BP389" s="29">
        <v>2</v>
      </c>
      <c r="BQ389" s="27">
        <v>60</v>
      </c>
      <c r="BR389" s="27">
        <v>0</v>
      </c>
      <c r="BS389" s="27" t="s">
        <v>1427</v>
      </c>
      <c r="BT389" s="27">
        <v>1</v>
      </c>
      <c r="BU389" s="27">
        <v>1</v>
      </c>
      <c r="BV389" s="29">
        <v>2</v>
      </c>
    </row>
    <row r="390" spans="1:74" ht="30" x14ac:dyDescent="0.25">
      <c r="A390" s="27">
        <v>572</v>
      </c>
      <c r="B390" s="28">
        <v>44450.251284722224</v>
      </c>
      <c r="C390" s="28">
        <v>44450.27175925926</v>
      </c>
      <c r="D390" s="2" t="s">
        <v>1141</v>
      </c>
      <c r="E390" s="27">
        <v>100</v>
      </c>
      <c r="F390" s="27">
        <v>1769</v>
      </c>
      <c r="G390" s="27">
        <v>1</v>
      </c>
      <c r="H390" s="28">
        <v>44450.27177162037</v>
      </c>
      <c r="I390" s="2" t="s">
        <v>1142</v>
      </c>
      <c r="J390" s="27">
        <v>45.543106079101563</v>
      </c>
      <c r="K390" s="27">
        <v>11.54150390625</v>
      </c>
      <c r="L390" s="2" t="s">
        <v>15</v>
      </c>
      <c r="M390" s="2" t="s">
        <v>16</v>
      </c>
      <c r="N390" s="3">
        <v>3</v>
      </c>
      <c r="O390" s="27" t="s">
        <v>2358</v>
      </c>
      <c r="P390" s="27" t="s">
        <v>2359</v>
      </c>
      <c r="Q390" s="27" t="s">
        <v>2360</v>
      </c>
      <c r="R390" s="27">
        <f t="shared" si="18"/>
        <v>3</v>
      </c>
      <c r="S390" s="27">
        <v>1</v>
      </c>
      <c r="T390" s="27">
        <v>2</v>
      </c>
      <c r="U390" s="27"/>
      <c r="V390" s="27"/>
      <c r="W390" s="27"/>
      <c r="X390" s="27"/>
      <c r="Y390" s="27"/>
      <c r="Z390" s="27" t="s">
        <v>1427</v>
      </c>
      <c r="AA390" s="27" t="s">
        <v>1427</v>
      </c>
      <c r="AB390" s="27" t="s">
        <v>1427</v>
      </c>
      <c r="AC390" s="27">
        <f t="shared" si="19"/>
        <v>0</v>
      </c>
      <c r="AD390" s="27"/>
      <c r="AE390" s="27"/>
      <c r="AF390" s="27"/>
      <c r="AG390" s="27"/>
      <c r="AH390" s="27"/>
      <c r="AI390" s="27"/>
      <c r="AJ390" s="27"/>
      <c r="AK390" s="27"/>
      <c r="AL390" s="29">
        <v>0</v>
      </c>
      <c r="AM390" s="29">
        <v>0</v>
      </c>
      <c r="AN390" s="29" t="s">
        <v>1427</v>
      </c>
      <c r="AO390" s="29" t="s">
        <v>1427</v>
      </c>
      <c r="AP390" s="29" t="s">
        <v>1427</v>
      </c>
      <c r="AQ390" s="29" t="s">
        <v>1427</v>
      </c>
      <c r="AR390" s="29" t="s">
        <v>1427</v>
      </c>
      <c r="AS390" s="29" t="s">
        <v>1427</v>
      </c>
      <c r="AT390" s="29" t="str">
        <f t="shared" si="20"/>
        <v>.</v>
      </c>
      <c r="AU390" s="29">
        <v>5</v>
      </c>
      <c r="AV390" s="29">
        <v>6</v>
      </c>
      <c r="AW390" s="29">
        <v>0</v>
      </c>
      <c r="AX390" s="29">
        <v>30</v>
      </c>
      <c r="AY390" s="29">
        <v>1</v>
      </c>
      <c r="AZ390" s="27" t="s">
        <v>1427</v>
      </c>
      <c r="BA390" s="27">
        <v>67</v>
      </c>
      <c r="BB390" s="27">
        <v>1</v>
      </c>
      <c r="BC390" s="27">
        <v>0</v>
      </c>
      <c r="BD390" s="27">
        <v>0</v>
      </c>
      <c r="BE390" s="27">
        <v>0</v>
      </c>
      <c r="BF390" s="27" t="str" cm="1">
        <f t="array" ref="BF390">_xlfn.IFS(BB390=1,"Nord Italia",BC390=1,"Centro Italia",BD390=1,"Sud Italia",BE390=1,"Isole Italia",SUM(BB390:BE390)=0,"Estero")</f>
        <v>Nord Italia</v>
      </c>
      <c r="BG390" s="27" t="s">
        <v>2964</v>
      </c>
      <c r="BH390" s="27">
        <v>166</v>
      </c>
      <c r="BI390" s="27" t="s">
        <v>1427</v>
      </c>
      <c r="BJ390" s="27">
        <v>4</v>
      </c>
      <c r="BK390" s="27">
        <v>16</v>
      </c>
      <c r="BL390" s="27" t="s">
        <v>1427</v>
      </c>
      <c r="BM390" s="27" t="s">
        <v>1427</v>
      </c>
      <c r="BN390" s="27" t="s">
        <v>1427</v>
      </c>
      <c r="BO390" s="27">
        <v>3</v>
      </c>
      <c r="BP390" s="29">
        <v>3</v>
      </c>
      <c r="BQ390" s="27">
        <v>20</v>
      </c>
      <c r="BR390" s="27">
        <v>1</v>
      </c>
      <c r="BS390" s="27">
        <v>1</v>
      </c>
      <c r="BT390" s="27">
        <v>1</v>
      </c>
      <c r="BU390" s="27">
        <v>0</v>
      </c>
      <c r="BV390" s="29">
        <v>4</v>
      </c>
    </row>
    <row r="391" spans="1:74" ht="30" x14ac:dyDescent="0.25">
      <c r="A391" s="27">
        <v>576</v>
      </c>
      <c r="B391" s="28">
        <v>44450.307395833333</v>
      </c>
      <c r="C391" s="28">
        <v>44450.309884259259</v>
      </c>
      <c r="D391" s="2" t="s">
        <v>1149</v>
      </c>
      <c r="E391" s="27">
        <v>100</v>
      </c>
      <c r="F391" s="27">
        <v>215</v>
      </c>
      <c r="G391" s="27">
        <v>1</v>
      </c>
      <c r="H391" s="28">
        <v>44450.309888564814</v>
      </c>
      <c r="I391" s="2" t="s">
        <v>1150</v>
      </c>
      <c r="J391" s="27">
        <v>38.04449462890625</v>
      </c>
      <c r="K391" s="27">
        <v>13.121902465820313</v>
      </c>
      <c r="L391" s="2" t="s">
        <v>15</v>
      </c>
      <c r="M391" s="2" t="s">
        <v>16</v>
      </c>
      <c r="N391" s="3">
        <v>3</v>
      </c>
      <c r="O391" s="27" t="s">
        <v>2364</v>
      </c>
      <c r="P391" s="27" t="s">
        <v>2365</v>
      </c>
      <c r="Q391" s="27" t="s">
        <v>2366</v>
      </c>
      <c r="R391" s="27">
        <f t="shared" si="18"/>
        <v>3</v>
      </c>
      <c r="S391" s="27"/>
      <c r="T391" s="27">
        <v>3</v>
      </c>
      <c r="U391" s="27"/>
      <c r="V391" s="27"/>
      <c r="W391" s="27"/>
      <c r="X391" s="27"/>
      <c r="Y391" s="27"/>
      <c r="Z391" s="27" t="s">
        <v>1427</v>
      </c>
      <c r="AA391" s="27" t="s">
        <v>1427</v>
      </c>
      <c r="AB391" s="27" t="s">
        <v>1427</v>
      </c>
      <c r="AC391" s="27">
        <f t="shared" si="19"/>
        <v>0</v>
      </c>
      <c r="AD391" s="27"/>
      <c r="AE391" s="27"/>
      <c r="AF391" s="27"/>
      <c r="AG391" s="27"/>
      <c r="AH391" s="27"/>
      <c r="AI391" s="27"/>
      <c r="AJ391" s="27"/>
      <c r="AK391" s="27"/>
      <c r="AL391" s="29">
        <v>0</v>
      </c>
      <c r="AM391" s="29">
        <v>0</v>
      </c>
      <c r="AN391" s="29" t="s">
        <v>1427</v>
      </c>
      <c r="AO391" s="29" t="s">
        <v>1427</v>
      </c>
      <c r="AP391" s="29" t="s">
        <v>1427</v>
      </c>
      <c r="AQ391" s="29" t="s">
        <v>1427</v>
      </c>
      <c r="AR391" s="29" t="s">
        <v>1427</v>
      </c>
      <c r="AS391" s="29" t="s">
        <v>1427</v>
      </c>
      <c r="AT391" s="29" t="str">
        <f t="shared" si="20"/>
        <v>.</v>
      </c>
      <c r="AU391" s="29">
        <v>0</v>
      </c>
      <c r="AV391" s="29">
        <v>5</v>
      </c>
      <c r="AW391" s="29">
        <v>1</v>
      </c>
      <c r="AX391" s="29">
        <v>23</v>
      </c>
      <c r="AY391" s="29">
        <v>1</v>
      </c>
      <c r="AZ391" s="27" t="s">
        <v>1427</v>
      </c>
      <c r="BA391" s="27">
        <v>68</v>
      </c>
      <c r="BB391" s="27">
        <v>0</v>
      </c>
      <c r="BC391" s="27">
        <v>0</v>
      </c>
      <c r="BD391" s="27">
        <v>0</v>
      </c>
      <c r="BE391" s="27">
        <v>1</v>
      </c>
      <c r="BF391" s="27" t="str" cm="1">
        <f t="array" ref="BF391">_xlfn.IFS(BB391=1,"Nord Italia",BC391=1,"Centro Italia",BD391=1,"Sud Italia",BE391=1,"Isole Italia",SUM(BB391:BE391)=0,"Estero")</f>
        <v>Isole Italia</v>
      </c>
      <c r="BG391" s="27" t="s">
        <v>2966</v>
      </c>
      <c r="BH391" s="27">
        <v>164</v>
      </c>
      <c r="BI391" s="27" t="s">
        <v>1427</v>
      </c>
      <c r="BJ391" s="27">
        <v>4</v>
      </c>
      <c r="BK391" s="27">
        <v>16</v>
      </c>
      <c r="BL391" s="27" t="s">
        <v>1427</v>
      </c>
      <c r="BM391" s="27">
        <v>116</v>
      </c>
      <c r="BN391" s="27" t="s">
        <v>3161</v>
      </c>
      <c r="BO391" s="27">
        <v>4</v>
      </c>
      <c r="BP391" s="29">
        <v>3</v>
      </c>
      <c r="BQ391" s="27">
        <v>120</v>
      </c>
      <c r="BR391" s="27">
        <v>0</v>
      </c>
      <c r="BS391" s="27" t="s">
        <v>1427</v>
      </c>
      <c r="BT391" s="27">
        <v>1</v>
      </c>
      <c r="BU391" s="27">
        <v>1</v>
      </c>
      <c r="BV391" s="29">
        <v>2</v>
      </c>
    </row>
    <row r="392" spans="1:74" ht="45" x14ac:dyDescent="0.25">
      <c r="A392" s="27">
        <v>585</v>
      </c>
      <c r="B392" s="28">
        <v>44450.416412037041</v>
      </c>
      <c r="C392" s="28">
        <v>44450.419675925928</v>
      </c>
      <c r="D392" s="2" t="s">
        <v>1167</v>
      </c>
      <c r="E392" s="27">
        <v>100</v>
      </c>
      <c r="F392" s="27">
        <v>281</v>
      </c>
      <c r="G392" s="27">
        <v>1</v>
      </c>
      <c r="H392" s="28">
        <v>44450.419679293984</v>
      </c>
      <c r="I392" s="2" t="s">
        <v>1168</v>
      </c>
      <c r="J392" s="27">
        <v>45.538604736328125</v>
      </c>
      <c r="K392" s="27">
        <v>10.210601806640625</v>
      </c>
      <c r="L392" s="2" t="s">
        <v>15</v>
      </c>
      <c r="M392" s="2" t="s">
        <v>16</v>
      </c>
      <c r="N392" s="3">
        <v>3</v>
      </c>
      <c r="O392" s="27" t="s">
        <v>2324</v>
      </c>
      <c r="P392" s="27" t="s">
        <v>1964</v>
      </c>
      <c r="Q392" s="27" t="s">
        <v>1972</v>
      </c>
      <c r="R392" s="27">
        <f t="shared" si="18"/>
        <v>3</v>
      </c>
      <c r="S392" s="27"/>
      <c r="T392" s="27"/>
      <c r="U392" s="27">
        <v>2</v>
      </c>
      <c r="V392" s="27"/>
      <c r="W392" s="27"/>
      <c r="X392" s="27">
        <v>1</v>
      </c>
      <c r="Y392" s="27"/>
      <c r="Z392" s="27" t="s">
        <v>1427</v>
      </c>
      <c r="AA392" s="27" t="s">
        <v>1427</v>
      </c>
      <c r="AB392" s="27" t="s">
        <v>1427</v>
      </c>
      <c r="AC392" s="27">
        <f t="shared" si="19"/>
        <v>0</v>
      </c>
      <c r="AD392" s="27"/>
      <c r="AE392" s="27"/>
      <c r="AF392" s="27"/>
      <c r="AG392" s="27"/>
      <c r="AH392" s="27"/>
      <c r="AI392" s="27"/>
      <c r="AJ392" s="27"/>
      <c r="AK392" s="27"/>
      <c r="AL392" s="29">
        <v>0</v>
      </c>
      <c r="AM392" s="29">
        <v>0</v>
      </c>
      <c r="AN392" s="29" t="s">
        <v>1427</v>
      </c>
      <c r="AO392" s="29" t="s">
        <v>1427</v>
      </c>
      <c r="AP392" s="29" t="s">
        <v>1427</v>
      </c>
      <c r="AQ392" s="29" t="s">
        <v>1427</v>
      </c>
      <c r="AR392" s="29" t="s">
        <v>1427</v>
      </c>
      <c r="AS392" s="29" t="s">
        <v>1427</v>
      </c>
      <c r="AT392" s="29" t="str">
        <f t="shared" si="20"/>
        <v>.</v>
      </c>
      <c r="AU392" s="29">
        <v>6</v>
      </c>
      <c r="AV392" s="29">
        <v>7</v>
      </c>
      <c r="AW392" s="29">
        <v>1</v>
      </c>
      <c r="AX392" s="29">
        <v>22</v>
      </c>
      <c r="AY392" s="29">
        <v>1</v>
      </c>
      <c r="AZ392" s="27" t="s">
        <v>1427</v>
      </c>
      <c r="BA392" s="27">
        <v>18</v>
      </c>
      <c r="BB392" s="27">
        <v>1</v>
      </c>
      <c r="BC392" s="27">
        <v>0</v>
      </c>
      <c r="BD392" s="27">
        <v>0</v>
      </c>
      <c r="BE392" s="27">
        <v>0</v>
      </c>
      <c r="BF392" s="27" t="str" cm="1">
        <f t="array" ref="BF392">_xlfn.IFS(BB392=1,"Nord Italia",BC392=1,"Centro Italia",BD392=1,"Sud Italia",BE392=1,"Isole Italia",SUM(BB392:BE392)=0,"Estero")</f>
        <v>Nord Italia</v>
      </c>
      <c r="BG392" s="27" t="s">
        <v>2968</v>
      </c>
      <c r="BH392" s="27">
        <v>164</v>
      </c>
      <c r="BI392" s="27" t="s">
        <v>1427</v>
      </c>
      <c r="BJ392" s="27">
        <v>4</v>
      </c>
      <c r="BK392" s="27">
        <v>18</v>
      </c>
      <c r="BL392" s="27" t="s">
        <v>3109</v>
      </c>
      <c r="BM392" s="27">
        <v>110</v>
      </c>
      <c r="BN392" s="27" t="s">
        <v>1427</v>
      </c>
      <c r="BO392" s="27">
        <v>4</v>
      </c>
      <c r="BP392" s="29">
        <v>4</v>
      </c>
      <c r="BQ392" s="27">
        <v>120</v>
      </c>
      <c r="BR392" s="27">
        <v>0</v>
      </c>
      <c r="BS392" s="27" t="s">
        <v>1427</v>
      </c>
      <c r="BT392" s="27">
        <v>1</v>
      </c>
      <c r="BU392" s="27">
        <v>1</v>
      </c>
      <c r="BV392" s="29">
        <v>5</v>
      </c>
    </row>
    <row r="393" spans="1:74" ht="45" x14ac:dyDescent="0.25">
      <c r="A393" s="27">
        <v>597</v>
      </c>
      <c r="B393" s="28">
        <v>44450.492280092592</v>
      </c>
      <c r="C393" s="28">
        <v>44450.495787037034</v>
      </c>
      <c r="D393" s="2" t="s">
        <v>1191</v>
      </c>
      <c r="E393" s="27">
        <v>100</v>
      </c>
      <c r="F393" s="27">
        <v>302</v>
      </c>
      <c r="G393" s="27">
        <v>1</v>
      </c>
      <c r="H393" s="28">
        <v>44450.495793981485</v>
      </c>
      <c r="I393" s="2" t="s">
        <v>1192</v>
      </c>
      <c r="J393" s="27">
        <v>40.20379638671875</v>
      </c>
      <c r="K393" s="27">
        <v>18.3345947265625</v>
      </c>
      <c r="L393" s="2" t="s">
        <v>15</v>
      </c>
      <c r="M393" s="2" t="s">
        <v>87</v>
      </c>
      <c r="N393" s="3">
        <v>3</v>
      </c>
      <c r="O393" s="27" t="s">
        <v>2398</v>
      </c>
      <c r="P393" s="27" t="s">
        <v>2399</v>
      </c>
      <c r="Q393" s="27" t="s">
        <v>2400</v>
      </c>
      <c r="R393" s="27">
        <f t="shared" si="18"/>
        <v>3</v>
      </c>
      <c r="S393" s="27">
        <v>1</v>
      </c>
      <c r="T393" s="27">
        <v>1</v>
      </c>
      <c r="U393" s="27"/>
      <c r="V393" s="27"/>
      <c r="W393" s="27"/>
      <c r="X393" s="27">
        <v>1</v>
      </c>
      <c r="Y393" s="27"/>
      <c r="Z393" s="27" t="s">
        <v>1427</v>
      </c>
      <c r="AA393" s="27" t="s">
        <v>1427</v>
      </c>
      <c r="AB393" s="27" t="s">
        <v>1427</v>
      </c>
      <c r="AC393" s="27">
        <f t="shared" si="19"/>
        <v>0</v>
      </c>
      <c r="AD393" s="27"/>
      <c r="AE393" s="27"/>
      <c r="AF393" s="27"/>
      <c r="AG393" s="27"/>
      <c r="AH393" s="27"/>
      <c r="AI393" s="27"/>
      <c r="AJ393" s="27"/>
      <c r="AK393" s="27"/>
      <c r="AL393" s="29">
        <v>0</v>
      </c>
      <c r="AM393" s="29">
        <v>0</v>
      </c>
      <c r="AN393" s="29" t="s">
        <v>1427</v>
      </c>
      <c r="AO393" s="29" t="s">
        <v>1427</v>
      </c>
      <c r="AP393" s="29" t="s">
        <v>1427</v>
      </c>
      <c r="AQ393" s="29" t="s">
        <v>1427</v>
      </c>
      <c r="AR393" s="29" t="s">
        <v>1427</v>
      </c>
      <c r="AS393" s="29" t="s">
        <v>1427</v>
      </c>
      <c r="AT393" s="29" t="str">
        <f t="shared" si="20"/>
        <v>.</v>
      </c>
      <c r="AU393" s="29">
        <v>8</v>
      </c>
      <c r="AV393" s="29">
        <v>7</v>
      </c>
      <c r="AW393" s="29">
        <v>1</v>
      </c>
      <c r="AX393" s="29">
        <v>27</v>
      </c>
      <c r="AY393" s="29">
        <v>1</v>
      </c>
      <c r="AZ393" s="27" t="s">
        <v>1427</v>
      </c>
      <c r="BA393" s="27">
        <v>59</v>
      </c>
      <c r="BB393" s="27">
        <v>1</v>
      </c>
      <c r="BC393" s="27">
        <v>0</v>
      </c>
      <c r="BD393" s="27">
        <v>0</v>
      </c>
      <c r="BE393" s="27">
        <v>0</v>
      </c>
      <c r="BF393" s="27" t="str" cm="1">
        <f t="array" ref="BF393">_xlfn.IFS(BB393=1,"Nord Italia",BC393=1,"Centro Italia",BD393=1,"Sud Italia",BE393=1,"Isole Italia",SUM(BB393:BE393)=0,"Estero")</f>
        <v>Nord Italia</v>
      </c>
      <c r="BG393" s="27" t="s">
        <v>2600</v>
      </c>
      <c r="BH393" s="27">
        <v>166</v>
      </c>
      <c r="BI393" s="27" t="s">
        <v>1427</v>
      </c>
      <c r="BJ393" s="27">
        <v>7</v>
      </c>
      <c r="BK393" s="27" t="s">
        <v>1427</v>
      </c>
      <c r="BL393" s="27" t="s">
        <v>1427</v>
      </c>
      <c r="BM393" s="27" t="s">
        <v>1427</v>
      </c>
      <c r="BN393" s="27" t="s">
        <v>1427</v>
      </c>
      <c r="BO393" s="27">
        <v>4</v>
      </c>
      <c r="BP393" s="29">
        <v>3</v>
      </c>
      <c r="BQ393" s="27">
        <v>5</v>
      </c>
      <c r="BR393" s="27">
        <v>0</v>
      </c>
      <c r="BS393" s="27" t="s">
        <v>1427</v>
      </c>
      <c r="BT393" s="27">
        <v>1</v>
      </c>
      <c r="BU393" s="27">
        <v>0</v>
      </c>
      <c r="BV393" s="29">
        <v>1</v>
      </c>
    </row>
    <row r="394" spans="1:74" ht="30" x14ac:dyDescent="0.25">
      <c r="A394" s="27">
        <v>611</v>
      </c>
      <c r="B394" s="28">
        <v>44450.641458333332</v>
      </c>
      <c r="C394" s="28">
        <v>44450.646608796298</v>
      </c>
      <c r="D394" s="2" t="s">
        <v>1219</v>
      </c>
      <c r="E394" s="27">
        <v>100</v>
      </c>
      <c r="F394" s="27">
        <v>445</v>
      </c>
      <c r="G394" s="27">
        <v>1</v>
      </c>
      <c r="H394" s="28">
        <v>44450.646622233799</v>
      </c>
      <c r="I394" s="2" t="s">
        <v>1220</v>
      </c>
      <c r="J394" s="27">
        <v>45.625106811523438</v>
      </c>
      <c r="K394" s="27">
        <v>12.566192626953125</v>
      </c>
      <c r="L394" s="2" t="s">
        <v>15</v>
      </c>
      <c r="M394" s="2" t="s">
        <v>16</v>
      </c>
      <c r="N394" s="3">
        <v>3</v>
      </c>
      <c r="O394" s="27" t="s">
        <v>2418</v>
      </c>
      <c r="P394" s="27" t="s">
        <v>2419</v>
      </c>
      <c r="Q394" s="27" t="s">
        <v>2420</v>
      </c>
      <c r="R394" s="27">
        <f t="shared" si="18"/>
        <v>3</v>
      </c>
      <c r="S394" s="27">
        <v>1</v>
      </c>
      <c r="T394" s="27"/>
      <c r="U394" s="27">
        <v>1</v>
      </c>
      <c r="V394" s="27">
        <v>1</v>
      </c>
      <c r="W394" s="27"/>
      <c r="X394" s="27"/>
      <c r="Y394" s="27"/>
      <c r="Z394" s="27" t="s">
        <v>1427</v>
      </c>
      <c r="AA394" s="27" t="s">
        <v>1427</v>
      </c>
      <c r="AB394" s="27" t="s">
        <v>1427</v>
      </c>
      <c r="AC394" s="27">
        <f t="shared" si="19"/>
        <v>0</v>
      </c>
      <c r="AD394" s="27"/>
      <c r="AE394" s="27"/>
      <c r="AF394" s="27"/>
      <c r="AG394" s="27"/>
      <c r="AH394" s="27"/>
      <c r="AI394" s="27"/>
      <c r="AJ394" s="27"/>
      <c r="AK394" s="27"/>
      <c r="AL394" s="29">
        <v>0</v>
      </c>
      <c r="AM394" s="29">
        <v>0</v>
      </c>
      <c r="AN394" s="29" t="s">
        <v>1427</v>
      </c>
      <c r="AO394" s="29" t="s">
        <v>1427</v>
      </c>
      <c r="AP394" s="29" t="s">
        <v>1427</v>
      </c>
      <c r="AQ394" s="29" t="s">
        <v>1427</v>
      </c>
      <c r="AR394" s="29" t="s">
        <v>1427</v>
      </c>
      <c r="AS394" s="29" t="s">
        <v>1427</v>
      </c>
      <c r="AT394" s="29" t="str">
        <f t="shared" si="20"/>
        <v>.</v>
      </c>
      <c r="AU394" s="29">
        <v>6</v>
      </c>
      <c r="AV394" s="29">
        <v>6</v>
      </c>
      <c r="AW394" s="29">
        <v>1</v>
      </c>
      <c r="AX394" s="29">
        <v>61</v>
      </c>
      <c r="AY394" s="29">
        <v>1</v>
      </c>
      <c r="AZ394" s="27" t="s">
        <v>1427</v>
      </c>
      <c r="BA394" s="27">
        <v>104</v>
      </c>
      <c r="BB394" s="27">
        <v>1</v>
      </c>
      <c r="BC394" s="27">
        <v>0</v>
      </c>
      <c r="BD394" s="27">
        <v>0</v>
      </c>
      <c r="BE394" s="27">
        <v>0</v>
      </c>
      <c r="BF394" s="27" t="str" cm="1">
        <f t="array" ref="BF394">_xlfn.IFS(BB394=1,"Nord Italia",BC394=1,"Centro Italia",BD394=1,"Sud Italia",BE394=1,"Isole Italia",SUM(BB394:BE394)=0,"Estero")</f>
        <v>Nord Italia</v>
      </c>
      <c r="BG394" s="27" t="s">
        <v>2979</v>
      </c>
      <c r="BH394" s="27">
        <v>169</v>
      </c>
      <c r="BI394" s="27" t="s">
        <v>1427</v>
      </c>
      <c r="BJ394" s="27">
        <v>4</v>
      </c>
      <c r="BK394" s="27">
        <v>17</v>
      </c>
      <c r="BL394" s="27" t="s">
        <v>1427</v>
      </c>
      <c r="BM394" s="27" t="s">
        <v>1427</v>
      </c>
      <c r="BN394" s="27" t="s">
        <v>1427</v>
      </c>
      <c r="BO394" s="27">
        <v>2</v>
      </c>
      <c r="BP394" s="29">
        <v>4</v>
      </c>
      <c r="BQ394" s="27">
        <v>180</v>
      </c>
      <c r="BR394" s="27">
        <v>0</v>
      </c>
      <c r="BS394" s="27" t="s">
        <v>1427</v>
      </c>
      <c r="BT394" s="27">
        <v>1</v>
      </c>
      <c r="BU394" s="27">
        <v>0</v>
      </c>
      <c r="BV394" s="29">
        <v>2</v>
      </c>
    </row>
    <row r="395" spans="1:74" ht="30" x14ac:dyDescent="0.25">
      <c r="A395" s="27">
        <v>616</v>
      </c>
      <c r="B395" s="28">
        <v>44451.02380787037</v>
      </c>
      <c r="C395" s="28">
        <v>44451.027453703704</v>
      </c>
      <c r="D395" s="2" t="s">
        <v>1229</v>
      </c>
      <c r="E395" s="27">
        <v>100</v>
      </c>
      <c r="F395" s="27">
        <v>314</v>
      </c>
      <c r="G395" s="27">
        <v>1</v>
      </c>
      <c r="H395" s="28">
        <v>44451.027463541664</v>
      </c>
      <c r="I395" s="2" t="s">
        <v>1230</v>
      </c>
      <c r="J395" s="27">
        <v>45.460800170898438</v>
      </c>
      <c r="K395" s="27">
        <v>11.383407592773438</v>
      </c>
      <c r="L395" s="2" t="s">
        <v>15</v>
      </c>
      <c r="M395" s="2" t="s">
        <v>16</v>
      </c>
      <c r="N395" s="3">
        <v>3</v>
      </c>
      <c r="O395" s="27" t="s">
        <v>2427</v>
      </c>
      <c r="P395" s="27" t="s">
        <v>2428</v>
      </c>
      <c r="Q395" s="27" t="s">
        <v>2429</v>
      </c>
      <c r="R395" s="27">
        <f t="shared" si="18"/>
        <v>3</v>
      </c>
      <c r="S395" s="27"/>
      <c r="T395" s="27"/>
      <c r="U395" s="27">
        <v>1</v>
      </c>
      <c r="V395" s="27">
        <v>1</v>
      </c>
      <c r="W395" s="27"/>
      <c r="X395" s="27">
        <v>1</v>
      </c>
      <c r="Y395" s="27"/>
      <c r="Z395" s="27" t="s">
        <v>1427</v>
      </c>
      <c r="AA395" s="27" t="s">
        <v>1427</v>
      </c>
      <c r="AB395" s="27" t="s">
        <v>1427</v>
      </c>
      <c r="AC395" s="27">
        <f t="shared" si="19"/>
        <v>0</v>
      </c>
      <c r="AD395" s="27"/>
      <c r="AE395" s="27"/>
      <c r="AF395" s="27"/>
      <c r="AG395" s="27"/>
      <c r="AH395" s="27"/>
      <c r="AI395" s="27"/>
      <c r="AJ395" s="27"/>
      <c r="AK395" s="27"/>
      <c r="AL395" s="29">
        <v>0</v>
      </c>
      <c r="AM395" s="29">
        <v>0</v>
      </c>
      <c r="AN395" s="29" t="s">
        <v>1427</v>
      </c>
      <c r="AO395" s="29" t="s">
        <v>1427</v>
      </c>
      <c r="AP395" s="29" t="s">
        <v>1427</v>
      </c>
      <c r="AQ395" s="29" t="s">
        <v>1427</v>
      </c>
      <c r="AR395" s="29" t="s">
        <v>1427</v>
      </c>
      <c r="AS395" s="29" t="s">
        <v>1427</v>
      </c>
      <c r="AT395" s="29" t="str">
        <f t="shared" si="20"/>
        <v>.</v>
      </c>
      <c r="AU395" s="29">
        <v>5</v>
      </c>
      <c r="AV395" s="29">
        <v>7</v>
      </c>
      <c r="AW395" s="29">
        <v>0</v>
      </c>
      <c r="AX395" s="29">
        <v>23</v>
      </c>
      <c r="AY395" s="29">
        <v>1</v>
      </c>
      <c r="AZ395" s="27" t="s">
        <v>1427</v>
      </c>
      <c r="BA395" s="27">
        <v>123</v>
      </c>
      <c r="BB395" s="27">
        <v>1</v>
      </c>
      <c r="BC395" s="27">
        <v>0</v>
      </c>
      <c r="BD395" s="27">
        <v>0</v>
      </c>
      <c r="BE395" s="27">
        <v>0</v>
      </c>
      <c r="BF395" s="27" t="str" cm="1">
        <f t="array" ref="BF395">_xlfn.IFS(BB395=1,"Nord Italia",BC395=1,"Centro Italia",BD395=1,"Sud Italia",BE395=1,"Isole Italia",SUM(BB395:BE395)=0,"Estero")</f>
        <v>Nord Italia</v>
      </c>
      <c r="BG395" s="27" t="s">
        <v>2981</v>
      </c>
      <c r="BH395" s="27">
        <v>164</v>
      </c>
      <c r="BI395" s="27" t="s">
        <v>1427</v>
      </c>
      <c r="BJ395" s="27">
        <v>3</v>
      </c>
      <c r="BK395" s="27">
        <v>13</v>
      </c>
      <c r="BL395" s="27" t="s">
        <v>1427</v>
      </c>
      <c r="BM395" s="27" t="s">
        <v>1427</v>
      </c>
      <c r="BN395" s="27" t="s">
        <v>1427</v>
      </c>
      <c r="BO395" s="27">
        <v>4</v>
      </c>
      <c r="BP395" s="29">
        <v>3</v>
      </c>
      <c r="BQ395" s="27">
        <v>180</v>
      </c>
      <c r="BR395" s="27">
        <v>0</v>
      </c>
      <c r="BS395" s="27" t="s">
        <v>1427</v>
      </c>
      <c r="BT395" s="27">
        <v>1</v>
      </c>
      <c r="BU395" s="27">
        <v>0</v>
      </c>
      <c r="BV395" s="29">
        <v>2</v>
      </c>
    </row>
    <row r="396" spans="1:74" ht="30" x14ac:dyDescent="0.25">
      <c r="A396" s="27">
        <v>617</v>
      </c>
      <c r="B396" s="28">
        <v>44451.025138888886</v>
      </c>
      <c r="C396" s="28">
        <v>44451.028067129628</v>
      </c>
      <c r="D396" s="2" t="s">
        <v>1231</v>
      </c>
      <c r="E396" s="27">
        <v>100</v>
      </c>
      <c r="F396" s="27">
        <v>252</v>
      </c>
      <c r="G396" s="27">
        <v>1</v>
      </c>
      <c r="H396" s="28">
        <v>44451.028075231479</v>
      </c>
      <c r="I396" s="2" t="s">
        <v>1232</v>
      </c>
      <c r="J396" s="27">
        <v>44.727401733398438</v>
      </c>
      <c r="K396" s="27">
        <v>10.7908935546875</v>
      </c>
      <c r="L396" s="2" t="s">
        <v>15</v>
      </c>
      <c r="M396" s="2" t="s">
        <v>16</v>
      </c>
      <c r="N396" s="3">
        <v>3</v>
      </c>
      <c r="O396" s="27" t="s">
        <v>2318</v>
      </c>
      <c r="P396" s="27" t="s">
        <v>2430</v>
      </c>
      <c r="Q396" s="27" t="s">
        <v>2431</v>
      </c>
      <c r="R396" s="27">
        <f t="shared" si="18"/>
        <v>3</v>
      </c>
      <c r="S396" s="27">
        <v>1</v>
      </c>
      <c r="T396" s="27"/>
      <c r="U396" s="27"/>
      <c r="V396" s="27">
        <v>1</v>
      </c>
      <c r="W396" s="27"/>
      <c r="X396" s="27">
        <v>1</v>
      </c>
      <c r="Y396" s="27"/>
      <c r="Z396" s="27" t="s">
        <v>1427</v>
      </c>
      <c r="AA396" s="27" t="s">
        <v>1427</v>
      </c>
      <c r="AB396" s="27" t="s">
        <v>1427</v>
      </c>
      <c r="AC396" s="27">
        <f t="shared" si="19"/>
        <v>0</v>
      </c>
      <c r="AD396" s="27"/>
      <c r="AE396" s="27"/>
      <c r="AF396" s="27"/>
      <c r="AG396" s="27"/>
      <c r="AH396" s="27"/>
      <c r="AI396" s="27"/>
      <c r="AJ396" s="27"/>
      <c r="AK396" s="27"/>
      <c r="AL396" s="29">
        <v>0</v>
      </c>
      <c r="AM396" s="29">
        <v>0</v>
      </c>
      <c r="AN396" s="29" t="s">
        <v>1427</v>
      </c>
      <c r="AO396" s="29" t="s">
        <v>1427</v>
      </c>
      <c r="AP396" s="29" t="s">
        <v>1427</v>
      </c>
      <c r="AQ396" s="29" t="s">
        <v>1427</v>
      </c>
      <c r="AR396" s="29" t="s">
        <v>1427</v>
      </c>
      <c r="AS396" s="29" t="s">
        <v>1427</v>
      </c>
      <c r="AT396" s="29" t="str">
        <f t="shared" si="20"/>
        <v>.</v>
      </c>
      <c r="AU396" s="29">
        <v>6</v>
      </c>
      <c r="AV396" s="29">
        <v>8</v>
      </c>
      <c r="AW396" s="29">
        <v>1</v>
      </c>
      <c r="AX396" s="29">
        <v>40</v>
      </c>
      <c r="AY396" s="29">
        <v>1</v>
      </c>
      <c r="AZ396" s="27" t="s">
        <v>1427</v>
      </c>
      <c r="BA396" s="27">
        <v>104</v>
      </c>
      <c r="BB396" s="27">
        <v>1</v>
      </c>
      <c r="BC396" s="27">
        <v>0</v>
      </c>
      <c r="BD396" s="27">
        <v>0</v>
      </c>
      <c r="BE396" s="27">
        <v>0</v>
      </c>
      <c r="BF396" s="27" t="str" cm="1">
        <f t="array" ref="BF396">_xlfn.IFS(BB396=1,"Nord Italia",BC396=1,"Centro Italia",BD396=1,"Sud Italia",BE396=1,"Isole Italia",SUM(BB396:BE396)=0,"Estero")</f>
        <v>Nord Italia</v>
      </c>
      <c r="BG396" s="27" t="s">
        <v>2982</v>
      </c>
      <c r="BH396" s="27">
        <v>166</v>
      </c>
      <c r="BI396" s="27" t="s">
        <v>1427</v>
      </c>
      <c r="BJ396" s="27">
        <v>7</v>
      </c>
      <c r="BK396" s="27" t="s">
        <v>1427</v>
      </c>
      <c r="BL396" s="27" t="s">
        <v>1427</v>
      </c>
      <c r="BM396" s="27" t="s">
        <v>1427</v>
      </c>
      <c r="BN396" s="27" t="s">
        <v>1427</v>
      </c>
      <c r="BO396" s="27">
        <v>2</v>
      </c>
      <c r="BP396" s="29">
        <v>4</v>
      </c>
      <c r="BQ396" s="27">
        <v>60</v>
      </c>
      <c r="BR396" s="27">
        <v>0</v>
      </c>
      <c r="BS396" s="27" t="s">
        <v>1427</v>
      </c>
      <c r="BT396" s="27">
        <v>1</v>
      </c>
      <c r="BU396" s="27">
        <v>1</v>
      </c>
      <c r="BV396" s="29">
        <v>6</v>
      </c>
    </row>
    <row r="397" spans="1:74" ht="30" x14ac:dyDescent="0.25">
      <c r="A397" s="27">
        <v>628</v>
      </c>
      <c r="B397" s="28">
        <v>44451.177071759259</v>
      </c>
      <c r="C397" s="28">
        <v>44451.180613425924</v>
      </c>
      <c r="D397" s="2" t="s">
        <v>1253</v>
      </c>
      <c r="E397" s="27">
        <v>100</v>
      </c>
      <c r="F397" s="27">
        <v>305</v>
      </c>
      <c r="G397" s="27">
        <v>1</v>
      </c>
      <c r="H397" s="28">
        <v>44451.180621597225</v>
      </c>
      <c r="I397" s="2" t="s">
        <v>1254</v>
      </c>
      <c r="J397" s="27">
        <v>45.474197387695313</v>
      </c>
      <c r="K397" s="27">
        <v>9.19940185546875</v>
      </c>
      <c r="L397" s="2" t="s">
        <v>15</v>
      </c>
      <c r="M397" s="2" t="s">
        <v>16</v>
      </c>
      <c r="N397" s="3">
        <v>3</v>
      </c>
      <c r="O397" s="27" t="s">
        <v>2443</v>
      </c>
      <c r="P397" s="27" t="s">
        <v>2444</v>
      </c>
      <c r="Q397" s="27" t="s">
        <v>2445</v>
      </c>
      <c r="R397" s="27">
        <f t="shared" si="18"/>
        <v>3</v>
      </c>
      <c r="S397" s="27"/>
      <c r="T397" s="27"/>
      <c r="U397" s="27">
        <v>2</v>
      </c>
      <c r="V397" s="27"/>
      <c r="W397" s="27"/>
      <c r="X397" s="27">
        <v>1</v>
      </c>
      <c r="Y397" s="27"/>
      <c r="Z397" s="27" t="s">
        <v>1427</v>
      </c>
      <c r="AA397" s="27" t="s">
        <v>1427</v>
      </c>
      <c r="AB397" s="27" t="s">
        <v>1427</v>
      </c>
      <c r="AC397" s="27">
        <f t="shared" si="19"/>
        <v>0</v>
      </c>
      <c r="AD397" s="27"/>
      <c r="AE397" s="27"/>
      <c r="AF397" s="27"/>
      <c r="AG397" s="27"/>
      <c r="AH397" s="27"/>
      <c r="AI397" s="27"/>
      <c r="AJ397" s="27"/>
      <c r="AK397" s="27"/>
      <c r="AL397" s="29">
        <v>0</v>
      </c>
      <c r="AM397" s="29">
        <v>0</v>
      </c>
      <c r="AN397" s="29" t="s">
        <v>1427</v>
      </c>
      <c r="AO397" s="29" t="s">
        <v>1427</v>
      </c>
      <c r="AP397" s="29" t="s">
        <v>1427</v>
      </c>
      <c r="AQ397" s="29" t="s">
        <v>1427</v>
      </c>
      <c r="AR397" s="29" t="s">
        <v>1427</v>
      </c>
      <c r="AS397" s="29" t="s">
        <v>1427</v>
      </c>
      <c r="AT397" s="29" t="str">
        <f t="shared" si="20"/>
        <v>.</v>
      </c>
      <c r="AU397" s="29">
        <v>3</v>
      </c>
      <c r="AV397" s="29">
        <v>3</v>
      </c>
      <c r="AW397" s="29">
        <v>1</v>
      </c>
      <c r="AX397" s="29">
        <v>37</v>
      </c>
      <c r="AY397" s="29">
        <v>1</v>
      </c>
      <c r="AZ397" s="27" t="s">
        <v>1427</v>
      </c>
      <c r="BA397" s="27">
        <v>88</v>
      </c>
      <c r="BB397" s="27">
        <v>0</v>
      </c>
      <c r="BC397" s="27">
        <v>0</v>
      </c>
      <c r="BD397" s="27">
        <v>1</v>
      </c>
      <c r="BE397" s="27">
        <v>0</v>
      </c>
      <c r="BF397" s="27" t="str" cm="1">
        <f t="array" ref="BF397">_xlfn.IFS(BB397=1,"Nord Italia",BC397=1,"Centro Italia",BD397=1,"Sud Italia",BE397=1,"Isole Italia",SUM(BB397:BE397)=0,"Estero")</f>
        <v>Sud Italia</v>
      </c>
      <c r="BG397" s="27" t="s">
        <v>2990</v>
      </c>
      <c r="BH397" s="27">
        <v>173</v>
      </c>
      <c r="BI397" s="27" t="s">
        <v>2991</v>
      </c>
      <c r="BJ397" s="27">
        <v>4</v>
      </c>
      <c r="BK397" s="27">
        <v>18</v>
      </c>
      <c r="BL397" s="27" t="s">
        <v>3114</v>
      </c>
      <c r="BM397" s="27" t="s">
        <v>1427</v>
      </c>
      <c r="BN397" s="27" t="s">
        <v>1427</v>
      </c>
      <c r="BO397" s="27">
        <v>1</v>
      </c>
      <c r="BP397" s="29">
        <v>3</v>
      </c>
      <c r="BQ397" s="27">
        <v>140</v>
      </c>
      <c r="BR397" s="27">
        <v>0</v>
      </c>
      <c r="BS397" s="27" t="s">
        <v>1427</v>
      </c>
      <c r="BT397" s="27">
        <v>1</v>
      </c>
      <c r="BU397" s="27">
        <v>1</v>
      </c>
      <c r="BV397" s="29">
        <v>2</v>
      </c>
    </row>
    <row r="398" spans="1:74" ht="30" x14ac:dyDescent="0.25">
      <c r="A398" s="27">
        <v>635</v>
      </c>
      <c r="B398" s="28">
        <v>44451.197314814817</v>
      </c>
      <c r="C398" s="28">
        <v>44451.200069444443</v>
      </c>
      <c r="D398" s="2" t="s">
        <v>1267</v>
      </c>
      <c r="E398" s="27">
        <v>100</v>
      </c>
      <c r="F398" s="27">
        <v>237</v>
      </c>
      <c r="G398" s="27">
        <v>1</v>
      </c>
      <c r="H398" s="28">
        <v>44451.20007353009</v>
      </c>
      <c r="I398" s="2" t="s">
        <v>1268</v>
      </c>
      <c r="J398" s="27">
        <v>41.900802612304688</v>
      </c>
      <c r="K398" s="27">
        <v>12.487396240234375</v>
      </c>
      <c r="L398" s="2" t="s">
        <v>15</v>
      </c>
      <c r="M398" s="2" t="s">
        <v>16</v>
      </c>
      <c r="N398" s="3">
        <v>3</v>
      </c>
      <c r="O398" s="27" t="s">
        <v>2449</v>
      </c>
      <c r="P398" s="27" t="s">
        <v>2450</v>
      </c>
      <c r="Q398" s="27" t="s">
        <v>2451</v>
      </c>
      <c r="R398" s="27">
        <f t="shared" si="18"/>
        <v>3</v>
      </c>
      <c r="S398" s="27"/>
      <c r="T398" s="27"/>
      <c r="U398" s="27">
        <v>2</v>
      </c>
      <c r="V398" s="27">
        <v>1</v>
      </c>
      <c r="W398" s="27"/>
      <c r="X398" s="27"/>
      <c r="Y398" s="27"/>
      <c r="Z398" s="27" t="s">
        <v>1427</v>
      </c>
      <c r="AA398" s="27" t="s">
        <v>1427</v>
      </c>
      <c r="AB398" s="27" t="s">
        <v>1427</v>
      </c>
      <c r="AC398" s="27">
        <f t="shared" si="19"/>
        <v>0</v>
      </c>
      <c r="AD398" s="27"/>
      <c r="AE398" s="27"/>
      <c r="AF398" s="27"/>
      <c r="AG398" s="27"/>
      <c r="AH398" s="27"/>
      <c r="AI398" s="27"/>
      <c r="AJ398" s="27"/>
      <c r="AK398" s="27"/>
      <c r="AL398" s="29">
        <v>0</v>
      </c>
      <c r="AM398" s="29">
        <v>0</v>
      </c>
      <c r="AN398" s="29" t="s">
        <v>1427</v>
      </c>
      <c r="AO398" s="29" t="s">
        <v>1427</v>
      </c>
      <c r="AP398" s="29" t="s">
        <v>1427</v>
      </c>
      <c r="AQ398" s="29" t="s">
        <v>1427</v>
      </c>
      <c r="AR398" s="29" t="s">
        <v>1427</v>
      </c>
      <c r="AS398" s="29" t="s">
        <v>1427</v>
      </c>
      <c r="AT398" s="29" t="str">
        <f t="shared" si="20"/>
        <v>.</v>
      </c>
      <c r="AU398" s="29">
        <v>6</v>
      </c>
      <c r="AV398" s="29">
        <v>7</v>
      </c>
      <c r="AW398" s="29">
        <v>1</v>
      </c>
      <c r="AX398" s="29">
        <v>35</v>
      </c>
      <c r="AY398" s="29">
        <v>1</v>
      </c>
      <c r="AZ398" s="27" t="s">
        <v>1427</v>
      </c>
      <c r="BA398" s="27">
        <v>73</v>
      </c>
      <c r="BB398" s="27">
        <v>0</v>
      </c>
      <c r="BC398" s="27">
        <v>0</v>
      </c>
      <c r="BD398" s="27">
        <v>1</v>
      </c>
      <c r="BE398" s="27">
        <v>0</v>
      </c>
      <c r="BF398" s="27" t="str" cm="1">
        <f t="array" ref="BF398">_xlfn.IFS(BB398=1,"Nord Italia",BC398=1,"Centro Italia",BD398=1,"Sud Italia",BE398=1,"Isole Italia",SUM(BB398:BE398)=0,"Estero")</f>
        <v>Sud Italia</v>
      </c>
      <c r="BG398" s="27" t="s">
        <v>2606</v>
      </c>
      <c r="BH398" s="27">
        <v>167</v>
      </c>
      <c r="BI398" s="27" t="s">
        <v>1427</v>
      </c>
      <c r="BJ398" s="27">
        <v>7</v>
      </c>
      <c r="BK398" s="27" t="s">
        <v>1427</v>
      </c>
      <c r="BL398" s="27" t="s">
        <v>1427</v>
      </c>
      <c r="BM398" s="27" t="s">
        <v>1427</v>
      </c>
      <c r="BN398" s="27" t="s">
        <v>1427</v>
      </c>
      <c r="BO398" s="27">
        <v>3</v>
      </c>
      <c r="BP398" s="29">
        <v>3</v>
      </c>
      <c r="BQ398" s="27">
        <v>120</v>
      </c>
      <c r="BR398" s="27">
        <v>0</v>
      </c>
      <c r="BS398" s="27" t="s">
        <v>1427</v>
      </c>
      <c r="BT398" s="27">
        <v>1</v>
      </c>
      <c r="BU398" s="27">
        <v>1</v>
      </c>
      <c r="BV398" s="29">
        <v>3</v>
      </c>
    </row>
    <row r="399" spans="1:74" ht="30" x14ac:dyDescent="0.25">
      <c r="A399" s="27">
        <v>637</v>
      </c>
      <c r="B399" s="28">
        <v>44451.199837962966</v>
      </c>
      <c r="C399" s="28">
        <v>44451.201678240737</v>
      </c>
      <c r="D399" s="2" t="s">
        <v>1271</v>
      </c>
      <c r="E399" s="27">
        <v>100</v>
      </c>
      <c r="F399" s="27">
        <v>159</v>
      </c>
      <c r="G399" s="27">
        <v>1</v>
      </c>
      <c r="H399" s="28">
        <v>44451.201689745372</v>
      </c>
      <c r="I399" s="2" t="s">
        <v>1272</v>
      </c>
      <c r="J399" s="27">
        <v>43.147903442382813</v>
      </c>
      <c r="K399" s="27">
        <v>12.109695434570313</v>
      </c>
      <c r="L399" s="2" t="s">
        <v>15</v>
      </c>
      <c r="M399" s="2" t="s">
        <v>16</v>
      </c>
      <c r="N399" s="3">
        <v>3</v>
      </c>
      <c r="O399" s="27" t="s">
        <v>2454</v>
      </c>
      <c r="P399" s="27" t="s">
        <v>2455</v>
      </c>
      <c r="Q399" s="27" t="s">
        <v>2456</v>
      </c>
      <c r="R399" s="27">
        <f t="shared" si="18"/>
        <v>3</v>
      </c>
      <c r="S399" s="27"/>
      <c r="T399" s="27"/>
      <c r="U399" s="27">
        <v>2</v>
      </c>
      <c r="V399" s="27">
        <v>1</v>
      </c>
      <c r="W399" s="27"/>
      <c r="X399" s="27"/>
      <c r="Y399" s="27"/>
      <c r="Z399" s="27" t="s">
        <v>1427</v>
      </c>
      <c r="AA399" s="27" t="s">
        <v>1427</v>
      </c>
      <c r="AB399" s="27" t="s">
        <v>1427</v>
      </c>
      <c r="AC399" s="27">
        <f t="shared" si="19"/>
        <v>0</v>
      </c>
      <c r="AD399" s="27"/>
      <c r="AE399" s="27"/>
      <c r="AF399" s="27"/>
      <c r="AG399" s="27"/>
      <c r="AH399" s="27"/>
      <c r="AI399" s="27"/>
      <c r="AJ399" s="27"/>
      <c r="AK399" s="27"/>
      <c r="AL399" s="29">
        <v>0</v>
      </c>
      <c r="AM399" s="29">
        <v>0</v>
      </c>
      <c r="AN399" s="29" t="s">
        <v>1427</v>
      </c>
      <c r="AO399" s="29" t="s">
        <v>1427</v>
      </c>
      <c r="AP399" s="29" t="s">
        <v>1427</v>
      </c>
      <c r="AQ399" s="29" t="s">
        <v>1427</v>
      </c>
      <c r="AR399" s="29" t="s">
        <v>1427</v>
      </c>
      <c r="AS399" s="29" t="s">
        <v>1427</v>
      </c>
      <c r="AT399" s="29" t="str">
        <f t="shared" si="20"/>
        <v>.</v>
      </c>
      <c r="AU399" s="29">
        <v>7</v>
      </c>
      <c r="AV399" s="29">
        <v>7</v>
      </c>
      <c r="AW399" s="29">
        <v>1</v>
      </c>
      <c r="AX399" s="29">
        <v>28</v>
      </c>
      <c r="AY399" s="29">
        <v>1</v>
      </c>
      <c r="AZ399" s="27" t="s">
        <v>1427</v>
      </c>
      <c r="BA399" s="27">
        <v>30</v>
      </c>
      <c r="BB399" s="27">
        <v>1</v>
      </c>
      <c r="BC399" s="27">
        <v>0</v>
      </c>
      <c r="BD399" s="27">
        <v>0</v>
      </c>
      <c r="BE399" s="27">
        <v>0</v>
      </c>
      <c r="BF399" s="27" t="str" cm="1">
        <f t="array" ref="BF399">_xlfn.IFS(BB399=1,"Nord Italia",BC399=1,"Centro Italia",BD399=1,"Sud Italia",BE399=1,"Isole Italia",SUM(BB399:BE399)=0,"Estero")</f>
        <v>Nord Italia</v>
      </c>
      <c r="BG399" s="27" t="s">
        <v>2998</v>
      </c>
      <c r="BH399" s="27">
        <v>167</v>
      </c>
      <c r="BI399" s="27" t="s">
        <v>1427</v>
      </c>
      <c r="BJ399" s="27">
        <v>4</v>
      </c>
      <c r="BK399" s="27">
        <v>9</v>
      </c>
      <c r="BL399" s="27" t="s">
        <v>1427</v>
      </c>
      <c r="BM399" s="27" t="s">
        <v>1427</v>
      </c>
      <c r="BN399" s="27" t="s">
        <v>1427</v>
      </c>
      <c r="BO399" s="27">
        <v>2</v>
      </c>
      <c r="BP399" s="29">
        <v>3</v>
      </c>
      <c r="BQ399" s="27">
        <v>80</v>
      </c>
      <c r="BR399" s="27">
        <v>0</v>
      </c>
      <c r="BS399" s="27" t="s">
        <v>1427</v>
      </c>
      <c r="BT399" s="27">
        <v>1</v>
      </c>
      <c r="BU399" s="27">
        <v>1</v>
      </c>
      <c r="BV399" s="29">
        <v>3</v>
      </c>
    </row>
    <row r="400" spans="1:74" ht="30" x14ac:dyDescent="0.25">
      <c r="A400" s="27">
        <v>645</v>
      </c>
      <c r="B400" s="28">
        <v>44451.216932870368</v>
      </c>
      <c r="C400" s="28">
        <v>44451.22148148148</v>
      </c>
      <c r="D400" s="2" t="s">
        <v>1287</v>
      </c>
      <c r="E400" s="27">
        <v>100</v>
      </c>
      <c r="F400" s="27">
        <v>392</v>
      </c>
      <c r="G400" s="27">
        <v>1</v>
      </c>
      <c r="H400" s="28">
        <v>44451.221487708332</v>
      </c>
      <c r="I400" s="2" t="s">
        <v>1288</v>
      </c>
      <c r="J400" s="27">
        <v>40.86700439453125</v>
      </c>
      <c r="K400" s="27">
        <v>14.238494873046875</v>
      </c>
      <c r="L400" s="2" t="s">
        <v>15</v>
      </c>
      <c r="M400" s="2" t="s">
        <v>16</v>
      </c>
      <c r="N400" s="3">
        <v>3</v>
      </c>
      <c r="O400" s="27" t="s">
        <v>2469</v>
      </c>
      <c r="P400" s="27" t="s">
        <v>2470</v>
      </c>
      <c r="Q400" s="27" t="s">
        <v>1673</v>
      </c>
      <c r="R400" s="27">
        <f t="shared" si="18"/>
        <v>3</v>
      </c>
      <c r="S400" s="27">
        <v>1</v>
      </c>
      <c r="T400" s="27"/>
      <c r="U400" s="27"/>
      <c r="V400" s="27"/>
      <c r="W400" s="27"/>
      <c r="X400" s="27">
        <v>2</v>
      </c>
      <c r="Y400" s="27"/>
      <c r="Z400" s="27" t="s">
        <v>1427</v>
      </c>
      <c r="AA400" s="27" t="s">
        <v>1427</v>
      </c>
      <c r="AB400" s="27" t="s">
        <v>1427</v>
      </c>
      <c r="AC400" s="27">
        <f t="shared" si="19"/>
        <v>0</v>
      </c>
      <c r="AD400" s="27"/>
      <c r="AE400" s="27"/>
      <c r="AF400" s="27"/>
      <c r="AG400" s="27"/>
      <c r="AH400" s="27"/>
      <c r="AI400" s="27"/>
      <c r="AJ400" s="27"/>
      <c r="AK400" s="27"/>
      <c r="AL400" s="29">
        <v>0</v>
      </c>
      <c r="AM400" s="29">
        <v>0</v>
      </c>
      <c r="AN400" s="29" t="s">
        <v>1427</v>
      </c>
      <c r="AO400" s="29" t="s">
        <v>1427</v>
      </c>
      <c r="AP400" s="29" t="s">
        <v>1427</v>
      </c>
      <c r="AQ400" s="29" t="s">
        <v>1427</v>
      </c>
      <c r="AR400" s="29" t="s">
        <v>1427</v>
      </c>
      <c r="AS400" s="29" t="s">
        <v>1427</v>
      </c>
      <c r="AT400" s="29" t="str">
        <f t="shared" si="20"/>
        <v>.</v>
      </c>
      <c r="AU400" s="29">
        <v>5</v>
      </c>
      <c r="AV400" s="29">
        <v>7</v>
      </c>
      <c r="AW400" s="29">
        <v>1</v>
      </c>
      <c r="AX400" s="29">
        <v>37</v>
      </c>
      <c r="AY400" s="29">
        <v>1</v>
      </c>
      <c r="AZ400" s="27" t="s">
        <v>1427</v>
      </c>
      <c r="BA400" s="27">
        <v>61</v>
      </c>
      <c r="BB400" s="27">
        <v>0</v>
      </c>
      <c r="BC400" s="27">
        <v>0</v>
      </c>
      <c r="BD400" s="27">
        <v>1</v>
      </c>
      <c r="BE400" s="27">
        <v>0</v>
      </c>
      <c r="BF400" s="27" t="str" cm="1">
        <f t="array" ref="BF400">_xlfn.IFS(BB400=1,"Nord Italia",BC400=1,"Centro Italia",BD400=1,"Sud Italia",BE400=1,"Isole Italia",SUM(BB400:BE400)=0,"Estero")</f>
        <v>Sud Italia</v>
      </c>
      <c r="BG400" s="27" t="s">
        <v>3003</v>
      </c>
      <c r="BH400" s="27">
        <v>167</v>
      </c>
      <c r="BI400" s="27" t="s">
        <v>1427</v>
      </c>
      <c r="BJ400" s="27">
        <v>4</v>
      </c>
      <c r="BK400" s="27">
        <v>9</v>
      </c>
      <c r="BL400" s="27" t="s">
        <v>1427</v>
      </c>
      <c r="BM400" s="27" t="s">
        <v>1427</v>
      </c>
      <c r="BN400" s="27" t="s">
        <v>1427</v>
      </c>
      <c r="BO400" s="27">
        <v>3</v>
      </c>
      <c r="BP400" s="29">
        <v>4</v>
      </c>
      <c r="BQ400" s="27">
        <v>120</v>
      </c>
      <c r="BR400" s="27">
        <v>0</v>
      </c>
      <c r="BS400" s="27" t="s">
        <v>1427</v>
      </c>
      <c r="BT400" s="27">
        <v>1</v>
      </c>
      <c r="BU400" s="27">
        <v>1</v>
      </c>
      <c r="BV400" s="29">
        <v>2</v>
      </c>
    </row>
    <row r="401" spans="1:74" ht="30" x14ac:dyDescent="0.25">
      <c r="A401" s="27">
        <v>648</v>
      </c>
      <c r="B401" s="28">
        <v>44451.230219907404</v>
      </c>
      <c r="C401" s="28">
        <v>44451.232986111114</v>
      </c>
      <c r="D401" s="2" t="s">
        <v>1293</v>
      </c>
      <c r="E401" s="27">
        <v>100</v>
      </c>
      <c r="F401" s="27">
        <v>238</v>
      </c>
      <c r="G401" s="27">
        <v>1</v>
      </c>
      <c r="H401" s="28">
        <v>44451.232992696758</v>
      </c>
      <c r="I401" s="2" t="s">
        <v>1294</v>
      </c>
      <c r="J401" s="27">
        <v>43.147903442382813</v>
      </c>
      <c r="K401" s="27">
        <v>12.109695434570313</v>
      </c>
      <c r="L401" s="2" t="s">
        <v>15</v>
      </c>
      <c r="M401" s="2" t="s">
        <v>16</v>
      </c>
      <c r="N401" s="3">
        <v>3</v>
      </c>
      <c r="O401" s="27" t="s">
        <v>2474</v>
      </c>
      <c r="P401" s="27" t="s">
        <v>2475</v>
      </c>
      <c r="Q401" s="27" t="s">
        <v>2476</v>
      </c>
      <c r="R401" s="27">
        <f t="shared" si="18"/>
        <v>3</v>
      </c>
      <c r="S401" s="27">
        <v>1</v>
      </c>
      <c r="T401" s="27">
        <v>1</v>
      </c>
      <c r="U401" s="27"/>
      <c r="V401" s="27"/>
      <c r="W401" s="27"/>
      <c r="X401" s="27">
        <v>1</v>
      </c>
      <c r="Y401" s="27"/>
      <c r="Z401" s="27" t="s">
        <v>1427</v>
      </c>
      <c r="AA401" s="27" t="s">
        <v>1427</v>
      </c>
      <c r="AB401" s="27" t="s">
        <v>1427</v>
      </c>
      <c r="AC401" s="27">
        <f t="shared" si="19"/>
        <v>0</v>
      </c>
      <c r="AD401" s="27"/>
      <c r="AE401" s="27"/>
      <c r="AF401" s="27"/>
      <c r="AG401" s="27"/>
      <c r="AH401" s="27"/>
      <c r="AI401" s="27"/>
      <c r="AJ401" s="27"/>
      <c r="AK401" s="27"/>
      <c r="AL401" s="29">
        <v>0</v>
      </c>
      <c r="AM401" s="29">
        <v>0</v>
      </c>
      <c r="AN401" s="29" t="s">
        <v>1427</v>
      </c>
      <c r="AO401" s="29" t="s">
        <v>1427</v>
      </c>
      <c r="AP401" s="29" t="s">
        <v>1427</v>
      </c>
      <c r="AQ401" s="29" t="s">
        <v>1427</v>
      </c>
      <c r="AR401" s="29" t="s">
        <v>1427</v>
      </c>
      <c r="AS401" s="29" t="s">
        <v>1427</v>
      </c>
      <c r="AT401" s="29" t="str">
        <f t="shared" si="20"/>
        <v>.</v>
      </c>
      <c r="AU401" s="29">
        <v>6</v>
      </c>
      <c r="AV401" s="29">
        <v>6</v>
      </c>
      <c r="AW401" s="29">
        <v>1</v>
      </c>
      <c r="AX401" s="29">
        <v>38</v>
      </c>
      <c r="AY401" s="29">
        <v>1</v>
      </c>
      <c r="AZ401" s="27" t="s">
        <v>1427</v>
      </c>
      <c r="BA401" s="27">
        <v>86</v>
      </c>
      <c r="BB401" s="27">
        <v>0</v>
      </c>
      <c r="BC401" s="27">
        <v>1</v>
      </c>
      <c r="BD401" s="27">
        <v>0</v>
      </c>
      <c r="BE401" s="27">
        <v>0</v>
      </c>
      <c r="BF401" s="27" t="str" cm="1">
        <f t="array" ref="BF401">_xlfn.IFS(BB401=1,"Nord Italia",BC401=1,"Centro Italia",BD401=1,"Sud Italia",BE401=1,"Isole Italia",SUM(BB401:BE401)=0,"Estero")</f>
        <v>Centro Italia</v>
      </c>
      <c r="BG401" s="27" t="s">
        <v>2609</v>
      </c>
      <c r="BH401" s="27">
        <v>166</v>
      </c>
      <c r="BI401" s="27" t="s">
        <v>1427</v>
      </c>
      <c r="BJ401" s="27">
        <v>4</v>
      </c>
      <c r="BK401" s="27">
        <v>9</v>
      </c>
      <c r="BL401" s="27" t="s">
        <v>1427</v>
      </c>
      <c r="BM401" s="27" t="s">
        <v>1427</v>
      </c>
      <c r="BN401" s="27" t="s">
        <v>1427</v>
      </c>
      <c r="BO401" s="27">
        <v>3</v>
      </c>
      <c r="BP401" s="29">
        <v>2</v>
      </c>
      <c r="BQ401" s="27">
        <v>30</v>
      </c>
      <c r="BR401" s="27">
        <v>0</v>
      </c>
      <c r="BS401" s="27" t="s">
        <v>1427</v>
      </c>
      <c r="BT401" s="27">
        <v>1</v>
      </c>
      <c r="BU401" s="27">
        <v>1</v>
      </c>
      <c r="BV401" s="29">
        <v>2</v>
      </c>
    </row>
    <row r="402" spans="1:74" ht="45" x14ac:dyDescent="0.25">
      <c r="A402" s="27">
        <v>651</v>
      </c>
      <c r="B402" s="28">
        <v>44451.238877314812</v>
      </c>
      <c r="C402" s="28">
        <v>44451.240763888891</v>
      </c>
      <c r="D402" s="2" t="s">
        <v>1299</v>
      </c>
      <c r="E402" s="27">
        <v>100</v>
      </c>
      <c r="F402" s="27">
        <v>163</v>
      </c>
      <c r="G402" s="27">
        <v>1</v>
      </c>
      <c r="H402" s="28">
        <v>44451.240774826387</v>
      </c>
      <c r="I402" s="2" t="s">
        <v>1300</v>
      </c>
      <c r="J402" s="27">
        <v>38.5469970703125</v>
      </c>
      <c r="K402" s="27">
        <v>15.925796508789063</v>
      </c>
      <c r="L402" s="2" t="s">
        <v>15</v>
      </c>
      <c r="M402" s="2" t="s">
        <v>16</v>
      </c>
      <c r="N402" s="3">
        <v>3</v>
      </c>
      <c r="O402" s="27" t="s">
        <v>2480</v>
      </c>
      <c r="P402" s="27" t="s">
        <v>2481</v>
      </c>
      <c r="Q402" s="27" t="s">
        <v>2481</v>
      </c>
      <c r="R402" s="27">
        <f t="shared" si="18"/>
        <v>3</v>
      </c>
      <c r="S402" s="27"/>
      <c r="T402" s="27"/>
      <c r="U402" s="27">
        <v>1</v>
      </c>
      <c r="V402" s="27"/>
      <c r="W402" s="27"/>
      <c r="X402" s="27"/>
      <c r="Y402" s="27"/>
      <c r="Z402" s="27" t="s">
        <v>1427</v>
      </c>
      <c r="AA402" s="27" t="s">
        <v>1427</v>
      </c>
      <c r="AB402" s="27" t="s">
        <v>1427</v>
      </c>
      <c r="AC402" s="27">
        <f t="shared" si="19"/>
        <v>0</v>
      </c>
      <c r="AD402" s="27"/>
      <c r="AE402" s="27"/>
      <c r="AF402" s="27"/>
      <c r="AG402" s="27"/>
      <c r="AH402" s="27"/>
      <c r="AI402" s="27"/>
      <c r="AJ402" s="27"/>
      <c r="AK402" s="27"/>
      <c r="AL402" s="29">
        <v>0</v>
      </c>
      <c r="AM402" s="29">
        <v>0</v>
      </c>
      <c r="AN402" s="29" t="s">
        <v>1427</v>
      </c>
      <c r="AO402" s="29" t="s">
        <v>1427</v>
      </c>
      <c r="AP402" s="29" t="s">
        <v>1427</v>
      </c>
      <c r="AQ402" s="29" t="s">
        <v>1427</v>
      </c>
      <c r="AR402" s="29" t="s">
        <v>1427</v>
      </c>
      <c r="AS402" s="29" t="s">
        <v>1427</v>
      </c>
      <c r="AT402" s="29" t="str">
        <f t="shared" si="20"/>
        <v>.</v>
      </c>
      <c r="AU402" s="29">
        <v>7</v>
      </c>
      <c r="AV402" s="29">
        <v>7</v>
      </c>
      <c r="AW402" s="29">
        <v>1</v>
      </c>
      <c r="AX402" s="29">
        <v>45</v>
      </c>
      <c r="AY402" s="29">
        <v>1</v>
      </c>
      <c r="AZ402" s="27" t="s">
        <v>1427</v>
      </c>
      <c r="BA402" s="27">
        <v>26</v>
      </c>
      <c r="BB402" s="27">
        <v>0</v>
      </c>
      <c r="BC402" s="27">
        <v>0</v>
      </c>
      <c r="BD402" s="27">
        <v>1</v>
      </c>
      <c r="BE402" s="27">
        <v>0</v>
      </c>
      <c r="BF402" s="27" t="str" cm="1">
        <f t="array" ref="BF402">_xlfn.IFS(BB402=1,"Nord Italia",BC402=1,"Centro Italia",BD402=1,"Sud Italia",BE402=1,"Isole Italia",SUM(BB402:BE402)=0,"Estero")</f>
        <v>Sud Italia</v>
      </c>
      <c r="BG402" s="27" t="s">
        <v>3007</v>
      </c>
      <c r="BH402" s="27">
        <v>167</v>
      </c>
      <c r="BI402" s="27" t="s">
        <v>1427</v>
      </c>
      <c r="BJ402" s="27">
        <v>4</v>
      </c>
      <c r="BK402" s="27">
        <v>9</v>
      </c>
      <c r="BL402" s="27" t="s">
        <v>1427</v>
      </c>
      <c r="BM402" s="27" t="s">
        <v>1427</v>
      </c>
      <c r="BN402" s="27" t="s">
        <v>1427</v>
      </c>
      <c r="BO402" s="27">
        <v>5</v>
      </c>
      <c r="BP402" s="29">
        <v>3</v>
      </c>
      <c r="BQ402" s="27">
        <v>60</v>
      </c>
      <c r="BR402" s="27">
        <v>0</v>
      </c>
      <c r="BS402" s="27" t="s">
        <v>1427</v>
      </c>
      <c r="BT402" s="27">
        <v>1</v>
      </c>
      <c r="BU402" s="27">
        <v>1</v>
      </c>
      <c r="BV402" s="29">
        <v>6</v>
      </c>
    </row>
    <row r="403" spans="1:74" ht="30" x14ac:dyDescent="0.25">
      <c r="A403" s="27">
        <v>660</v>
      </c>
      <c r="B403" s="28">
        <v>44451.260891203703</v>
      </c>
      <c r="C403" s="28">
        <v>44451.264548611114</v>
      </c>
      <c r="D403" s="2" t="s">
        <v>1317</v>
      </c>
      <c r="E403" s="27">
        <v>100</v>
      </c>
      <c r="F403" s="27">
        <v>315</v>
      </c>
      <c r="G403" s="27">
        <v>1</v>
      </c>
      <c r="H403" s="28">
        <v>44451.264556689814</v>
      </c>
      <c r="I403" s="2" t="s">
        <v>1318</v>
      </c>
      <c r="J403" s="27">
        <v>41.890396118164063</v>
      </c>
      <c r="K403" s="27">
        <v>12.512603759765625</v>
      </c>
      <c r="L403" s="2" t="s">
        <v>15</v>
      </c>
      <c r="M403" s="2" t="s">
        <v>16</v>
      </c>
      <c r="N403" s="3">
        <v>3</v>
      </c>
      <c r="O403" s="27" t="s">
        <v>2496</v>
      </c>
      <c r="P403" s="27" t="s">
        <v>2497</v>
      </c>
      <c r="Q403" s="27" t="s">
        <v>2498</v>
      </c>
      <c r="R403" s="27">
        <f t="shared" si="18"/>
        <v>3</v>
      </c>
      <c r="S403" s="27"/>
      <c r="T403" s="27"/>
      <c r="U403" s="27">
        <v>2</v>
      </c>
      <c r="V403" s="27">
        <v>1</v>
      </c>
      <c r="W403" s="27"/>
      <c r="X403" s="27"/>
      <c r="Y403" s="27"/>
      <c r="Z403" s="27" t="s">
        <v>1427</v>
      </c>
      <c r="AA403" s="27" t="s">
        <v>1427</v>
      </c>
      <c r="AB403" s="27" t="s">
        <v>1427</v>
      </c>
      <c r="AC403" s="27">
        <f t="shared" si="19"/>
        <v>0</v>
      </c>
      <c r="AD403" s="27"/>
      <c r="AE403" s="27"/>
      <c r="AF403" s="27"/>
      <c r="AG403" s="27"/>
      <c r="AH403" s="27"/>
      <c r="AI403" s="27"/>
      <c r="AJ403" s="27"/>
      <c r="AK403" s="27"/>
      <c r="AL403" s="29">
        <v>0</v>
      </c>
      <c r="AM403" s="29">
        <v>0</v>
      </c>
      <c r="AN403" s="29" t="s">
        <v>1427</v>
      </c>
      <c r="AO403" s="29" t="s">
        <v>1427</v>
      </c>
      <c r="AP403" s="29" t="s">
        <v>1427</v>
      </c>
      <c r="AQ403" s="29" t="s">
        <v>1427</v>
      </c>
      <c r="AR403" s="29" t="s">
        <v>1427</v>
      </c>
      <c r="AS403" s="29" t="s">
        <v>1427</v>
      </c>
      <c r="AT403" s="29" t="str">
        <f t="shared" si="20"/>
        <v>.</v>
      </c>
      <c r="AU403" s="29">
        <v>7</v>
      </c>
      <c r="AV403" s="29">
        <v>7</v>
      </c>
      <c r="AW403" s="29">
        <v>1</v>
      </c>
      <c r="AX403" s="29">
        <v>50</v>
      </c>
      <c r="AY403" s="29">
        <v>1</v>
      </c>
      <c r="AZ403" s="27" t="s">
        <v>1427</v>
      </c>
      <c r="BA403" s="27">
        <v>86</v>
      </c>
      <c r="BB403" s="27">
        <v>0</v>
      </c>
      <c r="BC403" s="27">
        <v>1</v>
      </c>
      <c r="BD403" s="27">
        <v>0</v>
      </c>
      <c r="BE403" s="27">
        <v>0</v>
      </c>
      <c r="BF403" s="27" t="str" cm="1">
        <f t="array" ref="BF403">_xlfn.IFS(BB403=1,"Nord Italia",BC403=1,"Centro Italia",BD403=1,"Sud Italia",BE403=1,"Isole Italia",SUM(BB403:BE403)=0,"Estero")</f>
        <v>Centro Italia</v>
      </c>
      <c r="BG403" s="27" t="s">
        <v>2609</v>
      </c>
      <c r="BH403" s="27">
        <v>166</v>
      </c>
      <c r="BI403" s="27" t="s">
        <v>1427</v>
      </c>
      <c r="BJ403" s="27">
        <v>3</v>
      </c>
      <c r="BK403" s="27" t="s">
        <v>1427</v>
      </c>
      <c r="BL403" s="27" t="s">
        <v>1427</v>
      </c>
      <c r="BM403" s="27" t="s">
        <v>1427</v>
      </c>
      <c r="BN403" s="27" t="s">
        <v>1427</v>
      </c>
      <c r="BO403" s="27">
        <v>4</v>
      </c>
      <c r="BP403" s="29">
        <v>3</v>
      </c>
      <c r="BQ403" s="27">
        <v>90</v>
      </c>
      <c r="BR403" s="27">
        <v>0</v>
      </c>
      <c r="BS403" s="27" t="s">
        <v>1427</v>
      </c>
      <c r="BT403" s="27">
        <v>1</v>
      </c>
      <c r="BU403" s="27">
        <v>0</v>
      </c>
      <c r="BV403" s="29">
        <v>4</v>
      </c>
    </row>
    <row r="404" spans="1:74" ht="30" x14ac:dyDescent="0.25">
      <c r="A404" s="27">
        <v>676</v>
      </c>
      <c r="B404" s="28">
        <v>44451.340046296296</v>
      </c>
      <c r="C404" s="28">
        <v>44451.342361111114</v>
      </c>
      <c r="D404" s="2" t="s">
        <v>1349</v>
      </c>
      <c r="E404" s="27">
        <v>100</v>
      </c>
      <c r="F404" s="27">
        <v>200</v>
      </c>
      <c r="G404" s="27">
        <v>1</v>
      </c>
      <c r="H404" s="28">
        <v>44451.342374571759</v>
      </c>
      <c r="I404" s="2" t="s">
        <v>1350</v>
      </c>
      <c r="J404" s="27">
        <v>45.40960693359375</v>
      </c>
      <c r="K404" s="27">
        <v>11.894699096679688</v>
      </c>
      <c r="L404" s="2" t="s">
        <v>15</v>
      </c>
      <c r="M404" s="2" t="s">
        <v>16</v>
      </c>
      <c r="N404" s="3">
        <v>3</v>
      </c>
      <c r="O404" s="27" t="s">
        <v>2524</v>
      </c>
      <c r="P404" s="27" t="s">
        <v>2525</v>
      </c>
      <c r="Q404" s="27" t="s">
        <v>2526</v>
      </c>
      <c r="R404" s="27">
        <f t="shared" si="18"/>
        <v>3</v>
      </c>
      <c r="S404" s="27"/>
      <c r="T404" s="27">
        <v>1</v>
      </c>
      <c r="U404" s="27">
        <v>2</v>
      </c>
      <c r="V404" s="27"/>
      <c r="W404" s="27"/>
      <c r="X404" s="27"/>
      <c r="Y404" s="27"/>
      <c r="Z404" s="27" t="s">
        <v>1427</v>
      </c>
      <c r="AA404" s="27" t="s">
        <v>1427</v>
      </c>
      <c r="AB404" s="27" t="s">
        <v>1427</v>
      </c>
      <c r="AC404" s="27">
        <f t="shared" si="19"/>
        <v>0</v>
      </c>
      <c r="AD404" s="27"/>
      <c r="AE404" s="27"/>
      <c r="AF404" s="27"/>
      <c r="AG404" s="27"/>
      <c r="AH404" s="27"/>
      <c r="AI404" s="27"/>
      <c r="AJ404" s="27"/>
      <c r="AK404" s="27"/>
      <c r="AL404" s="29">
        <v>0</v>
      </c>
      <c r="AM404" s="29">
        <v>0</v>
      </c>
      <c r="AN404" s="29" t="s">
        <v>1427</v>
      </c>
      <c r="AO404" s="29" t="s">
        <v>1427</v>
      </c>
      <c r="AP404" s="29" t="s">
        <v>1427</v>
      </c>
      <c r="AQ404" s="29" t="s">
        <v>1427</v>
      </c>
      <c r="AR404" s="29" t="s">
        <v>1427</v>
      </c>
      <c r="AS404" s="29" t="s">
        <v>1427</v>
      </c>
      <c r="AT404" s="29" t="str">
        <f t="shared" si="20"/>
        <v>.</v>
      </c>
      <c r="AU404" s="29">
        <v>6</v>
      </c>
      <c r="AV404" s="29">
        <v>8</v>
      </c>
      <c r="AW404" s="29">
        <v>1</v>
      </c>
      <c r="AX404" s="29">
        <v>43</v>
      </c>
      <c r="AY404" s="29">
        <v>1</v>
      </c>
      <c r="AZ404" s="27" t="s">
        <v>1427</v>
      </c>
      <c r="BA404" s="27">
        <v>87</v>
      </c>
      <c r="BB404" s="27">
        <v>1</v>
      </c>
      <c r="BC404" s="27">
        <v>0</v>
      </c>
      <c r="BD404" s="27">
        <v>0</v>
      </c>
      <c r="BE404" s="27">
        <v>0</v>
      </c>
      <c r="BF404" s="27" t="str" cm="1">
        <f t="array" ref="BF404">_xlfn.IFS(BB404=1,"Nord Italia",BC404=1,"Centro Italia",BD404=1,"Sud Italia",BE404=1,"Isole Italia",SUM(BB404:BE404)=0,"Estero")</f>
        <v>Nord Italia</v>
      </c>
      <c r="BG404" s="27" t="s">
        <v>3018</v>
      </c>
      <c r="BH404" s="27">
        <v>167</v>
      </c>
      <c r="BI404" s="27" t="s">
        <v>1427</v>
      </c>
      <c r="BJ404" s="27">
        <v>4</v>
      </c>
      <c r="BK404" s="27">
        <v>9</v>
      </c>
      <c r="BL404" s="27" t="s">
        <v>1427</v>
      </c>
      <c r="BM404" s="27" t="s">
        <v>1427</v>
      </c>
      <c r="BN404" s="27" t="s">
        <v>1427</v>
      </c>
      <c r="BO404" s="27">
        <v>4</v>
      </c>
      <c r="BP404" s="29">
        <v>4</v>
      </c>
      <c r="BQ404" s="27">
        <v>120</v>
      </c>
      <c r="BR404" s="27">
        <v>0</v>
      </c>
      <c r="BS404" s="27" t="s">
        <v>1427</v>
      </c>
      <c r="BT404" s="27">
        <v>1</v>
      </c>
      <c r="BU404" s="27">
        <v>1</v>
      </c>
      <c r="BV404" s="29">
        <v>2</v>
      </c>
    </row>
    <row r="405" spans="1:74" ht="45" x14ac:dyDescent="0.25">
      <c r="A405" s="27">
        <v>683</v>
      </c>
      <c r="B405" s="28">
        <v>44451.406215277777</v>
      </c>
      <c r="C405" s="28">
        <v>44451.409768518519</v>
      </c>
      <c r="D405" s="2" t="s">
        <v>1363</v>
      </c>
      <c r="E405" s="27">
        <v>100</v>
      </c>
      <c r="F405" s="27">
        <v>306</v>
      </c>
      <c r="G405" s="27">
        <v>1</v>
      </c>
      <c r="H405" s="28">
        <v>44451.40977795139</v>
      </c>
      <c r="I405" s="2" t="s">
        <v>1364</v>
      </c>
      <c r="J405" s="27">
        <v>1.28680419921875</v>
      </c>
      <c r="K405" s="27">
        <v>103.85031127929688</v>
      </c>
      <c r="L405" s="2" t="s">
        <v>15</v>
      </c>
      <c r="M405" s="2" t="s">
        <v>87</v>
      </c>
      <c r="N405" s="3">
        <v>3</v>
      </c>
      <c r="O405" s="27" t="s">
        <v>2532</v>
      </c>
      <c r="P405" s="27" t="s">
        <v>2533</v>
      </c>
      <c r="Q405" s="27" t="s">
        <v>2534</v>
      </c>
      <c r="R405" s="27">
        <f t="shared" si="18"/>
        <v>3</v>
      </c>
      <c r="S405" s="27"/>
      <c r="T405" s="27"/>
      <c r="U405" s="27">
        <v>2</v>
      </c>
      <c r="V405" s="27">
        <v>1</v>
      </c>
      <c r="W405" s="27"/>
      <c r="X405" s="27"/>
      <c r="Y405" s="27"/>
      <c r="Z405" s="27" t="s">
        <v>1427</v>
      </c>
      <c r="AA405" s="27" t="s">
        <v>1427</v>
      </c>
      <c r="AB405" s="27" t="s">
        <v>1427</v>
      </c>
      <c r="AC405" s="27">
        <f t="shared" si="19"/>
        <v>0</v>
      </c>
      <c r="AD405" s="27"/>
      <c r="AE405" s="27"/>
      <c r="AF405" s="27"/>
      <c r="AG405" s="27"/>
      <c r="AH405" s="27"/>
      <c r="AI405" s="27"/>
      <c r="AJ405" s="27"/>
      <c r="AK405" s="27"/>
      <c r="AL405" s="29">
        <v>0</v>
      </c>
      <c r="AM405" s="29">
        <v>0</v>
      </c>
      <c r="AN405" s="29" t="s">
        <v>1427</v>
      </c>
      <c r="AO405" s="29" t="s">
        <v>1427</v>
      </c>
      <c r="AP405" s="29" t="s">
        <v>1427</v>
      </c>
      <c r="AQ405" s="29" t="s">
        <v>1427</v>
      </c>
      <c r="AR405" s="29" t="s">
        <v>1427</v>
      </c>
      <c r="AS405" s="29" t="s">
        <v>1427</v>
      </c>
      <c r="AT405" s="29" t="str">
        <f t="shared" si="20"/>
        <v>.</v>
      </c>
      <c r="AU405" s="29">
        <v>5</v>
      </c>
      <c r="AV405" s="29">
        <v>4</v>
      </c>
      <c r="AW405" s="29">
        <v>1</v>
      </c>
      <c r="AX405" s="29">
        <v>22</v>
      </c>
      <c r="AY405" s="29">
        <v>0</v>
      </c>
      <c r="AZ405" s="27" t="s">
        <v>3193</v>
      </c>
      <c r="BA405" s="27" t="s">
        <v>1427</v>
      </c>
      <c r="BB405" s="27">
        <v>0</v>
      </c>
      <c r="BC405" s="27">
        <v>0</v>
      </c>
      <c r="BD405" s="27">
        <v>0</v>
      </c>
      <c r="BE405" s="27">
        <v>0</v>
      </c>
      <c r="BF405" s="27" t="str" cm="1">
        <f t="array" ref="BF405">_xlfn.IFS(BB405=1,"Nord Italia",BC405=1,"Centro Italia",BD405=1,"Sud Italia",BE405=1,"Isole Italia",SUM(BB405:BE405)=0,"Estero")</f>
        <v>Estero</v>
      </c>
      <c r="BG405" s="27" t="s">
        <v>1427</v>
      </c>
      <c r="BH405" s="27">
        <v>164</v>
      </c>
      <c r="BI405" s="27" t="s">
        <v>1427</v>
      </c>
      <c r="BJ405" s="27">
        <v>3</v>
      </c>
      <c r="BK405" s="27">
        <v>17</v>
      </c>
      <c r="BL405" s="27" t="s">
        <v>1427</v>
      </c>
      <c r="BM405" s="27" t="s">
        <v>1427</v>
      </c>
      <c r="BN405" s="27" t="s">
        <v>1427</v>
      </c>
      <c r="BO405" s="27">
        <v>5</v>
      </c>
      <c r="BP405" s="29">
        <v>3</v>
      </c>
      <c r="BQ405" s="27">
        <v>40</v>
      </c>
      <c r="BR405" s="27">
        <v>0</v>
      </c>
      <c r="BS405" s="27" t="s">
        <v>1427</v>
      </c>
      <c r="BT405" s="27">
        <v>1</v>
      </c>
      <c r="BU405" s="27">
        <v>1</v>
      </c>
      <c r="BV405" s="29">
        <v>3</v>
      </c>
    </row>
    <row r="406" spans="1:74" ht="30" x14ac:dyDescent="0.25">
      <c r="A406" s="27">
        <v>685</v>
      </c>
      <c r="B406" s="28">
        <v>44451.421898148146</v>
      </c>
      <c r="C406" s="28">
        <v>44451.426666666666</v>
      </c>
      <c r="D406" s="2" t="s">
        <v>1367</v>
      </c>
      <c r="E406" s="27">
        <v>100</v>
      </c>
      <c r="F406" s="27">
        <v>412</v>
      </c>
      <c r="G406" s="27">
        <v>1</v>
      </c>
      <c r="H406" s="28">
        <v>44451.426676990741</v>
      </c>
      <c r="I406" s="2" t="s">
        <v>1368</v>
      </c>
      <c r="J406" s="27">
        <v>43.147903442382813</v>
      </c>
      <c r="K406" s="27">
        <v>12.109695434570313</v>
      </c>
      <c r="L406" s="2" t="s">
        <v>15</v>
      </c>
      <c r="M406" s="2" t="s">
        <v>16</v>
      </c>
      <c r="N406" s="3">
        <v>3</v>
      </c>
      <c r="O406" s="27" t="s">
        <v>2535</v>
      </c>
      <c r="P406" s="27" t="s">
        <v>2536</v>
      </c>
      <c r="Q406" s="27" t="s">
        <v>2537</v>
      </c>
      <c r="R406" s="27">
        <f t="shared" si="18"/>
        <v>3</v>
      </c>
      <c r="S406" s="27">
        <v>1</v>
      </c>
      <c r="T406" s="27"/>
      <c r="U406" s="27">
        <v>1</v>
      </c>
      <c r="V406" s="27"/>
      <c r="W406" s="27"/>
      <c r="X406" s="27">
        <v>1</v>
      </c>
      <c r="Y406" s="27"/>
      <c r="Z406" s="27" t="s">
        <v>1427</v>
      </c>
      <c r="AA406" s="27" t="s">
        <v>1427</v>
      </c>
      <c r="AB406" s="27" t="s">
        <v>1427</v>
      </c>
      <c r="AC406" s="27">
        <f t="shared" si="19"/>
        <v>0</v>
      </c>
      <c r="AD406" s="27"/>
      <c r="AE406" s="27"/>
      <c r="AF406" s="27"/>
      <c r="AG406" s="27"/>
      <c r="AH406" s="27"/>
      <c r="AI406" s="27"/>
      <c r="AJ406" s="27"/>
      <c r="AK406" s="27"/>
      <c r="AL406" s="29">
        <v>0</v>
      </c>
      <c r="AM406" s="29">
        <v>0</v>
      </c>
      <c r="AN406" s="29" t="s">
        <v>1427</v>
      </c>
      <c r="AO406" s="29" t="s">
        <v>1427</v>
      </c>
      <c r="AP406" s="29" t="s">
        <v>1427</v>
      </c>
      <c r="AQ406" s="29" t="s">
        <v>1427</v>
      </c>
      <c r="AR406" s="29" t="s">
        <v>1427</v>
      </c>
      <c r="AS406" s="29" t="s">
        <v>1427</v>
      </c>
      <c r="AT406" s="29" t="str">
        <f t="shared" si="20"/>
        <v>.</v>
      </c>
      <c r="AU406" s="29">
        <v>7</v>
      </c>
      <c r="AV406" s="29">
        <v>7</v>
      </c>
      <c r="AW406" s="29">
        <v>1</v>
      </c>
      <c r="AX406" s="29">
        <v>56</v>
      </c>
      <c r="AY406" s="29">
        <v>1</v>
      </c>
      <c r="AZ406" s="27" t="s">
        <v>1427</v>
      </c>
      <c r="BA406" s="27">
        <v>86</v>
      </c>
      <c r="BB406" s="27">
        <v>0</v>
      </c>
      <c r="BC406" s="27">
        <v>1</v>
      </c>
      <c r="BD406" s="27">
        <v>0</v>
      </c>
      <c r="BE406" s="27">
        <v>0</v>
      </c>
      <c r="BF406" s="27" t="str" cm="1">
        <f t="array" ref="BF406">_xlfn.IFS(BB406=1,"Nord Italia",BC406=1,"Centro Italia",BD406=1,"Sud Italia",BE406=1,"Isole Italia",SUM(BB406:BE406)=0,"Estero")</f>
        <v>Centro Italia</v>
      </c>
      <c r="BG406" s="27" t="s">
        <v>3023</v>
      </c>
      <c r="BH406" s="27">
        <v>173</v>
      </c>
      <c r="BI406" s="27" t="s">
        <v>3024</v>
      </c>
      <c r="BJ406" s="27">
        <v>4</v>
      </c>
      <c r="BK406" s="27">
        <v>18</v>
      </c>
      <c r="BL406" s="27" t="s">
        <v>3117</v>
      </c>
      <c r="BM406" s="27" t="s">
        <v>1427</v>
      </c>
      <c r="BN406" s="27" t="s">
        <v>1427</v>
      </c>
      <c r="BO406" s="27">
        <v>2</v>
      </c>
      <c r="BP406" s="29">
        <v>3</v>
      </c>
      <c r="BQ406" s="27">
        <v>60</v>
      </c>
      <c r="BR406" s="27">
        <v>0</v>
      </c>
      <c r="BS406" s="27" t="s">
        <v>1427</v>
      </c>
      <c r="BT406" s="27">
        <v>1</v>
      </c>
      <c r="BU406" s="27">
        <v>1</v>
      </c>
      <c r="BV406" s="29">
        <v>3</v>
      </c>
    </row>
    <row r="407" spans="1:74" ht="45" x14ac:dyDescent="0.25">
      <c r="A407" s="27">
        <v>691</v>
      </c>
      <c r="B407" s="28">
        <v>44451.495520833334</v>
      </c>
      <c r="C407" s="28">
        <v>44451.497893518521</v>
      </c>
      <c r="D407" s="2" t="s">
        <v>1379</v>
      </c>
      <c r="E407" s="27">
        <v>100</v>
      </c>
      <c r="F407" s="27">
        <v>204</v>
      </c>
      <c r="G407" s="27">
        <v>1</v>
      </c>
      <c r="H407" s="28">
        <v>44451.497901458337</v>
      </c>
      <c r="I407" s="2" t="s">
        <v>1380</v>
      </c>
      <c r="J407" s="27">
        <v>43.147903442382813</v>
      </c>
      <c r="K407" s="27">
        <v>12.109695434570313</v>
      </c>
      <c r="L407" s="2" t="s">
        <v>15</v>
      </c>
      <c r="M407" s="2" t="s">
        <v>16</v>
      </c>
      <c r="N407" s="3">
        <v>3</v>
      </c>
      <c r="O407" s="27" t="s">
        <v>1917</v>
      </c>
      <c r="P407" s="27" t="s">
        <v>2544</v>
      </c>
      <c r="Q407" s="27" t="s">
        <v>1972</v>
      </c>
      <c r="R407" s="27">
        <f t="shared" si="18"/>
        <v>3</v>
      </c>
      <c r="S407" s="27">
        <v>1</v>
      </c>
      <c r="T407" s="27"/>
      <c r="U407" s="27">
        <v>1</v>
      </c>
      <c r="V407" s="27"/>
      <c r="W407" s="27"/>
      <c r="X407" s="27">
        <v>1</v>
      </c>
      <c r="Y407" s="27"/>
      <c r="Z407" s="27" t="s">
        <v>1427</v>
      </c>
      <c r="AA407" s="27" t="s">
        <v>1427</v>
      </c>
      <c r="AB407" s="27" t="s">
        <v>1427</v>
      </c>
      <c r="AC407" s="27">
        <f t="shared" si="19"/>
        <v>0</v>
      </c>
      <c r="AD407" s="27"/>
      <c r="AE407" s="27"/>
      <c r="AF407" s="27"/>
      <c r="AG407" s="27"/>
      <c r="AH407" s="27"/>
      <c r="AI407" s="27"/>
      <c r="AJ407" s="27"/>
      <c r="AK407" s="27"/>
      <c r="AL407" s="29">
        <v>0</v>
      </c>
      <c r="AM407" s="29">
        <v>0</v>
      </c>
      <c r="AN407" s="29" t="s">
        <v>1427</v>
      </c>
      <c r="AO407" s="29" t="s">
        <v>1427</v>
      </c>
      <c r="AP407" s="29" t="s">
        <v>1427</v>
      </c>
      <c r="AQ407" s="29" t="s">
        <v>1427</v>
      </c>
      <c r="AR407" s="29" t="s">
        <v>1427</v>
      </c>
      <c r="AS407" s="29" t="s">
        <v>1427</v>
      </c>
      <c r="AT407" s="29" t="str">
        <f t="shared" si="20"/>
        <v>.</v>
      </c>
      <c r="AU407" s="29">
        <v>9</v>
      </c>
      <c r="AV407" s="29">
        <v>9</v>
      </c>
      <c r="AW407" s="29">
        <v>1</v>
      </c>
      <c r="AX407" s="29">
        <v>53</v>
      </c>
      <c r="AY407" s="29">
        <v>1</v>
      </c>
      <c r="AZ407" s="27" t="s">
        <v>1427</v>
      </c>
      <c r="BA407" s="27">
        <v>42</v>
      </c>
      <c r="BB407" s="27">
        <v>0</v>
      </c>
      <c r="BC407" s="27">
        <v>1</v>
      </c>
      <c r="BD407" s="27">
        <v>0</v>
      </c>
      <c r="BE407" s="27">
        <v>0</v>
      </c>
      <c r="BF407" s="27" t="str" cm="1">
        <f t="array" ref="BF407">_xlfn.IFS(BB407=1,"Nord Italia",BC407=1,"Centro Italia",BD407=1,"Sud Italia",BE407=1,"Isole Italia",SUM(BB407:BE407)=0,"Estero")</f>
        <v>Centro Italia</v>
      </c>
      <c r="BG407" s="27" t="s">
        <v>2592</v>
      </c>
      <c r="BH407" s="27">
        <v>167</v>
      </c>
      <c r="BI407" s="27" t="s">
        <v>1427</v>
      </c>
      <c r="BJ407" s="27">
        <v>4</v>
      </c>
      <c r="BK407" s="27">
        <v>9</v>
      </c>
      <c r="BL407" s="27" t="s">
        <v>1427</v>
      </c>
      <c r="BM407" s="27" t="s">
        <v>1427</v>
      </c>
      <c r="BN407" s="27" t="s">
        <v>1427</v>
      </c>
      <c r="BO407" s="27">
        <v>4</v>
      </c>
      <c r="BP407" s="29">
        <v>3</v>
      </c>
      <c r="BQ407" s="27">
        <v>60</v>
      </c>
      <c r="BR407" s="27">
        <v>0</v>
      </c>
      <c r="BS407" s="27" t="s">
        <v>1427</v>
      </c>
      <c r="BT407" s="27">
        <v>1</v>
      </c>
      <c r="BU407" s="27">
        <v>0</v>
      </c>
      <c r="BV407" s="29">
        <v>3</v>
      </c>
    </row>
    <row r="408" spans="1:74" ht="30" x14ac:dyDescent="0.25">
      <c r="A408" s="27">
        <v>695</v>
      </c>
      <c r="B408" s="28">
        <v>44451.551921296297</v>
      </c>
      <c r="C408" s="28">
        <v>44451.55777777778</v>
      </c>
      <c r="D408" s="2" t="s">
        <v>1387</v>
      </c>
      <c r="E408" s="27">
        <v>100</v>
      </c>
      <c r="F408" s="27">
        <v>505</v>
      </c>
      <c r="G408" s="27">
        <v>1</v>
      </c>
      <c r="H408" s="28">
        <v>44451.557784803241</v>
      </c>
      <c r="I408" s="2" t="s">
        <v>1388</v>
      </c>
      <c r="J408" s="27">
        <v>45.472198486328125</v>
      </c>
      <c r="K408" s="27">
        <v>9.19219970703125</v>
      </c>
      <c r="L408" s="2" t="s">
        <v>15</v>
      </c>
      <c r="M408" s="2" t="s">
        <v>16</v>
      </c>
      <c r="N408" s="3">
        <v>3</v>
      </c>
      <c r="O408" s="27" t="s">
        <v>1468</v>
      </c>
      <c r="P408" s="27" t="s">
        <v>2550</v>
      </c>
      <c r="Q408" s="27" t="s">
        <v>2551</v>
      </c>
      <c r="R408" s="27">
        <f t="shared" si="18"/>
        <v>3</v>
      </c>
      <c r="S408" s="27">
        <v>2</v>
      </c>
      <c r="T408" s="27"/>
      <c r="U408" s="27"/>
      <c r="V408" s="27"/>
      <c r="W408" s="27"/>
      <c r="X408" s="27">
        <v>1</v>
      </c>
      <c r="Y408" s="27"/>
      <c r="Z408" s="27" t="s">
        <v>1427</v>
      </c>
      <c r="AA408" s="27" t="s">
        <v>1427</v>
      </c>
      <c r="AB408" s="27" t="s">
        <v>1427</v>
      </c>
      <c r="AC408" s="27">
        <f t="shared" si="19"/>
        <v>0</v>
      </c>
      <c r="AD408" s="27"/>
      <c r="AE408" s="27"/>
      <c r="AF408" s="27"/>
      <c r="AG408" s="27"/>
      <c r="AH408" s="27"/>
      <c r="AI408" s="27"/>
      <c r="AJ408" s="27"/>
      <c r="AK408" s="27"/>
      <c r="AL408" s="29">
        <v>0</v>
      </c>
      <c r="AM408" s="29">
        <v>0</v>
      </c>
      <c r="AN408" s="29" t="s">
        <v>1427</v>
      </c>
      <c r="AO408" s="29" t="s">
        <v>1427</v>
      </c>
      <c r="AP408" s="29" t="s">
        <v>1427</v>
      </c>
      <c r="AQ408" s="29" t="s">
        <v>1427</v>
      </c>
      <c r="AR408" s="29" t="s">
        <v>1427</v>
      </c>
      <c r="AS408" s="29" t="s">
        <v>1427</v>
      </c>
      <c r="AT408" s="29" t="str">
        <f t="shared" si="20"/>
        <v>.</v>
      </c>
      <c r="AU408" s="29">
        <v>6</v>
      </c>
      <c r="AV408" s="29">
        <v>6</v>
      </c>
      <c r="AW408" s="29">
        <v>1</v>
      </c>
      <c r="AX408" s="29">
        <v>61</v>
      </c>
      <c r="AY408" s="29">
        <v>1</v>
      </c>
      <c r="AZ408" s="27" t="s">
        <v>1427</v>
      </c>
      <c r="BA408" s="27">
        <v>58</v>
      </c>
      <c r="BB408" s="27">
        <v>1</v>
      </c>
      <c r="BC408" s="27">
        <v>0</v>
      </c>
      <c r="BD408" s="27">
        <v>0</v>
      </c>
      <c r="BE408" s="27">
        <v>0</v>
      </c>
      <c r="BF408" s="27" t="str" cm="1">
        <f t="array" ref="BF408">_xlfn.IFS(BB408=1,"Nord Italia",BC408=1,"Centro Italia",BD408=1,"Sud Italia",BE408=1,"Isole Italia",SUM(BB408:BE408)=0,"Estero")</f>
        <v>Nord Italia</v>
      </c>
      <c r="BG408" s="27" t="s">
        <v>2599</v>
      </c>
      <c r="BH408" s="27">
        <v>166</v>
      </c>
      <c r="BI408" s="27" t="s">
        <v>1427</v>
      </c>
      <c r="BJ408" s="27">
        <v>4</v>
      </c>
      <c r="BK408" s="27">
        <v>9</v>
      </c>
      <c r="BL408" s="27" t="s">
        <v>1427</v>
      </c>
      <c r="BM408" s="27" t="s">
        <v>1427</v>
      </c>
      <c r="BN408" s="27" t="s">
        <v>1427</v>
      </c>
      <c r="BO408" s="27">
        <v>1</v>
      </c>
      <c r="BP408" s="29">
        <v>3</v>
      </c>
      <c r="BQ408" s="27">
        <v>20</v>
      </c>
      <c r="BR408" s="27">
        <v>0</v>
      </c>
      <c r="BS408" s="27" t="s">
        <v>1427</v>
      </c>
      <c r="BT408" s="27">
        <v>1</v>
      </c>
      <c r="BU408" s="27">
        <v>1</v>
      </c>
      <c r="BV408" s="29">
        <v>3</v>
      </c>
    </row>
    <row r="409" spans="1:74" ht="30" x14ac:dyDescent="0.25">
      <c r="A409" s="27">
        <v>701</v>
      </c>
      <c r="B409" s="28">
        <v>44451.687719907408</v>
      </c>
      <c r="C409" s="28">
        <v>44451.689722222225</v>
      </c>
      <c r="D409" s="2" t="s">
        <v>1399</v>
      </c>
      <c r="E409" s="27">
        <v>100</v>
      </c>
      <c r="F409" s="27">
        <v>173</v>
      </c>
      <c r="G409" s="27">
        <v>1</v>
      </c>
      <c r="H409" s="28">
        <v>44451.689734444444</v>
      </c>
      <c r="I409" s="2" t="s">
        <v>1400</v>
      </c>
      <c r="J409" s="27">
        <v>45.403106689453125</v>
      </c>
      <c r="K409" s="27">
        <v>11.87469482421875</v>
      </c>
      <c r="L409" s="2" t="s">
        <v>15</v>
      </c>
      <c r="M409" s="2" t="s">
        <v>16</v>
      </c>
      <c r="N409" s="3">
        <v>3</v>
      </c>
      <c r="O409" s="27" t="s">
        <v>1786</v>
      </c>
      <c r="P409" s="27" t="s">
        <v>2544</v>
      </c>
      <c r="Q409" s="27" t="s">
        <v>2557</v>
      </c>
      <c r="R409" s="27">
        <f t="shared" si="18"/>
        <v>3</v>
      </c>
      <c r="S409" s="27">
        <v>1</v>
      </c>
      <c r="T409" s="27"/>
      <c r="U409" s="27">
        <v>2</v>
      </c>
      <c r="V409" s="27"/>
      <c r="W409" s="27"/>
      <c r="X409" s="27"/>
      <c r="Y409" s="27"/>
      <c r="Z409" s="27" t="s">
        <v>1427</v>
      </c>
      <c r="AA409" s="27" t="s">
        <v>1427</v>
      </c>
      <c r="AB409" s="27" t="s">
        <v>1427</v>
      </c>
      <c r="AC409" s="27">
        <f t="shared" si="19"/>
        <v>0</v>
      </c>
      <c r="AD409" s="27"/>
      <c r="AE409" s="27"/>
      <c r="AF409" s="27"/>
      <c r="AG409" s="27"/>
      <c r="AH409" s="27"/>
      <c r="AI409" s="27"/>
      <c r="AJ409" s="27"/>
      <c r="AK409" s="27"/>
      <c r="AL409" s="29">
        <v>0</v>
      </c>
      <c r="AM409" s="29">
        <v>0</v>
      </c>
      <c r="AN409" s="29" t="s">
        <v>1427</v>
      </c>
      <c r="AO409" s="29" t="s">
        <v>1427</v>
      </c>
      <c r="AP409" s="29" t="s">
        <v>1427</v>
      </c>
      <c r="AQ409" s="29" t="s">
        <v>1427</v>
      </c>
      <c r="AR409" s="29" t="s">
        <v>1427</v>
      </c>
      <c r="AS409" s="29" t="s">
        <v>1427</v>
      </c>
      <c r="AT409" s="29" t="str">
        <f t="shared" si="20"/>
        <v>.</v>
      </c>
      <c r="AU409" s="29">
        <v>7</v>
      </c>
      <c r="AV409" s="29">
        <v>7</v>
      </c>
      <c r="AW409" s="29">
        <v>1</v>
      </c>
      <c r="AX409" s="29">
        <v>55</v>
      </c>
      <c r="AY409" s="29">
        <v>1</v>
      </c>
      <c r="AZ409" s="27" t="s">
        <v>1427</v>
      </c>
      <c r="BA409" s="27">
        <v>67</v>
      </c>
      <c r="BB409" s="27">
        <v>1</v>
      </c>
      <c r="BC409" s="27">
        <v>0</v>
      </c>
      <c r="BD409" s="27">
        <v>0</v>
      </c>
      <c r="BE409" s="27">
        <v>0</v>
      </c>
      <c r="BF409" s="27" t="str" cm="1">
        <f t="array" ref="BF409">_xlfn.IFS(BB409=1,"Nord Italia",BC409=1,"Centro Italia",BD409=1,"Sud Italia",BE409=1,"Isole Italia",SUM(BB409:BE409)=0,"Estero")</f>
        <v>Nord Italia</v>
      </c>
      <c r="BG409" s="27" t="s">
        <v>3034</v>
      </c>
      <c r="BH409" s="27">
        <v>173</v>
      </c>
      <c r="BI409" s="27" t="s">
        <v>3035</v>
      </c>
      <c r="BJ409" s="27">
        <v>3</v>
      </c>
      <c r="BK409" s="27" t="s">
        <v>1427</v>
      </c>
      <c r="BL409" s="27" t="s">
        <v>1427</v>
      </c>
      <c r="BM409" s="27" t="s">
        <v>1427</v>
      </c>
      <c r="BN409" s="27" t="s">
        <v>1427</v>
      </c>
      <c r="BO409" s="27">
        <v>4</v>
      </c>
      <c r="BP409" s="29">
        <v>3</v>
      </c>
      <c r="BQ409" s="27">
        <v>180</v>
      </c>
      <c r="BR409" s="27">
        <v>0</v>
      </c>
      <c r="BS409" s="27" t="s">
        <v>1427</v>
      </c>
      <c r="BT409" s="27">
        <v>1</v>
      </c>
      <c r="BU409" s="27">
        <v>0</v>
      </c>
      <c r="BV409" s="29">
        <v>2</v>
      </c>
    </row>
    <row r="410" spans="1:74" ht="45" x14ac:dyDescent="0.25">
      <c r="A410" s="27">
        <v>702</v>
      </c>
      <c r="B410" s="28">
        <v>44451.692731481482</v>
      </c>
      <c r="C410" s="28">
        <v>44451.697199074071</v>
      </c>
      <c r="D410" s="2" t="s">
        <v>1401</v>
      </c>
      <c r="E410" s="27">
        <v>100</v>
      </c>
      <c r="F410" s="27">
        <v>386</v>
      </c>
      <c r="G410" s="27">
        <v>1</v>
      </c>
      <c r="H410" s="28">
        <v>44451.697211342595</v>
      </c>
      <c r="I410" s="2" t="s">
        <v>1402</v>
      </c>
      <c r="J410" s="27">
        <v>45.472198486328125</v>
      </c>
      <c r="K410" s="27">
        <v>9.19219970703125</v>
      </c>
      <c r="L410" s="2" t="s">
        <v>15</v>
      </c>
      <c r="M410" s="2" t="s">
        <v>16</v>
      </c>
      <c r="N410" s="3">
        <v>3</v>
      </c>
      <c r="O410" s="27" t="s">
        <v>2558</v>
      </c>
      <c r="P410" s="27" t="s">
        <v>2559</v>
      </c>
      <c r="Q410" s="27" t="s">
        <v>2560</v>
      </c>
      <c r="R410" s="27">
        <f t="shared" si="18"/>
        <v>3</v>
      </c>
      <c r="S410" s="27"/>
      <c r="T410" s="27"/>
      <c r="U410" s="27">
        <v>2</v>
      </c>
      <c r="V410" s="27"/>
      <c r="W410" s="27"/>
      <c r="X410" s="27">
        <v>1</v>
      </c>
      <c r="Y410" s="27"/>
      <c r="Z410" s="27" t="s">
        <v>1427</v>
      </c>
      <c r="AA410" s="27" t="s">
        <v>1427</v>
      </c>
      <c r="AB410" s="27" t="s">
        <v>1427</v>
      </c>
      <c r="AC410" s="27">
        <f t="shared" si="19"/>
        <v>0</v>
      </c>
      <c r="AD410" s="27"/>
      <c r="AE410" s="27"/>
      <c r="AF410" s="27"/>
      <c r="AG410" s="27"/>
      <c r="AH410" s="27"/>
      <c r="AI410" s="27"/>
      <c r="AJ410" s="27"/>
      <c r="AK410" s="27"/>
      <c r="AL410" s="29">
        <v>0</v>
      </c>
      <c r="AM410" s="29">
        <v>0</v>
      </c>
      <c r="AN410" s="29" t="s">
        <v>1427</v>
      </c>
      <c r="AO410" s="29" t="s">
        <v>1427</v>
      </c>
      <c r="AP410" s="29" t="s">
        <v>1427</v>
      </c>
      <c r="AQ410" s="29" t="s">
        <v>1427</v>
      </c>
      <c r="AR410" s="29" t="s">
        <v>1427</v>
      </c>
      <c r="AS410" s="29" t="s">
        <v>1427</v>
      </c>
      <c r="AT410" s="29" t="str">
        <f t="shared" si="20"/>
        <v>.</v>
      </c>
      <c r="AU410" s="29">
        <v>4</v>
      </c>
      <c r="AV410" s="29">
        <v>6</v>
      </c>
      <c r="AW410" s="29">
        <v>1</v>
      </c>
      <c r="AX410" s="29">
        <v>21</v>
      </c>
      <c r="AY410" s="29">
        <v>1</v>
      </c>
      <c r="AZ410" s="27" t="s">
        <v>1427</v>
      </c>
      <c r="BA410" s="27">
        <v>67</v>
      </c>
      <c r="BB410" s="27">
        <v>1</v>
      </c>
      <c r="BC410" s="27">
        <v>0</v>
      </c>
      <c r="BD410" s="27">
        <v>0</v>
      </c>
      <c r="BE410" s="27">
        <v>0</v>
      </c>
      <c r="BF410" s="27" t="str" cm="1">
        <f t="array" ref="BF410">_xlfn.IFS(BB410=1,"Nord Italia",BC410=1,"Centro Italia",BD410=1,"Sud Italia",BE410=1,"Isole Italia",SUM(BB410:BE410)=0,"Estero")</f>
        <v>Nord Italia</v>
      </c>
      <c r="BG410" s="27" t="s">
        <v>3036</v>
      </c>
      <c r="BH410" s="27">
        <v>164</v>
      </c>
      <c r="BI410" s="27" t="s">
        <v>1427</v>
      </c>
      <c r="BJ410" s="27">
        <v>3</v>
      </c>
      <c r="BK410" s="27">
        <v>16</v>
      </c>
      <c r="BL410" s="27" t="s">
        <v>1427</v>
      </c>
      <c r="BM410" s="27" t="s">
        <v>1427</v>
      </c>
      <c r="BN410" s="27" t="s">
        <v>1427</v>
      </c>
      <c r="BO410" s="27">
        <v>4</v>
      </c>
      <c r="BP410" s="29">
        <v>4</v>
      </c>
      <c r="BQ410" s="27">
        <v>120</v>
      </c>
      <c r="BR410" s="27">
        <v>0</v>
      </c>
      <c r="BS410" s="27" t="s">
        <v>1427</v>
      </c>
      <c r="BT410" s="27">
        <v>1</v>
      </c>
      <c r="BU410" s="27">
        <v>0</v>
      </c>
      <c r="BV410" s="29">
        <v>4</v>
      </c>
    </row>
    <row r="411" spans="1:74" ht="30" x14ac:dyDescent="0.25">
      <c r="A411" s="27">
        <v>709</v>
      </c>
      <c r="B411" s="28">
        <v>44452.100532407407</v>
      </c>
      <c r="C411" s="28">
        <v>44452.102962962963</v>
      </c>
      <c r="D411" s="2" t="s">
        <v>1415</v>
      </c>
      <c r="E411" s="27">
        <v>100</v>
      </c>
      <c r="F411" s="27">
        <v>209</v>
      </c>
      <c r="G411" s="27">
        <v>1</v>
      </c>
      <c r="H411" s="28">
        <v>44452.102970497683</v>
      </c>
      <c r="I411" s="2" t="s">
        <v>1416</v>
      </c>
      <c r="J411" s="27">
        <v>45.436599731445313</v>
      </c>
      <c r="K411" s="27">
        <v>12.332992553710938</v>
      </c>
      <c r="L411" s="2" t="s">
        <v>15</v>
      </c>
      <c r="M411" s="2" t="s">
        <v>16</v>
      </c>
      <c r="N411" s="3">
        <v>3</v>
      </c>
      <c r="O411" s="27" t="s">
        <v>2566</v>
      </c>
      <c r="P411" s="27" t="s">
        <v>2567</v>
      </c>
      <c r="Q411" s="27" t="s">
        <v>2568</v>
      </c>
      <c r="R411" s="27">
        <f t="shared" si="18"/>
        <v>3</v>
      </c>
      <c r="S411" s="27"/>
      <c r="T411" s="27"/>
      <c r="U411" s="27"/>
      <c r="V411" s="27">
        <v>1</v>
      </c>
      <c r="W411" s="27"/>
      <c r="X411" s="27">
        <v>2</v>
      </c>
      <c r="Y411" s="27"/>
      <c r="Z411" s="27" t="s">
        <v>1427</v>
      </c>
      <c r="AA411" s="27" t="s">
        <v>1427</v>
      </c>
      <c r="AB411" s="27" t="s">
        <v>1427</v>
      </c>
      <c r="AC411" s="27">
        <f t="shared" si="19"/>
        <v>0</v>
      </c>
      <c r="AD411" s="27"/>
      <c r="AE411" s="27"/>
      <c r="AF411" s="27"/>
      <c r="AG411" s="27"/>
      <c r="AH411" s="27"/>
      <c r="AI411" s="27"/>
      <c r="AJ411" s="27"/>
      <c r="AK411" s="27"/>
      <c r="AL411" s="29">
        <v>0</v>
      </c>
      <c r="AM411" s="29">
        <v>0</v>
      </c>
      <c r="AN411" s="29" t="s">
        <v>1427</v>
      </c>
      <c r="AO411" s="29" t="s">
        <v>1427</v>
      </c>
      <c r="AP411" s="29" t="s">
        <v>1427</v>
      </c>
      <c r="AQ411" s="29" t="s">
        <v>1427</v>
      </c>
      <c r="AR411" s="29" t="s">
        <v>1427</v>
      </c>
      <c r="AS411" s="29" t="s">
        <v>1427</v>
      </c>
      <c r="AT411" s="29" t="str">
        <f t="shared" si="20"/>
        <v>.</v>
      </c>
      <c r="AU411" s="29">
        <v>7</v>
      </c>
      <c r="AV411" s="29">
        <v>8</v>
      </c>
      <c r="AW411" s="29">
        <v>0</v>
      </c>
      <c r="AX411" s="29">
        <v>24</v>
      </c>
      <c r="AY411" s="29">
        <v>1</v>
      </c>
      <c r="AZ411" s="27" t="s">
        <v>1427</v>
      </c>
      <c r="BA411" s="27">
        <v>100</v>
      </c>
      <c r="BB411" s="27">
        <v>1</v>
      </c>
      <c r="BC411" s="27">
        <v>0</v>
      </c>
      <c r="BD411" s="27">
        <v>0</v>
      </c>
      <c r="BE411" s="27">
        <v>0</v>
      </c>
      <c r="BF411" s="27" t="str" cm="1">
        <f t="array" ref="BF411">_xlfn.IFS(BB411=1,"Nord Italia",BC411=1,"Centro Italia",BD411=1,"Sud Italia",BE411=1,"Isole Italia",SUM(BB411:BE411)=0,"Estero")</f>
        <v>Nord Italia</v>
      </c>
      <c r="BG411" s="27" t="s">
        <v>2793</v>
      </c>
      <c r="BH411" s="27">
        <v>173</v>
      </c>
      <c r="BI411" s="27" t="s">
        <v>3040</v>
      </c>
      <c r="BJ411" s="27">
        <v>4</v>
      </c>
      <c r="BK411" s="27">
        <v>16</v>
      </c>
      <c r="BL411" s="27" t="s">
        <v>1427</v>
      </c>
      <c r="BM411" s="27" t="s">
        <v>1427</v>
      </c>
      <c r="BN411" s="27" t="s">
        <v>1427</v>
      </c>
      <c r="BO411" s="27">
        <v>4</v>
      </c>
      <c r="BP411" s="29">
        <v>3</v>
      </c>
      <c r="BQ411" s="27">
        <v>120</v>
      </c>
      <c r="BR411" s="27">
        <v>0</v>
      </c>
      <c r="BS411" s="27" t="s">
        <v>1427</v>
      </c>
      <c r="BT411" s="27">
        <v>1</v>
      </c>
      <c r="BU411" s="27">
        <v>0</v>
      </c>
      <c r="BV411" s="29">
        <v>1</v>
      </c>
    </row>
    <row r="412" spans="1:74" ht="60" x14ac:dyDescent="0.25">
      <c r="A412" s="27">
        <v>716</v>
      </c>
      <c r="B412" s="28">
        <v>44452.256678240738</v>
      </c>
      <c r="C412" s="28">
        <v>44452.259675925925</v>
      </c>
      <c r="D412" s="2" t="s">
        <v>3249</v>
      </c>
      <c r="E412" s="27">
        <v>100</v>
      </c>
      <c r="F412" s="27">
        <v>258</v>
      </c>
      <c r="G412" s="27">
        <v>1</v>
      </c>
      <c r="H412" s="28">
        <v>44452.259687314814</v>
      </c>
      <c r="I412" s="2" t="s">
        <v>3250</v>
      </c>
      <c r="J412" s="27">
        <v>45.543106079101563</v>
      </c>
      <c r="K412" s="27">
        <v>11.54150390625</v>
      </c>
      <c r="L412" s="2" t="s">
        <v>15</v>
      </c>
      <c r="M412" s="2" t="s">
        <v>16</v>
      </c>
      <c r="N412" s="3">
        <v>3</v>
      </c>
      <c r="O412" s="3" t="s">
        <v>3251</v>
      </c>
      <c r="P412" s="3" t="s">
        <v>3252</v>
      </c>
      <c r="Q412" s="3" t="s">
        <v>3253</v>
      </c>
      <c r="R412" s="27">
        <f t="shared" si="18"/>
        <v>3</v>
      </c>
      <c r="S412" s="3"/>
      <c r="T412" s="3"/>
      <c r="U412" s="3">
        <v>2</v>
      </c>
      <c r="V412" s="3"/>
      <c r="W412" s="3"/>
      <c r="X412" s="3">
        <v>1</v>
      </c>
      <c r="Y412" s="3"/>
      <c r="Z412" s="3" t="s">
        <v>1427</v>
      </c>
      <c r="AA412" s="3" t="s">
        <v>1427</v>
      </c>
      <c r="AB412" s="3" t="s">
        <v>1427</v>
      </c>
      <c r="AC412" s="27">
        <f t="shared" si="19"/>
        <v>0</v>
      </c>
      <c r="AD412" s="3"/>
      <c r="AE412" s="3"/>
      <c r="AF412" s="3"/>
      <c r="AG412" s="3"/>
      <c r="AH412" s="3"/>
      <c r="AI412" s="3"/>
      <c r="AJ412" s="3"/>
      <c r="AK412" s="3"/>
      <c r="AL412" s="21">
        <v>0</v>
      </c>
      <c r="AM412" s="21">
        <v>0</v>
      </c>
      <c r="AN412" s="21" t="s">
        <v>1427</v>
      </c>
      <c r="AO412" s="21" t="s">
        <v>1427</v>
      </c>
      <c r="AP412" s="21" t="s">
        <v>1427</v>
      </c>
      <c r="AQ412" s="21" t="s">
        <v>1427</v>
      </c>
      <c r="AR412" s="21" t="s">
        <v>1427</v>
      </c>
      <c r="AS412" s="21" t="s">
        <v>1427</v>
      </c>
      <c r="AT412" s="29" t="str">
        <f t="shared" si="20"/>
        <v>.</v>
      </c>
      <c r="AU412" s="29">
        <v>6</v>
      </c>
      <c r="AV412" s="29">
        <v>8</v>
      </c>
      <c r="AW412" s="29">
        <v>0</v>
      </c>
      <c r="AX412" s="21">
        <v>57</v>
      </c>
      <c r="AY412" s="29">
        <v>1</v>
      </c>
      <c r="AZ412" s="27" t="s">
        <v>1427</v>
      </c>
      <c r="BA412" s="27">
        <v>67</v>
      </c>
      <c r="BB412" s="27">
        <v>1</v>
      </c>
      <c r="BC412" s="27">
        <v>0</v>
      </c>
      <c r="BD412" s="27">
        <v>0</v>
      </c>
      <c r="BE412" s="27">
        <v>0</v>
      </c>
      <c r="BF412" s="27" t="str" cm="1">
        <f t="array" ref="BF412">_xlfn.IFS(BB412=1,"Nord Italia",BC412=1,"Centro Italia",BD412=1,"Sud Italia",BE412=1,"Isole Italia",SUM(BB412:BE412)=0,"Estero")</f>
        <v>Nord Italia</v>
      </c>
      <c r="BG412" s="27" t="s">
        <v>2602</v>
      </c>
      <c r="BH412" s="27">
        <v>165</v>
      </c>
      <c r="BI412" s="27" t="s">
        <v>1427</v>
      </c>
      <c r="BJ412" s="27">
        <v>3</v>
      </c>
      <c r="BK412" s="27" t="s">
        <v>1427</v>
      </c>
      <c r="BL412" s="27" t="s">
        <v>1427</v>
      </c>
      <c r="BM412" s="27" t="s">
        <v>1427</v>
      </c>
      <c r="BN412" s="2" t="s">
        <v>1427</v>
      </c>
      <c r="BO412" s="3">
        <v>3</v>
      </c>
      <c r="BP412" s="27">
        <v>4</v>
      </c>
      <c r="BQ412" s="3">
        <v>50</v>
      </c>
      <c r="BR412" s="3">
        <v>0</v>
      </c>
      <c r="BS412" s="3" t="s">
        <v>1427</v>
      </c>
      <c r="BT412" s="27">
        <v>1</v>
      </c>
      <c r="BU412" s="27">
        <v>1</v>
      </c>
      <c r="BV412" s="27">
        <v>2</v>
      </c>
    </row>
    <row r="413" spans="1:74" ht="30" x14ac:dyDescent="0.25">
      <c r="A413" s="27">
        <v>721</v>
      </c>
      <c r="B413" s="28">
        <v>44452.411666666667</v>
      </c>
      <c r="C413" s="28">
        <v>44452.415289351855</v>
      </c>
      <c r="D413" s="2" t="s">
        <v>3268</v>
      </c>
      <c r="E413" s="27">
        <v>100</v>
      </c>
      <c r="F413" s="27">
        <v>312</v>
      </c>
      <c r="G413" s="27">
        <v>1</v>
      </c>
      <c r="H413" s="28">
        <v>44452.41529459491</v>
      </c>
      <c r="I413" s="2" t="s">
        <v>3269</v>
      </c>
      <c r="J413" s="27">
        <v>50.930099487304688</v>
      </c>
      <c r="K413" s="27">
        <v>6.95440673828125</v>
      </c>
      <c r="L413" s="2" t="s">
        <v>15</v>
      </c>
      <c r="M413" s="2" t="s">
        <v>87</v>
      </c>
      <c r="N413" s="3">
        <v>3</v>
      </c>
      <c r="O413" s="3" t="s">
        <v>3270</v>
      </c>
      <c r="P413" s="3" t="s">
        <v>3271</v>
      </c>
      <c r="Q413" s="3" t="s">
        <v>3272</v>
      </c>
      <c r="R413" s="27">
        <f t="shared" si="18"/>
        <v>3</v>
      </c>
      <c r="S413" s="3"/>
      <c r="T413" s="3"/>
      <c r="U413" s="3">
        <v>2</v>
      </c>
      <c r="V413" s="3"/>
      <c r="W413" s="3"/>
      <c r="X413" s="3">
        <v>1</v>
      </c>
      <c r="Y413" s="3"/>
      <c r="Z413" s="3" t="s">
        <v>1427</v>
      </c>
      <c r="AA413" s="3" t="s">
        <v>1427</v>
      </c>
      <c r="AB413" s="3" t="s">
        <v>1427</v>
      </c>
      <c r="AC413" s="27">
        <f t="shared" si="19"/>
        <v>0</v>
      </c>
      <c r="AD413" s="3"/>
      <c r="AE413" s="3"/>
      <c r="AF413" s="3"/>
      <c r="AG413" s="3"/>
      <c r="AH413" s="3"/>
      <c r="AI413" s="3"/>
      <c r="AJ413" s="3"/>
      <c r="AK413" s="3"/>
      <c r="AL413" s="21">
        <v>0</v>
      </c>
      <c r="AM413" s="21">
        <v>0</v>
      </c>
      <c r="AN413" s="21" t="s">
        <v>1427</v>
      </c>
      <c r="AO413" s="21" t="s">
        <v>1427</v>
      </c>
      <c r="AP413" s="21" t="s">
        <v>1427</v>
      </c>
      <c r="AQ413" s="21" t="s">
        <v>1427</v>
      </c>
      <c r="AR413" s="21" t="s">
        <v>1427</v>
      </c>
      <c r="AS413" s="21" t="s">
        <v>1427</v>
      </c>
      <c r="AT413" s="29" t="str">
        <f t="shared" si="20"/>
        <v>.</v>
      </c>
      <c r="AU413" s="29">
        <v>2</v>
      </c>
      <c r="AV413" s="29">
        <v>1</v>
      </c>
      <c r="AW413" s="29">
        <v>1</v>
      </c>
      <c r="AX413" s="21">
        <v>28</v>
      </c>
      <c r="AY413" s="29">
        <v>0</v>
      </c>
      <c r="AZ413" s="27" t="s">
        <v>3267</v>
      </c>
      <c r="BA413" s="2" t="s">
        <v>1427</v>
      </c>
      <c r="BB413" s="2" t="s">
        <v>3393</v>
      </c>
      <c r="BC413" s="2" t="s">
        <v>3393</v>
      </c>
      <c r="BD413" s="2" t="s">
        <v>3393</v>
      </c>
      <c r="BE413" s="2" t="s">
        <v>3393</v>
      </c>
      <c r="BF413" s="27" t="str" cm="1">
        <f t="array" ref="BF413">_xlfn.IFS(BB413=1,"Nord Italia",BC413=1,"Centro Italia",BD413=1,"Sud Italia",BE413=1,"Isole Italia",SUM(BB413:BE413)=0,"Estero")</f>
        <v>Estero</v>
      </c>
      <c r="BG413" s="2" t="s">
        <v>1427</v>
      </c>
      <c r="BH413" s="27">
        <v>166</v>
      </c>
      <c r="BI413" s="27" t="s">
        <v>1427</v>
      </c>
      <c r="BJ413" s="27">
        <v>3</v>
      </c>
      <c r="BK413" s="27" t="s">
        <v>1427</v>
      </c>
      <c r="BL413" s="27" t="s">
        <v>1427</v>
      </c>
      <c r="BM413" s="27" t="s">
        <v>1427</v>
      </c>
      <c r="BN413" s="2" t="s">
        <v>1427</v>
      </c>
      <c r="BO413" s="3">
        <v>2</v>
      </c>
      <c r="BP413" s="27">
        <v>3</v>
      </c>
      <c r="BQ413" s="3">
        <v>90</v>
      </c>
      <c r="BR413" s="3">
        <v>1</v>
      </c>
      <c r="BS413" s="3">
        <v>1</v>
      </c>
      <c r="BT413" s="27">
        <v>1</v>
      </c>
      <c r="BU413" s="27">
        <v>1</v>
      </c>
      <c r="BV413" s="27">
        <v>3</v>
      </c>
    </row>
    <row r="414" spans="1:74" ht="30" x14ac:dyDescent="0.25">
      <c r="A414" s="27">
        <v>723</v>
      </c>
      <c r="B414" s="28">
        <v>44452.466296296298</v>
      </c>
      <c r="C414" s="28">
        <v>44452.468310185184</v>
      </c>
      <c r="D414" s="2" t="s">
        <v>3276</v>
      </c>
      <c r="E414" s="27">
        <v>100</v>
      </c>
      <c r="F414" s="27">
        <v>173</v>
      </c>
      <c r="G414" s="27">
        <v>1</v>
      </c>
      <c r="H414" s="28">
        <v>44452.468330254633</v>
      </c>
      <c r="I414" s="2" t="s">
        <v>3277</v>
      </c>
      <c r="J414" s="27">
        <v>45.472198486328125</v>
      </c>
      <c r="K414" s="27">
        <v>9.19219970703125</v>
      </c>
      <c r="L414" s="2" t="s">
        <v>15</v>
      </c>
      <c r="M414" s="2" t="s">
        <v>16</v>
      </c>
      <c r="N414" s="3">
        <v>3</v>
      </c>
      <c r="O414" s="3" t="s">
        <v>2366</v>
      </c>
      <c r="P414" s="3" t="s">
        <v>3278</v>
      </c>
      <c r="Q414" s="3" t="s">
        <v>3279</v>
      </c>
      <c r="R414" s="27">
        <f t="shared" si="18"/>
        <v>3</v>
      </c>
      <c r="S414" s="3">
        <v>1</v>
      </c>
      <c r="T414" s="3">
        <v>2</v>
      </c>
      <c r="U414" s="3"/>
      <c r="V414" s="3"/>
      <c r="W414" s="3"/>
      <c r="X414" s="3"/>
      <c r="Y414" s="3"/>
      <c r="Z414" s="3" t="s">
        <v>1427</v>
      </c>
      <c r="AA414" s="3" t="s">
        <v>1427</v>
      </c>
      <c r="AB414" s="3" t="s">
        <v>1427</v>
      </c>
      <c r="AC414" s="27">
        <f t="shared" si="19"/>
        <v>0</v>
      </c>
      <c r="AD414" s="3"/>
      <c r="AE414" s="3"/>
      <c r="AF414" s="3"/>
      <c r="AG414" s="3"/>
      <c r="AH414" s="3"/>
      <c r="AI414" s="3"/>
      <c r="AJ414" s="3"/>
      <c r="AK414" s="3"/>
      <c r="AL414" s="21">
        <v>0</v>
      </c>
      <c r="AM414" s="21">
        <v>0</v>
      </c>
      <c r="AN414" s="21" t="s">
        <v>1427</v>
      </c>
      <c r="AO414" s="21" t="s">
        <v>1427</v>
      </c>
      <c r="AP414" s="21" t="s">
        <v>1427</v>
      </c>
      <c r="AQ414" s="21" t="s">
        <v>1427</v>
      </c>
      <c r="AR414" s="21" t="s">
        <v>1427</v>
      </c>
      <c r="AS414" s="21" t="s">
        <v>1427</v>
      </c>
      <c r="AT414" s="29" t="str">
        <f t="shared" si="20"/>
        <v>.</v>
      </c>
      <c r="AU414" s="29">
        <v>8</v>
      </c>
      <c r="AV414" s="29">
        <v>8</v>
      </c>
      <c r="AW414" s="29">
        <v>1</v>
      </c>
      <c r="AX414" s="21">
        <v>45</v>
      </c>
      <c r="AY414" s="29">
        <v>1</v>
      </c>
      <c r="AZ414" s="27" t="s">
        <v>1427</v>
      </c>
      <c r="BA414" s="27">
        <v>67</v>
      </c>
      <c r="BB414" s="27">
        <v>1</v>
      </c>
      <c r="BC414" s="27">
        <v>0</v>
      </c>
      <c r="BD414" s="27">
        <v>0</v>
      </c>
      <c r="BE414" s="27">
        <v>0</v>
      </c>
      <c r="BF414" s="27" t="str" cm="1">
        <f t="array" ref="BF414">_xlfn.IFS(BB414=1,"Nord Italia",BC414=1,"Centro Italia",BD414=1,"Sud Italia",BE414=1,"Isole Italia",SUM(BB414:BE414)=0,"Estero")</f>
        <v>Nord Italia</v>
      </c>
      <c r="BG414" s="27" t="s">
        <v>2697</v>
      </c>
      <c r="BH414" s="27">
        <v>166</v>
      </c>
      <c r="BI414" s="27" t="s">
        <v>1427</v>
      </c>
      <c r="BJ414" s="27">
        <v>3</v>
      </c>
      <c r="BK414" s="27" t="s">
        <v>1427</v>
      </c>
      <c r="BL414" s="27" t="s">
        <v>1427</v>
      </c>
      <c r="BM414" s="27" t="s">
        <v>1427</v>
      </c>
      <c r="BN414" s="2" t="s">
        <v>1427</v>
      </c>
      <c r="BO414" s="3">
        <v>4</v>
      </c>
      <c r="BP414" s="27">
        <v>3</v>
      </c>
      <c r="BQ414" s="3">
        <v>0</v>
      </c>
      <c r="BR414" s="3">
        <v>1</v>
      </c>
      <c r="BS414" s="3">
        <v>1</v>
      </c>
      <c r="BT414" s="27">
        <v>0</v>
      </c>
      <c r="BU414" s="27">
        <v>0</v>
      </c>
      <c r="BV414" s="27">
        <v>3</v>
      </c>
    </row>
    <row r="415" spans="1:74" ht="45" x14ac:dyDescent="0.25">
      <c r="A415" s="27">
        <v>726</v>
      </c>
      <c r="B415" s="28">
        <v>44452.524722222224</v>
      </c>
      <c r="C415" s="28">
        <v>44452.527696759258</v>
      </c>
      <c r="D415" s="2" t="s">
        <v>3285</v>
      </c>
      <c r="E415" s="27">
        <v>100</v>
      </c>
      <c r="F415" s="27">
        <v>257</v>
      </c>
      <c r="G415" s="27">
        <v>1</v>
      </c>
      <c r="H415" s="28">
        <v>44452.52770421296</v>
      </c>
      <c r="I415" s="2" t="s">
        <v>3286</v>
      </c>
      <c r="J415" s="27">
        <v>48.70599365234375</v>
      </c>
      <c r="K415" s="27">
        <v>9.651702880859375</v>
      </c>
      <c r="L415" s="2" t="s">
        <v>15</v>
      </c>
      <c r="M415" s="2" t="s">
        <v>87</v>
      </c>
      <c r="N415" s="3">
        <v>3</v>
      </c>
      <c r="O415" s="3" t="s">
        <v>3287</v>
      </c>
      <c r="P415" s="3" t="s">
        <v>3288</v>
      </c>
      <c r="Q415" s="3" t="s">
        <v>3289</v>
      </c>
      <c r="R415" s="27">
        <f t="shared" si="18"/>
        <v>3</v>
      </c>
      <c r="S415" s="3"/>
      <c r="T415" s="3"/>
      <c r="U415" s="3"/>
      <c r="V415" s="3"/>
      <c r="W415" s="3"/>
      <c r="X415" s="3">
        <v>3</v>
      </c>
      <c r="Y415" s="3"/>
      <c r="Z415" s="3" t="s">
        <v>1427</v>
      </c>
      <c r="AA415" s="3" t="s">
        <v>1427</v>
      </c>
      <c r="AB415" s="3" t="s">
        <v>1427</v>
      </c>
      <c r="AC415" s="27">
        <f t="shared" si="19"/>
        <v>0</v>
      </c>
      <c r="AD415" s="3"/>
      <c r="AE415" s="3"/>
      <c r="AF415" s="3"/>
      <c r="AG415" s="3"/>
      <c r="AH415" s="3"/>
      <c r="AI415" s="3"/>
      <c r="AJ415" s="3"/>
      <c r="AK415" s="3"/>
      <c r="AL415" s="21">
        <v>0</v>
      </c>
      <c r="AM415" s="21">
        <v>0</v>
      </c>
      <c r="AN415" s="21" t="s">
        <v>1427</v>
      </c>
      <c r="AO415" s="21" t="s">
        <v>1427</v>
      </c>
      <c r="AP415" s="21" t="s">
        <v>1427</v>
      </c>
      <c r="AQ415" s="21" t="s">
        <v>1427</v>
      </c>
      <c r="AR415" s="21" t="s">
        <v>1427</v>
      </c>
      <c r="AS415" s="21" t="s">
        <v>1427</v>
      </c>
      <c r="AT415" s="29" t="str">
        <f t="shared" si="20"/>
        <v>.</v>
      </c>
      <c r="AU415" s="29">
        <v>9</v>
      </c>
      <c r="AV415" s="29">
        <v>9</v>
      </c>
      <c r="AW415" s="29">
        <v>1</v>
      </c>
      <c r="AX415" s="21">
        <v>58</v>
      </c>
      <c r="AY415" s="29">
        <v>0</v>
      </c>
      <c r="AZ415" s="27" t="s">
        <v>3267</v>
      </c>
      <c r="BA415" s="2" t="s">
        <v>1427</v>
      </c>
      <c r="BB415" s="2" t="s">
        <v>3393</v>
      </c>
      <c r="BC415" s="2" t="s">
        <v>3393</v>
      </c>
      <c r="BD415" s="2" t="s">
        <v>3393</v>
      </c>
      <c r="BE415" s="2" t="s">
        <v>3393</v>
      </c>
      <c r="BF415" s="27" t="str" cm="1">
        <f t="array" ref="BF415">_xlfn.IFS(BB415=1,"Nord Italia",BC415=1,"Centro Italia",BD415=1,"Sud Italia",BE415=1,"Isole Italia",SUM(BB415:BE415)=0,"Estero")</f>
        <v>Estero</v>
      </c>
      <c r="BG415" s="2" t="s">
        <v>1427</v>
      </c>
      <c r="BH415" s="27">
        <v>167</v>
      </c>
      <c r="BI415" s="27" t="s">
        <v>1427</v>
      </c>
      <c r="BJ415" s="27">
        <v>1</v>
      </c>
      <c r="BK415" s="27" t="s">
        <v>1427</v>
      </c>
      <c r="BL415" s="27" t="s">
        <v>1427</v>
      </c>
      <c r="BM415" s="27" t="s">
        <v>1427</v>
      </c>
      <c r="BN415" s="2" t="s">
        <v>1427</v>
      </c>
      <c r="BO415" s="3">
        <v>1</v>
      </c>
      <c r="BP415" s="27">
        <v>3</v>
      </c>
      <c r="BQ415" s="3">
        <v>15</v>
      </c>
      <c r="BR415" s="3">
        <v>0</v>
      </c>
      <c r="BS415" s="3" t="s">
        <v>1427</v>
      </c>
      <c r="BT415" s="27">
        <v>1</v>
      </c>
      <c r="BU415" s="27">
        <v>0</v>
      </c>
      <c r="BV415" s="27">
        <v>1</v>
      </c>
    </row>
    <row r="416" spans="1:74" ht="105" x14ac:dyDescent="0.25">
      <c r="A416" s="27">
        <v>735</v>
      </c>
      <c r="B416" s="28">
        <v>44453.210821759261</v>
      </c>
      <c r="C416" s="28">
        <v>44453.213229166664</v>
      </c>
      <c r="D416" s="2" t="s">
        <v>3328</v>
      </c>
      <c r="E416" s="27">
        <v>100</v>
      </c>
      <c r="F416" s="27">
        <v>208</v>
      </c>
      <c r="G416" s="27">
        <v>1</v>
      </c>
      <c r="H416" s="28">
        <v>44453.213244317129</v>
      </c>
      <c r="I416" s="2" t="s">
        <v>3329</v>
      </c>
      <c r="J416" s="27">
        <v>45.534194946289063</v>
      </c>
      <c r="K416" s="27">
        <v>10.939804077148438</v>
      </c>
      <c r="L416" s="2" t="s">
        <v>15</v>
      </c>
      <c r="M416" s="2" t="s">
        <v>16</v>
      </c>
      <c r="N416" s="3">
        <v>3</v>
      </c>
      <c r="O416" s="3" t="s">
        <v>3330</v>
      </c>
      <c r="P416" s="3" t="s">
        <v>3331</v>
      </c>
      <c r="Q416" s="3" t="s">
        <v>3332</v>
      </c>
      <c r="R416" s="27">
        <f t="shared" si="18"/>
        <v>3</v>
      </c>
      <c r="S416" s="3"/>
      <c r="T416" s="3">
        <v>2</v>
      </c>
      <c r="U416" s="3">
        <v>1</v>
      </c>
      <c r="V416" s="3"/>
      <c r="W416" s="3"/>
      <c r="X416" s="3"/>
      <c r="Y416" s="3"/>
      <c r="Z416" s="3" t="s">
        <v>1427</v>
      </c>
      <c r="AA416" s="3" t="s">
        <v>1427</v>
      </c>
      <c r="AB416" s="3" t="s">
        <v>1427</v>
      </c>
      <c r="AC416" s="27">
        <f t="shared" si="19"/>
        <v>0</v>
      </c>
      <c r="AD416" s="3"/>
      <c r="AE416" s="3"/>
      <c r="AF416" s="3"/>
      <c r="AG416" s="3"/>
      <c r="AH416" s="3"/>
      <c r="AI416" s="3"/>
      <c r="AJ416" s="3"/>
      <c r="AK416" s="3"/>
      <c r="AL416" s="21">
        <v>0</v>
      </c>
      <c r="AM416" s="21">
        <v>0</v>
      </c>
      <c r="AN416" s="21" t="s">
        <v>1427</v>
      </c>
      <c r="AO416" s="21" t="s">
        <v>1427</v>
      </c>
      <c r="AP416" s="21" t="s">
        <v>1427</v>
      </c>
      <c r="AQ416" s="21" t="s">
        <v>1427</v>
      </c>
      <c r="AR416" s="21" t="s">
        <v>1427</v>
      </c>
      <c r="AS416" s="21" t="s">
        <v>1427</v>
      </c>
      <c r="AT416" s="29" t="str">
        <f t="shared" si="20"/>
        <v>.</v>
      </c>
      <c r="AU416" s="29">
        <v>6</v>
      </c>
      <c r="AV416" s="29">
        <v>8</v>
      </c>
      <c r="AW416" s="29">
        <v>1</v>
      </c>
      <c r="AX416" s="21">
        <v>24</v>
      </c>
      <c r="AY416" s="29">
        <v>1</v>
      </c>
      <c r="AZ416" s="27" t="s">
        <v>1427</v>
      </c>
      <c r="BA416" s="27">
        <v>100</v>
      </c>
      <c r="BB416" s="27">
        <v>1</v>
      </c>
      <c r="BC416" s="27">
        <v>0</v>
      </c>
      <c r="BD416" s="27">
        <v>0</v>
      </c>
      <c r="BE416" s="27">
        <v>0</v>
      </c>
      <c r="BF416" s="27" t="str" cm="1">
        <f t="array" ref="BF416">_xlfn.IFS(BB416=1,"Nord Italia",BC416=1,"Centro Italia",BD416=1,"Sud Italia",BE416=1,"Isole Italia",SUM(BB416:BE416)=0,"Estero")</f>
        <v>Nord Italia</v>
      </c>
      <c r="BG416" s="27" t="s">
        <v>3333</v>
      </c>
      <c r="BH416" s="27">
        <v>166</v>
      </c>
      <c r="BI416" s="27" t="s">
        <v>1427</v>
      </c>
      <c r="BJ416" s="27">
        <v>4</v>
      </c>
      <c r="BK416" s="27">
        <v>16</v>
      </c>
      <c r="BL416" s="27" t="s">
        <v>1427</v>
      </c>
      <c r="BM416" s="27" t="s">
        <v>1427</v>
      </c>
      <c r="BN416" s="2" t="s">
        <v>1427</v>
      </c>
      <c r="BO416" s="3">
        <v>5</v>
      </c>
      <c r="BP416" s="27">
        <v>1</v>
      </c>
      <c r="BQ416" s="3">
        <v>200</v>
      </c>
      <c r="BR416" s="3">
        <v>1</v>
      </c>
      <c r="BS416" s="3">
        <v>1</v>
      </c>
      <c r="BT416" s="27">
        <v>1</v>
      </c>
      <c r="BU416" s="27">
        <v>1</v>
      </c>
      <c r="BV416" s="27">
        <v>2</v>
      </c>
    </row>
    <row r="417" spans="1:74" ht="30" x14ac:dyDescent="0.25">
      <c r="A417" s="27">
        <v>3</v>
      </c>
      <c r="B417" s="28">
        <v>44422.359120370369</v>
      </c>
      <c r="C417" s="28">
        <v>44422.364363425928</v>
      </c>
      <c r="D417" s="2" t="s">
        <v>17</v>
      </c>
      <c r="E417" s="27">
        <v>100</v>
      </c>
      <c r="F417" s="27">
        <v>452</v>
      </c>
      <c r="G417" s="27">
        <v>1</v>
      </c>
      <c r="H417" s="28">
        <v>44422.364378229169</v>
      </c>
      <c r="I417" s="2" t="s">
        <v>19</v>
      </c>
      <c r="J417" s="27">
        <v>45.40960693359375</v>
      </c>
      <c r="K417" s="27">
        <v>11.894699096679688</v>
      </c>
      <c r="L417" s="2" t="s">
        <v>15</v>
      </c>
      <c r="M417" s="2" t="s">
        <v>16</v>
      </c>
      <c r="N417" s="3">
        <v>4</v>
      </c>
      <c r="O417" s="27" t="s">
        <v>1438</v>
      </c>
      <c r="P417" s="27" t="s">
        <v>1439</v>
      </c>
      <c r="Q417" s="27" t="s">
        <v>1440</v>
      </c>
      <c r="R417" s="27">
        <f t="shared" si="18"/>
        <v>3</v>
      </c>
      <c r="S417" s="27">
        <v>1</v>
      </c>
      <c r="T417" s="27"/>
      <c r="U417" s="27">
        <v>1</v>
      </c>
      <c r="V417" s="27"/>
      <c r="W417" s="27"/>
      <c r="X417" s="27">
        <v>1</v>
      </c>
      <c r="Y417" s="27"/>
      <c r="Z417" s="27" t="s">
        <v>1427</v>
      </c>
      <c r="AA417" s="27" t="s">
        <v>1427</v>
      </c>
      <c r="AB417" s="27" t="s">
        <v>1427</v>
      </c>
      <c r="AC417" s="27">
        <f t="shared" si="19"/>
        <v>0</v>
      </c>
      <c r="AD417" s="27"/>
      <c r="AE417" s="27"/>
      <c r="AF417" s="27"/>
      <c r="AG417" s="27"/>
      <c r="AH417" s="27"/>
      <c r="AI417" s="27"/>
      <c r="AJ417" s="27"/>
      <c r="AK417" s="27"/>
      <c r="AL417" s="29">
        <v>0</v>
      </c>
      <c r="AM417" s="29">
        <v>0</v>
      </c>
      <c r="AN417" s="29">
        <v>8</v>
      </c>
      <c r="AO417" s="29">
        <v>8</v>
      </c>
      <c r="AP417" s="29">
        <v>8</v>
      </c>
      <c r="AQ417" s="29">
        <v>7</v>
      </c>
      <c r="AR417" s="29">
        <v>9</v>
      </c>
      <c r="AS417" s="29">
        <v>8</v>
      </c>
      <c r="AT417" s="29">
        <f t="shared" si="20"/>
        <v>8</v>
      </c>
      <c r="AU417" s="29">
        <v>7</v>
      </c>
      <c r="AV417" s="29">
        <v>7</v>
      </c>
      <c r="AW417" s="29">
        <v>1</v>
      </c>
      <c r="AX417" s="29">
        <v>59</v>
      </c>
      <c r="AY417" s="29">
        <v>1</v>
      </c>
      <c r="AZ417" s="27" t="s">
        <v>1427</v>
      </c>
      <c r="BA417" s="27">
        <v>67</v>
      </c>
      <c r="BB417" s="27">
        <v>1</v>
      </c>
      <c r="BC417" s="27">
        <v>0</v>
      </c>
      <c r="BD417" s="27">
        <v>0</v>
      </c>
      <c r="BE417" s="27">
        <v>0</v>
      </c>
      <c r="BF417" s="27" t="str" cm="1">
        <f t="array" ref="BF417">_xlfn.IFS(BB417=1,"Nord Italia",BC417=1,"Centro Italia",BD417=1,"Sud Italia",BE417=1,"Isole Italia",SUM(BB417:BE417)=0,"Estero")</f>
        <v>Nord Italia</v>
      </c>
      <c r="BG417" s="27" t="s">
        <v>2697</v>
      </c>
      <c r="BH417" s="27">
        <v>173</v>
      </c>
      <c r="BI417" s="27" t="s">
        <v>2698</v>
      </c>
      <c r="BJ417" s="27">
        <v>3</v>
      </c>
      <c r="BK417" s="27" t="s">
        <v>1427</v>
      </c>
      <c r="BL417" s="27" t="s">
        <v>1427</v>
      </c>
      <c r="BM417" s="27" t="s">
        <v>1427</v>
      </c>
      <c r="BN417" s="27" t="s">
        <v>1427</v>
      </c>
      <c r="BO417" s="27">
        <v>4</v>
      </c>
      <c r="BP417" s="29">
        <v>3</v>
      </c>
      <c r="BQ417" s="27">
        <v>100</v>
      </c>
      <c r="BR417" s="27">
        <v>0</v>
      </c>
      <c r="BS417" s="27" t="s">
        <v>1427</v>
      </c>
      <c r="BT417" s="27">
        <v>1</v>
      </c>
      <c r="BU417" s="27">
        <v>1</v>
      </c>
      <c r="BV417" s="29">
        <v>2</v>
      </c>
    </row>
    <row r="418" spans="1:74" ht="30" x14ac:dyDescent="0.25">
      <c r="A418" s="27">
        <v>15</v>
      </c>
      <c r="B418" s="28">
        <v>44445.309965277775</v>
      </c>
      <c r="C418" s="28">
        <v>44445.31287037037</v>
      </c>
      <c r="D418" s="2" t="s">
        <v>41</v>
      </c>
      <c r="E418" s="27">
        <v>100</v>
      </c>
      <c r="F418" s="27">
        <v>250</v>
      </c>
      <c r="G418" s="27">
        <v>1</v>
      </c>
      <c r="H418" s="28">
        <v>44445.312881377315</v>
      </c>
      <c r="I418" s="2" t="s">
        <v>42</v>
      </c>
      <c r="J418" s="27">
        <v>45.472198486328125</v>
      </c>
      <c r="K418" s="27">
        <v>9.19219970703125</v>
      </c>
      <c r="L418" s="2" t="s">
        <v>15</v>
      </c>
      <c r="M418" s="2" t="s">
        <v>16</v>
      </c>
      <c r="N418" s="3">
        <v>4</v>
      </c>
      <c r="O418" s="27" t="s">
        <v>1458</v>
      </c>
      <c r="P418" s="27" t="s">
        <v>1459</v>
      </c>
      <c r="Q418" s="27" t="s">
        <v>1460</v>
      </c>
      <c r="R418" s="27">
        <f t="shared" si="18"/>
        <v>3</v>
      </c>
      <c r="S418" s="27"/>
      <c r="T418" s="27"/>
      <c r="U418" s="27"/>
      <c r="V418" s="27">
        <v>1</v>
      </c>
      <c r="W418" s="27"/>
      <c r="X418" s="27">
        <v>1</v>
      </c>
      <c r="Y418" s="27">
        <v>1</v>
      </c>
      <c r="Z418" s="27" t="s">
        <v>1427</v>
      </c>
      <c r="AA418" s="27" t="s">
        <v>1427</v>
      </c>
      <c r="AB418" s="27" t="s">
        <v>1427</v>
      </c>
      <c r="AC418" s="27">
        <f t="shared" si="19"/>
        <v>0</v>
      </c>
      <c r="AD418" s="27"/>
      <c r="AE418" s="27"/>
      <c r="AF418" s="27"/>
      <c r="AG418" s="27"/>
      <c r="AH418" s="27"/>
      <c r="AI418" s="27"/>
      <c r="AJ418" s="27"/>
      <c r="AK418" s="27"/>
      <c r="AL418" s="29">
        <v>0</v>
      </c>
      <c r="AM418" s="29">
        <v>0</v>
      </c>
      <c r="AN418" s="29">
        <v>8</v>
      </c>
      <c r="AO418" s="29">
        <v>10</v>
      </c>
      <c r="AP418" s="29">
        <v>10</v>
      </c>
      <c r="AQ418" s="29">
        <v>10</v>
      </c>
      <c r="AR418" s="29">
        <v>8</v>
      </c>
      <c r="AS418" s="29">
        <v>10</v>
      </c>
      <c r="AT418" s="29">
        <f t="shared" si="20"/>
        <v>9.3333333333333339</v>
      </c>
      <c r="AU418" s="29">
        <v>7</v>
      </c>
      <c r="AV418" s="29">
        <v>9</v>
      </c>
      <c r="AW418" s="29">
        <v>0</v>
      </c>
      <c r="AX418" s="29">
        <v>20</v>
      </c>
      <c r="AY418" s="29">
        <v>1</v>
      </c>
      <c r="AZ418" s="27" t="s">
        <v>1427</v>
      </c>
      <c r="BA418" s="27">
        <v>22</v>
      </c>
      <c r="BB418" s="27">
        <v>0</v>
      </c>
      <c r="BC418" s="27">
        <v>0</v>
      </c>
      <c r="BD418" s="27">
        <v>1</v>
      </c>
      <c r="BE418" s="27">
        <v>0</v>
      </c>
      <c r="BF418" s="27" t="str" cm="1">
        <f t="array" ref="BF418">_xlfn.IFS(BB418=1,"Nord Italia",BC418=1,"Centro Italia",BD418=1,"Sud Italia",BE418=1,"Isole Italia",SUM(BB418:BE418)=0,"Estero")</f>
        <v>Sud Italia</v>
      </c>
      <c r="BG418" s="27" t="s">
        <v>2706</v>
      </c>
      <c r="BH418" s="27">
        <v>164</v>
      </c>
      <c r="BI418" s="27" t="s">
        <v>1427</v>
      </c>
      <c r="BJ418" s="27">
        <v>3</v>
      </c>
      <c r="BK418" s="27">
        <v>16</v>
      </c>
      <c r="BL418" s="27" t="s">
        <v>1427</v>
      </c>
      <c r="BM418" s="27" t="s">
        <v>1427</v>
      </c>
      <c r="BN418" s="27" t="s">
        <v>1427</v>
      </c>
      <c r="BO418" s="27">
        <v>4</v>
      </c>
      <c r="BP418" s="29">
        <v>3</v>
      </c>
      <c r="BQ418" s="27">
        <v>90</v>
      </c>
      <c r="BR418" s="27">
        <v>0</v>
      </c>
      <c r="BS418" s="27" t="s">
        <v>1427</v>
      </c>
      <c r="BT418" s="27">
        <v>1</v>
      </c>
      <c r="BU418" s="27">
        <v>1</v>
      </c>
      <c r="BV418" s="29">
        <v>6</v>
      </c>
    </row>
    <row r="419" spans="1:74" ht="45" x14ac:dyDescent="0.25">
      <c r="A419" s="27">
        <v>21</v>
      </c>
      <c r="B419" s="28">
        <v>44445.312951388885</v>
      </c>
      <c r="C419" s="28">
        <v>44445.315393518518</v>
      </c>
      <c r="D419" s="2" t="s">
        <v>53</v>
      </c>
      <c r="E419" s="27">
        <v>100</v>
      </c>
      <c r="F419" s="27">
        <v>210</v>
      </c>
      <c r="G419" s="27">
        <v>1</v>
      </c>
      <c r="H419" s="28">
        <v>44445.315400752312</v>
      </c>
      <c r="I419" s="2" t="s">
        <v>54</v>
      </c>
      <c r="J419" s="27">
        <v>46.061904907226563</v>
      </c>
      <c r="K419" s="27">
        <v>13.242202758789063</v>
      </c>
      <c r="L419" s="2" t="s">
        <v>15</v>
      </c>
      <c r="M419" s="2" t="s">
        <v>16</v>
      </c>
      <c r="N419" s="3">
        <v>4</v>
      </c>
      <c r="O419" s="27" t="s">
        <v>1470</v>
      </c>
      <c r="P419" s="27" t="s">
        <v>1471</v>
      </c>
      <c r="Q419" s="27" t="s">
        <v>1472</v>
      </c>
      <c r="R419" s="27">
        <f t="shared" si="18"/>
        <v>3</v>
      </c>
      <c r="S419" s="27">
        <v>1</v>
      </c>
      <c r="T419" s="27"/>
      <c r="U419" s="27">
        <v>1</v>
      </c>
      <c r="V419" s="27"/>
      <c r="W419" s="27"/>
      <c r="X419" s="27">
        <v>1</v>
      </c>
      <c r="Y419" s="27"/>
      <c r="Z419" s="27" t="s">
        <v>1427</v>
      </c>
      <c r="AA419" s="27" t="s">
        <v>1427</v>
      </c>
      <c r="AB419" s="27" t="s">
        <v>1427</v>
      </c>
      <c r="AC419" s="27">
        <f t="shared" si="19"/>
        <v>0</v>
      </c>
      <c r="AD419" s="27"/>
      <c r="AE419" s="27"/>
      <c r="AF419" s="27"/>
      <c r="AG419" s="27"/>
      <c r="AH419" s="27"/>
      <c r="AI419" s="27"/>
      <c r="AJ419" s="27"/>
      <c r="AK419" s="27"/>
      <c r="AL419" s="29">
        <v>0</v>
      </c>
      <c r="AM419" s="29">
        <v>0</v>
      </c>
      <c r="AN419" s="29">
        <v>8</v>
      </c>
      <c r="AO419" s="29">
        <v>9</v>
      </c>
      <c r="AP419" s="29">
        <v>8</v>
      </c>
      <c r="AQ419" s="29">
        <v>8</v>
      </c>
      <c r="AR419" s="29">
        <v>9</v>
      </c>
      <c r="AS419" s="29">
        <v>6</v>
      </c>
      <c r="AT419" s="29">
        <f t="shared" si="20"/>
        <v>8</v>
      </c>
      <c r="AU419" s="29">
        <v>7</v>
      </c>
      <c r="AV419" s="29">
        <v>8</v>
      </c>
      <c r="AW419" s="29">
        <v>0</v>
      </c>
      <c r="AX419" s="29">
        <v>35</v>
      </c>
      <c r="AY419" s="29">
        <v>1</v>
      </c>
      <c r="AZ419" s="27" t="s">
        <v>1427</v>
      </c>
      <c r="BA419" s="27">
        <v>123</v>
      </c>
      <c r="BB419" s="27">
        <v>1</v>
      </c>
      <c r="BC419" s="27">
        <v>0</v>
      </c>
      <c r="BD419" s="27">
        <v>0</v>
      </c>
      <c r="BE419" s="27">
        <v>0</v>
      </c>
      <c r="BF419" s="27" t="str" cm="1">
        <f t="array" ref="BF419">_xlfn.IFS(BB419=1,"Nord Italia",BC419=1,"Centro Italia",BD419=1,"Sud Italia",BE419=1,"Isole Italia",SUM(BB419:BE419)=0,"Estero")</f>
        <v>Nord Italia</v>
      </c>
      <c r="BG419" s="27" t="s">
        <v>2712</v>
      </c>
      <c r="BH419" s="27">
        <v>167</v>
      </c>
      <c r="BI419" s="27" t="s">
        <v>1427</v>
      </c>
      <c r="BJ419" s="27">
        <v>5</v>
      </c>
      <c r="BK419" s="27">
        <v>14</v>
      </c>
      <c r="BL419" s="27" t="s">
        <v>1427</v>
      </c>
      <c r="BM419" s="27">
        <v>110</v>
      </c>
      <c r="BN419" s="27" t="s">
        <v>1427</v>
      </c>
      <c r="BO419" s="27">
        <v>2</v>
      </c>
      <c r="BP419" s="29">
        <v>3</v>
      </c>
      <c r="BQ419" s="27">
        <v>60</v>
      </c>
      <c r="BR419" s="27">
        <v>0</v>
      </c>
      <c r="BS419" s="27" t="s">
        <v>1427</v>
      </c>
      <c r="BT419" s="27">
        <v>1</v>
      </c>
      <c r="BU419" s="27">
        <v>1</v>
      </c>
      <c r="BV419" s="29">
        <v>2</v>
      </c>
    </row>
    <row r="420" spans="1:74" ht="45" x14ac:dyDescent="0.25">
      <c r="A420" s="27">
        <v>31</v>
      </c>
      <c r="B420" s="28">
        <v>44445.324143518519</v>
      </c>
      <c r="C420" s="28">
        <v>44445.326979166668</v>
      </c>
      <c r="D420" s="2" t="s">
        <v>73</v>
      </c>
      <c r="E420" s="27">
        <v>100</v>
      </c>
      <c r="F420" s="27">
        <v>245</v>
      </c>
      <c r="G420" s="27">
        <v>1</v>
      </c>
      <c r="H420" s="28">
        <v>44445.326987638888</v>
      </c>
      <c r="I420" s="2" t="s">
        <v>74</v>
      </c>
      <c r="J420" s="27">
        <v>45.493698120117188</v>
      </c>
      <c r="K420" s="27">
        <v>12.2449951171875</v>
      </c>
      <c r="L420" s="2" t="s">
        <v>15</v>
      </c>
      <c r="M420" s="2" t="s">
        <v>16</v>
      </c>
      <c r="N420" s="3">
        <v>4</v>
      </c>
      <c r="O420" s="27" t="s">
        <v>1486</v>
      </c>
      <c r="P420" s="27" t="s">
        <v>1487</v>
      </c>
      <c r="Q420" s="27" t="s">
        <v>1488</v>
      </c>
      <c r="R420" s="27">
        <f t="shared" si="18"/>
        <v>3</v>
      </c>
      <c r="S420" s="27"/>
      <c r="T420" s="27"/>
      <c r="U420" s="27"/>
      <c r="V420" s="27"/>
      <c r="W420" s="27"/>
      <c r="X420" s="27">
        <v>3</v>
      </c>
      <c r="Y420" s="27"/>
      <c r="Z420" s="27" t="s">
        <v>1427</v>
      </c>
      <c r="AA420" s="27" t="s">
        <v>1427</v>
      </c>
      <c r="AB420" s="27" t="s">
        <v>1427</v>
      </c>
      <c r="AC420" s="27">
        <f t="shared" si="19"/>
        <v>0</v>
      </c>
      <c r="AD420" s="27"/>
      <c r="AE420" s="27"/>
      <c r="AF420" s="27"/>
      <c r="AG420" s="27"/>
      <c r="AH420" s="27"/>
      <c r="AI420" s="27"/>
      <c r="AJ420" s="27"/>
      <c r="AK420" s="27"/>
      <c r="AL420" s="29">
        <v>0</v>
      </c>
      <c r="AM420" s="29">
        <v>0</v>
      </c>
      <c r="AN420" s="29">
        <v>7</v>
      </c>
      <c r="AO420" s="29">
        <v>8</v>
      </c>
      <c r="AP420" s="29">
        <v>9</v>
      </c>
      <c r="AQ420" s="29">
        <v>10</v>
      </c>
      <c r="AR420" s="29">
        <v>7</v>
      </c>
      <c r="AS420" s="29">
        <v>8</v>
      </c>
      <c r="AT420" s="29">
        <f t="shared" si="20"/>
        <v>8.1666666666666661</v>
      </c>
      <c r="AU420" s="29">
        <v>6</v>
      </c>
      <c r="AV420" s="29">
        <v>7</v>
      </c>
      <c r="AW420" s="29">
        <v>1</v>
      </c>
      <c r="AX420" s="29">
        <v>44</v>
      </c>
      <c r="AY420" s="29">
        <v>1</v>
      </c>
      <c r="AZ420" s="27" t="s">
        <v>1427</v>
      </c>
      <c r="BA420" s="27">
        <v>100</v>
      </c>
      <c r="BB420" s="27">
        <v>1</v>
      </c>
      <c r="BC420" s="27">
        <v>0</v>
      </c>
      <c r="BD420" s="27">
        <v>0</v>
      </c>
      <c r="BE420" s="27">
        <v>0</v>
      </c>
      <c r="BF420" s="27" t="str" cm="1">
        <f t="array" ref="BF420">_xlfn.IFS(BB420=1,"Nord Italia",BC420=1,"Centro Italia",BD420=1,"Sud Italia",BE420=1,"Isole Italia",SUM(BB420:BE420)=0,"Estero")</f>
        <v>Nord Italia</v>
      </c>
      <c r="BG420" s="27" t="s">
        <v>2718</v>
      </c>
      <c r="BH420" s="27">
        <v>166</v>
      </c>
      <c r="BI420" s="27" t="s">
        <v>1427</v>
      </c>
      <c r="BJ420" s="27">
        <v>5</v>
      </c>
      <c r="BK420" s="27">
        <v>16</v>
      </c>
      <c r="BL420" s="27" t="s">
        <v>1427</v>
      </c>
      <c r="BM420" s="27">
        <v>110</v>
      </c>
      <c r="BN420" s="27" t="s">
        <v>1427</v>
      </c>
      <c r="BO420" s="27">
        <v>1</v>
      </c>
      <c r="BP420" s="29">
        <v>3</v>
      </c>
      <c r="BQ420" s="27">
        <v>120</v>
      </c>
      <c r="BR420" s="27">
        <v>1</v>
      </c>
      <c r="BS420" s="27">
        <v>1</v>
      </c>
      <c r="BT420" s="27">
        <v>1</v>
      </c>
      <c r="BU420" s="27">
        <v>1</v>
      </c>
      <c r="BV420" s="29">
        <v>2</v>
      </c>
    </row>
    <row r="421" spans="1:74" ht="30" x14ac:dyDescent="0.25">
      <c r="A421" s="27">
        <v>36</v>
      </c>
      <c r="B421" s="28">
        <v>44445.327233796299</v>
      </c>
      <c r="C421" s="28">
        <v>44445.332986111112</v>
      </c>
      <c r="D421" s="2" t="s">
        <v>83</v>
      </c>
      <c r="E421" s="27">
        <v>100</v>
      </c>
      <c r="F421" s="27">
        <v>497</v>
      </c>
      <c r="G421" s="27">
        <v>1</v>
      </c>
      <c r="H421" s="28">
        <v>44445.332998483798</v>
      </c>
      <c r="I421" s="2" t="s">
        <v>84</v>
      </c>
      <c r="J421" s="27">
        <v>55.703598022460938</v>
      </c>
      <c r="K421" s="27">
        <v>12.49420166015625</v>
      </c>
      <c r="L421" s="2" t="s">
        <v>15</v>
      </c>
      <c r="M421" s="2" t="s">
        <v>16</v>
      </c>
      <c r="N421" s="3">
        <v>4</v>
      </c>
      <c r="O421" s="27" t="s">
        <v>1501</v>
      </c>
      <c r="P421" s="27" t="s">
        <v>1502</v>
      </c>
      <c r="Q421" s="27" t="s">
        <v>1503</v>
      </c>
      <c r="R421" s="27">
        <f t="shared" si="18"/>
        <v>3</v>
      </c>
      <c r="S421" s="27"/>
      <c r="T421" s="27"/>
      <c r="U421" s="27">
        <v>2</v>
      </c>
      <c r="V421" s="27"/>
      <c r="W421" s="27"/>
      <c r="X421" s="27">
        <v>1</v>
      </c>
      <c r="Y421" s="27"/>
      <c r="Z421" s="27" t="s">
        <v>1427</v>
      </c>
      <c r="AA421" s="27" t="s">
        <v>1427</v>
      </c>
      <c r="AB421" s="27" t="s">
        <v>1427</v>
      </c>
      <c r="AC421" s="27">
        <f t="shared" si="19"/>
        <v>0</v>
      </c>
      <c r="AD421" s="27"/>
      <c r="AE421" s="27"/>
      <c r="AF421" s="27"/>
      <c r="AG421" s="27"/>
      <c r="AH421" s="27"/>
      <c r="AI421" s="27"/>
      <c r="AJ421" s="27"/>
      <c r="AK421" s="27"/>
      <c r="AL421" s="29">
        <v>0</v>
      </c>
      <c r="AM421" s="29">
        <v>0</v>
      </c>
      <c r="AN421" s="29">
        <v>9</v>
      </c>
      <c r="AO421" s="29">
        <v>6</v>
      </c>
      <c r="AP421" s="29">
        <v>7</v>
      </c>
      <c r="AQ421" s="29">
        <v>4</v>
      </c>
      <c r="AR421" s="29">
        <v>9</v>
      </c>
      <c r="AS421" s="29">
        <v>9</v>
      </c>
      <c r="AT421" s="29">
        <f t="shared" si="20"/>
        <v>7.333333333333333</v>
      </c>
      <c r="AU421" s="29">
        <v>6</v>
      </c>
      <c r="AV421" s="29">
        <v>7</v>
      </c>
      <c r="AW421" s="29">
        <v>1</v>
      </c>
      <c r="AX421" s="29">
        <v>39</v>
      </c>
      <c r="AY421" s="29">
        <v>0</v>
      </c>
      <c r="AZ421" s="27" t="s">
        <v>3180</v>
      </c>
      <c r="BA421" s="27" t="s">
        <v>1427</v>
      </c>
      <c r="BB421" s="27">
        <v>0</v>
      </c>
      <c r="BC421" s="27">
        <v>0</v>
      </c>
      <c r="BD421" s="27">
        <v>0</v>
      </c>
      <c r="BE421" s="27">
        <v>0</v>
      </c>
      <c r="BF421" s="27" t="str" cm="1">
        <f t="array" ref="BF421">_xlfn.IFS(BB421=1,"Nord Italia",BC421=1,"Centro Italia",BD421=1,"Sud Italia",BE421=1,"Isole Italia",SUM(BB421:BE421)=0,"Estero")</f>
        <v>Estero</v>
      </c>
      <c r="BG421" s="27" t="s">
        <v>1427</v>
      </c>
      <c r="BH421" s="27">
        <v>167</v>
      </c>
      <c r="BI421" s="27" t="s">
        <v>1427</v>
      </c>
      <c r="BJ421" s="27">
        <v>5</v>
      </c>
      <c r="BK421" s="27">
        <v>16</v>
      </c>
      <c r="BL421" s="27" t="s">
        <v>1427</v>
      </c>
      <c r="BM421" s="27">
        <v>110</v>
      </c>
      <c r="BN421" s="27" t="s">
        <v>1427</v>
      </c>
      <c r="BO421" s="27">
        <v>2</v>
      </c>
      <c r="BP421" s="29">
        <v>4</v>
      </c>
      <c r="BQ421" s="27">
        <v>180</v>
      </c>
      <c r="BR421" s="27">
        <v>0</v>
      </c>
      <c r="BS421" s="27" t="s">
        <v>1427</v>
      </c>
      <c r="BT421" s="27">
        <v>1</v>
      </c>
      <c r="BU421" s="27">
        <v>1</v>
      </c>
      <c r="BV421" s="29">
        <v>3</v>
      </c>
    </row>
    <row r="422" spans="1:74" ht="45" x14ac:dyDescent="0.25">
      <c r="A422" s="27">
        <v>55</v>
      </c>
      <c r="B422" s="28">
        <v>44445.373171296298</v>
      </c>
      <c r="C422" s="28">
        <v>44445.380266203705</v>
      </c>
      <c r="D422" s="2" t="s">
        <v>122</v>
      </c>
      <c r="E422" s="27">
        <v>100</v>
      </c>
      <c r="F422" s="27">
        <v>612</v>
      </c>
      <c r="G422" s="27">
        <v>1</v>
      </c>
      <c r="H422" s="28">
        <v>44445.380275324074</v>
      </c>
      <c r="I422" s="2" t="s">
        <v>123</v>
      </c>
      <c r="J422" s="27">
        <v>45.472198486328125</v>
      </c>
      <c r="K422" s="27">
        <v>9.19219970703125</v>
      </c>
      <c r="L422" s="2" t="s">
        <v>15</v>
      </c>
      <c r="M422" s="2" t="s">
        <v>16</v>
      </c>
      <c r="N422" s="3">
        <v>4</v>
      </c>
      <c r="O422" s="27" t="s">
        <v>1529</v>
      </c>
      <c r="P422" s="27" t="s">
        <v>1530</v>
      </c>
      <c r="Q422" s="27" t="s">
        <v>1531</v>
      </c>
      <c r="R422" s="27">
        <f t="shared" si="18"/>
        <v>3</v>
      </c>
      <c r="S422" s="27"/>
      <c r="T422" s="27"/>
      <c r="U422" s="27">
        <v>1</v>
      </c>
      <c r="V422" s="27"/>
      <c r="W422" s="27"/>
      <c r="X422" s="27">
        <v>2</v>
      </c>
      <c r="Y422" s="27"/>
      <c r="Z422" s="27" t="s">
        <v>1427</v>
      </c>
      <c r="AA422" s="27" t="s">
        <v>1427</v>
      </c>
      <c r="AB422" s="27" t="s">
        <v>1427</v>
      </c>
      <c r="AC422" s="27">
        <f t="shared" si="19"/>
        <v>0</v>
      </c>
      <c r="AD422" s="27"/>
      <c r="AE422" s="27"/>
      <c r="AF422" s="27"/>
      <c r="AG422" s="27"/>
      <c r="AH422" s="27"/>
      <c r="AI422" s="27"/>
      <c r="AJ422" s="27"/>
      <c r="AK422" s="27"/>
      <c r="AL422" s="29">
        <v>0</v>
      </c>
      <c r="AM422" s="29">
        <v>0</v>
      </c>
      <c r="AN422" s="29">
        <v>10</v>
      </c>
      <c r="AO422" s="29">
        <v>9</v>
      </c>
      <c r="AP422" s="29">
        <v>9</v>
      </c>
      <c r="AQ422" s="29">
        <v>10</v>
      </c>
      <c r="AR422" s="29">
        <v>9</v>
      </c>
      <c r="AS422" s="29">
        <v>6</v>
      </c>
      <c r="AT422" s="29">
        <f t="shared" si="20"/>
        <v>8.8333333333333339</v>
      </c>
      <c r="AU422" s="29">
        <v>6</v>
      </c>
      <c r="AV422" s="29">
        <v>8</v>
      </c>
      <c r="AW422" s="29">
        <v>1</v>
      </c>
      <c r="AX422" s="29">
        <v>20</v>
      </c>
      <c r="AY422" s="29">
        <v>1</v>
      </c>
      <c r="AZ422" s="27" t="s">
        <v>1427</v>
      </c>
      <c r="BA422" s="27">
        <v>103</v>
      </c>
      <c r="BB422" s="27">
        <v>1</v>
      </c>
      <c r="BC422" s="27">
        <v>0</v>
      </c>
      <c r="BD422" s="27">
        <v>0</v>
      </c>
      <c r="BE422" s="27">
        <v>0</v>
      </c>
      <c r="BF422" s="27" t="str" cm="1">
        <f t="array" ref="BF422">_xlfn.IFS(BB422=1,"Nord Italia",BC422=1,"Centro Italia",BD422=1,"Sud Italia",BE422=1,"Isole Italia",SUM(BB422:BE422)=0,"Estero")</f>
        <v>Nord Italia</v>
      </c>
      <c r="BG422" s="27" t="s">
        <v>2734</v>
      </c>
      <c r="BH422" s="27">
        <v>164</v>
      </c>
      <c r="BI422" s="27" t="s">
        <v>1427</v>
      </c>
      <c r="BJ422" s="27">
        <v>3</v>
      </c>
      <c r="BK422" s="27">
        <v>5</v>
      </c>
      <c r="BL422" s="27" t="s">
        <v>1427</v>
      </c>
      <c r="BM422" s="27" t="s">
        <v>1427</v>
      </c>
      <c r="BN422" s="27" t="s">
        <v>1427</v>
      </c>
      <c r="BO422" s="27">
        <v>4</v>
      </c>
      <c r="BP422" s="29">
        <v>3</v>
      </c>
      <c r="BQ422" s="27">
        <v>180</v>
      </c>
      <c r="BR422" s="27">
        <v>0</v>
      </c>
      <c r="BS422" s="27" t="s">
        <v>1427</v>
      </c>
      <c r="BT422" s="27">
        <v>1</v>
      </c>
      <c r="BU422" s="27">
        <v>1</v>
      </c>
      <c r="BV422" s="29">
        <v>2</v>
      </c>
    </row>
    <row r="423" spans="1:74" ht="30" x14ac:dyDescent="0.25">
      <c r="A423" s="27">
        <v>62</v>
      </c>
      <c r="B423" s="28">
        <v>44445.385694444441</v>
      </c>
      <c r="C423" s="28">
        <v>44445.388275462959</v>
      </c>
      <c r="D423" s="2" t="s">
        <v>135</v>
      </c>
      <c r="E423" s="27">
        <v>100</v>
      </c>
      <c r="F423" s="27">
        <v>222</v>
      </c>
      <c r="G423" s="27">
        <v>1</v>
      </c>
      <c r="H423" s="28">
        <v>44445.388282222222</v>
      </c>
      <c r="I423" s="2" t="s">
        <v>136</v>
      </c>
      <c r="J423" s="27">
        <v>45.40960693359375</v>
      </c>
      <c r="K423" s="27">
        <v>11.894699096679688</v>
      </c>
      <c r="L423" s="2" t="s">
        <v>15</v>
      </c>
      <c r="M423" s="2" t="s">
        <v>16</v>
      </c>
      <c r="N423" s="3">
        <v>4</v>
      </c>
      <c r="O423" s="27" t="s">
        <v>1543</v>
      </c>
      <c r="P423" s="27" t="s">
        <v>1544</v>
      </c>
      <c r="Q423" s="27" t="s">
        <v>1545</v>
      </c>
      <c r="R423" s="27">
        <f t="shared" si="18"/>
        <v>3</v>
      </c>
      <c r="S423" s="27">
        <v>1</v>
      </c>
      <c r="T423" s="27"/>
      <c r="U423" s="27">
        <v>1</v>
      </c>
      <c r="V423" s="27"/>
      <c r="W423" s="27"/>
      <c r="X423" s="27">
        <v>1</v>
      </c>
      <c r="Y423" s="27"/>
      <c r="Z423" s="27" t="s">
        <v>1427</v>
      </c>
      <c r="AA423" s="27" t="s">
        <v>1427</v>
      </c>
      <c r="AB423" s="27" t="s">
        <v>1427</v>
      </c>
      <c r="AC423" s="27">
        <f t="shared" si="19"/>
        <v>0</v>
      </c>
      <c r="AD423" s="27"/>
      <c r="AE423" s="27"/>
      <c r="AF423" s="27"/>
      <c r="AG423" s="27"/>
      <c r="AH423" s="27"/>
      <c r="AI423" s="27"/>
      <c r="AJ423" s="27"/>
      <c r="AK423" s="27"/>
      <c r="AL423" s="29">
        <v>0</v>
      </c>
      <c r="AM423" s="29">
        <v>0</v>
      </c>
      <c r="AN423" s="29">
        <v>6</v>
      </c>
      <c r="AO423" s="29">
        <v>8</v>
      </c>
      <c r="AP423" s="29">
        <v>6</v>
      </c>
      <c r="AQ423" s="29">
        <v>8</v>
      </c>
      <c r="AR423" s="29">
        <v>6</v>
      </c>
      <c r="AS423" s="29">
        <v>7</v>
      </c>
      <c r="AT423" s="29">
        <f t="shared" si="20"/>
        <v>6.833333333333333</v>
      </c>
      <c r="AU423" s="29">
        <v>6</v>
      </c>
      <c r="AV423" s="29">
        <v>6</v>
      </c>
      <c r="AW423" s="29">
        <v>1</v>
      </c>
      <c r="AX423" s="29">
        <v>51</v>
      </c>
      <c r="AY423" s="29">
        <v>1</v>
      </c>
      <c r="AZ423" s="27" t="s">
        <v>1427</v>
      </c>
      <c r="BA423" s="27">
        <v>67</v>
      </c>
      <c r="BB423" s="27">
        <v>1</v>
      </c>
      <c r="BC423" s="27">
        <v>0</v>
      </c>
      <c r="BD423" s="27">
        <v>0</v>
      </c>
      <c r="BE423" s="27">
        <v>0</v>
      </c>
      <c r="BF423" s="27" t="str" cm="1">
        <f t="array" ref="BF423">_xlfn.IFS(BB423=1,"Nord Italia",BC423=1,"Centro Italia",BD423=1,"Sud Italia",BE423=1,"Isole Italia",SUM(BB423:BE423)=0,"Estero")</f>
        <v>Nord Italia</v>
      </c>
      <c r="BG423" s="27" t="s">
        <v>2602</v>
      </c>
      <c r="BH423" s="27">
        <v>166</v>
      </c>
      <c r="BI423" s="27" t="s">
        <v>1427</v>
      </c>
      <c r="BJ423" s="27">
        <v>4</v>
      </c>
      <c r="BK423" s="27">
        <v>16</v>
      </c>
      <c r="BL423" s="27" t="s">
        <v>1427</v>
      </c>
      <c r="BM423" s="27" t="s">
        <v>1427</v>
      </c>
      <c r="BN423" s="27" t="s">
        <v>1427</v>
      </c>
      <c r="BO423" s="27">
        <v>1</v>
      </c>
      <c r="BP423" s="29">
        <v>3</v>
      </c>
      <c r="BQ423" s="27">
        <v>120</v>
      </c>
      <c r="BR423" s="27">
        <v>0</v>
      </c>
      <c r="BS423" s="27" t="s">
        <v>1427</v>
      </c>
      <c r="BT423" s="27">
        <v>1</v>
      </c>
      <c r="BU423" s="27">
        <v>0</v>
      </c>
      <c r="BV423" s="29">
        <v>2</v>
      </c>
    </row>
    <row r="424" spans="1:74" ht="45" x14ac:dyDescent="0.25">
      <c r="A424" s="27">
        <v>74</v>
      </c>
      <c r="B424" s="28">
        <v>44445.402604166666</v>
      </c>
      <c r="C424" s="28">
        <v>44445.407002314816</v>
      </c>
      <c r="D424" s="2" t="s">
        <v>145</v>
      </c>
      <c r="E424" s="27">
        <v>100</v>
      </c>
      <c r="F424" s="27">
        <v>379</v>
      </c>
      <c r="G424" s="27">
        <v>1</v>
      </c>
      <c r="H424" s="28">
        <v>44445.407007430556</v>
      </c>
      <c r="I424" s="2" t="s">
        <v>158</v>
      </c>
      <c r="J424" s="27">
        <v>45.347702026367188</v>
      </c>
      <c r="K424" s="27">
        <v>11.873306274414063</v>
      </c>
      <c r="L424" s="2" t="s">
        <v>15</v>
      </c>
      <c r="M424" s="2" t="s">
        <v>16</v>
      </c>
      <c r="N424" s="3">
        <v>4</v>
      </c>
      <c r="O424" s="27" t="s">
        <v>1561</v>
      </c>
      <c r="P424" s="27" t="s">
        <v>1562</v>
      </c>
      <c r="Q424" s="27" t="s">
        <v>1563</v>
      </c>
      <c r="R424" s="27">
        <f t="shared" si="18"/>
        <v>3</v>
      </c>
      <c r="S424" s="27"/>
      <c r="T424" s="27"/>
      <c r="U424" s="27">
        <v>2</v>
      </c>
      <c r="V424" s="27"/>
      <c r="W424" s="27"/>
      <c r="X424" s="27">
        <v>1</v>
      </c>
      <c r="Y424" s="27"/>
      <c r="Z424" s="27" t="s">
        <v>1427</v>
      </c>
      <c r="AA424" s="27" t="s">
        <v>1427</v>
      </c>
      <c r="AB424" s="27" t="s">
        <v>1427</v>
      </c>
      <c r="AC424" s="27">
        <f t="shared" si="19"/>
        <v>0</v>
      </c>
      <c r="AD424" s="27"/>
      <c r="AE424" s="27"/>
      <c r="AF424" s="27"/>
      <c r="AG424" s="27"/>
      <c r="AH424" s="27"/>
      <c r="AI424" s="27"/>
      <c r="AJ424" s="27"/>
      <c r="AK424" s="27"/>
      <c r="AL424" s="29">
        <v>0</v>
      </c>
      <c r="AM424" s="29">
        <v>0</v>
      </c>
      <c r="AN424" s="29">
        <v>6</v>
      </c>
      <c r="AO424" s="29">
        <v>10</v>
      </c>
      <c r="AP424" s="29">
        <v>6</v>
      </c>
      <c r="AQ424" s="29">
        <v>7</v>
      </c>
      <c r="AR424" s="29">
        <v>9</v>
      </c>
      <c r="AS424" s="29">
        <v>10</v>
      </c>
      <c r="AT424" s="29">
        <f t="shared" si="20"/>
        <v>8</v>
      </c>
      <c r="AU424" s="29">
        <v>5</v>
      </c>
      <c r="AV424" s="29">
        <v>6</v>
      </c>
      <c r="AW424" s="29">
        <v>1</v>
      </c>
      <c r="AX424" s="29">
        <v>26</v>
      </c>
      <c r="AY424" s="29">
        <v>1</v>
      </c>
      <c r="AZ424" s="27" t="s">
        <v>1427</v>
      </c>
      <c r="BA424" s="27">
        <v>67</v>
      </c>
      <c r="BB424" s="27">
        <v>1</v>
      </c>
      <c r="BC424" s="27">
        <v>0</v>
      </c>
      <c r="BD424" s="27">
        <v>0</v>
      </c>
      <c r="BE424" s="27">
        <v>0</v>
      </c>
      <c r="BF424" s="27" t="str" cm="1">
        <f t="array" ref="BF424">_xlfn.IFS(BB424=1,"Nord Italia",BC424=1,"Centro Italia",BD424=1,"Sud Italia",BE424=1,"Isole Italia",SUM(BB424:BE424)=0,"Estero")</f>
        <v>Nord Italia</v>
      </c>
      <c r="BG424" s="27" t="s">
        <v>2697</v>
      </c>
      <c r="BH424" s="27">
        <v>166</v>
      </c>
      <c r="BI424" s="27" t="s">
        <v>1427</v>
      </c>
      <c r="BJ424" s="27">
        <v>7</v>
      </c>
      <c r="BK424" s="27" t="s">
        <v>1427</v>
      </c>
      <c r="BL424" s="27" t="s">
        <v>1427</v>
      </c>
      <c r="BM424" s="27" t="s">
        <v>1427</v>
      </c>
      <c r="BN424" s="27" t="s">
        <v>1427</v>
      </c>
      <c r="BO424" s="27">
        <v>4</v>
      </c>
      <c r="BP424" s="29">
        <v>3</v>
      </c>
      <c r="BQ424" s="27">
        <v>60</v>
      </c>
      <c r="BR424" s="27">
        <v>0</v>
      </c>
      <c r="BS424" s="27" t="s">
        <v>1427</v>
      </c>
      <c r="BT424" s="27">
        <v>1</v>
      </c>
      <c r="BU424" s="27">
        <v>0</v>
      </c>
      <c r="BV424" s="29">
        <v>2</v>
      </c>
    </row>
    <row r="425" spans="1:74" ht="30" x14ac:dyDescent="0.25">
      <c r="A425" s="27">
        <v>75</v>
      </c>
      <c r="B425" s="28">
        <v>44445.404999999999</v>
      </c>
      <c r="C425" s="28">
        <v>44445.408622685187</v>
      </c>
      <c r="D425" s="2" t="s">
        <v>159</v>
      </c>
      <c r="E425" s="27">
        <v>100</v>
      </c>
      <c r="F425" s="27">
        <v>313</v>
      </c>
      <c r="G425" s="27">
        <v>1</v>
      </c>
      <c r="H425" s="28">
        <v>44445.408636967593</v>
      </c>
      <c r="I425" s="2" t="s">
        <v>160</v>
      </c>
      <c r="J425" s="27">
        <v>43.147903442382813</v>
      </c>
      <c r="K425" s="27">
        <v>12.109695434570313</v>
      </c>
      <c r="L425" s="2" t="s">
        <v>15</v>
      </c>
      <c r="M425" s="2" t="s">
        <v>16</v>
      </c>
      <c r="N425" s="3">
        <v>4</v>
      </c>
      <c r="O425" s="27" t="s">
        <v>1564</v>
      </c>
      <c r="P425" s="27" t="s">
        <v>1565</v>
      </c>
      <c r="Q425" s="27" t="s">
        <v>1566</v>
      </c>
      <c r="R425" s="27">
        <f t="shared" si="18"/>
        <v>3</v>
      </c>
      <c r="S425" s="27">
        <v>1</v>
      </c>
      <c r="T425" s="27"/>
      <c r="U425" s="27">
        <v>1</v>
      </c>
      <c r="V425" s="27"/>
      <c r="W425" s="27"/>
      <c r="X425" s="27"/>
      <c r="Y425" s="27"/>
      <c r="Z425" s="27" t="s">
        <v>1427</v>
      </c>
      <c r="AA425" s="27" t="s">
        <v>1427</v>
      </c>
      <c r="AB425" s="27" t="s">
        <v>1427</v>
      </c>
      <c r="AC425" s="27">
        <f t="shared" si="19"/>
        <v>0</v>
      </c>
      <c r="AD425" s="27"/>
      <c r="AE425" s="27"/>
      <c r="AF425" s="27"/>
      <c r="AG425" s="27"/>
      <c r="AH425" s="27"/>
      <c r="AI425" s="27"/>
      <c r="AJ425" s="27"/>
      <c r="AK425" s="27"/>
      <c r="AL425" s="29">
        <v>0</v>
      </c>
      <c r="AM425" s="29">
        <v>0</v>
      </c>
      <c r="AN425" s="29">
        <v>10</v>
      </c>
      <c r="AO425" s="29">
        <v>9</v>
      </c>
      <c r="AP425" s="29">
        <v>9</v>
      </c>
      <c r="AQ425" s="29">
        <v>8</v>
      </c>
      <c r="AR425" s="29">
        <v>9</v>
      </c>
      <c r="AS425" s="29">
        <v>9</v>
      </c>
      <c r="AT425" s="29">
        <f t="shared" si="20"/>
        <v>9</v>
      </c>
      <c r="AU425" s="29">
        <v>8</v>
      </c>
      <c r="AV425" s="29">
        <v>9</v>
      </c>
      <c r="AW425" s="29">
        <v>0</v>
      </c>
      <c r="AX425" s="29">
        <v>47</v>
      </c>
      <c r="AY425" s="29">
        <v>1</v>
      </c>
      <c r="AZ425" s="27" t="s">
        <v>1427</v>
      </c>
      <c r="BA425" s="27">
        <v>99</v>
      </c>
      <c r="BB425" s="27">
        <v>1</v>
      </c>
      <c r="BC425" s="27">
        <v>0</v>
      </c>
      <c r="BD425" s="27">
        <v>0</v>
      </c>
      <c r="BE425" s="27">
        <v>0</v>
      </c>
      <c r="BF425" s="27" t="str" cm="1">
        <f t="array" ref="BF425">_xlfn.IFS(BB425=1,"Nord Italia",BC425=1,"Centro Italia",BD425=1,"Sud Italia",BE425=1,"Isole Italia",SUM(BB425:BE425)=0,"Estero")</f>
        <v>Nord Italia</v>
      </c>
      <c r="BG425" s="27" t="s">
        <v>2742</v>
      </c>
      <c r="BH425" s="27">
        <v>167</v>
      </c>
      <c r="BI425" s="27" t="s">
        <v>1427</v>
      </c>
      <c r="BJ425" s="27">
        <v>5</v>
      </c>
      <c r="BK425" s="27">
        <v>16</v>
      </c>
      <c r="BL425" s="27" t="s">
        <v>1427</v>
      </c>
      <c r="BM425" s="27">
        <v>116</v>
      </c>
      <c r="BN425" s="27" t="s">
        <v>3136</v>
      </c>
      <c r="BO425" s="27">
        <v>4</v>
      </c>
      <c r="BP425" s="29">
        <v>4</v>
      </c>
      <c r="BQ425" s="27">
        <v>60</v>
      </c>
      <c r="BR425" s="27">
        <v>0</v>
      </c>
      <c r="BS425" s="27" t="s">
        <v>1427</v>
      </c>
      <c r="BT425" s="27">
        <v>1</v>
      </c>
      <c r="BU425" s="27">
        <v>1</v>
      </c>
      <c r="BV425" s="29">
        <v>4</v>
      </c>
    </row>
    <row r="426" spans="1:74" ht="30" x14ac:dyDescent="0.25">
      <c r="A426" s="27">
        <v>81</v>
      </c>
      <c r="B426" s="28">
        <v>44445.409861111111</v>
      </c>
      <c r="C426" s="28">
        <v>44445.415046296293</v>
      </c>
      <c r="D426" s="2" t="s">
        <v>171</v>
      </c>
      <c r="E426" s="27">
        <v>100</v>
      </c>
      <c r="F426" s="27">
        <v>447</v>
      </c>
      <c r="G426" s="27">
        <v>1</v>
      </c>
      <c r="H426" s="28">
        <v>44445.415055370373</v>
      </c>
      <c r="I426" s="2" t="s">
        <v>172</v>
      </c>
      <c r="J426" s="27">
        <v>45.898101806640625</v>
      </c>
      <c r="K426" s="27">
        <v>12.597000122070313</v>
      </c>
      <c r="L426" s="2" t="s">
        <v>15</v>
      </c>
      <c r="M426" s="2" t="s">
        <v>16</v>
      </c>
      <c r="N426" s="3">
        <v>4</v>
      </c>
      <c r="O426" s="27" t="s">
        <v>1569</v>
      </c>
      <c r="P426" s="27" t="s">
        <v>1569</v>
      </c>
      <c r="Q426" s="27" t="s">
        <v>1569</v>
      </c>
      <c r="R426" s="27">
        <f t="shared" si="18"/>
        <v>3</v>
      </c>
      <c r="S426" s="27"/>
      <c r="T426" s="27"/>
      <c r="U426" s="27"/>
      <c r="V426" s="27"/>
      <c r="W426" s="27"/>
      <c r="X426" s="27"/>
      <c r="Y426" s="27"/>
      <c r="Z426" s="27" t="s">
        <v>1427</v>
      </c>
      <c r="AA426" s="27" t="s">
        <v>1427</v>
      </c>
      <c r="AB426" s="27" t="s">
        <v>1427</v>
      </c>
      <c r="AC426" s="27">
        <f t="shared" si="19"/>
        <v>0</v>
      </c>
      <c r="AD426" s="27"/>
      <c r="AE426" s="27"/>
      <c r="AF426" s="27"/>
      <c r="AG426" s="27"/>
      <c r="AH426" s="27"/>
      <c r="AI426" s="27"/>
      <c r="AJ426" s="27"/>
      <c r="AK426" s="27"/>
      <c r="AL426" s="29">
        <v>0</v>
      </c>
      <c r="AM426" s="29">
        <v>0</v>
      </c>
      <c r="AN426" s="29">
        <v>6</v>
      </c>
      <c r="AO426" s="29">
        <v>5</v>
      </c>
      <c r="AP426" s="29">
        <v>9</v>
      </c>
      <c r="AQ426" s="29">
        <v>10</v>
      </c>
      <c r="AR426" s="29">
        <v>5</v>
      </c>
      <c r="AS426" s="29">
        <v>8</v>
      </c>
      <c r="AT426" s="29">
        <f t="shared" si="20"/>
        <v>7.166666666666667</v>
      </c>
      <c r="AU426" s="29">
        <v>6</v>
      </c>
      <c r="AV426" s="29">
        <v>6</v>
      </c>
      <c r="AW426" s="29">
        <v>1</v>
      </c>
      <c r="AX426" s="29">
        <v>27</v>
      </c>
      <c r="AY426" s="29">
        <v>1</v>
      </c>
      <c r="AZ426" s="27" t="s">
        <v>1427</v>
      </c>
      <c r="BA426" s="27">
        <v>100</v>
      </c>
      <c r="BB426" s="27">
        <v>1</v>
      </c>
      <c r="BC426" s="27">
        <v>0</v>
      </c>
      <c r="BD426" s="27">
        <v>0</v>
      </c>
      <c r="BE426" s="27">
        <v>0</v>
      </c>
      <c r="BF426" s="27" t="str" cm="1">
        <f t="array" ref="BF426">_xlfn.IFS(BB426=1,"Nord Italia",BC426=1,"Centro Italia",BD426=1,"Sud Italia",BE426=1,"Isole Italia",SUM(BB426:BE426)=0,"Estero")</f>
        <v>Nord Italia</v>
      </c>
      <c r="BG426" s="27" t="s">
        <v>2745</v>
      </c>
      <c r="BH426" s="27">
        <v>173</v>
      </c>
      <c r="BI426" s="27" t="s">
        <v>2746</v>
      </c>
      <c r="BJ426" s="27">
        <v>4</v>
      </c>
      <c r="BK426" s="27">
        <v>16</v>
      </c>
      <c r="BL426" s="27" t="s">
        <v>1427</v>
      </c>
      <c r="BM426" s="27" t="s">
        <v>1427</v>
      </c>
      <c r="BN426" s="27" t="s">
        <v>1427</v>
      </c>
      <c r="BO426" s="27">
        <v>2</v>
      </c>
      <c r="BP426" s="29">
        <v>2</v>
      </c>
      <c r="BQ426" s="27">
        <v>160</v>
      </c>
      <c r="BR426" s="27">
        <v>0</v>
      </c>
      <c r="BS426" s="27" t="s">
        <v>1427</v>
      </c>
      <c r="BT426" s="27">
        <v>1</v>
      </c>
      <c r="BU426" s="27">
        <v>0</v>
      </c>
      <c r="BV426" s="29">
        <v>2</v>
      </c>
    </row>
    <row r="427" spans="1:74" ht="45" x14ac:dyDescent="0.25">
      <c r="A427" s="27">
        <v>89</v>
      </c>
      <c r="B427" s="28">
        <v>44445.421226851853</v>
      </c>
      <c r="C427" s="28">
        <v>44445.423564814817</v>
      </c>
      <c r="D427" s="2" t="s">
        <v>187</v>
      </c>
      <c r="E427" s="27">
        <v>100</v>
      </c>
      <c r="F427" s="27">
        <v>202</v>
      </c>
      <c r="G427" s="27">
        <v>1</v>
      </c>
      <c r="H427" s="28">
        <v>44445.42357204861</v>
      </c>
      <c r="I427" s="2" t="s">
        <v>188</v>
      </c>
      <c r="J427" s="27">
        <v>53.33819580078125</v>
      </c>
      <c r="K427" s="27">
        <v>-6.25909423828125</v>
      </c>
      <c r="L427" s="2" t="s">
        <v>15</v>
      </c>
      <c r="M427" s="2" t="s">
        <v>87</v>
      </c>
      <c r="N427" s="3">
        <v>4</v>
      </c>
      <c r="O427" s="27" t="s">
        <v>1586</v>
      </c>
      <c r="P427" s="27" t="s">
        <v>1587</v>
      </c>
      <c r="Q427" s="27" t="s">
        <v>1588</v>
      </c>
      <c r="R427" s="27">
        <f t="shared" si="18"/>
        <v>3</v>
      </c>
      <c r="S427" s="27"/>
      <c r="T427" s="27"/>
      <c r="U427" s="27">
        <v>2</v>
      </c>
      <c r="V427" s="27"/>
      <c r="W427" s="27"/>
      <c r="X427" s="27">
        <v>1</v>
      </c>
      <c r="Y427" s="27"/>
      <c r="Z427" s="27" t="s">
        <v>1427</v>
      </c>
      <c r="AA427" s="27" t="s">
        <v>1427</v>
      </c>
      <c r="AB427" s="27" t="s">
        <v>1427</v>
      </c>
      <c r="AC427" s="27">
        <f t="shared" si="19"/>
        <v>0</v>
      </c>
      <c r="AD427" s="27"/>
      <c r="AE427" s="27"/>
      <c r="AF427" s="27"/>
      <c r="AG427" s="27"/>
      <c r="AH427" s="27"/>
      <c r="AI427" s="27"/>
      <c r="AJ427" s="27"/>
      <c r="AK427" s="27"/>
      <c r="AL427" s="29">
        <v>0</v>
      </c>
      <c r="AM427" s="29">
        <v>0</v>
      </c>
      <c r="AN427" s="29">
        <v>3</v>
      </c>
      <c r="AO427" s="29">
        <v>4</v>
      </c>
      <c r="AP427" s="29">
        <v>6</v>
      </c>
      <c r="AQ427" s="29">
        <v>4</v>
      </c>
      <c r="AR427" s="29">
        <v>4</v>
      </c>
      <c r="AS427" s="29">
        <v>3</v>
      </c>
      <c r="AT427" s="29">
        <f t="shared" si="20"/>
        <v>4</v>
      </c>
      <c r="AU427" s="29">
        <v>5</v>
      </c>
      <c r="AV427" s="29">
        <v>5</v>
      </c>
      <c r="AW427" s="29">
        <v>1</v>
      </c>
      <c r="AX427" s="29">
        <v>62</v>
      </c>
      <c r="AY427" s="29">
        <v>0</v>
      </c>
      <c r="AZ427" s="27" t="s">
        <v>3182</v>
      </c>
      <c r="BA427" s="27" t="s">
        <v>1427</v>
      </c>
      <c r="BB427" s="27">
        <v>0</v>
      </c>
      <c r="BC427" s="27">
        <v>0</v>
      </c>
      <c r="BD427" s="27">
        <v>0</v>
      </c>
      <c r="BE427" s="27">
        <v>0</v>
      </c>
      <c r="BF427" s="27" t="str" cm="1">
        <f t="array" ref="BF427">_xlfn.IFS(BB427=1,"Nord Italia",BC427=1,"Centro Italia",BD427=1,"Sud Italia",BE427=1,"Isole Italia",SUM(BB427:BE427)=0,"Estero")</f>
        <v>Estero</v>
      </c>
      <c r="BG427" s="27" t="s">
        <v>1427</v>
      </c>
      <c r="BH427" s="27">
        <v>167</v>
      </c>
      <c r="BI427" s="27" t="s">
        <v>1427</v>
      </c>
      <c r="BJ427" s="27">
        <v>7</v>
      </c>
      <c r="BK427" s="27" t="s">
        <v>1427</v>
      </c>
      <c r="BL427" s="27" t="s">
        <v>1427</v>
      </c>
      <c r="BM427" s="27" t="s">
        <v>1427</v>
      </c>
      <c r="BN427" s="27" t="s">
        <v>1427</v>
      </c>
      <c r="BO427" s="27">
        <v>5</v>
      </c>
      <c r="BP427" s="29">
        <v>3</v>
      </c>
      <c r="BQ427" s="27">
        <v>60</v>
      </c>
      <c r="BR427" s="27">
        <v>0</v>
      </c>
      <c r="BS427" s="27" t="s">
        <v>1427</v>
      </c>
      <c r="BT427" s="27">
        <v>1</v>
      </c>
      <c r="BU427" s="27">
        <v>0</v>
      </c>
      <c r="BV427" s="29">
        <v>2</v>
      </c>
    </row>
    <row r="428" spans="1:74" ht="30" x14ac:dyDescent="0.25">
      <c r="A428" s="27">
        <v>99</v>
      </c>
      <c r="B428" s="28">
        <v>44445.426851851851</v>
      </c>
      <c r="C428" s="28">
        <v>44445.430347222224</v>
      </c>
      <c r="D428" s="2" t="s">
        <v>207</v>
      </c>
      <c r="E428" s="27">
        <v>100</v>
      </c>
      <c r="F428" s="27">
        <v>301</v>
      </c>
      <c r="G428" s="27">
        <v>1</v>
      </c>
      <c r="H428" s="28">
        <v>44445.430357500001</v>
      </c>
      <c r="I428" s="2" t="s">
        <v>208</v>
      </c>
      <c r="J428" s="27">
        <v>45.6741943359375</v>
      </c>
      <c r="K428" s="27">
        <v>12.163894653320313</v>
      </c>
      <c r="L428" s="2" t="s">
        <v>15</v>
      </c>
      <c r="M428" s="2" t="s">
        <v>16</v>
      </c>
      <c r="N428" s="3">
        <v>4</v>
      </c>
      <c r="O428" s="27" t="s">
        <v>1601</v>
      </c>
      <c r="P428" s="27" t="s">
        <v>1602</v>
      </c>
      <c r="Q428" s="27" t="s">
        <v>1603</v>
      </c>
      <c r="R428" s="27">
        <f t="shared" si="18"/>
        <v>3</v>
      </c>
      <c r="S428" s="27"/>
      <c r="T428" s="27"/>
      <c r="U428" s="27">
        <v>3</v>
      </c>
      <c r="V428" s="27"/>
      <c r="W428" s="27"/>
      <c r="X428" s="27"/>
      <c r="Y428" s="27"/>
      <c r="Z428" s="27" t="s">
        <v>1427</v>
      </c>
      <c r="AA428" s="27" t="s">
        <v>1427</v>
      </c>
      <c r="AB428" s="27" t="s">
        <v>1427</v>
      </c>
      <c r="AC428" s="27">
        <f t="shared" si="19"/>
        <v>0</v>
      </c>
      <c r="AD428" s="27"/>
      <c r="AE428" s="27"/>
      <c r="AF428" s="27"/>
      <c r="AG428" s="27"/>
      <c r="AH428" s="27"/>
      <c r="AI428" s="27"/>
      <c r="AJ428" s="27"/>
      <c r="AK428" s="27"/>
      <c r="AL428" s="29">
        <v>0</v>
      </c>
      <c r="AM428" s="29">
        <v>0</v>
      </c>
      <c r="AN428" s="29">
        <v>10</v>
      </c>
      <c r="AO428" s="29">
        <v>10</v>
      </c>
      <c r="AP428" s="29">
        <v>10</v>
      </c>
      <c r="AQ428" s="29">
        <v>9</v>
      </c>
      <c r="AR428" s="29">
        <v>10</v>
      </c>
      <c r="AS428" s="29">
        <v>10</v>
      </c>
      <c r="AT428" s="29">
        <f t="shared" si="20"/>
        <v>9.8333333333333339</v>
      </c>
      <c r="AU428" s="29">
        <v>9</v>
      </c>
      <c r="AV428" s="29">
        <v>9</v>
      </c>
      <c r="AW428" s="29">
        <v>1</v>
      </c>
      <c r="AX428" s="29">
        <v>33</v>
      </c>
      <c r="AY428" s="29">
        <v>1</v>
      </c>
      <c r="AZ428" s="27" t="s">
        <v>1427</v>
      </c>
      <c r="BA428" s="27">
        <v>67</v>
      </c>
      <c r="BB428" s="27">
        <v>1</v>
      </c>
      <c r="BC428" s="27">
        <v>0</v>
      </c>
      <c r="BD428" s="27">
        <v>0</v>
      </c>
      <c r="BE428" s="27">
        <v>0</v>
      </c>
      <c r="BF428" s="27" t="str" cm="1">
        <f t="array" ref="BF428">_xlfn.IFS(BB428=1,"Nord Italia",BC428=1,"Centro Italia",BD428=1,"Sud Italia",BE428=1,"Isole Italia",SUM(BB428:BE428)=0,"Estero")</f>
        <v>Nord Italia</v>
      </c>
      <c r="BG428" s="27" t="s">
        <v>2697</v>
      </c>
      <c r="BH428" s="27">
        <v>167</v>
      </c>
      <c r="BI428" s="27" t="s">
        <v>1427</v>
      </c>
      <c r="BJ428" s="27">
        <v>4</v>
      </c>
      <c r="BK428" s="27">
        <v>9</v>
      </c>
      <c r="BL428" s="27" t="s">
        <v>1427</v>
      </c>
      <c r="BM428" s="27" t="s">
        <v>1427</v>
      </c>
      <c r="BN428" s="27" t="s">
        <v>1427</v>
      </c>
      <c r="BO428" s="27">
        <v>2</v>
      </c>
      <c r="BP428" s="29">
        <v>3</v>
      </c>
      <c r="BQ428" s="27">
        <v>60</v>
      </c>
      <c r="BR428" s="27">
        <v>0</v>
      </c>
      <c r="BS428" s="27" t="s">
        <v>1427</v>
      </c>
      <c r="BT428" s="27">
        <v>1</v>
      </c>
      <c r="BU428" s="27">
        <v>0</v>
      </c>
      <c r="BV428" s="29">
        <v>2</v>
      </c>
    </row>
    <row r="429" spans="1:74" ht="30" x14ac:dyDescent="0.25">
      <c r="A429" s="27">
        <v>105</v>
      </c>
      <c r="B429" s="28">
        <v>44445.430381944447</v>
      </c>
      <c r="C429" s="28">
        <v>44445.436238425929</v>
      </c>
      <c r="D429" s="2" t="s">
        <v>219</v>
      </c>
      <c r="E429" s="27">
        <v>100</v>
      </c>
      <c r="F429" s="27">
        <v>506</v>
      </c>
      <c r="G429" s="27">
        <v>1</v>
      </c>
      <c r="H429" s="28">
        <v>44445.436263518517</v>
      </c>
      <c r="I429" s="2" t="s">
        <v>220</v>
      </c>
      <c r="J429" s="27">
        <v>44.05450439453125</v>
      </c>
      <c r="K429" s="27">
        <v>12.568603515625</v>
      </c>
      <c r="L429" s="2" t="s">
        <v>15</v>
      </c>
      <c r="M429" s="2" t="s">
        <v>16</v>
      </c>
      <c r="N429" s="3">
        <v>4</v>
      </c>
      <c r="O429" s="27" t="s">
        <v>1613</v>
      </c>
      <c r="P429" s="27" t="s">
        <v>1614</v>
      </c>
      <c r="Q429" s="27" t="s">
        <v>1615</v>
      </c>
      <c r="R429" s="27">
        <f t="shared" si="18"/>
        <v>3</v>
      </c>
      <c r="S429" s="27">
        <v>3</v>
      </c>
      <c r="T429" s="27"/>
      <c r="U429" s="27"/>
      <c r="V429" s="27"/>
      <c r="W429" s="27"/>
      <c r="X429" s="27"/>
      <c r="Y429" s="27"/>
      <c r="Z429" s="27" t="s">
        <v>1427</v>
      </c>
      <c r="AA429" s="27" t="s">
        <v>1427</v>
      </c>
      <c r="AB429" s="27" t="s">
        <v>1427</v>
      </c>
      <c r="AC429" s="27">
        <f t="shared" si="19"/>
        <v>0</v>
      </c>
      <c r="AD429" s="27"/>
      <c r="AE429" s="27"/>
      <c r="AF429" s="27"/>
      <c r="AG429" s="27"/>
      <c r="AH429" s="27"/>
      <c r="AI429" s="27"/>
      <c r="AJ429" s="27"/>
      <c r="AK429" s="27"/>
      <c r="AL429" s="29">
        <v>0</v>
      </c>
      <c r="AM429" s="29">
        <v>0</v>
      </c>
      <c r="AN429" s="29">
        <v>10</v>
      </c>
      <c r="AO429" s="29">
        <v>10</v>
      </c>
      <c r="AP429" s="29">
        <v>10</v>
      </c>
      <c r="AQ429" s="29">
        <v>9</v>
      </c>
      <c r="AR429" s="29">
        <v>10</v>
      </c>
      <c r="AS429" s="29">
        <v>7</v>
      </c>
      <c r="AT429" s="29">
        <f t="shared" si="20"/>
        <v>9.3333333333333339</v>
      </c>
      <c r="AU429" s="29">
        <v>8</v>
      </c>
      <c r="AV429" s="29">
        <v>8</v>
      </c>
      <c r="AW429" s="29">
        <v>0</v>
      </c>
      <c r="AX429" s="29">
        <v>64</v>
      </c>
      <c r="AY429" s="29">
        <v>1</v>
      </c>
      <c r="AZ429" s="27" t="s">
        <v>1427</v>
      </c>
      <c r="BA429" s="27">
        <v>67</v>
      </c>
      <c r="BB429" s="27">
        <v>1</v>
      </c>
      <c r="BC429" s="27">
        <v>0</v>
      </c>
      <c r="BD429" s="27">
        <v>0</v>
      </c>
      <c r="BE429" s="27">
        <v>0</v>
      </c>
      <c r="BF429" s="27" t="str" cm="1">
        <f t="array" ref="BF429">_xlfn.IFS(BB429=1,"Nord Italia",BC429=1,"Centro Italia",BD429=1,"Sud Italia",BE429=1,"Isole Italia",SUM(BB429:BE429)=0,"Estero")</f>
        <v>Nord Italia</v>
      </c>
      <c r="BG429" s="27" t="s">
        <v>2697</v>
      </c>
      <c r="BH429" s="27">
        <v>170</v>
      </c>
      <c r="BI429" s="27" t="s">
        <v>1427</v>
      </c>
      <c r="BJ429" s="27">
        <v>2</v>
      </c>
      <c r="BK429" s="27" t="s">
        <v>1427</v>
      </c>
      <c r="BL429" s="27" t="s">
        <v>1427</v>
      </c>
      <c r="BM429" s="27" t="s">
        <v>1427</v>
      </c>
      <c r="BN429" s="27" t="s">
        <v>1427</v>
      </c>
      <c r="BO429" s="27">
        <v>5</v>
      </c>
      <c r="BP429" s="29">
        <v>3</v>
      </c>
      <c r="BQ429" s="27">
        <v>60</v>
      </c>
      <c r="BR429" s="27">
        <v>0</v>
      </c>
      <c r="BS429" s="27" t="s">
        <v>1427</v>
      </c>
      <c r="BT429" s="27">
        <v>1</v>
      </c>
      <c r="BU429" s="27">
        <v>1</v>
      </c>
      <c r="BV429" s="29">
        <v>5</v>
      </c>
    </row>
    <row r="430" spans="1:74" ht="45" x14ac:dyDescent="0.25">
      <c r="A430" s="27">
        <v>113</v>
      </c>
      <c r="B430" s="28">
        <v>44445.438657407409</v>
      </c>
      <c r="C430" s="28">
        <v>44445.44259259259</v>
      </c>
      <c r="D430" s="2" t="s">
        <v>234</v>
      </c>
      <c r="E430" s="27">
        <v>100</v>
      </c>
      <c r="F430" s="27">
        <v>339</v>
      </c>
      <c r="G430" s="27">
        <v>1</v>
      </c>
      <c r="H430" s="28">
        <v>44445.442597569447</v>
      </c>
      <c r="I430" s="2" t="s">
        <v>235</v>
      </c>
      <c r="J430" s="27">
        <v>45.403106689453125</v>
      </c>
      <c r="K430" s="27">
        <v>11.87469482421875</v>
      </c>
      <c r="L430" s="2" t="s">
        <v>15</v>
      </c>
      <c r="M430" s="2" t="s">
        <v>16</v>
      </c>
      <c r="N430" s="3">
        <v>4</v>
      </c>
      <c r="O430" s="27" t="s">
        <v>1626</v>
      </c>
      <c r="P430" s="27" t="s">
        <v>1627</v>
      </c>
      <c r="Q430" s="27" t="s">
        <v>1628</v>
      </c>
      <c r="R430" s="27">
        <f t="shared" si="18"/>
        <v>3</v>
      </c>
      <c r="S430" s="27">
        <v>1</v>
      </c>
      <c r="T430" s="27">
        <v>1</v>
      </c>
      <c r="U430" s="27">
        <v>1</v>
      </c>
      <c r="V430" s="27"/>
      <c r="W430" s="27"/>
      <c r="X430" s="27"/>
      <c r="Y430" s="27"/>
      <c r="Z430" s="27" t="s">
        <v>1427</v>
      </c>
      <c r="AA430" s="27" t="s">
        <v>1427</v>
      </c>
      <c r="AB430" s="27" t="s">
        <v>1427</v>
      </c>
      <c r="AC430" s="27">
        <f t="shared" si="19"/>
        <v>0</v>
      </c>
      <c r="AD430" s="27"/>
      <c r="AE430" s="27"/>
      <c r="AF430" s="27"/>
      <c r="AG430" s="27"/>
      <c r="AH430" s="27"/>
      <c r="AI430" s="27"/>
      <c r="AJ430" s="27"/>
      <c r="AK430" s="27"/>
      <c r="AL430" s="29">
        <v>0</v>
      </c>
      <c r="AM430" s="29">
        <v>0</v>
      </c>
      <c r="AN430" s="29">
        <v>1</v>
      </c>
      <c r="AO430" s="29">
        <v>7</v>
      </c>
      <c r="AP430" s="29">
        <v>4</v>
      </c>
      <c r="AQ430" s="29">
        <v>7</v>
      </c>
      <c r="AR430" s="29">
        <v>8</v>
      </c>
      <c r="AS430" s="29">
        <v>8</v>
      </c>
      <c r="AT430" s="29">
        <f t="shared" si="20"/>
        <v>5.833333333333333</v>
      </c>
      <c r="AU430" s="29">
        <v>6</v>
      </c>
      <c r="AV430" s="29">
        <v>7</v>
      </c>
      <c r="AW430" s="29">
        <v>1</v>
      </c>
      <c r="AX430" s="29">
        <v>24</v>
      </c>
      <c r="AY430" s="29">
        <v>1</v>
      </c>
      <c r="AZ430" s="27" t="s">
        <v>1427</v>
      </c>
      <c r="BA430" s="27">
        <v>67</v>
      </c>
      <c r="BB430" s="27">
        <v>1</v>
      </c>
      <c r="BC430" s="27">
        <v>0</v>
      </c>
      <c r="BD430" s="27">
        <v>0</v>
      </c>
      <c r="BE430" s="27">
        <v>0</v>
      </c>
      <c r="BF430" s="27" t="str" cm="1">
        <f t="array" ref="BF430">_xlfn.IFS(BB430=1,"Nord Italia",BC430=1,"Centro Italia",BD430=1,"Sud Italia",BE430=1,"Isole Italia",SUM(BB430:BE430)=0,"Estero")</f>
        <v>Nord Italia</v>
      </c>
      <c r="BG430" s="27" t="s">
        <v>2697</v>
      </c>
      <c r="BH430" s="27">
        <v>167</v>
      </c>
      <c r="BI430" s="27" t="s">
        <v>1427</v>
      </c>
      <c r="BJ430" s="27">
        <v>3</v>
      </c>
      <c r="BK430" s="27" t="s">
        <v>1427</v>
      </c>
      <c r="BL430" s="27" t="s">
        <v>1427</v>
      </c>
      <c r="BM430" s="27" t="s">
        <v>1427</v>
      </c>
      <c r="BN430" s="27" t="s">
        <v>1427</v>
      </c>
      <c r="BO430" s="27">
        <v>5</v>
      </c>
      <c r="BP430" s="29">
        <v>2</v>
      </c>
      <c r="BQ430" s="27">
        <v>180</v>
      </c>
      <c r="BR430" s="27">
        <v>1</v>
      </c>
      <c r="BS430" s="27">
        <v>0</v>
      </c>
      <c r="BT430" s="27">
        <v>1</v>
      </c>
      <c r="BU430" s="27">
        <v>0</v>
      </c>
      <c r="BV430" s="29">
        <v>2</v>
      </c>
    </row>
    <row r="431" spans="1:74" ht="45" x14ac:dyDescent="0.25">
      <c r="A431" s="27">
        <v>122</v>
      </c>
      <c r="B431" s="28">
        <v>44445.445324074077</v>
      </c>
      <c r="C431" s="28">
        <v>44445.453310185185</v>
      </c>
      <c r="D431" s="2" t="s">
        <v>252</v>
      </c>
      <c r="E431" s="27">
        <v>100</v>
      </c>
      <c r="F431" s="27">
        <v>690</v>
      </c>
      <c r="G431" s="27">
        <v>1</v>
      </c>
      <c r="H431" s="28">
        <v>44445.453323483795</v>
      </c>
      <c r="I431" s="2" t="s">
        <v>253</v>
      </c>
      <c r="J431" s="27">
        <v>45.472198486328125</v>
      </c>
      <c r="K431" s="27">
        <v>9.19219970703125</v>
      </c>
      <c r="L431" s="2" t="s">
        <v>15</v>
      </c>
      <c r="M431" s="2" t="s">
        <v>16</v>
      </c>
      <c r="N431" s="3">
        <v>4</v>
      </c>
      <c r="O431" s="27" t="s">
        <v>1643</v>
      </c>
      <c r="P431" s="27" t="s">
        <v>1643</v>
      </c>
      <c r="Q431" s="27" t="s">
        <v>1643</v>
      </c>
      <c r="R431" s="27">
        <f t="shared" si="18"/>
        <v>3</v>
      </c>
      <c r="S431" s="27"/>
      <c r="T431" s="27"/>
      <c r="U431" s="27"/>
      <c r="V431" s="27"/>
      <c r="W431" s="27"/>
      <c r="X431" s="27"/>
      <c r="Y431" s="27"/>
      <c r="Z431" s="27" t="s">
        <v>1427</v>
      </c>
      <c r="AA431" s="27" t="s">
        <v>1427</v>
      </c>
      <c r="AB431" s="27" t="s">
        <v>1427</v>
      </c>
      <c r="AC431" s="27">
        <f t="shared" si="19"/>
        <v>0</v>
      </c>
      <c r="AD431" s="27"/>
      <c r="AE431" s="27"/>
      <c r="AF431" s="27"/>
      <c r="AG431" s="27"/>
      <c r="AH431" s="27"/>
      <c r="AI431" s="27"/>
      <c r="AJ431" s="27"/>
      <c r="AK431" s="27"/>
      <c r="AL431" s="29">
        <v>0</v>
      </c>
      <c r="AM431" s="29">
        <v>0</v>
      </c>
      <c r="AN431" s="29">
        <v>1</v>
      </c>
      <c r="AO431" s="29">
        <v>1</v>
      </c>
      <c r="AP431" s="29">
        <v>1</v>
      </c>
      <c r="AQ431" s="29">
        <v>1</v>
      </c>
      <c r="AR431" s="29">
        <v>1</v>
      </c>
      <c r="AS431" s="29">
        <v>1</v>
      </c>
      <c r="AT431" s="29">
        <f t="shared" si="20"/>
        <v>1</v>
      </c>
      <c r="AU431" s="29">
        <v>0</v>
      </c>
      <c r="AV431" s="29">
        <v>1</v>
      </c>
      <c r="AW431" s="29">
        <v>0</v>
      </c>
      <c r="AX431" s="29">
        <v>63</v>
      </c>
      <c r="AY431" s="29">
        <v>1</v>
      </c>
      <c r="AZ431" s="27" t="s">
        <v>1427</v>
      </c>
      <c r="BA431" s="27">
        <v>67</v>
      </c>
      <c r="BB431" s="27">
        <v>1</v>
      </c>
      <c r="BC431" s="27">
        <v>0</v>
      </c>
      <c r="BD431" s="27">
        <v>0</v>
      </c>
      <c r="BE431" s="27">
        <v>0</v>
      </c>
      <c r="BF431" s="27" t="str" cm="1">
        <f t="array" ref="BF431">_xlfn.IFS(BB431=1,"Nord Italia",BC431=1,"Centro Italia",BD431=1,"Sud Italia",BE431=1,"Isole Italia",SUM(BB431:BE431)=0,"Estero")</f>
        <v>Nord Italia</v>
      </c>
      <c r="BG431" s="27" t="s">
        <v>2697</v>
      </c>
      <c r="BH431" s="27">
        <v>173</v>
      </c>
      <c r="BI431" s="27" t="s">
        <v>2767</v>
      </c>
      <c r="BJ431" s="27">
        <v>3</v>
      </c>
      <c r="BK431" s="27" t="s">
        <v>1427</v>
      </c>
      <c r="BL431" s="27" t="s">
        <v>1427</v>
      </c>
      <c r="BM431" s="27" t="s">
        <v>1427</v>
      </c>
      <c r="BN431" s="27" t="s">
        <v>1427</v>
      </c>
      <c r="BO431" s="27">
        <v>4</v>
      </c>
      <c r="BP431" s="29">
        <v>2</v>
      </c>
      <c r="BQ431" s="27">
        <v>90</v>
      </c>
      <c r="BR431" s="27">
        <v>1</v>
      </c>
      <c r="BS431" s="27">
        <v>1</v>
      </c>
      <c r="BT431" s="27">
        <v>0</v>
      </c>
      <c r="BU431" s="27">
        <v>0</v>
      </c>
      <c r="BV431" s="29">
        <v>2</v>
      </c>
    </row>
    <row r="432" spans="1:74" ht="30" x14ac:dyDescent="0.25">
      <c r="A432" s="27">
        <v>128</v>
      </c>
      <c r="B432" s="28">
        <v>44445.455520833333</v>
      </c>
      <c r="C432" s="28">
        <v>44445.460613425923</v>
      </c>
      <c r="D432" s="2" t="s">
        <v>264</v>
      </c>
      <c r="E432" s="27">
        <v>100</v>
      </c>
      <c r="F432" s="27">
        <v>440</v>
      </c>
      <c r="G432" s="27">
        <v>1</v>
      </c>
      <c r="H432" s="28">
        <v>44445.460639826386</v>
      </c>
      <c r="I432" s="2" t="s">
        <v>265</v>
      </c>
      <c r="J432" s="27">
        <v>43.147903442382813</v>
      </c>
      <c r="K432" s="27">
        <v>12.109695434570313</v>
      </c>
      <c r="L432" s="2" t="s">
        <v>15</v>
      </c>
      <c r="M432" s="2" t="s">
        <v>16</v>
      </c>
      <c r="N432" s="3">
        <v>4</v>
      </c>
      <c r="O432" s="27" t="s">
        <v>1647</v>
      </c>
      <c r="P432" s="27" t="s">
        <v>1648</v>
      </c>
      <c r="Q432" s="27" t="s">
        <v>1649</v>
      </c>
      <c r="R432" s="27">
        <f t="shared" si="18"/>
        <v>3</v>
      </c>
      <c r="S432" s="27"/>
      <c r="T432" s="27"/>
      <c r="U432" s="27">
        <v>2</v>
      </c>
      <c r="V432" s="27"/>
      <c r="W432" s="27"/>
      <c r="X432" s="27">
        <v>1</v>
      </c>
      <c r="Y432" s="27"/>
      <c r="Z432" s="27" t="s">
        <v>1427</v>
      </c>
      <c r="AA432" s="27" t="s">
        <v>1427</v>
      </c>
      <c r="AB432" s="27" t="s">
        <v>1427</v>
      </c>
      <c r="AC432" s="27">
        <f t="shared" si="19"/>
        <v>0</v>
      </c>
      <c r="AD432" s="27"/>
      <c r="AE432" s="27"/>
      <c r="AF432" s="27"/>
      <c r="AG432" s="27"/>
      <c r="AH432" s="27"/>
      <c r="AI432" s="27"/>
      <c r="AJ432" s="27"/>
      <c r="AK432" s="27"/>
      <c r="AL432" s="29">
        <v>0</v>
      </c>
      <c r="AM432" s="29">
        <v>0</v>
      </c>
      <c r="AN432" s="29">
        <v>7</v>
      </c>
      <c r="AO432" s="29">
        <v>10</v>
      </c>
      <c r="AP432" s="29">
        <v>5</v>
      </c>
      <c r="AQ432" s="29">
        <v>9</v>
      </c>
      <c r="AR432" s="29">
        <v>10</v>
      </c>
      <c r="AS432" s="29">
        <v>9</v>
      </c>
      <c r="AT432" s="29">
        <f t="shared" si="20"/>
        <v>8.3333333333333339</v>
      </c>
      <c r="AU432" s="29">
        <v>7</v>
      </c>
      <c r="AV432" s="29">
        <v>8</v>
      </c>
      <c r="AW432" s="29">
        <v>1</v>
      </c>
      <c r="AX432" s="29">
        <v>41</v>
      </c>
      <c r="AY432" s="29">
        <v>1</v>
      </c>
      <c r="AZ432" s="27" t="s">
        <v>1427</v>
      </c>
      <c r="BA432" s="27">
        <v>67</v>
      </c>
      <c r="BB432" s="27">
        <v>1</v>
      </c>
      <c r="BC432" s="27">
        <v>0</v>
      </c>
      <c r="BD432" s="27">
        <v>0</v>
      </c>
      <c r="BE432" s="27">
        <v>0</v>
      </c>
      <c r="BF432" s="27" t="str" cm="1">
        <f t="array" ref="BF432">_xlfn.IFS(BB432=1,"Nord Italia",BC432=1,"Centro Italia",BD432=1,"Sud Italia",BE432=1,"Isole Italia",SUM(BB432:BE432)=0,"Estero")</f>
        <v>Nord Italia</v>
      </c>
      <c r="BG432" s="27" t="s">
        <v>2765</v>
      </c>
      <c r="BH432" s="27">
        <v>167</v>
      </c>
      <c r="BI432" s="27" t="s">
        <v>1427</v>
      </c>
      <c r="BJ432" s="27">
        <v>3</v>
      </c>
      <c r="BK432" s="27" t="s">
        <v>1427</v>
      </c>
      <c r="BL432" s="27" t="s">
        <v>1427</v>
      </c>
      <c r="BM432" s="27" t="s">
        <v>1427</v>
      </c>
      <c r="BN432" s="27" t="s">
        <v>1427</v>
      </c>
      <c r="BO432" s="27">
        <v>2</v>
      </c>
      <c r="BP432" s="29">
        <v>3</v>
      </c>
      <c r="BQ432" s="27">
        <v>10</v>
      </c>
      <c r="BR432" s="27">
        <v>1</v>
      </c>
      <c r="BS432" s="27">
        <v>1</v>
      </c>
      <c r="BT432" s="27">
        <v>1</v>
      </c>
      <c r="BU432" s="27">
        <v>1</v>
      </c>
      <c r="BV432" s="29">
        <v>2</v>
      </c>
    </row>
    <row r="433" spans="1:74" ht="30" x14ac:dyDescent="0.25">
      <c r="A433" s="27">
        <v>141</v>
      </c>
      <c r="B433" s="28">
        <v>44445.47457175926</v>
      </c>
      <c r="C433" s="28">
        <v>44445.47792824074</v>
      </c>
      <c r="D433" s="2" t="s">
        <v>290</v>
      </c>
      <c r="E433" s="27">
        <v>100</v>
      </c>
      <c r="F433" s="27">
        <v>290</v>
      </c>
      <c r="G433" s="27">
        <v>1</v>
      </c>
      <c r="H433" s="28">
        <v>44445.477932847221</v>
      </c>
      <c r="I433" s="2" t="s">
        <v>291</v>
      </c>
      <c r="J433" s="27">
        <v>45.472198486328125</v>
      </c>
      <c r="K433" s="27">
        <v>9.19219970703125</v>
      </c>
      <c r="L433" s="2" t="s">
        <v>15</v>
      </c>
      <c r="M433" s="2" t="s">
        <v>16</v>
      </c>
      <c r="N433" s="3">
        <v>4</v>
      </c>
      <c r="O433" s="27" t="s">
        <v>1665</v>
      </c>
      <c r="P433" s="27" t="s">
        <v>1666</v>
      </c>
      <c r="Q433" s="27" t="s">
        <v>1667</v>
      </c>
      <c r="R433" s="27">
        <f t="shared" si="18"/>
        <v>3</v>
      </c>
      <c r="S433" s="27"/>
      <c r="T433" s="27"/>
      <c r="U433" s="27">
        <v>3</v>
      </c>
      <c r="V433" s="27"/>
      <c r="W433" s="27"/>
      <c r="X433" s="27"/>
      <c r="Y433" s="27"/>
      <c r="Z433" s="27" t="s">
        <v>1427</v>
      </c>
      <c r="AA433" s="27" t="s">
        <v>1427</v>
      </c>
      <c r="AB433" s="27" t="s">
        <v>1427</v>
      </c>
      <c r="AC433" s="27">
        <f t="shared" si="19"/>
        <v>0</v>
      </c>
      <c r="AD433" s="27"/>
      <c r="AE433" s="27"/>
      <c r="AF433" s="27"/>
      <c r="AG433" s="27"/>
      <c r="AH433" s="27"/>
      <c r="AI433" s="27"/>
      <c r="AJ433" s="27"/>
      <c r="AK433" s="27"/>
      <c r="AL433" s="29">
        <v>0</v>
      </c>
      <c r="AM433" s="29">
        <v>0</v>
      </c>
      <c r="AN433" s="29">
        <v>5</v>
      </c>
      <c r="AO433" s="29">
        <v>10</v>
      </c>
      <c r="AP433" s="29">
        <v>3</v>
      </c>
      <c r="AQ433" s="29">
        <v>10</v>
      </c>
      <c r="AR433" s="29">
        <v>10</v>
      </c>
      <c r="AS433" s="29">
        <v>8</v>
      </c>
      <c r="AT433" s="29">
        <f t="shared" si="20"/>
        <v>7.666666666666667</v>
      </c>
      <c r="AU433" s="29">
        <v>6</v>
      </c>
      <c r="AV433" s="29">
        <v>6</v>
      </c>
      <c r="AW433" s="29">
        <v>1</v>
      </c>
      <c r="AX433" s="29">
        <v>35</v>
      </c>
      <c r="AY433" s="29">
        <v>1</v>
      </c>
      <c r="AZ433" s="27" t="s">
        <v>1427</v>
      </c>
      <c r="BA433" s="27">
        <v>42</v>
      </c>
      <c r="BB433" s="27">
        <v>0</v>
      </c>
      <c r="BC433" s="27">
        <v>1</v>
      </c>
      <c r="BD433" s="27">
        <v>0</v>
      </c>
      <c r="BE433" s="27">
        <v>0</v>
      </c>
      <c r="BF433" s="27" t="str" cm="1">
        <f t="array" ref="BF433">_xlfn.IFS(BB433=1,"Nord Italia",BC433=1,"Centro Italia",BD433=1,"Sud Italia",BE433=1,"Isole Italia",SUM(BB433:BE433)=0,"Estero")</f>
        <v>Centro Italia</v>
      </c>
      <c r="BG433" s="27" t="s">
        <v>2592</v>
      </c>
      <c r="BH433" s="27">
        <v>171</v>
      </c>
      <c r="BI433" s="27" t="s">
        <v>1427</v>
      </c>
      <c r="BJ433" s="27">
        <v>7</v>
      </c>
      <c r="BK433" s="27" t="s">
        <v>1427</v>
      </c>
      <c r="BL433" s="27" t="s">
        <v>1427</v>
      </c>
      <c r="BM433" s="27" t="s">
        <v>1427</v>
      </c>
      <c r="BN433" s="27" t="s">
        <v>1427</v>
      </c>
      <c r="BO433" s="27">
        <v>2</v>
      </c>
      <c r="BP433" s="29">
        <v>3</v>
      </c>
      <c r="BQ433" s="27">
        <v>120</v>
      </c>
      <c r="BR433" s="27">
        <v>0</v>
      </c>
      <c r="BS433" s="27" t="s">
        <v>1427</v>
      </c>
      <c r="BT433" s="27">
        <v>1</v>
      </c>
      <c r="BU433" s="27">
        <v>1</v>
      </c>
      <c r="BV433" s="29">
        <v>2</v>
      </c>
    </row>
    <row r="434" spans="1:74" ht="45" x14ac:dyDescent="0.25">
      <c r="A434" s="27">
        <v>144</v>
      </c>
      <c r="B434" s="28">
        <v>44445.478738425925</v>
      </c>
      <c r="C434" s="28">
        <v>44445.48027777778</v>
      </c>
      <c r="D434" s="2" t="s">
        <v>296</v>
      </c>
      <c r="E434" s="27">
        <v>100</v>
      </c>
      <c r="F434" s="27">
        <v>132</v>
      </c>
      <c r="G434" s="27">
        <v>1</v>
      </c>
      <c r="H434" s="28">
        <v>44445.480285405094</v>
      </c>
      <c r="I434" s="2" t="s">
        <v>297</v>
      </c>
      <c r="J434" s="27">
        <v>19.3634033203125</v>
      </c>
      <c r="K434" s="27">
        <v>-99.289802551269531</v>
      </c>
      <c r="L434" s="2" t="s">
        <v>15</v>
      </c>
      <c r="M434" s="2" t="s">
        <v>16</v>
      </c>
      <c r="N434" s="3">
        <v>4</v>
      </c>
      <c r="O434" s="27" t="s">
        <v>1671</v>
      </c>
      <c r="P434" s="27" t="s">
        <v>1672</v>
      </c>
      <c r="Q434" s="27" t="s">
        <v>1672</v>
      </c>
      <c r="R434" s="27">
        <f t="shared" si="18"/>
        <v>3</v>
      </c>
      <c r="S434" s="27"/>
      <c r="T434" s="27"/>
      <c r="U434" s="27"/>
      <c r="V434" s="27"/>
      <c r="W434" s="27"/>
      <c r="X434" s="27">
        <v>1</v>
      </c>
      <c r="Y434" s="27"/>
      <c r="Z434" s="27" t="s">
        <v>1427</v>
      </c>
      <c r="AA434" s="27" t="s">
        <v>1427</v>
      </c>
      <c r="AB434" s="27" t="s">
        <v>1427</v>
      </c>
      <c r="AC434" s="27">
        <f t="shared" si="19"/>
        <v>0</v>
      </c>
      <c r="AD434" s="27"/>
      <c r="AE434" s="27"/>
      <c r="AF434" s="27"/>
      <c r="AG434" s="27"/>
      <c r="AH434" s="27"/>
      <c r="AI434" s="27"/>
      <c r="AJ434" s="27"/>
      <c r="AK434" s="27"/>
      <c r="AL434" s="29">
        <v>1</v>
      </c>
      <c r="AM434" s="29">
        <v>0</v>
      </c>
      <c r="AN434" s="29">
        <v>3</v>
      </c>
      <c r="AO434" s="29">
        <v>10</v>
      </c>
      <c r="AP434" s="29">
        <v>2</v>
      </c>
      <c r="AQ434" s="29">
        <v>8</v>
      </c>
      <c r="AR434" s="29">
        <v>10</v>
      </c>
      <c r="AS434" s="29">
        <v>10</v>
      </c>
      <c r="AT434" s="29">
        <f t="shared" si="20"/>
        <v>7.166666666666667</v>
      </c>
      <c r="AU434" s="29">
        <v>2</v>
      </c>
      <c r="AV434" s="29">
        <v>4</v>
      </c>
      <c r="AW434" s="29">
        <v>0</v>
      </c>
      <c r="AX434" s="29">
        <v>45</v>
      </c>
      <c r="AY434" s="29">
        <v>0</v>
      </c>
      <c r="AZ434" s="27" t="s">
        <v>3186</v>
      </c>
      <c r="BA434" s="27" t="s">
        <v>1427</v>
      </c>
      <c r="BB434" s="27">
        <v>0</v>
      </c>
      <c r="BC434" s="27">
        <v>0</v>
      </c>
      <c r="BD434" s="27">
        <v>0</v>
      </c>
      <c r="BE434" s="27">
        <v>0</v>
      </c>
      <c r="BF434" s="27" t="str" cm="1">
        <f t="array" ref="BF434">_xlfn.IFS(BB434=1,"Nord Italia",BC434=1,"Centro Italia",BD434=1,"Sud Italia",BE434=1,"Isole Italia",SUM(BB434:BE434)=0,"Estero")</f>
        <v>Estero</v>
      </c>
      <c r="BG434" s="27" t="s">
        <v>1427</v>
      </c>
      <c r="BH434" s="27">
        <v>168</v>
      </c>
      <c r="BI434" s="27" t="s">
        <v>1427</v>
      </c>
      <c r="BJ434" s="27">
        <v>5</v>
      </c>
      <c r="BK434" s="27">
        <v>16</v>
      </c>
      <c r="BL434" s="27" t="s">
        <v>1427</v>
      </c>
      <c r="BM434" s="27">
        <v>116</v>
      </c>
      <c r="BN434" s="27" t="s">
        <v>3138</v>
      </c>
      <c r="BO434" s="27">
        <v>2</v>
      </c>
      <c r="BP434" s="29">
        <v>5</v>
      </c>
      <c r="BQ434" s="27">
        <v>45</v>
      </c>
      <c r="BR434" s="27">
        <v>0</v>
      </c>
      <c r="BS434" s="27" t="s">
        <v>1427</v>
      </c>
      <c r="BT434" s="27">
        <v>1</v>
      </c>
      <c r="BU434" s="27">
        <v>1</v>
      </c>
      <c r="BV434" s="29">
        <v>2</v>
      </c>
    </row>
    <row r="435" spans="1:74" ht="30" x14ac:dyDescent="0.25">
      <c r="A435" s="27">
        <v>149</v>
      </c>
      <c r="B435" s="28">
        <v>44445.481064814812</v>
      </c>
      <c r="C435" s="28">
        <v>44445.486215277779</v>
      </c>
      <c r="D435" s="2" t="s">
        <v>306</v>
      </c>
      <c r="E435" s="27">
        <v>100</v>
      </c>
      <c r="F435" s="27">
        <v>445</v>
      </c>
      <c r="G435" s="27">
        <v>1</v>
      </c>
      <c r="H435" s="28">
        <v>44445.486229918984</v>
      </c>
      <c r="I435" s="2" t="s">
        <v>307</v>
      </c>
      <c r="J435" s="27">
        <v>45.474197387695313</v>
      </c>
      <c r="K435" s="27">
        <v>9.19940185546875</v>
      </c>
      <c r="L435" s="2" t="s">
        <v>15</v>
      </c>
      <c r="M435" s="2" t="s">
        <v>16</v>
      </c>
      <c r="N435" s="3">
        <v>4</v>
      </c>
      <c r="O435" s="27" t="s">
        <v>1682</v>
      </c>
      <c r="P435" s="27" t="s">
        <v>1682</v>
      </c>
      <c r="Q435" s="27" t="s">
        <v>1682</v>
      </c>
      <c r="R435" s="27">
        <f t="shared" si="18"/>
        <v>3</v>
      </c>
      <c r="S435" s="27"/>
      <c r="T435" s="27"/>
      <c r="U435" s="27"/>
      <c r="V435" s="27"/>
      <c r="W435" s="27"/>
      <c r="X435" s="27"/>
      <c r="Y435" s="27"/>
      <c r="Z435" s="27" t="s">
        <v>1427</v>
      </c>
      <c r="AA435" s="27" t="s">
        <v>1427</v>
      </c>
      <c r="AB435" s="27" t="s">
        <v>1427</v>
      </c>
      <c r="AC435" s="27">
        <f t="shared" si="19"/>
        <v>0</v>
      </c>
      <c r="AD435" s="27"/>
      <c r="AE435" s="27"/>
      <c r="AF435" s="27"/>
      <c r="AG435" s="27"/>
      <c r="AH435" s="27"/>
      <c r="AI435" s="27"/>
      <c r="AJ435" s="27"/>
      <c r="AK435" s="27"/>
      <c r="AL435" s="29">
        <v>1</v>
      </c>
      <c r="AM435" s="29">
        <v>1</v>
      </c>
      <c r="AN435" s="29">
        <v>1</v>
      </c>
      <c r="AO435" s="29">
        <v>6</v>
      </c>
      <c r="AP435" s="29">
        <v>3</v>
      </c>
      <c r="AQ435" s="29">
        <v>9</v>
      </c>
      <c r="AR435" s="29">
        <v>7</v>
      </c>
      <c r="AS435" s="29">
        <v>7</v>
      </c>
      <c r="AT435" s="29">
        <f t="shared" si="20"/>
        <v>5.5</v>
      </c>
      <c r="AU435" s="29">
        <v>4</v>
      </c>
      <c r="AV435" s="29">
        <v>5</v>
      </c>
      <c r="AW435" s="29">
        <v>1</v>
      </c>
      <c r="AX435" s="29">
        <v>59</v>
      </c>
      <c r="AY435" s="29">
        <v>1</v>
      </c>
      <c r="AZ435" s="27" t="s">
        <v>1427</v>
      </c>
      <c r="BA435" s="27">
        <v>67</v>
      </c>
      <c r="BB435" s="27">
        <v>1</v>
      </c>
      <c r="BC435" s="27">
        <v>0</v>
      </c>
      <c r="BD435" s="27">
        <v>0</v>
      </c>
      <c r="BE435" s="27">
        <v>0</v>
      </c>
      <c r="BF435" s="27" t="str" cm="1">
        <f t="array" ref="BF435">_xlfn.IFS(BB435=1,"Nord Italia",BC435=1,"Centro Italia",BD435=1,"Sud Italia",BE435=1,"Isole Italia",SUM(BB435:BE435)=0,"Estero")</f>
        <v>Nord Italia</v>
      </c>
      <c r="BG435" s="27" t="s">
        <v>2697</v>
      </c>
      <c r="BH435" s="27">
        <v>167</v>
      </c>
      <c r="BI435" s="27" t="s">
        <v>1427</v>
      </c>
      <c r="BJ435" s="27">
        <v>3</v>
      </c>
      <c r="BK435" s="27" t="s">
        <v>1427</v>
      </c>
      <c r="BL435" s="27" t="s">
        <v>1427</v>
      </c>
      <c r="BM435" s="27" t="s">
        <v>1427</v>
      </c>
      <c r="BN435" s="27" t="s">
        <v>1427</v>
      </c>
      <c r="BO435" s="27">
        <v>1</v>
      </c>
      <c r="BP435" s="29">
        <v>3</v>
      </c>
      <c r="BQ435" s="27">
        <v>120</v>
      </c>
      <c r="BR435" s="27">
        <v>0</v>
      </c>
      <c r="BS435" s="27" t="s">
        <v>1427</v>
      </c>
      <c r="BT435" s="27">
        <v>1</v>
      </c>
      <c r="BU435" s="27">
        <v>1</v>
      </c>
      <c r="BV435" s="29">
        <v>2</v>
      </c>
    </row>
    <row r="436" spans="1:74" ht="30" x14ac:dyDescent="0.25">
      <c r="A436" s="27">
        <v>155</v>
      </c>
      <c r="B436" s="28">
        <v>44445.487083333333</v>
      </c>
      <c r="C436" s="28">
        <v>44445.493206018517</v>
      </c>
      <c r="D436" s="2" t="s">
        <v>318</v>
      </c>
      <c r="E436" s="27">
        <v>100</v>
      </c>
      <c r="F436" s="27">
        <v>529</v>
      </c>
      <c r="G436" s="27">
        <v>1</v>
      </c>
      <c r="H436" s="28">
        <v>44445.493210983797</v>
      </c>
      <c r="I436" s="2" t="s">
        <v>319</v>
      </c>
      <c r="J436" s="27">
        <v>44.488006591796875</v>
      </c>
      <c r="K436" s="27">
        <v>11.375198364257813</v>
      </c>
      <c r="L436" s="2" t="s">
        <v>15</v>
      </c>
      <c r="M436" s="2" t="s">
        <v>16</v>
      </c>
      <c r="N436" s="3">
        <v>4</v>
      </c>
      <c r="O436" s="27" t="s">
        <v>1692</v>
      </c>
      <c r="P436" s="27" t="s">
        <v>1693</v>
      </c>
      <c r="Q436" s="27" t="s">
        <v>1694</v>
      </c>
      <c r="R436" s="27">
        <f t="shared" si="18"/>
        <v>3</v>
      </c>
      <c r="S436" s="27"/>
      <c r="T436" s="27"/>
      <c r="U436" s="27">
        <v>2</v>
      </c>
      <c r="V436" s="27"/>
      <c r="W436" s="27"/>
      <c r="X436" s="27">
        <v>1</v>
      </c>
      <c r="Y436" s="27"/>
      <c r="Z436" s="27" t="s">
        <v>1427</v>
      </c>
      <c r="AA436" s="27" t="s">
        <v>1427</v>
      </c>
      <c r="AB436" s="27" t="s">
        <v>1427</v>
      </c>
      <c r="AC436" s="27">
        <f t="shared" si="19"/>
        <v>0</v>
      </c>
      <c r="AD436" s="27"/>
      <c r="AE436" s="27"/>
      <c r="AF436" s="27"/>
      <c r="AG436" s="27"/>
      <c r="AH436" s="27"/>
      <c r="AI436" s="27"/>
      <c r="AJ436" s="27"/>
      <c r="AK436" s="27"/>
      <c r="AL436" s="29">
        <v>0</v>
      </c>
      <c r="AM436" s="29">
        <v>0</v>
      </c>
      <c r="AN436" s="29">
        <v>2</v>
      </c>
      <c r="AO436" s="29">
        <v>5</v>
      </c>
      <c r="AP436" s="29">
        <v>5</v>
      </c>
      <c r="AQ436" s="29">
        <v>4</v>
      </c>
      <c r="AR436" s="29">
        <v>8</v>
      </c>
      <c r="AS436" s="29">
        <v>6</v>
      </c>
      <c r="AT436" s="29">
        <f t="shared" si="20"/>
        <v>5</v>
      </c>
      <c r="AU436" s="29">
        <v>5</v>
      </c>
      <c r="AV436" s="29">
        <v>6</v>
      </c>
      <c r="AW436" s="29">
        <v>1</v>
      </c>
      <c r="AX436" s="29">
        <v>27</v>
      </c>
      <c r="AY436" s="29">
        <v>1</v>
      </c>
      <c r="AZ436" s="27" t="s">
        <v>1427</v>
      </c>
      <c r="BA436" s="27">
        <v>25</v>
      </c>
      <c r="BB436" s="27">
        <v>0</v>
      </c>
      <c r="BC436" s="27">
        <v>0</v>
      </c>
      <c r="BD436" s="27">
        <v>0</v>
      </c>
      <c r="BE436" s="27">
        <v>1</v>
      </c>
      <c r="BF436" s="27" t="str" cm="1">
        <f t="array" ref="BF436">_xlfn.IFS(BB436=1,"Nord Italia",BC436=1,"Centro Italia",BD436=1,"Sud Italia",BE436=1,"Isole Italia",SUM(BB436:BE436)=0,"Estero")</f>
        <v>Isole Italia</v>
      </c>
      <c r="BG436" s="27" t="s">
        <v>2783</v>
      </c>
      <c r="BH436" s="27">
        <v>166</v>
      </c>
      <c r="BI436" s="27" t="s">
        <v>1427</v>
      </c>
      <c r="BJ436" s="27">
        <v>7</v>
      </c>
      <c r="BK436" s="27" t="s">
        <v>1427</v>
      </c>
      <c r="BL436" s="27" t="s">
        <v>1427</v>
      </c>
      <c r="BM436" s="27" t="s">
        <v>1427</v>
      </c>
      <c r="BN436" s="27" t="s">
        <v>1427</v>
      </c>
      <c r="BO436" s="27">
        <v>2</v>
      </c>
      <c r="BP436" s="29">
        <v>3</v>
      </c>
      <c r="BQ436" s="27">
        <v>60</v>
      </c>
      <c r="BR436" s="27">
        <v>0</v>
      </c>
      <c r="BS436" s="27" t="s">
        <v>1427</v>
      </c>
      <c r="BT436" s="27">
        <v>1</v>
      </c>
      <c r="BU436" s="27">
        <v>1</v>
      </c>
      <c r="BV436" s="29">
        <v>5</v>
      </c>
    </row>
    <row r="437" spans="1:74" ht="30" x14ac:dyDescent="0.25">
      <c r="A437" s="27">
        <v>162</v>
      </c>
      <c r="B437" s="28">
        <v>44445.497418981482</v>
      </c>
      <c r="C437" s="28">
        <v>44445.502256944441</v>
      </c>
      <c r="D437" s="2" t="s">
        <v>332</v>
      </c>
      <c r="E437" s="27">
        <v>100</v>
      </c>
      <c r="F437" s="27">
        <v>418</v>
      </c>
      <c r="G437" s="27">
        <v>1</v>
      </c>
      <c r="H437" s="28">
        <v>44445.502267430558</v>
      </c>
      <c r="I437" s="2" t="s">
        <v>333</v>
      </c>
      <c r="J437" s="27">
        <v>44.58099365234375</v>
      </c>
      <c r="K437" s="27">
        <v>11.3594970703125</v>
      </c>
      <c r="L437" s="2" t="s">
        <v>15</v>
      </c>
      <c r="M437" s="2" t="s">
        <v>16</v>
      </c>
      <c r="N437" s="3">
        <v>4</v>
      </c>
      <c r="O437" s="27" t="s">
        <v>1704</v>
      </c>
      <c r="P437" s="27" t="s">
        <v>1705</v>
      </c>
      <c r="Q437" s="27" t="s">
        <v>1706</v>
      </c>
      <c r="R437" s="27">
        <f t="shared" si="18"/>
        <v>3</v>
      </c>
      <c r="S437" s="27"/>
      <c r="T437" s="27"/>
      <c r="U437" s="27">
        <v>1</v>
      </c>
      <c r="V437" s="27"/>
      <c r="W437" s="27"/>
      <c r="X437" s="27">
        <v>2</v>
      </c>
      <c r="Y437" s="27"/>
      <c r="Z437" s="27" t="s">
        <v>1427</v>
      </c>
      <c r="AA437" s="27" t="s">
        <v>1427</v>
      </c>
      <c r="AB437" s="27" t="s">
        <v>1427</v>
      </c>
      <c r="AC437" s="27">
        <f t="shared" si="19"/>
        <v>0</v>
      </c>
      <c r="AD437" s="27"/>
      <c r="AE437" s="27"/>
      <c r="AF437" s="27"/>
      <c r="AG437" s="27"/>
      <c r="AH437" s="27"/>
      <c r="AI437" s="27"/>
      <c r="AJ437" s="27"/>
      <c r="AK437" s="27"/>
      <c r="AL437" s="29">
        <v>0</v>
      </c>
      <c r="AM437" s="29">
        <v>0</v>
      </c>
      <c r="AN437" s="29">
        <v>1</v>
      </c>
      <c r="AO437" s="29">
        <v>4</v>
      </c>
      <c r="AP437" s="29">
        <v>3</v>
      </c>
      <c r="AQ437" s="29">
        <v>5</v>
      </c>
      <c r="AR437" s="29">
        <v>5</v>
      </c>
      <c r="AS437" s="29">
        <v>7</v>
      </c>
      <c r="AT437" s="29">
        <f t="shared" si="20"/>
        <v>4.166666666666667</v>
      </c>
      <c r="AU437" s="29">
        <v>4</v>
      </c>
      <c r="AV437" s="29">
        <v>6</v>
      </c>
      <c r="AW437" s="29">
        <v>1</v>
      </c>
      <c r="AX437" s="29">
        <v>29</v>
      </c>
      <c r="AY437" s="29">
        <v>1</v>
      </c>
      <c r="AZ437" s="27" t="s">
        <v>1427</v>
      </c>
      <c r="BA437" s="27">
        <v>100</v>
      </c>
      <c r="BB437" s="27">
        <v>1</v>
      </c>
      <c r="BC437" s="27">
        <v>0</v>
      </c>
      <c r="BD437" s="27">
        <v>0</v>
      </c>
      <c r="BE437" s="27">
        <v>0</v>
      </c>
      <c r="BF437" s="27" t="str" cm="1">
        <f t="array" ref="BF437">_xlfn.IFS(BB437=1,"Nord Italia",BC437=1,"Centro Italia",BD437=1,"Sud Italia",BE437=1,"Isole Italia",SUM(BB437:BE437)=0,"Estero")</f>
        <v>Nord Italia</v>
      </c>
      <c r="BG437" s="27" t="s">
        <v>2788</v>
      </c>
      <c r="BH437" s="27">
        <v>164</v>
      </c>
      <c r="BI437" s="27" t="s">
        <v>1427</v>
      </c>
      <c r="BJ437" s="27">
        <v>4</v>
      </c>
      <c r="BK437" s="27">
        <v>15</v>
      </c>
      <c r="BL437" s="27" t="s">
        <v>1427</v>
      </c>
      <c r="BM437" s="27">
        <v>116</v>
      </c>
      <c r="BN437" s="27" t="s">
        <v>3141</v>
      </c>
      <c r="BO437" s="27">
        <v>4</v>
      </c>
      <c r="BP437" s="29">
        <v>3</v>
      </c>
      <c r="BQ437" s="27">
        <v>120</v>
      </c>
      <c r="BR437" s="27">
        <v>0</v>
      </c>
      <c r="BS437" s="27" t="s">
        <v>1427</v>
      </c>
      <c r="BT437" s="27">
        <v>1</v>
      </c>
      <c r="BU437" s="27">
        <v>1</v>
      </c>
      <c r="BV437" s="29">
        <v>2</v>
      </c>
    </row>
    <row r="438" spans="1:74" ht="30" x14ac:dyDescent="0.25">
      <c r="A438" s="27">
        <v>181</v>
      </c>
      <c r="B438" s="28">
        <v>44445.522800925923</v>
      </c>
      <c r="C438" s="28">
        <v>44445.528692129628</v>
      </c>
      <c r="D438" s="2" t="s">
        <v>193</v>
      </c>
      <c r="E438" s="27">
        <v>100</v>
      </c>
      <c r="F438" s="27">
        <v>509</v>
      </c>
      <c r="G438" s="27">
        <v>1</v>
      </c>
      <c r="H438" s="28">
        <v>44445.52870466435</v>
      </c>
      <c r="I438" s="2" t="s">
        <v>370</v>
      </c>
      <c r="J438" s="27">
        <v>45.40960693359375</v>
      </c>
      <c r="K438" s="27">
        <v>11.894699096679688</v>
      </c>
      <c r="L438" s="2" t="s">
        <v>15</v>
      </c>
      <c r="M438" s="2" t="s">
        <v>16</v>
      </c>
      <c r="N438" s="3">
        <v>4</v>
      </c>
      <c r="O438" s="27" t="s">
        <v>1535</v>
      </c>
      <c r="P438" s="27" t="s">
        <v>1732</v>
      </c>
      <c r="Q438" s="27" t="s">
        <v>1733</v>
      </c>
      <c r="R438" s="27">
        <f t="shared" si="18"/>
        <v>3</v>
      </c>
      <c r="S438" s="27">
        <v>2</v>
      </c>
      <c r="T438" s="27"/>
      <c r="U438" s="27">
        <v>1</v>
      </c>
      <c r="V438" s="27"/>
      <c r="W438" s="27"/>
      <c r="X438" s="27"/>
      <c r="Y438" s="27"/>
      <c r="Z438" s="27" t="s">
        <v>1427</v>
      </c>
      <c r="AA438" s="27" t="s">
        <v>1427</v>
      </c>
      <c r="AB438" s="27" t="s">
        <v>1427</v>
      </c>
      <c r="AC438" s="27">
        <f t="shared" si="19"/>
        <v>0</v>
      </c>
      <c r="AD438" s="27"/>
      <c r="AE438" s="27"/>
      <c r="AF438" s="27"/>
      <c r="AG438" s="27"/>
      <c r="AH438" s="27"/>
      <c r="AI438" s="27"/>
      <c r="AJ438" s="27"/>
      <c r="AK438" s="27"/>
      <c r="AL438" s="29">
        <v>0</v>
      </c>
      <c r="AM438" s="29">
        <v>0</v>
      </c>
      <c r="AN438" s="29">
        <v>5</v>
      </c>
      <c r="AO438" s="29">
        <v>8</v>
      </c>
      <c r="AP438" s="29">
        <v>7</v>
      </c>
      <c r="AQ438" s="29">
        <v>6</v>
      </c>
      <c r="AR438" s="29">
        <v>7</v>
      </c>
      <c r="AS438" s="29">
        <v>8</v>
      </c>
      <c r="AT438" s="29">
        <f t="shared" si="20"/>
        <v>6.833333333333333</v>
      </c>
      <c r="AU438" s="29">
        <v>6</v>
      </c>
      <c r="AV438" s="29">
        <v>6</v>
      </c>
      <c r="AW438" s="29">
        <v>1</v>
      </c>
      <c r="AX438" s="29">
        <v>56</v>
      </c>
      <c r="AY438" s="29">
        <v>1</v>
      </c>
      <c r="AZ438" s="27" t="s">
        <v>1427</v>
      </c>
      <c r="BA438" s="27">
        <v>67</v>
      </c>
      <c r="BB438" s="27">
        <v>1</v>
      </c>
      <c r="BC438" s="27">
        <v>0</v>
      </c>
      <c r="BD438" s="27">
        <v>0</v>
      </c>
      <c r="BE438" s="27">
        <v>0</v>
      </c>
      <c r="BF438" s="27" t="str" cm="1">
        <f t="array" ref="BF438">_xlfn.IFS(BB438=1,"Nord Italia",BC438=1,"Centro Italia",BD438=1,"Sud Italia",BE438=1,"Isole Italia",SUM(BB438:BE438)=0,"Estero")</f>
        <v>Nord Italia</v>
      </c>
      <c r="BG438" s="27" t="s">
        <v>2697</v>
      </c>
      <c r="BH438" s="27">
        <v>166</v>
      </c>
      <c r="BI438" s="27" t="s">
        <v>1427</v>
      </c>
      <c r="BJ438" s="27">
        <v>4</v>
      </c>
      <c r="BK438" s="27">
        <v>9</v>
      </c>
      <c r="BL438" s="27" t="s">
        <v>1427</v>
      </c>
      <c r="BM438" s="27" t="s">
        <v>1427</v>
      </c>
      <c r="BN438" s="27" t="s">
        <v>1427</v>
      </c>
      <c r="BO438" s="27">
        <v>5</v>
      </c>
      <c r="BP438" s="29">
        <v>3</v>
      </c>
      <c r="BQ438" s="27">
        <v>60</v>
      </c>
      <c r="BR438" s="27">
        <v>0</v>
      </c>
      <c r="BS438" s="27" t="s">
        <v>1427</v>
      </c>
      <c r="BT438" s="27">
        <v>1</v>
      </c>
      <c r="BU438" s="27">
        <v>1</v>
      </c>
      <c r="BV438" s="29">
        <v>3</v>
      </c>
    </row>
    <row r="439" spans="1:74" ht="30" x14ac:dyDescent="0.25">
      <c r="A439" s="27">
        <v>182</v>
      </c>
      <c r="B439" s="28">
        <v>44445.501736111109</v>
      </c>
      <c r="C439" s="28">
        <v>44445.528761574074</v>
      </c>
      <c r="D439" s="2" t="s">
        <v>371</v>
      </c>
      <c r="E439" s="27">
        <v>100</v>
      </c>
      <c r="F439" s="27">
        <v>2335</v>
      </c>
      <c r="G439" s="27">
        <v>1</v>
      </c>
      <c r="H439" s="28">
        <v>44445.528770486111</v>
      </c>
      <c r="I439" s="2" t="s">
        <v>372</v>
      </c>
      <c r="J439" s="27">
        <v>43.147903442382813</v>
      </c>
      <c r="K439" s="27">
        <v>12.109695434570313</v>
      </c>
      <c r="L439" s="2" t="s">
        <v>15</v>
      </c>
      <c r="M439" s="2" t="s">
        <v>16</v>
      </c>
      <c r="N439" s="3">
        <v>4</v>
      </c>
      <c r="O439" s="27" t="s">
        <v>1734</v>
      </c>
      <c r="P439" s="27" t="s">
        <v>1735</v>
      </c>
      <c r="Q439" s="27" t="s">
        <v>1736</v>
      </c>
      <c r="R439" s="27">
        <f t="shared" si="18"/>
        <v>3</v>
      </c>
      <c r="S439" s="27"/>
      <c r="T439" s="27"/>
      <c r="U439" s="27">
        <v>3</v>
      </c>
      <c r="V439" s="27"/>
      <c r="W439" s="27"/>
      <c r="X439" s="27"/>
      <c r="Y439" s="27"/>
      <c r="Z439" s="27" t="s">
        <v>1427</v>
      </c>
      <c r="AA439" s="27" t="s">
        <v>1427</v>
      </c>
      <c r="AB439" s="27" t="s">
        <v>1427</v>
      </c>
      <c r="AC439" s="27">
        <f t="shared" si="19"/>
        <v>0</v>
      </c>
      <c r="AD439" s="27"/>
      <c r="AE439" s="27"/>
      <c r="AF439" s="27"/>
      <c r="AG439" s="27"/>
      <c r="AH439" s="27"/>
      <c r="AI439" s="27"/>
      <c r="AJ439" s="27"/>
      <c r="AK439" s="27"/>
      <c r="AL439" s="29">
        <v>0</v>
      </c>
      <c r="AM439" s="29">
        <v>0</v>
      </c>
      <c r="AN439" s="29">
        <v>6</v>
      </c>
      <c r="AO439" s="29">
        <v>4</v>
      </c>
      <c r="AP439" s="29">
        <v>4</v>
      </c>
      <c r="AQ439" s="29">
        <v>7</v>
      </c>
      <c r="AR439" s="29">
        <v>7</v>
      </c>
      <c r="AS439" s="29">
        <v>4</v>
      </c>
      <c r="AT439" s="29">
        <f t="shared" si="20"/>
        <v>5.333333333333333</v>
      </c>
      <c r="AU439" s="29">
        <v>6</v>
      </c>
      <c r="AV439" s="29">
        <v>8</v>
      </c>
      <c r="AW439" s="29">
        <v>0</v>
      </c>
      <c r="AX439" s="29">
        <v>37</v>
      </c>
      <c r="AY439" s="29">
        <v>1</v>
      </c>
      <c r="AZ439" s="27" t="s">
        <v>1427</v>
      </c>
      <c r="BA439" s="27">
        <v>28</v>
      </c>
      <c r="BB439" s="27">
        <v>1</v>
      </c>
      <c r="BC439" s="27">
        <v>0</v>
      </c>
      <c r="BD439" s="27">
        <v>0</v>
      </c>
      <c r="BE439" s="27">
        <v>0</v>
      </c>
      <c r="BF439" s="27" t="str" cm="1">
        <f t="array" ref="BF439">_xlfn.IFS(BB439=1,"Nord Italia",BC439=1,"Centro Italia",BD439=1,"Sud Italia",BE439=1,"Isole Italia",SUM(BB439:BE439)=0,"Estero")</f>
        <v>Nord Italia</v>
      </c>
      <c r="BG439" s="27" t="s">
        <v>2797</v>
      </c>
      <c r="BH439" s="27">
        <v>166</v>
      </c>
      <c r="BI439" s="27" t="s">
        <v>1427</v>
      </c>
      <c r="BJ439" s="27">
        <v>4</v>
      </c>
      <c r="BK439" s="27">
        <v>16</v>
      </c>
      <c r="BL439" s="27" t="s">
        <v>1427</v>
      </c>
      <c r="BM439" s="27" t="s">
        <v>1427</v>
      </c>
      <c r="BN439" s="27" t="s">
        <v>1427</v>
      </c>
      <c r="BO439" s="27">
        <v>1</v>
      </c>
      <c r="BP439" s="29">
        <v>3</v>
      </c>
      <c r="BQ439" s="27">
        <v>60</v>
      </c>
      <c r="BR439" s="27">
        <v>0</v>
      </c>
      <c r="BS439" s="27" t="s">
        <v>1427</v>
      </c>
      <c r="BT439" s="27">
        <v>1</v>
      </c>
      <c r="BU439" s="27">
        <v>0</v>
      </c>
      <c r="BV439" s="29">
        <v>2</v>
      </c>
    </row>
    <row r="440" spans="1:74" ht="45" x14ac:dyDescent="0.25">
      <c r="A440" s="27">
        <v>183</v>
      </c>
      <c r="B440" s="28">
        <v>44445.526979166665</v>
      </c>
      <c r="C440" s="28">
        <v>44445.529074074075</v>
      </c>
      <c r="D440" s="2" t="s">
        <v>373</v>
      </c>
      <c r="E440" s="27">
        <v>100</v>
      </c>
      <c r="F440" s="27">
        <v>181</v>
      </c>
      <c r="G440" s="27">
        <v>1</v>
      </c>
      <c r="H440" s="28">
        <v>44445.529083784721</v>
      </c>
      <c r="I440" s="2" t="s">
        <v>374</v>
      </c>
      <c r="J440" s="27">
        <v>43.147903442382813</v>
      </c>
      <c r="K440" s="27">
        <v>12.109695434570313</v>
      </c>
      <c r="L440" s="2" t="s">
        <v>15</v>
      </c>
      <c r="M440" s="2" t="s">
        <v>16</v>
      </c>
      <c r="N440" s="3">
        <v>4</v>
      </c>
      <c r="O440" s="27" t="s">
        <v>1737</v>
      </c>
      <c r="P440" s="27" t="s">
        <v>1738</v>
      </c>
      <c r="Q440" s="27" t="s">
        <v>1739</v>
      </c>
      <c r="R440" s="27">
        <f t="shared" si="18"/>
        <v>3</v>
      </c>
      <c r="S440" s="27"/>
      <c r="T440" s="27"/>
      <c r="U440" s="27">
        <v>1</v>
      </c>
      <c r="V440" s="27"/>
      <c r="W440" s="27"/>
      <c r="X440" s="27">
        <v>2</v>
      </c>
      <c r="Y440" s="27"/>
      <c r="Z440" s="27" t="s">
        <v>1427</v>
      </c>
      <c r="AA440" s="27" t="s">
        <v>1427</v>
      </c>
      <c r="AB440" s="27" t="s">
        <v>1427</v>
      </c>
      <c r="AC440" s="27">
        <f t="shared" si="19"/>
        <v>0</v>
      </c>
      <c r="AD440" s="27"/>
      <c r="AE440" s="27"/>
      <c r="AF440" s="27"/>
      <c r="AG440" s="27"/>
      <c r="AH440" s="27"/>
      <c r="AI440" s="27"/>
      <c r="AJ440" s="27"/>
      <c r="AK440" s="27"/>
      <c r="AL440" s="29">
        <v>0</v>
      </c>
      <c r="AM440" s="29">
        <v>0</v>
      </c>
      <c r="AN440" s="29">
        <v>9</v>
      </c>
      <c r="AO440" s="29">
        <v>7</v>
      </c>
      <c r="AP440" s="29">
        <v>8</v>
      </c>
      <c r="AQ440" s="29">
        <v>7</v>
      </c>
      <c r="AR440" s="29">
        <v>3</v>
      </c>
      <c r="AS440" s="29">
        <v>6</v>
      </c>
      <c r="AT440" s="29">
        <f t="shared" si="20"/>
        <v>6.666666666666667</v>
      </c>
      <c r="AU440" s="29">
        <v>7</v>
      </c>
      <c r="AV440" s="29">
        <v>7</v>
      </c>
      <c r="AW440" s="29">
        <v>0</v>
      </c>
      <c r="AX440" s="29">
        <v>36</v>
      </c>
      <c r="AY440" s="29">
        <v>1</v>
      </c>
      <c r="AZ440" s="27" t="s">
        <v>1427</v>
      </c>
      <c r="BA440" s="27">
        <v>67</v>
      </c>
      <c r="BB440" s="27">
        <v>1</v>
      </c>
      <c r="BC440" s="27">
        <v>0</v>
      </c>
      <c r="BD440" s="27">
        <v>0</v>
      </c>
      <c r="BE440" s="27">
        <v>0</v>
      </c>
      <c r="BF440" s="27" t="str" cm="1">
        <f t="array" ref="BF440">_xlfn.IFS(BB440=1,"Nord Italia",BC440=1,"Centro Italia",BD440=1,"Sud Italia",BE440=1,"Isole Italia",SUM(BB440:BE440)=0,"Estero")</f>
        <v>Nord Italia</v>
      </c>
      <c r="BG440" s="27" t="s">
        <v>2602</v>
      </c>
      <c r="BH440" s="27">
        <v>168</v>
      </c>
      <c r="BI440" s="27" t="s">
        <v>1427</v>
      </c>
      <c r="BJ440" s="27">
        <v>7</v>
      </c>
      <c r="BK440" s="27" t="s">
        <v>1427</v>
      </c>
      <c r="BL440" s="27" t="s">
        <v>1427</v>
      </c>
      <c r="BM440" s="27" t="s">
        <v>1427</v>
      </c>
      <c r="BN440" s="27" t="s">
        <v>1427</v>
      </c>
      <c r="BO440" s="27">
        <v>1</v>
      </c>
      <c r="BP440" s="29">
        <v>3</v>
      </c>
      <c r="BQ440" s="27">
        <v>75</v>
      </c>
      <c r="BR440" s="27">
        <v>0</v>
      </c>
      <c r="BS440" s="27" t="s">
        <v>1427</v>
      </c>
      <c r="BT440" s="27">
        <v>1</v>
      </c>
      <c r="BU440" s="27">
        <v>1</v>
      </c>
      <c r="BV440" s="29">
        <v>2</v>
      </c>
    </row>
    <row r="441" spans="1:74" ht="45" x14ac:dyDescent="0.25">
      <c r="A441" s="27">
        <v>187</v>
      </c>
      <c r="B441" s="28">
        <v>44445.529803240737</v>
      </c>
      <c r="C441" s="28">
        <v>44445.533483796295</v>
      </c>
      <c r="D441" s="2" t="s">
        <v>381</v>
      </c>
      <c r="E441" s="27">
        <v>100</v>
      </c>
      <c r="F441" s="27">
        <v>318</v>
      </c>
      <c r="G441" s="27">
        <v>1</v>
      </c>
      <c r="H441" s="28">
        <v>44445.533497060183</v>
      </c>
      <c r="I441" s="2" t="s">
        <v>382</v>
      </c>
      <c r="J441" s="27">
        <v>45.239501953125</v>
      </c>
      <c r="K441" s="27">
        <v>11.748001098632813</v>
      </c>
      <c r="L441" s="2" t="s">
        <v>15</v>
      </c>
      <c r="M441" s="2" t="s">
        <v>16</v>
      </c>
      <c r="N441" s="3">
        <v>4</v>
      </c>
      <c r="O441" s="27" t="s">
        <v>1746</v>
      </c>
      <c r="P441" s="27" t="s">
        <v>1747</v>
      </c>
      <c r="Q441" s="27" t="s">
        <v>1748</v>
      </c>
      <c r="R441" s="27">
        <f t="shared" si="18"/>
        <v>3</v>
      </c>
      <c r="S441" s="27">
        <v>1</v>
      </c>
      <c r="T441" s="27">
        <v>1</v>
      </c>
      <c r="U441" s="27">
        <v>1</v>
      </c>
      <c r="V441" s="27"/>
      <c r="W441" s="27"/>
      <c r="X441" s="27"/>
      <c r="Y441" s="27"/>
      <c r="Z441" s="27" t="s">
        <v>1427</v>
      </c>
      <c r="AA441" s="27" t="s">
        <v>1427</v>
      </c>
      <c r="AB441" s="27" t="s">
        <v>1427</v>
      </c>
      <c r="AC441" s="27">
        <f t="shared" si="19"/>
        <v>0</v>
      </c>
      <c r="AD441" s="27"/>
      <c r="AE441" s="27"/>
      <c r="AF441" s="27"/>
      <c r="AG441" s="27"/>
      <c r="AH441" s="27"/>
      <c r="AI441" s="27"/>
      <c r="AJ441" s="27"/>
      <c r="AK441" s="27"/>
      <c r="AL441" s="29">
        <v>0</v>
      </c>
      <c r="AM441" s="29">
        <v>0</v>
      </c>
      <c r="AN441" s="29">
        <v>10</v>
      </c>
      <c r="AO441" s="29">
        <v>10</v>
      </c>
      <c r="AP441" s="29">
        <v>10</v>
      </c>
      <c r="AQ441" s="29">
        <v>10</v>
      </c>
      <c r="AR441" s="29">
        <v>1</v>
      </c>
      <c r="AS441" s="29">
        <v>10</v>
      </c>
      <c r="AT441" s="29">
        <f t="shared" si="20"/>
        <v>8.5</v>
      </c>
      <c r="AU441" s="29">
        <v>9</v>
      </c>
      <c r="AV441" s="29">
        <v>9</v>
      </c>
      <c r="AW441" s="29">
        <v>0</v>
      </c>
      <c r="AX441" s="29">
        <v>72</v>
      </c>
      <c r="AY441" s="29">
        <v>1</v>
      </c>
      <c r="AZ441" s="27" t="s">
        <v>1427</v>
      </c>
      <c r="BA441" s="27">
        <v>67</v>
      </c>
      <c r="BB441" s="27">
        <v>1</v>
      </c>
      <c r="BC441" s="27">
        <v>0</v>
      </c>
      <c r="BD441" s="27">
        <v>0</v>
      </c>
      <c r="BE441" s="27">
        <v>0</v>
      </c>
      <c r="BF441" s="27" t="str" cm="1">
        <f t="array" ref="BF441">_xlfn.IFS(BB441=1,"Nord Italia",BC441=1,"Centro Italia",BD441=1,"Sud Italia",BE441=1,"Isole Italia",SUM(BB441:BE441)=0,"Estero")</f>
        <v>Nord Italia</v>
      </c>
      <c r="BG441" s="27" t="s">
        <v>2697</v>
      </c>
      <c r="BH441" s="27">
        <v>170</v>
      </c>
      <c r="BI441" s="27" t="s">
        <v>1427</v>
      </c>
      <c r="BJ441" s="27">
        <v>3</v>
      </c>
      <c r="BK441" s="27" t="s">
        <v>1427</v>
      </c>
      <c r="BL441" s="27" t="s">
        <v>1427</v>
      </c>
      <c r="BM441" s="27" t="s">
        <v>1427</v>
      </c>
      <c r="BN441" s="27" t="s">
        <v>1427</v>
      </c>
      <c r="BO441" s="27">
        <v>3</v>
      </c>
      <c r="BP441" s="29">
        <v>4</v>
      </c>
      <c r="BQ441" s="27">
        <v>20</v>
      </c>
      <c r="BR441" s="27">
        <v>0</v>
      </c>
      <c r="BS441" s="27" t="s">
        <v>1427</v>
      </c>
      <c r="BT441" s="27">
        <v>1</v>
      </c>
      <c r="BU441" s="27">
        <v>1</v>
      </c>
      <c r="BV441" s="29">
        <v>2</v>
      </c>
    </row>
    <row r="442" spans="1:74" ht="30" x14ac:dyDescent="0.25">
      <c r="A442" s="27">
        <v>192</v>
      </c>
      <c r="B442" s="28">
        <v>44445.535717592589</v>
      </c>
      <c r="C442" s="28">
        <v>44445.540659722225</v>
      </c>
      <c r="D442" s="2" t="s">
        <v>391</v>
      </c>
      <c r="E442" s="27">
        <v>100</v>
      </c>
      <c r="F442" s="27">
        <v>426</v>
      </c>
      <c r="G442" s="27">
        <v>1</v>
      </c>
      <c r="H442" s="28">
        <v>44445.540664513886</v>
      </c>
      <c r="I442" s="2" t="s">
        <v>392</v>
      </c>
      <c r="J442" s="27">
        <v>43.147903442382813</v>
      </c>
      <c r="K442" s="27">
        <v>12.109695434570313</v>
      </c>
      <c r="L442" s="2" t="s">
        <v>15</v>
      </c>
      <c r="M442" s="2" t="s">
        <v>16</v>
      </c>
      <c r="N442" s="3">
        <v>4</v>
      </c>
      <c r="O442" s="27" t="s">
        <v>1757</v>
      </c>
      <c r="P442" s="27" t="s">
        <v>1758</v>
      </c>
      <c r="Q442" s="27" t="s">
        <v>1759</v>
      </c>
      <c r="R442" s="27">
        <f t="shared" si="18"/>
        <v>3</v>
      </c>
      <c r="S442" s="27"/>
      <c r="T442" s="27"/>
      <c r="U442" s="27">
        <v>1</v>
      </c>
      <c r="V442" s="27"/>
      <c r="W442" s="27"/>
      <c r="X442" s="27">
        <v>2</v>
      </c>
      <c r="Y442" s="27"/>
      <c r="Z442" s="27" t="s">
        <v>1427</v>
      </c>
      <c r="AA442" s="27" t="s">
        <v>1427</v>
      </c>
      <c r="AB442" s="27" t="s">
        <v>1427</v>
      </c>
      <c r="AC442" s="27">
        <f t="shared" si="19"/>
        <v>0</v>
      </c>
      <c r="AD442" s="27"/>
      <c r="AE442" s="27"/>
      <c r="AF442" s="27"/>
      <c r="AG442" s="27"/>
      <c r="AH442" s="27"/>
      <c r="AI442" s="27"/>
      <c r="AJ442" s="27"/>
      <c r="AK442" s="27"/>
      <c r="AL442" s="29">
        <v>0</v>
      </c>
      <c r="AM442" s="29">
        <v>0</v>
      </c>
      <c r="AN442" s="29">
        <v>5</v>
      </c>
      <c r="AO442" s="29">
        <v>9</v>
      </c>
      <c r="AP442" s="29">
        <v>6</v>
      </c>
      <c r="AQ442" s="29">
        <v>8</v>
      </c>
      <c r="AR442" s="29">
        <v>10</v>
      </c>
      <c r="AS442" s="29">
        <v>10</v>
      </c>
      <c r="AT442" s="29">
        <f t="shared" si="20"/>
        <v>8</v>
      </c>
      <c r="AU442" s="29">
        <v>8</v>
      </c>
      <c r="AV442" s="29">
        <v>7</v>
      </c>
      <c r="AW442" s="29">
        <v>1</v>
      </c>
      <c r="AX442" s="29">
        <v>61</v>
      </c>
      <c r="AY442" s="29">
        <v>1</v>
      </c>
      <c r="AZ442" s="27" t="s">
        <v>1427</v>
      </c>
      <c r="BA442" s="27">
        <v>67</v>
      </c>
      <c r="BB442" s="27">
        <v>1</v>
      </c>
      <c r="BC442" s="27">
        <v>0</v>
      </c>
      <c r="BD442" s="27">
        <v>0</v>
      </c>
      <c r="BE442" s="27">
        <v>0</v>
      </c>
      <c r="BF442" s="27" t="str" cm="1">
        <f t="array" ref="BF442">_xlfn.IFS(BB442=1,"Nord Italia",BC442=1,"Centro Italia",BD442=1,"Sud Italia",BE442=1,"Isole Italia",SUM(BB442:BE442)=0,"Estero")</f>
        <v>Nord Italia</v>
      </c>
      <c r="BG442" s="27" t="s">
        <v>2697</v>
      </c>
      <c r="BH442" s="27">
        <v>170</v>
      </c>
      <c r="BI442" s="27" t="s">
        <v>1427</v>
      </c>
      <c r="BJ442" s="27">
        <v>3</v>
      </c>
      <c r="BK442" s="27" t="s">
        <v>1427</v>
      </c>
      <c r="BL442" s="27" t="s">
        <v>1427</v>
      </c>
      <c r="BM442" s="27" t="s">
        <v>1427</v>
      </c>
      <c r="BN442" s="27" t="s">
        <v>1427</v>
      </c>
      <c r="BO442" s="27">
        <v>4</v>
      </c>
      <c r="BP442" s="29">
        <v>3</v>
      </c>
      <c r="BQ442" s="27">
        <v>120</v>
      </c>
      <c r="BR442" s="27">
        <v>0</v>
      </c>
      <c r="BS442" s="27" t="s">
        <v>1427</v>
      </c>
      <c r="BT442" s="27">
        <v>1</v>
      </c>
      <c r="BU442" s="27">
        <v>1</v>
      </c>
      <c r="BV442" s="29">
        <v>2</v>
      </c>
    </row>
    <row r="443" spans="1:74" ht="30" x14ac:dyDescent="0.25">
      <c r="A443" s="27">
        <v>198</v>
      </c>
      <c r="B443" s="28">
        <v>44445.540277777778</v>
      </c>
      <c r="C443" s="28">
        <v>44445.543738425928</v>
      </c>
      <c r="D443" s="2" t="s">
        <v>402</v>
      </c>
      <c r="E443" s="27">
        <v>100</v>
      </c>
      <c r="F443" s="27">
        <v>299</v>
      </c>
      <c r="G443" s="27">
        <v>1</v>
      </c>
      <c r="H443" s="28">
        <v>44445.543749895834</v>
      </c>
      <c r="I443" s="2" t="s">
        <v>403</v>
      </c>
      <c r="J443" s="27">
        <v>45.426193237304688</v>
      </c>
      <c r="K443" s="27">
        <v>11.793701171875</v>
      </c>
      <c r="L443" s="2" t="s">
        <v>15</v>
      </c>
      <c r="M443" s="2" t="s">
        <v>16</v>
      </c>
      <c r="N443" s="3">
        <v>4</v>
      </c>
      <c r="O443" s="27" t="s">
        <v>1770</v>
      </c>
      <c r="P443" s="27" t="s">
        <v>1682</v>
      </c>
      <c r="Q443" s="27" t="s">
        <v>1682</v>
      </c>
      <c r="R443" s="27">
        <f t="shared" si="18"/>
        <v>3</v>
      </c>
      <c r="S443" s="27"/>
      <c r="T443" s="27"/>
      <c r="U443" s="27">
        <v>1</v>
      </c>
      <c r="V443" s="27"/>
      <c r="W443" s="27"/>
      <c r="X443" s="27"/>
      <c r="Y443" s="27"/>
      <c r="Z443" s="27" t="s">
        <v>1427</v>
      </c>
      <c r="AA443" s="27" t="s">
        <v>1427</v>
      </c>
      <c r="AB443" s="27" t="s">
        <v>1427</v>
      </c>
      <c r="AC443" s="27">
        <f t="shared" si="19"/>
        <v>0</v>
      </c>
      <c r="AD443" s="27"/>
      <c r="AE443" s="27"/>
      <c r="AF443" s="27"/>
      <c r="AG443" s="27"/>
      <c r="AH443" s="27"/>
      <c r="AI443" s="27"/>
      <c r="AJ443" s="27"/>
      <c r="AK443" s="27"/>
      <c r="AL443" s="29">
        <v>1</v>
      </c>
      <c r="AM443" s="29">
        <v>0</v>
      </c>
      <c r="AN443" s="29">
        <v>5</v>
      </c>
      <c r="AO443" s="29">
        <v>10</v>
      </c>
      <c r="AP443" s="29">
        <v>5</v>
      </c>
      <c r="AQ443" s="29">
        <v>4</v>
      </c>
      <c r="AR443" s="29">
        <v>10</v>
      </c>
      <c r="AS443" s="29">
        <v>10</v>
      </c>
      <c r="AT443" s="29">
        <f t="shared" si="20"/>
        <v>7.333333333333333</v>
      </c>
      <c r="AU443" s="29">
        <v>8</v>
      </c>
      <c r="AV443" s="29">
        <v>8</v>
      </c>
      <c r="AW443" s="29">
        <v>1</v>
      </c>
      <c r="AX443" s="29">
        <v>53</v>
      </c>
      <c r="AY443" s="29">
        <v>1</v>
      </c>
      <c r="AZ443" s="27" t="s">
        <v>1427</v>
      </c>
      <c r="BA443" s="27">
        <v>67</v>
      </c>
      <c r="BB443" s="27">
        <v>1</v>
      </c>
      <c r="BC443" s="27">
        <v>0</v>
      </c>
      <c r="BD443" s="27">
        <v>0</v>
      </c>
      <c r="BE443" s="27">
        <v>0</v>
      </c>
      <c r="BF443" s="27" t="str" cm="1">
        <f t="array" ref="BF443">_xlfn.IFS(BB443=1,"Nord Italia",BC443=1,"Centro Italia",BD443=1,"Sud Italia",BE443=1,"Isole Italia",SUM(BB443:BE443)=0,"Estero")</f>
        <v>Nord Italia</v>
      </c>
      <c r="BG443" s="27" t="s">
        <v>2785</v>
      </c>
      <c r="BH443" s="27">
        <v>173</v>
      </c>
      <c r="BI443" s="27" t="s">
        <v>2698</v>
      </c>
      <c r="BJ443" s="27">
        <v>3</v>
      </c>
      <c r="BK443" s="27" t="s">
        <v>1427</v>
      </c>
      <c r="BL443" s="27" t="s">
        <v>1427</v>
      </c>
      <c r="BM443" s="27" t="s">
        <v>1427</v>
      </c>
      <c r="BN443" s="27" t="s">
        <v>1427</v>
      </c>
      <c r="BO443" s="27">
        <v>3</v>
      </c>
      <c r="BP443" s="29">
        <v>4</v>
      </c>
      <c r="BQ443" s="27">
        <v>60</v>
      </c>
      <c r="BR443" s="27">
        <v>0</v>
      </c>
      <c r="BS443" s="27" t="s">
        <v>1427</v>
      </c>
      <c r="BT443" s="27">
        <v>1</v>
      </c>
      <c r="BU443" s="27">
        <v>0</v>
      </c>
      <c r="BV443" s="29">
        <v>1</v>
      </c>
    </row>
    <row r="444" spans="1:74" ht="30" x14ac:dyDescent="0.25">
      <c r="A444" s="27">
        <v>200</v>
      </c>
      <c r="B444" s="28">
        <v>44445.54146990741</v>
      </c>
      <c r="C444" s="28">
        <v>44445.545717592591</v>
      </c>
      <c r="D444" s="2" t="s">
        <v>406</v>
      </c>
      <c r="E444" s="27">
        <v>100</v>
      </c>
      <c r="F444" s="27">
        <v>366</v>
      </c>
      <c r="G444" s="27">
        <v>1</v>
      </c>
      <c r="H444" s="28">
        <v>44445.545722118055</v>
      </c>
      <c r="I444" s="2" t="s">
        <v>407</v>
      </c>
      <c r="J444" s="27">
        <v>45.40960693359375</v>
      </c>
      <c r="K444" s="27">
        <v>11.894699096679688</v>
      </c>
      <c r="L444" s="2" t="s">
        <v>15</v>
      </c>
      <c r="M444" s="2" t="s">
        <v>16</v>
      </c>
      <c r="N444" s="3">
        <v>4</v>
      </c>
      <c r="O444" s="27" t="s">
        <v>1771</v>
      </c>
      <c r="P444" s="27" t="s">
        <v>1772</v>
      </c>
      <c r="Q444" s="27" t="s">
        <v>1773</v>
      </c>
      <c r="R444" s="27">
        <f t="shared" si="18"/>
        <v>3</v>
      </c>
      <c r="S444" s="27"/>
      <c r="T444" s="27"/>
      <c r="U444" s="27">
        <v>3</v>
      </c>
      <c r="V444" s="27"/>
      <c r="W444" s="27"/>
      <c r="X444" s="27"/>
      <c r="Y444" s="27"/>
      <c r="Z444" s="27" t="s">
        <v>1427</v>
      </c>
      <c r="AA444" s="27" t="s">
        <v>1427</v>
      </c>
      <c r="AB444" s="27" t="s">
        <v>1427</v>
      </c>
      <c r="AC444" s="27">
        <f t="shared" si="19"/>
        <v>0</v>
      </c>
      <c r="AD444" s="27"/>
      <c r="AE444" s="27"/>
      <c r="AF444" s="27"/>
      <c r="AG444" s="27"/>
      <c r="AH444" s="27"/>
      <c r="AI444" s="27"/>
      <c r="AJ444" s="27"/>
      <c r="AK444" s="27"/>
      <c r="AL444" s="29">
        <v>0</v>
      </c>
      <c r="AM444" s="29">
        <v>0</v>
      </c>
      <c r="AN444" s="29">
        <v>8</v>
      </c>
      <c r="AO444" s="29">
        <v>7</v>
      </c>
      <c r="AP444" s="29">
        <v>4</v>
      </c>
      <c r="AQ444" s="29">
        <v>7</v>
      </c>
      <c r="AR444" s="29">
        <v>3</v>
      </c>
      <c r="AS444" s="29">
        <v>8</v>
      </c>
      <c r="AT444" s="29">
        <f t="shared" si="20"/>
        <v>6.166666666666667</v>
      </c>
      <c r="AU444" s="29">
        <v>5</v>
      </c>
      <c r="AV444" s="29">
        <v>6</v>
      </c>
      <c r="AW444" s="29">
        <v>1</v>
      </c>
      <c r="AX444" s="29">
        <v>47</v>
      </c>
      <c r="AY444" s="29">
        <v>1</v>
      </c>
      <c r="AZ444" s="27" t="s">
        <v>1427</v>
      </c>
      <c r="BA444" s="27">
        <v>67</v>
      </c>
      <c r="BB444" s="27">
        <v>1</v>
      </c>
      <c r="BC444" s="27">
        <v>0</v>
      </c>
      <c r="BD444" s="27">
        <v>0</v>
      </c>
      <c r="BE444" s="27">
        <v>0</v>
      </c>
      <c r="BF444" s="27" t="str" cm="1">
        <f t="array" ref="BF444">_xlfn.IFS(BB444=1,"Nord Italia",BC444=1,"Centro Italia",BD444=1,"Sud Italia",BE444=1,"Isole Italia",SUM(BB444:BE444)=0,"Estero")</f>
        <v>Nord Italia</v>
      </c>
      <c r="BG444" s="27" t="s">
        <v>2801</v>
      </c>
      <c r="BH444" s="27">
        <v>166</v>
      </c>
      <c r="BI444" s="27" t="s">
        <v>1427</v>
      </c>
      <c r="BJ444" s="27">
        <v>7</v>
      </c>
      <c r="BK444" s="27" t="s">
        <v>1427</v>
      </c>
      <c r="BL444" s="27" t="s">
        <v>1427</v>
      </c>
      <c r="BM444" s="27" t="s">
        <v>1427</v>
      </c>
      <c r="BN444" s="27" t="s">
        <v>1427</v>
      </c>
      <c r="BO444" s="27">
        <v>3</v>
      </c>
      <c r="BP444" s="29">
        <v>3</v>
      </c>
      <c r="BQ444" s="27">
        <v>90</v>
      </c>
      <c r="BR444" s="27">
        <v>0</v>
      </c>
      <c r="BS444" s="27" t="s">
        <v>1427</v>
      </c>
      <c r="BT444" s="27">
        <v>1</v>
      </c>
      <c r="BU444" s="27">
        <v>1</v>
      </c>
      <c r="BV444" s="29">
        <v>3</v>
      </c>
    </row>
    <row r="445" spans="1:74" ht="30" x14ac:dyDescent="0.25">
      <c r="A445" s="27">
        <v>208</v>
      </c>
      <c r="B445" s="28">
        <v>44445.422719907408</v>
      </c>
      <c r="C445" s="28">
        <v>44445.55097222222</v>
      </c>
      <c r="D445" s="2" t="s">
        <v>422</v>
      </c>
      <c r="E445" s="27">
        <v>100</v>
      </c>
      <c r="F445" s="27">
        <v>11081</v>
      </c>
      <c r="G445" s="27">
        <v>1</v>
      </c>
      <c r="H445" s="28">
        <v>44445.550984814814</v>
      </c>
      <c r="I445" s="2" t="s">
        <v>423</v>
      </c>
      <c r="J445" s="27">
        <v>45.403106689453125</v>
      </c>
      <c r="K445" s="27">
        <v>11.87469482421875</v>
      </c>
      <c r="L445" s="2" t="s">
        <v>15</v>
      </c>
      <c r="M445" s="2" t="s">
        <v>16</v>
      </c>
      <c r="N445" s="3">
        <v>4</v>
      </c>
      <c r="O445" s="27" t="s">
        <v>1786</v>
      </c>
      <c r="P445" s="27" t="s">
        <v>1787</v>
      </c>
      <c r="Q445" s="27" t="s">
        <v>1788</v>
      </c>
      <c r="R445" s="27">
        <f t="shared" si="18"/>
        <v>3</v>
      </c>
      <c r="S445" s="27"/>
      <c r="T445" s="27"/>
      <c r="U445" s="27">
        <v>1</v>
      </c>
      <c r="V445" s="27"/>
      <c r="W445" s="27"/>
      <c r="X445" s="27">
        <v>2</v>
      </c>
      <c r="Y445" s="27"/>
      <c r="Z445" s="27" t="s">
        <v>1427</v>
      </c>
      <c r="AA445" s="27" t="s">
        <v>1427</v>
      </c>
      <c r="AB445" s="27" t="s">
        <v>1427</v>
      </c>
      <c r="AC445" s="27">
        <f t="shared" si="19"/>
        <v>0</v>
      </c>
      <c r="AD445" s="27"/>
      <c r="AE445" s="27"/>
      <c r="AF445" s="27"/>
      <c r="AG445" s="27"/>
      <c r="AH445" s="27"/>
      <c r="AI445" s="27"/>
      <c r="AJ445" s="27"/>
      <c r="AK445" s="27"/>
      <c r="AL445" s="29">
        <v>0</v>
      </c>
      <c r="AM445" s="29">
        <v>0</v>
      </c>
      <c r="AN445" s="29">
        <v>7</v>
      </c>
      <c r="AO445" s="29">
        <v>10</v>
      </c>
      <c r="AP445" s="29">
        <v>8</v>
      </c>
      <c r="AQ445" s="29">
        <v>10</v>
      </c>
      <c r="AR445" s="29">
        <v>10</v>
      </c>
      <c r="AS445" s="29">
        <v>10</v>
      </c>
      <c r="AT445" s="29">
        <f t="shared" si="20"/>
        <v>9.1666666666666661</v>
      </c>
      <c r="AU445" s="29">
        <v>9</v>
      </c>
      <c r="AV445" s="29">
        <v>7</v>
      </c>
      <c r="AW445" s="29">
        <v>1</v>
      </c>
      <c r="AX445" s="29">
        <v>65</v>
      </c>
      <c r="AY445" s="29">
        <v>1</v>
      </c>
      <c r="AZ445" s="27" t="s">
        <v>1427</v>
      </c>
      <c r="BA445" s="27">
        <v>67</v>
      </c>
      <c r="BB445" s="27">
        <v>1</v>
      </c>
      <c r="BC445" s="27">
        <v>0</v>
      </c>
      <c r="BD445" s="27">
        <v>0</v>
      </c>
      <c r="BE445" s="27">
        <v>0</v>
      </c>
      <c r="BF445" s="27" t="str" cm="1">
        <f t="array" ref="BF445">_xlfn.IFS(BB445=1,"Nord Italia",BC445=1,"Centro Italia",BD445=1,"Sud Italia",BE445=1,"Isole Italia",SUM(BB445:BE445)=0,"Estero")</f>
        <v>Nord Italia</v>
      </c>
      <c r="BG445" s="27" t="s">
        <v>2805</v>
      </c>
      <c r="BH445" s="27">
        <v>170</v>
      </c>
      <c r="BI445" s="27" t="s">
        <v>1427</v>
      </c>
      <c r="BJ445" s="27">
        <v>6</v>
      </c>
      <c r="BK445" s="27" t="s">
        <v>1427</v>
      </c>
      <c r="BL445" s="27" t="s">
        <v>1427</v>
      </c>
      <c r="BM445" s="27" t="s">
        <v>1427</v>
      </c>
      <c r="BN445" s="27" t="s">
        <v>1427</v>
      </c>
      <c r="BO445" s="27">
        <v>3</v>
      </c>
      <c r="BP445" s="29">
        <v>3</v>
      </c>
      <c r="BQ445" s="27">
        <v>60</v>
      </c>
      <c r="BR445" s="27">
        <v>0</v>
      </c>
      <c r="BS445" s="27" t="s">
        <v>1427</v>
      </c>
      <c r="BT445" s="27">
        <v>1</v>
      </c>
      <c r="BU445" s="27">
        <v>0</v>
      </c>
      <c r="BV445" s="29">
        <v>1</v>
      </c>
    </row>
    <row r="446" spans="1:74" ht="30" x14ac:dyDescent="0.25">
      <c r="A446" s="27">
        <v>209</v>
      </c>
      <c r="B446" s="28">
        <v>44445.552546296298</v>
      </c>
      <c r="C446" s="28">
        <v>44445.557534722226</v>
      </c>
      <c r="D446" s="2" t="s">
        <v>424</v>
      </c>
      <c r="E446" s="27">
        <v>100</v>
      </c>
      <c r="F446" s="27">
        <v>431</v>
      </c>
      <c r="G446" s="27">
        <v>1</v>
      </c>
      <c r="H446" s="28">
        <v>44445.557555231484</v>
      </c>
      <c r="I446" s="2" t="s">
        <v>425</v>
      </c>
      <c r="J446" s="27">
        <v>50.8533935546875</v>
      </c>
      <c r="K446" s="27">
        <v>4.3470001220703125</v>
      </c>
      <c r="L446" s="2" t="s">
        <v>15</v>
      </c>
      <c r="M446" s="2" t="s">
        <v>16</v>
      </c>
      <c r="N446" s="3">
        <v>4</v>
      </c>
      <c r="O446" s="27" t="s">
        <v>1789</v>
      </c>
      <c r="P446" s="27" t="s">
        <v>1790</v>
      </c>
      <c r="Q446" s="27" t="s">
        <v>1791</v>
      </c>
      <c r="R446" s="27">
        <f t="shared" si="18"/>
        <v>3</v>
      </c>
      <c r="S446" s="27">
        <v>1</v>
      </c>
      <c r="T446" s="27"/>
      <c r="U446" s="27"/>
      <c r="V446" s="27"/>
      <c r="W446" s="27"/>
      <c r="X446" s="27">
        <v>1</v>
      </c>
      <c r="Y446" s="27"/>
      <c r="Z446" s="27" t="s">
        <v>1427</v>
      </c>
      <c r="AA446" s="27" t="s">
        <v>1427</v>
      </c>
      <c r="AB446" s="27" t="s">
        <v>1427</v>
      </c>
      <c r="AC446" s="27">
        <f t="shared" si="19"/>
        <v>0</v>
      </c>
      <c r="AD446" s="27"/>
      <c r="AE446" s="27"/>
      <c r="AF446" s="27"/>
      <c r="AG446" s="27"/>
      <c r="AH446" s="27"/>
      <c r="AI446" s="27"/>
      <c r="AJ446" s="27"/>
      <c r="AK446" s="27"/>
      <c r="AL446" s="29">
        <v>0</v>
      </c>
      <c r="AM446" s="29">
        <v>0</v>
      </c>
      <c r="AN446" s="29">
        <v>10</v>
      </c>
      <c r="AO446" s="29">
        <v>10</v>
      </c>
      <c r="AP446" s="29">
        <v>7</v>
      </c>
      <c r="AQ446" s="29">
        <v>7</v>
      </c>
      <c r="AR446" s="29">
        <v>8</v>
      </c>
      <c r="AS446" s="29">
        <v>9</v>
      </c>
      <c r="AT446" s="29">
        <f t="shared" si="20"/>
        <v>8.5</v>
      </c>
      <c r="AU446" s="29">
        <v>7</v>
      </c>
      <c r="AV446" s="29">
        <v>9</v>
      </c>
      <c r="AW446" s="29">
        <v>0</v>
      </c>
      <c r="AX446" s="29">
        <v>42</v>
      </c>
      <c r="AY446" s="29">
        <v>0</v>
      </c>
      <c r="AZ446" s="27" t="s">
        <v>3189</v>
      </c>
      <c r="BA446" s="27" t="s">
        <v>1427</v>
      </c>
      <c r="BB446" s="27">
        <v>0</v>
      </c>
      <c r="BC446" s="27">
        <v>0</v>
      </c>
      <c r="BD446" s="27">
        <v>0</v>
      </c>
      <c r="BE446" s="27">
        <v>0</v>
      </c>
      <c r="BF446" s="27" t="str" cm="1">
        <f t="array" ref="BF446">_xlfn.IFS(BB446=1,"Nord Italia",BC446=1,"Centro Italia",BD446=1,"Sud Italia",BE446=1,"Isole Italia",SUM(BB446:BE446)=0,"Estero")</f>
        <v>Estero</v>
      </c>
      <c r="BG446" s="27" t="s">
        <v>1427</v>
      </c>
      <c r="BH446" s="27">
        <v>168</v>
      </c>
      <c r="BI446" s="27" t="s">
        <v>1427</v>
      </c>
      <c r="BJ446" s="27">
        <v>7</v>
      </c>
      <c r="BK446" s="27" t="s">
        <v>1427</v>
      </c>
      <c r="BL446" s="27" t="s">
        <v>1427</v>
      </c>
      <c r="BM446" s="27" t="s">
        <v>1427</v>
      </c>
      <c r="BN446" s="27" t="s">
        <v>1427</v>
      </c>
      <c r="BO446" s="27">
        <v>2</v>
      </c>
      <c r="BP446" s="29">
        <v>4</v>
      </c>
      <c r="BQ446" s="27">
        <v>60</v>
      </c>
      <c r="BR446" s="27">
        <v>1</v>
      </c>
      <c r="BS446" s="27">
        <v>1</v>
      </c>
      <c r="BT446" s="27">
        <v>1</v>
      </c>
      <c r="BU446" s="27">
        <v>1</v>
      </c>
      <c r="BV446" s="29">
        <v>4</v>
      </c>
    </row>
    <row r="447" spans="1:74" ht="30" x14ac:dyDescent="0.25">
      <c r="A447" s="27">
        <v>210</v>
      </c>
      <c r="B447" s="28">
        <v>44445.550995370373</v>
      </c>
      <c r="C447" s="28">
        <v>44445.557662037034</v>
      </c>
      <c r="D447" s="2" t="s">
        <v>426</v>
      </c>
      <c r="E447" s="27">
        <v>100</v>
      </c>
      <c r="F447" s="27">
        <v>576</v>
      </c>
      <c r="G447" s="27">
        <v>1</v>
      </c>
      <c r="H447" s="28">
        <v>44445.557675104166</v>
      </c>
      <c r="I447" s="2" t="s">
        <v>427</v>
      </c>
      <c r="J447" s="27">
        <v>45.4833984375</v>
      </c>
      <c r="K447" s="27">
        <v>9.8699951171875</v>
      </c>
      <c r="L447" s="2" t="s">
        <v>15</v>
      </c>
      <c r="M447" s="2" t="s">
        <v>16</v>
      </c>
      <c r="N447" s="3">
        <v>4</v>
      </c>
      <c r="O447" s="27" t="s">
        <v>1792</v>
      </c>
      <c r="P447" s="27" t="s">
        <v>1793</v>
      </c>
      <c r="Q447" s="27" t="s">
        <v>1794</v>
      </c>
      <c r="R447" s="27">
        <f t="shared" si="18"/>
        <v>3</v>
      </c>
      <c r="S447" s="27"/>
      <c r="T447" s="27"/>
      <c r="U447" s="27">
        <v>2</v>
      </c>
      <c r="V447" s="27"/>
      <c r="W447" s="27"/>
      <c r="X447" s="27">
        <v>1</v>
      </c>
      <c r="Y447" s="27"/>
      <c r="Z447" s="27" t="s">
        <v>1427</v>
      </c>
      <c r="AA447" s="27" t="s">
        <v>1427</v>
      </c>
      <c r="AB447" s="27" t="s">
        <v>1427</v>
      </c>
      <c r="AC447" s="27">
        <f t="shared" si="19"/>
        <v>0</v>
      </c>
      <c r="AD447" s="27"/>
      <c r="AE447" s="27"/>
      <c r="AF447" s="27"/>
      <c r="AG447" s="27"/>
      <c r="AH447" s="27"/>
      <c r="AI447" s="27"/>
      <c r="AJ447" s="27"/>
      <c r="AK447" s="27"/>
      <c r="AL447" s="29">
        <v>0</v>
      </c>
      <c r="AM447" s="29">
        <v>0</v>
      </c>
      <c r="AN447" s="29">
        <v>8</v>
      </c>
      <c r="AO447" s="29">
        <v>7</v>
      </c>
      <c r="AP447" s="29">
        <v>1</v>
      </c>
      <c r="AQ447" s="29">
        <v>8</v>
      </c>
      <c r="AR447" s="29">
        <v>10</v>
      </c>
      <c r="AS447" s="29">
        <v>8</v>
      </c>
      <c r="AT447" s="29">
        <f t="shared" si="20"/>
        <v>7</v>
      </c>
      <c r="AU447" s="29">
        <v>9</v>
      </c>
      <c r="AV447" s="29">
        <v>9</v>
      </c>
      <c r="AW447" s="29">
        <v>1</v>
      </c>
      <c r="AX447" s="29">
        <v>59</v>
      </c>
      <c r="AY447" s="29">
        <v>1</v>
      </c>
      <c r="AZ447" s="27" t="s">
        <v>1427</v>
      </c>
      <c r="BA447" s="27">
        <v>67</v>
      </c>
      <c r="BB447" s="27">
        <v>1</v>
      </c>
      <c r="BC447" s="27">
        <v>0</v>
      </c>
      <c r="BD447" s="27">
        <v>0</v>
      </c>
      <c r="BE447" s="27">
        <v>0</v>
      </c>
      <c r="BF447" s="27" t="str" cm="1">
        <f t="array" ref="BF447">_xlfn.IFS(BB447=1,"Nord Italia",BC447=1,"Centro Italia",BD447=1,"Sud Italia",BE447=1,"Isole Italia",SUM(BB447:BE447)=0,"Estero")</f>
        <v>Nord Italia</v>
      </c>
      <c r="BG447" s="27" t="s">
        <v>2697</v>
      </c>
      <c r="BH447" s="27">
        <v>173</v>
      </c>
      <c r="BI447" s="27" t="s">
        <v>2806</v>
      </c>
      <c r="BJ447" s="27">
        <v>3</v>
      </c>
      <c r="BK447" s="27" t="s">
        <v>1427</v>
      </c>
      <c r="BL447" s="27" t="s">
        <v>1427</v>
      </c>
      <c r="BM447" s="27" t="s">
        <v>1427</v>
      </c>
      <c r="BN447" s="27" t="s">
        <v>1427</v>
      </c>
      <c r="BO447" s="27">
        <v>3</v>
      </c>
      <c r="BP447" s="29">
        <v>4</v>
      </c>
      <c r="BQ447" s="27">
        <v>120</v>
      </c>
      <c r="BR447" s="27">
        <v>0</v>
      </c>
      <c r="BS447" s="27" t="s">
        <v>1427</v>
      </c>
      <c r="BT447" s="27">
        <v>1</v>
      </c>
      <c r="BU447" s="27">
        <v>1</v>
      </c>
      <c r="BV447" s="29">
        <v>2</v>
      </c>
    </row>
    <row r="448" spans="1:74" ht="30" x14ac:dyDescent="0.25">
      <c r="A448" s="27">
        <v>216</v>
      </c>
      <c r="B448" s="28">
        <v>44445.558206018519</v>
      </c>
      <c r="C448" s="28">
        <v>44445.566099537034</v>
      </c>
      <c r="D448" s="2" t="s">
        <v>438</v>
      </c>
      <c r="E448" s="27">
        <v>100</v>
      </c>
      <c r="F448" s="27">
        <v>682</v>
      </c>
      <c r="G448" s="27">
        <v>1</v>
      </c>
      <c r="H448" s="28">
        <v>44445.566111122687</v>
      </c>
      <c r="I448" s="2" t="s">
        <v>439</v>
      </c>
      <c r="J448" s="27">
        <v>45.240707397460938</v>
      </c>
      <c r="K448" s="27">
        <v>11.6875</v>
      </c>
      <c r="L448" s="2" t="s">
        <v>15</v>
      </c>
      <c r="M448" s="2" t="s">
        <v>16</v>
      </c>
      <c r="N448" s="3">
        <v>4</v>
      </c>
      <c r="O448" s="27" t="s">
        <v>1804</v>
      </c>
      <c r="P448" s="27" t="s">
        <v>1805</v>
      </c>
      <c r="Q448" s="27" t="s">
        <v>1806</v>
      </c>
      <c r="R448" s="27">
        <f t="shared" si="18"/>
        <v>3</v>
      </c>
      <c r="S448" s="27"/>
      <c r="T448" s="27"/>
      <c r="U448" s="27">
        <v>2</v>
      </c>
      <c r="V448" s="27"/>
      <c r="W448" s="27"/>
      <c r="X448" s="27">
        <v>1</v>
      </c>
      <c r="Y448" s="27"/>
      <c r="Z448" s="27" t="s">
        <v>1427</v>
      </c>
      <c r="AA448" s="27" t="s">
        <v>1427</v>
      </c>
      <c r="AB448" s="27" t="s">
        <v>1427</v>
      </c>
      <c r="AC448" s="27">
        <f t="shared" si="19"/>
        <v>0</v>
      </c>
      <c r="AD448" s="27"/>
      <c r="AE448" s="27"/>
      <c r="AF448" s="27"/>
      <c r="AG448" s="27"/>
      <c r="AH448" s="27"/>
      <c r="AI448" s="27"/>
      <c r="AJ448" s="27"/>
      <c r="AK448" s="27"/>
      <c r="AL448" s="29">
        <v>0</v>
      </c>
      <c r="AM448" s="29">
        <v>0</v>
      </c>
      <c r="AN448" s="29">
        <v>3</v>
      </c>
      <c r="AO448" s="29">
        <v>8</v>
      </c>
      <c r="AP448" s="29">
        <v>3</v>
      </c>
      <c r="AQ448" s="29">
        <v>8</v>
      </c>
      <c r="AR448" s="29">
        <v>8</v>
      </c>
      <c r="AS448" s="29">
        <v>8</v>
      </c>
      <c r="AT448" s="29">
        <f t="shared" si="20"/>
        <v>6.333333333333333</v>
      </c>
      <c r="AU448" s="29">
        <v>6</v>
      </c>
      <c r="AV448" s="29">
        <v>6</v>
      </c>
      <c r="AW448" s="29">
        <v>1</v>
      </c>
      <c r="AX448" s="29">
        <v>57</v>
      </c>
      <c r="AY448" s="29">
        <v>1</v>
      </c>
      <c r="AZ448" s="27" t="s">
        <v>1427</v>
      </c>
      <c r="BA448" s="27">
        <v>67</v>
      </c>
      <c r="BB448" s="27">
        <v>1</v>
      </c>
      <c r="BC448" s="27">
        <v>0</v>
      </c>
      <c r="BD448" s="27">
        <v>0</v>
      </c>
      <c r="BE448" s="27">
        <v>0</v>
      </c>
      <c r="BF448" s="27" t="str" cm="1">
        <f t="array" ref="BF448">_xlfn.IFS(BB448=1,"Nord Italia",BC448=1,"Centro Italia",BD448=1,"Sud Italia",BE448=1,"Isole Italia",SUM(BB448:BE448)=0,"Estero")</f>
        <v>Nord Italia</v>
      </c>
      <c r="BG448" s="27" t="s">
        <v>2809</v>
      </c>
      <c r="BH448" s="27">
        <v>165</v>
      </c>
      <c r="BI448" s="27" t="s">
        <v>1427</v>
      </c>
      <c r="BJ448" s="27">
        <v>3</v>
      </c>
      <c r="BK448" s="27" t="s">
        <v>1427</v>
      </c>
      <c r="BL448" s="27" t="s">
        <v>1427</v>
      </c>
      <c r="BM448" s="27" t="s">
        <v>1427</v>
      </c>
      <c r="BN448" s="27" t="s">
        <v>1427</v>
      </c>
      <c r="BO448" s="27">
        <v>3</v>
      </c>
      <c r="BP448" s="29">
        <v>2</v>
      </c>
      <c r="BQ448" s="27">
        <v>60</v>
      </c>
      <c r="BR448" s="27">
        <v>0</v>
      </c>
      <c r="BS448" s="27" t="s">
        <v>1427</v>
      </c>
      <c r="BT448" s="27">
        <v>1</v>
      </c>
      <c r="BU448" s="27">
        <v>1</v>
      </c>
      <c r="BV448" s="29">
        <v>3</v>
      </c>
    </row>
    <row r="449" spans="1:74" ht="45" x14ac:dyDescent="0.25">
      <c r="A449" s="27">
        <v>221</v>
      </c>
      <c r="B449" s="28">
        <v>44445.564710648148</v>
      </c>
      <c r="C449" s="28">
        <v>44445.571064814816</v>
      </c>
      <c r="D449" s="2" t="s">
        <v>447</v>
      </c>
      <c r="E449" s="27">
        <v>100</v>
      </c>
      <c r="F449" s="27">
        <v>549</v>
      </c>
      <c r="G449" s="27">
        <v>1</v>
      </c>
      <c r="H449" s="28">
        <v>44445.571073298612</v>
      </c>
      <c r="I449" s="2" t="s">
        <v>448</v>
      </c>
      <c r="J449" s="27">
        <v>45.574203491210938</v>
      </c>
      <c r="K449" s="27">
        <v>9.4235992431640625</v>
      </c>
      <c r="L449" s="2" t="s">
        <v>15</v>
      </c>
      <c r="M449" s="2" t="s">
        <v>16</v>
      </c>
      <c r="N449" s="3">
        <v>4</v>
      </c>
      <c r="O449" s="27" t="s">
        <v>1810</v>
      </c>
      <c r="P449" s="27" t="s">
        <v>1811</v>
      </c>
      <c r="Q449" s="27" t="s">
        <v>1812</v>
      </c>
      <c r="R449" s="27">
        <f t="shared" si="18"/>
        <v>3</v>
      </c>
      <c r="S449" s="27">
        <v>1</v>
      </c>
      <c r="T449" s="27"/>
      <c r="U449" s="27">
        <v>1</v>
      </c>
      <c r="V449" s="27"/>
      <c r="W449" s="27"/>
      <c r="X449" s="27">
        <v>1</v>
      </c>
      <c r="Y449" s="27"/>
      <c r="Z449" s="27" t="s">
        <v>1427</v>
      </c>
      <c r="AA449" s="27" t="s">
        <v>1427</v>
      </c>
      <c r="AB449" s="27" t="s">
        <v>1427</v>
      </c>
      <c r="AC449" s="27">
        <f t="shared" si="19"/>
        <v>0</v>
      </c>
      <c r="AD449" s="27"/>
      <c r="AE449" s="27"/>
      <c r="AF449" s="27"/>
      <c r="AG449" s="27"/>
      <c r="AH449" s="27"/>
      <c r="AI449" s="27"/>
      <c r="AJ449" s="27"/>
      <c r="AK449" s="27"/>
      <c r="AL449" s="29">
        <v>0</v>
      </c>
      <c r="AM449" s="29">
        <v>0</v>
      </c>
      <c r="AN449" s="29">
        <v>8</v>
      </c>
      <c r="AO449" s="29">
        <v>9</v>
      </c>
      <c r="AP449" s="29">
        <v>7</v>
      </c>
      <c r="AQ449" s="29">
        <v>7</v>
      </c>
      <c r="AR449" s="29">
        <v>8</v>
      </c>
      <c r="AS449" s="29">
        <v>8</v>
      </c>
      <c r="AT449" s="29">
        <f t="shared" si="20"/>
        <v>7.833333333333333</v>
      </c>
      <c r="AU449" s="29">
        <v>7</v>
      </c>
      <c r="AV449" s="29">
        <v>8</v>
      </c>
      <c r="AW449" s="29">
        <v>0</v>
      </c>
      <c r="AX449" s="29">
        <v>58</v>
      </c>
      <c r="AY449" s="29">
        <v>1</v>
      </c>
      <c r="AZ449" s="27" t="s">
        <v>1427</v>
      </c>
      <c r="BA449" s="27">
        <v>104</v>
      </c>
      <c r="BB449" s="27">
        <v>1</v>
      </c>
      <c r="BC449" s="27">
        <v>0</v>
      </c>
      <c r="BD449" s="27">
        <v>0</v>
      </c>
      <c r="BE449" s="27">
        <v>0</v>
      </c>
      <c r="BF449" s="27" t="str" cm="1">
        <f t="array" ref="BF449">_xlfn.IFS(BB449=1,"Nord Italia",BC449=1,"Centro Italia",BD449=1,"Sud Italia",BE449=1,"Isole Italia",SUM(BB449:BE449)=0,"Estero")</f>
        <v>Nord Italia</v>
      </c>
      <c r="BG449" s="27" t="s">
        <v>2709</v>
      </c>
      <c r="BH449" s="27">
        <v>173</v>
      </c>
      <c r="BI449" s="27" t="s">
        <v>2810</v>
      </c>
      <c r="BJ449" s="27">
        <v>2</v>
      </c>
      <c r="BK449" s="27" t="s">
        <v>1427</v>
      </c>
      <c r="BL449" s="27" t="s">
        <v>1427</v>
      </c>
      <c r="BM449" s="27" t="s">
        <v>1427</v>
      </c>
      <c r="BN449" s="27" t="s">
        <v>1427</v>
      </c>
      <c r="BO449" s="27">
        <v>3</v>
      </c>
      <c r="BP449" s="29">
        <v>3</v>
      </c>
      <c r="BQ449" s="27">
        <v>20</v>
      </c>
      <c r="BR449" s="27">
        <v>0</v>
      </c>
      <c r="BS449" s="27" t="s">
        <v>1427</v>
      </c>
      <c r="BT449" s="27">
        <v>1</v>
      </c>
      <c r="BU449" s="27">
        <v>1</v>
      </c>
      <c r="BV449" s="29">
        <v>3</v>
      </c>
    </row>
    <row r="450" spans="1:74" ht="45" x14ac:dyDescent="0.25">
      <c r="A450" s="27">
        <v>227</v>
      </c>
      <c r="B450" s="28">
        <v>44445.584583333337</v>
      </c>
      <c r="C450" s="28">
        <v>44445.587627314817</v>
      </c>
      <c r="D450" s="2" t="s">
        <v>459</v>
      </c>
      <c r="E450" s="27">
        <v>100</v>
      </c>
      <c r="F450" s="27">
        <v>262</v>
      </c>
      <c r="G450" s="27">
        <v>1</v>
      </c>
      <c r="H450" s="28">
        <v>44445.587635914351</v>
      </c>
      <c r="I450" s="2" t="s">
        <v>460</v>
      </c>
      <c r="J450" s="27">
        <v>45.43170166015625</v>
      </c>
      <c r="K450" s="27">
        <v>10.98590087890625</v>
      </c>
      <c r="L450" s="2" t="s">
        <v>15</v>
      </c>
      <c r="M450" s="2" t="s">
        <v>16</v>
      </c>
      <c r="N450" s="3">
        <v>4</v>
      </c>
      <c r="O450" s="27" t="s">
        <v>1818</v>
      </c>
      <c r="P450" s="27" t="s">
        <v>1819</v>
      </c>
      <c r="Q450" s="27" t="s">
        <v>1820</v>
      </c>
      <c r="R450" s="27">
        <f t="shared" ref="R450:R513" si="21">IF($O450=".",0,1)+IF($P450=".",0,1)+IF($Q450=".",0,1)</f>
        <v>3</v>
      </c>
      <c r="S450" s="27"/>
      <c r="T450" s="27"/>
      <c r="U450" s="27">
        <v>1</v>
      </c>
      <c r="V450" s="27"/>
      <c r="W450" s="27"/>
      <c r="X450" s="27">
        <v>2</v>
      </c>
      <c r="Y450" s="27"/>
      <c r="Z450" s="27" t="s">
        <v>1427</v>
      </c>
      <c r="AA450" s="27" t="s">
        <v>1427</v>
      </c>
      <c r="AB450" s="27" t="s">
        <v>1427</v>
      </c>
      <c r="AC450" s="27">
        <f t="shared" ref="AC450:AC513" si="22">IF($Z450=".",0,1)+IF($AA450=".",0,1)+IF($AB450=".",0,1)</f>
        <v>0</v>
      </c>
      <c r="AD450" s="27"/>
      <c r="AE450" s="27"/>
      <c r="AF450" s="27"/>
      <c r="AG450" s="27"/>
      <c r="AH450" s="27"/>
      <c r="AI450" s="27"/>
      <c r="AJ450" s="27"/>
      <c r="AK450" s="27"/>
      <c r="AL450" s="29">
        <v>0</v>
      </c>
      <c r="AM450" s="29">
        <v>0</v>
      </c>
      <c r="AN450" s="29">
        <v>7</v>
      </c>
      <c r="AO450" s="29">
        <v>10</v>
      </c>
      <c r="AP450" s="29">
        <v>9</v>
      </c>
      <c r="AQ450" s="29">
        <v>5</v>
      </c>
      <c r="AR450" s="29">
        <v>9</v>
      </c>
      <c r="AS450" s="29">
        <v>10</v>
      </c>
      <c r="AT450" s="29">
        <f t="shared" ref="AT450:AT513" si="23">IF(AN450=".",".",SUM(AN450:AS450)/6)</f>
        <v>8.3333333333333339</v>
      </c>
      <c r="AU450" s="29">
        <v>7</v>
      </c>
      <c r="AV450" s="29">
        <v>9</v>
      </c>
      <c r="AW450" s="29">
        <v>0</v>
      </c>
      <c r="AX450" s="29">
        <v>23</v>
      </c>
      <c r="AY450" s="29">
        <v>1</v>
      </c>
      <c r="AZ450" s="27" t="s">
        <v>1427</v>
      </c>
      <c r="BA450" s="27">
        <v>17</v>
      </c>
      <c r="BB450" s="27">
        <v>1</v>
      </c>
      <c r="BC450" s="27">
        <v>0</v>
      </c>
      <c r="BD450" s="27">
        <v>0</v>
      </c>
      <c r="BE450" s="27">
        <v>0</v>
      </c>
      <c r="BF450" s="27" t="str" cm="1">
        <f t="array" ref="BF450">_xlfn.IFS(BB450=1,"Nord Italia",BC450=1,"Centro Italia",BD450=1,"Sud Italia",BE450=1,"Isole Italia",SUM(BB450:BE450)=0,"Estero")</f>
        <v>Nord Italia</v>
      </c>
      <c r="BG450" s="27" t="s">
        <v>2580</v>
      </c>
      <c r="BH450" s="27">
        <v>164</v>
      </c>
      <c r="BI450" s="27" t="s">
        <v>1427</v>
      </c>
      <c r="BJ450" s="27">
        <v>4</v>
      </c>
      <c r="BK450" s="27">
        <v>16</v>
      </c>
      <c r="BL450" s="27" t="s">
        <v>1427</v>
      </c>
      <c r="BM450" s="27">
        <v>116</v>
      </c>
      <c r="BN450" s="27" t="s">
        <v>2580</v>
      </c>
      <c r="BO450" s="27">
        <v>5</v>
      </c>
      <c r="BP450" s="29">
        <v>4</v>
      </c>
      <c r="BQ450" s="27">
        <v>400</v>
      </c>
      <c r="BR450" s="27">
        <v>1</v>
      </c>
      <c r="BS450" s="27">
        <v>1</v>
      </c>
      <c r="BT450" s="27">
        <v>1</v>
      </c>
      <c r="BU450" s="27">
        <v>1</v>
      </c>
      <c r="BV450" s="29">
        <v>6</v>
      </c>
    </row>
    <row r="451" spans="1:74" ht="30" x14ac:dyDescent="0.25">
      <c r="A451" s="27">
        <v>228</v>
      </c>
      <c r="B451" s="28">
        <v>44445.570763888885</v>
      </c>
      <c r="C451" s="28">
        <v>44445.588217592594</v>
      </c>
      <c r="D451" s="2" t="s">
        <v>461</v>
      </c>
      <c r="E451" s="27">
        <v>100</v>
      </c>
      <c r="F451" s="27">
        <v>1508</v>
      </c>
      <c r="G451" s="27">
        <v>1</v>
      </c>
      <c r="H451" s="28">
        <v>44445.58823134259</v>
      </c>
      <c r="I451" s="2" t="s">
        <v>462</v>
      </c>
      <c r="J451" s="27">
        <v>43.147903442382813</v>
      </c>
      <c r="K451" s="27">
        <v>12.109695434570313</v>
      </c>
      <c r="L451" s="2" t="s">
        <v>15</v>
      </c>
      <c r="M451" s="2" t="s">
        <v>16</v>
      </c>
      <c r="N451" s="3">
        <v>4</v>
      </c>
      <c r="O451" s="27" t="s">
        <v>1821</v>
      </c>
      <c r="P451" s="27" t="s">
        <v>1822</v>
      </c>
      <c r="Q451" s="27" t="s">
        <v>1823</v>
      </c>
      <c r="R451" s="27">
        <f t="shared" si="21"/>
        <v>3</v>
      </c>
      <c r="S451" s="27"/>
      <c r="T451" s="27"/>
      <c r="U451" s="27">
        <v>2</v>
      </c>
      <c r="V451" s="27"/>
      <c r="W451" s="27"/>
      <c r="X451" s="27"/>
      <c r="Y451" s="27"/>
      <c r="Z451" s="27" t="s">
        <v>1427</v>
      </c>
      <c r="AA451" s="27" t="s">
        <v>1427</v>
      </c>
      <c r="AB451" s="27" t="s">
        <v>1427</v>
      </c>
      <c r="AC451" s="27">
        <f t="shared" si="22"/>
        <v>0</v>
      </c>
      <c r="AD451" s="27"/>
      <c r="AE451" s="27"/>
      <c r="AF451" s="27"/>
      <c r="AG451" s="27"/>
      <c r="AH451" s="27"/>
      <c r="AI451" s="27"/>
      <c r="AJ451" s="27"/>
      <c r="AK451" s="27"/>
      <c r="AL451" s="29">
        <v>0</v>
      </c>
      <c r="AM451" s="29">
        <v>0</v>
      </c>
      <c r="AN451" s="29">
        <v>1</v>
      </c>
      <c r="AO451" s="29">
        <v>8</v>
      </c>
      <c r="AP451" s="29">
        <v>3</v>
      </c>
      <c r="AQ451" s="29">
        <v>9</v>
      </c>
      <c r="AR451" s="29">
        <v>5</v>
      </c>
      <c r="AS451" s="29">
        <v>7</v>
      </c>
      <c r="AT451" s="29">
        <f t="shared" si="23"/>
        <v>5.5</v>
      </c>
      <c r="AU451" s="29">
        <v>6</v>
      </c>
      <c r="AV451" s="29">
        <v>8</v>
      </c>
      <c r="AW451" s="29">
        <v>0</v>
      </c>
      <c r="AX451" s="29">
        <v>29</v>
      </c>
      <c r="AY451" s="29">
        <v>1</v>
      </c>
      <c r="AZ451" s="27" t="s">
        <v>1427</v>
      </c>
      <c r="BA451" s="27">
        <v>67</v>
      </c>
      <c r="BB451" s="27">
        <v>1</v>
      </c>
      <c r="BC451" s="27">
        <v>0</v>
      </c>
      <c r="BD451" s="27">
        <v>0</v>
      </c>
      <c r="BE451" s="27">
        <v>0</v>
      </c>
      <c r="BF451" s="27" t="str" cm="1">
        <f t="array" ref="BF451">_xlfn.IFS(BB451=1,"Nord Italia",BC451=1,"Centro Italia",BD451=1,"Sud Italia",BE451=1,"Isole Italia",SUM(BB451:BE451)=0,"Estero")</f>
        <v>Nord Italia</v>
      </c>
      <c r="BG451" s="27" t="s">
        <v>2602</v>
      </c>
      <c r="BH451" s="27">
        <v>173</v>
      </c>
      <c r="BI451" s="27" t="s">
        <v>2814</v>
      </c>
      <c r="BJ451" s="27">
        <v>7</v>
      </c>
      <c r="BK451" s="27" t="s">
        <v>1427</v>
      </c>
      <c r="BL451" s="27" t="s">
        <v>1427</v>
      </c>
      <c r="BM451" s="27" t="s">
        <v>1427</v>
      </c>
      <c r="BN451" s="27" t="s">
        <v>1427</v>
      </c>
      <c r="BO451" s="27">
        <v>4</v>
      </c>
      <c r="BP451" s="29">
        <v>4</v>
      </c>
      <c r="BQ451" s="27">
        <v>200</v>
      </c>
      <c r="BR451" s="27">
        <v>0</v>
      </c>
      <c r="BS451" s="27" t="s">
        <v>1427</v>
      </c>
      <c r="BT451" s="27">
        <v>1</v>
      </c>
      <c r="BU451" s="27">
        <v>1</v>
      </c>
      <c r="BV451" s="29">
        <v>6</v>
      </c>
    </row>
    <row r="452" spans="1:74" ht="30" x14ac:dyDescent="0.25">
      <c r="A452" s="27">
        <v>236</v>
      </c>
      <c r="B452" s="28">
        <v>44445.587002314816</v>
      </c>
      <c r="C452" s="28">
        <v>44445.592094907406</v>
      </c>
      <c r="D452" s="2" t="s">
        <v>477</v>
      </c>
      <c r="E452" s="27">
        <v>100</v>
      </c>
      <c r="F452" s="27">
        <v>440</v>
      </c>
      <c r="G452" s="27">
        <v>1</v>
      </c>
      <c r="H452" s="28">
        <v>44445.592101180555</v>
      </c>
      <c r="I452" s="2" t="s">
        <v>478</v>
      </c>
      <c r="J452" s="27">
        <v>43.147903442382813</v>
      </c>
      <c r="K452" s="27">
        <v>12.109695434570313</v>
      </c>
      <c r="L452" s="2" t="s">
        <v>15</v>
      </c>
      <c r="M452" s="2" t="s">
        <v>16</v>
      </c>
      <c r="N452" s="3">
        <v>4</v>
      </c>
      <c r="O452" s="27" t="s">
        <v>1831</v>
      </c>
      <c r="P452" s="27" t="s">
        <v>1527</v>
      </c>
      <c r="Q452" s="27" t="s">
        <v>1832</v>
      </c>
      <c r="R452" s="27">
        <f t="shared" si="21"/>
        <v>3</v>
      </c>
      <c r="S452" s="27"/>
      <c r="T452" s="27"/>
      <c r="U452" s="27">
        <v>1</v>
      </c>
      <c r="V452" s="27"/>
      <c r="W452" s="27"/>
      <c r="X452" s="27">
        <v>2</v>
      </c>
      <c r="Y452" s="27"/>
      <c r="Z452" s="27" t="s">
        <v>1427</v>
      </c>
      <c r="AA452" s="27" t="s">
        <v>1427</v>
      </c>
      <c r="AB452" s="27" t="s">
        <v>1427</v>
      </c>
      <c r="AC452" s="27">
        <f t="shared" si="22"/>
        <v>0</v>
      </c>
      <c r="AD452" s="27"/>
      <c r="AE452" s="27"/>
      <c r="AF452" s="27"/>
      <c r="AG452" s="27"/>
      <c r="AH452" s="27"/>
      <c r="AI452" s="27"/>
      <c r="AJ452" s="27"/>
      <c r="AK452" s="27"/>
      <c r="AL452" s="29">
        <v>0</v>
      </c>
      <c r="AM452" s="29">
        <v>0</v>
      </c>
      <c r="AN452" s="29">
        <v>7</v>
      </c>
      <c r="AO452" s="29">
        <v>9</v>
      </c>
      <c r="AP452" s="29">
        <v>9</v>
      </c>
      <c r="AQ452" s="29">
        <v>3</v>
      </c>
      <c r="AR452" s="29">
        <v>8</v>
      </c>
      <c r="AS452" s="29">
        <v>8</v>
      </c>
      <c r="AT452" s="29">
        <f t="shared" si="23"/>
        <v>7.333333333333333</v>
      </c>
      <c r="AU452" s="29">
        <v>6</v>
      </c>
      <c r="AV452" s="29">
        <v>7</v>
      </c>
      <c r="AW452" s="29">
        <v>1</v>
      </c>
      <c r="AX452" s="29">
        <v>58</v>
      </c>
      <c r="AY452" s="29">
        <v>1</v>
      </c>
      <c r="AZ452" s="27" t="s">
        <v>1427</v>
      </c>
      <c r="BA452" s="27">
        <v>67</v>
      </c>
      <c r="BB452" s="27">
        <v>1</v>
      </c>
      <c r="BC452" s="27">
        <v>0</v>
      </c>
      <c r="BD452" s="27">
        <v>0</v>
      </c>
      <c r="BE452" s="27">
        <v>0</v>
      </c>
      <c r="BF452" s="27" t="str" cm="1">
        <f t="array" ref="BF452">_xlfn.IFS(BB452=1,"Nord Italia",BC452=1,"Centro Italia",BD452=1,"Sud Italia",BE452=1,"Isole Italia",SUM(BB452:BE452)=0,"Estero")</f>
        <v>Nord Italia</v>
      </c>
      <c r="BG452" s="27" t="s">
        <v>2697</v>
      </c>
      <c r="BH452" s="27">
        <v>167</v>
      </c>
      <c r="BI452" s="27" t="s">
        <v>1427</v>
      </c>
      <c r="BJ452" s="27">
        <v>3</v>
      </c>
      <c r="BK452" s="27" t="s">
        <v>1427</v>
      </c>
      <c r="BL452" s="27" t="s">
        <v>1427</v>
      </c>
      <c r="BM452" s="27" t="s">
        <v>1427</v>
      </c>
      <c r="BN452" s="27" t="s">
        <v>1427</v>
      </c>
      <c r="BO452" s="27">
        <v>5</v>
      </c>
      <c r="BP452" s="29">
        <v>3</v>
      </c>
      <c r="BQ452" s="27">
        <v>30</v>
      </c>
      <c r="BR452" s="27">
        <v>0</v>
      </c>
      <c r="BS452" s="27" t="s">
        <v>1427</v>
      </c>
      <c r="BT452" s="27">
        <v>1</v>
      </c>
      <c r="BU452" s="27">
        <v>0</v>
      </c>
      <c r="BV452" s="29">
        <v>2</v>
      </c>
    </row>
    <row r="453" spans="1:74" ht="30" x14ac:dyDescent="0.25">
      <c r="A453" s="27">
        <v>241</v>
      </c>
      <c r="B453" s="28">
        <v>44445.592349537037</v>
      </c>
      <c r="C453" s="28">
        <v>44445.599675925929</v>
      </c>
      <c r="D453" s="2" t="s">
        <v>487</v>
      </c>
      <c r="E453" s="27">
        <v>100</v>
      </c>
      <c r="F453" s="27">
        <v>633</v>
      </c>
      <c r="G453" s="27">
        <v>1</v>
      </c>
      <c r="H453" s="28">
        <v>44445.599686956019</v>
      </c>
      <c r="I453" s="2" t="s">
        <v>488</v>
      </c>
      <c r="J453" s="27">
        <v>44.360702514648438</v>
      </c>
      <c r="K453" s="27">
        <v>11.706695556640625</v>
      </c>
      <c r="L453" s="2" t="s">
        <v>15</v>
      </c>
      <c r="M453" s="2" t="s">
        <v>16</v>
      </c>
      <c r="N453" s="3">
        <v>4</v>
      </c>
      <c r="O453" s="27" t="s">
        <v>1842</v>
      </c>
      <c r="P453" s="27" t="s">
        <v>1843</v>
      </c>
      <c r="Q453" s="27" t="s">
        <v>1843</v>
      </c>
      <c r="R453" s="27">
        <f t="shared" si="21"/>
        <v>3</v>
      </c>
      <c r="S453" s="27"/>
      <c r="T453" s="27"/>
      <c r="U453" s="27"/>
      <c r="V453" s="27"/>
      <c r="W453" s="27"/>
      <c r="X453" s="27"/>
      <c r="Y453" s="27"/>
      <c r="Z453" s="27" t="s">
        <v>1427</v>
      </c>
      <c r="AA453" s="27" t="s">
        <v>1427</v>
      </c>
      <c r="AB453" s="27" t="s">
        <v>1427</v>
      </c>
      <c r="AC453" s="27">
        <f t="shared" si="22"/>
        <v>0</v>
      </c>
      <c r="AD453" s="27"/>
      <c r="AE453" s="27"/>
      <c r="AF453" s="27"/>
      <c r="AG453" s="27"/>
      <c r="AH453" s="27"/>
      <c r="AI453" s="27"/>
      <c r="AJ453" s="27"/>
      <c r="AK453" s="27"/>
      <c r="AL453" s="29">
        <v>1</v>
      </c>
      <c r="AM453" s="29">
        <v>0</v>
      </c>
      <c r="AN453" s="29">
        <v>5</v>
      </c>
      <c r="AO453" s="29">
        <v>8</v>
      </c>
      <c r="AP453" s="29">
        <v>7</v>
      </c>
      <c r="AQ453" s="29">
        <v>8</v>
      </c>
      <c r="AR453" s="29">
        <v>7</v>
      </c>
      <c r="AS453" s="29">
        <v>9</v>
      </c>
      <c r="AT453" s="29">
        <f t="shared" si="23"/>
        <v>7.333333333333333</v>
      </c>
      <c r="AU453" s="29">
        <v>6</v>
      </c>
      <c r="AV453" s="29">
        <v>6</v>
      </c>
      <c r="AW453" s="29">
        <v>1</v>
      </c>
      <c r="AX453" s="29">
        <v>60</v>
      </c>
      <c r="AY453" s="29">
        <v>1</v>
      </c>
      <c r="AZ453" s="27" t="s">
        <v>1427</v>
      </c>
      <c r="BA453" s="27">
        <v>67</v>
      </c>
      <c r="BB453" s="27">
        <v>1</v>
      </c>
      <c r="BC453" s="27">
        <v>0</v>
      </c>
      <c r="BD453" s="27">
        <v>0</v>
      </c>
      <c r="BE453" s="27">
        <v>0</v>
      </c>
      <c r="BF453" s="27" t="str" cm="1">
        <f t="array" ref="BF453">_xlfn.IFS(BB453=1,"Nord Italia",BC453=1,"Centro Italia",BD453=1,"Sud Italia",BE453=1,"Isole Italia",SUM(BB453:BE453)=0,"Estero")</f>
        <v>Nord Italia</v>
      </c>
      <c r="BG453" s="27" t="s">
        <v>2697</v>
      </c>
      <c r="BH453" s="27">
        <v>167</v>
      </c>
      <c r="BI453" s="27" t="s">
        <v>1427</v>
      </c>
      <c r="BJ453" s="27">
        <v>3</v>
      </c>
      <c r="BK453" s="27" t="s">
        <v>1427</v>
      </c>
      <c r="BL453" s="27" t="s">
        <v>1427</v>
      </c>
      <c r="BM453" s="27" t="s">
        <v>1427</v>
      </c>
      <c r="BN453" s="27" t="s">
        <v>1427</v>
      </c>
      <c r="BO453" s="27">
        <v>3</v>
      </c>
      <c r="BP453" s="29">
        <v>3</v>
      </c>
      <c r="BQ453" s="27">
        <v>90</v>
      </c>
      <c r="BR453" s="27">
        <v>0</v>
      </c>
      <c r="BS453" s="27" t="s">
        <v>1427</v>
      </c>
      <c r="BT453" s="27">
        <v>1</v>
      </c>
      <c r="BU453" s="27">
        <v>1</v>
      </c>
      <c r="BV453" s="29">
        <v>2</v>
      </c>
    </row>
    <row r="454" spans="1:74" ht="30" x14ac:dyDescent="0.25">
      <c r="A454" s="27">
        <v>242</v>
      </c>
      <c r="B454" s="28">
        <v>44445.603854166664</v>
      </c>
      <c r="C454" s="28">
        <v>44445.606145833335</v>
      </c>
      <c r="D454" s="2" t="s">
        <v>489</v>
      </c>
      <c r="E454" s="27">
        <v>100</v>
      </c>
      <c r="F454" s="27">
        <v>197</v>
      </c>
      <c r="G454" s="27">
        <v>1</v>
      </c>
      <c r="H454" s="28">
        <v>44445.606151527776</v>
      </c>
      <c r="I454" s="2" t="s">
        <v>490</v>
      </c>
      <c r="J454" s="27">
        <v>45.500900268554688</v>
      </c>
      <c r="K454" s="27">
        <v>8.859405517578125</v>
      </c>
      <c r="L454" s="2" t="s">
        <v>15</v>
      </c>
      <c r="M454" s="2" t="s">
        <v>16</v>
      </c>
      <c r="N454" s="3">
        <v>4</v>
      </c>
      <c r="O454" s="27" t="s">
        <v>1844</v>
      </c>
      <c r="P454" s="27" t="s">
        <v>1845</v>
      </c>
      <c r="Q454" s="27" t="s">
        <v>1846</v>
      </c>
      <c r="R454" s="27">
        <f t="shared" si="21"/>
        <v>3</v>
      </c>
      <c r="S454" s="27"/>
      <c r="T454" s="27"/>
      <c r="U454" s="27">
        <v>1</v>
      </c>
      <c r="V454" s="27"/>
      <c r="W454" s="27"/>
      <c r="X454" s="27">
        <v>2</v>
      </c>
      <c r="Y454" s="27"/>
      <c r="Z454" s="27" t="s">
        <v>1427</v>
      </c>
      <c r="AA454" s="27" t="s">
        <v>1427</v>
      </c>
      <c r="AB454" s="27" t="s">
        <v>1427</v>
      </c>
      <c r="AC454" s="27">
        <f t="shared" si="22"/>
        <v>0</v>
      </c>
      <c r="AD454" s="27"/>
      <c r="AE454" s="27"/>
      <c r="AF454" s="27"/>
      <c r="AG454" s="27"/>
      <c r="AH454" s="27"/>
      <c r="AI454" s="27"/>
      <c r="AJ454" s="27"/>
      <c r="AK454" s="27"/>
      <c r="AL454" s="29">
        <v>0</v>
      </c>
      <c r="AM454" s="29">
        <v>0</v>
      </c>
      <c r="AN454" s="29">
        <v>10</v>
      </c>
      <c r="AO454" s="29">
        <v>9</v>
      </c>
      <c r="AP454" s="29">
        <v>8</v>
      </c>
      <c r="AQ454" s="29">
        <v>8</v>
      </c>
      <c r="AR454" s="29">
        <v>10</v>
      </c>
      <c r="AS454" s="29">
        <v>10</v>
      </c>
      <c r="AT454" s="29">
        <f t="shared" si="23"/>
        <v>9.1666666666666661</v>
      </c>
      <c r="AU454" s="29">
        <v>8</v>
      </c>
      <c r="AV454" s="29">
        <v>9</v>
      </c>
      <c r="AW454" s="29">
        <v>1</v>
      </c>
      <c r="AX454" s="29">
        <v>39</v>
      </c>
      <c r="AY454" s="29">
        <v>1</v>
      </c>
      <c r="AZ454" s="27" t="s">
        <v>1427</v>
      </c>
      <c r="BA454" s="27">
        <v>58</v>
      </c>
      <c r="BB454" s="27">
        <v>1</v>
      </c>
      <c r="BC454" s="27">
        <v>0</v>
      </c>
      <c r="BD454" s="27">
        <v>0</v>
      </c>
      <c r="BE454" s="27">
        <v>0</v>
      </c>
      <c r="BF454" s="27" t="str" cm="1">
        <f t="array" ref="BF454">_xlfn.IFS(BB454=1,"Nord Italia",BC454=1,"Centro Italia",BD454=1,"Sud Italia",BE454=1,"Isole Italia",SUM(BB454:BE454)=0,"Estero")</f>
        <v>Nord Italia</v>
      </c>
      <c r="BG454" s="27" t="s">
        <v>2818</v>
      </c>
      <c r="BH454" s="27">
        <v>164</v>
      </c>
      <c r="BI454" s="27" t="s">
        <v>1427</v>
      </c>
      <c r="BJ454" s="27">
        <v>3</v>
      </c>
      <c r="BK454" s="27">
        <v>18</v>
      </c>
      <c r="BL454" s="27" t="s">
        <v>3087</v>
      </c>
      <c r="BM454" s="27" t="s">
        <v>1427</v>
      </c>
      <c r="BN454" s="27" t="s">
        <v>1427</v>
      </c>
      <c r="BO454" s="27">
        <v>3</v>
      </c>
      <c r="BP454" s="29">
        <v>3</v>
      </c>
      <c r="BQ454" s="27">
        <v>60</v>
      </c>
      <c r="BR454" s="27">
        <v>0</v>
      </c>
      <c r="BS454" s="27" t="s">
        <v>1427</v>
      </c>
      <c r="BT454" s="27">
        <v>1</v>
      </c>
      <c r="BU454" s="27">
        <v>0</v>
      </c>
      <c r="BV454" s="29">
        <v>2</v>
      </c>
    </row>
    <row r="455" spans="1:74" ht="30" x14ac:dyDescent="0.25">
      <c r="A455" s="27">
        <v>245</v>
      </c>
      <c r="B455" s="28">
        <v>44445.610208333332</v>
      </c>
      <c r="C455" s="28">
        <v>44445.612881944442</v>
      </c>
      <c r="D455" s="2" t="s">
        <v>495</v>
      </c>
      <c r="E455" s="27">
        <v>100</v>
      </c>
      <c r="F455" s="27">
        <v>231</v>
      </c>
      <c r="G455" s="27">
        <v>1</v>
      </c>
      <c r="H455" s="28">
        <v>44445.612895289349</v>
      </c>
      <c r="I455" s="2" t="s">
        <v>496</v>
      </c>
      <c r="J455" s="27">
        <v>45.268295288085938</v>
      </c>
      <c r="K455" s="27">
        <v>11.722702026367188</v>
      </c>
      <c r="L455" s="2" t="s">
        <v>15</v>
      </c>
      <c r="M455" s="2" t="s">
        <v>16</v>
      </c>
      <c r="N455" s="3">
        <v>4</v>
      </c>
      <c r="O455" s="27" t="s">
        <v>1850</v>
      </c>
      <c r="P455" s="27" t="s">
        <v>1851</v>
      </c>
      <c r="Q455" s="27" t="s">
        <v>1852</v>
      </c>
      <c r="R455" s="27">
        <f t="shared" si="21"/>
        <v>3</v>
      </c>
      <c r="S455" s="27"/>
      <c r="T455" s="27">
        <v>1</v>
      </c>
      <c r="U455" s="27">
        <v>2</v>
      </c>
      <c r="V455" s="27"/>
      <c r="W455" s="27"/>
      <c r="X455" s="27"/>
      <c r="Y455" s="27"/>
      <c r="Z455" s="27" t="s">
        <v>1427</v>
      </c>
      <c r="AA455" s="27" t="s">
        <v>1427</v>
      </c>
      <c r="AB455" s="27" t="s">
        <v>1427</v>
      </c>
      <c r="AC455" s="27">
        <f t="shared" si="22"/>
        <v>0</v>
      </c>
      <c r="AD455" s="27"/>
      <c r="AE455" s="27"/>
      <c r="AF455" s="27"/>
      <c r="AG455" s="27"/>
      <c r="AH455" s="27"/>
      <c r="AI455" s="27"/>
      <c r="AJ455" s="27"/>
      <c r="AK455" s="27"/>
      <c r="AL455" s="29">
        <v>0</v>
      </c>
      <c r="AM455" s="29">
        <v>0</v>
      </c>
      <c r="AN455" s="29">
        <v>8</v>
      </c>
      <c r="AO455" s="29">
        <v>8</v>
      </c>
      <c r="AP455" s="29">
        <v>1</v>
      </c>
      <c r="AQ455" s="29">
        <v>8</v>
      </c>
      <c r="AR455" s="29">
        <v>6</v>
      </c>
      <c r="AS455" s="29">
        <v>7</v>
      </c>
      <c r="AT455" s="29">
        <f t="shared" si="23"/>
        <v>6.333333333333333</v>
      </c>
      <c r="AU455" s="29">
        <v>6</v>
      </c>
      <c r="AV455" s="29">
        <v>6</v>
      </c>
      <c r="AW455" s="29">
        <v>1</v>
      </c>
      <c r="AX455" s="29">
        <v>51</v>
      </c>
      <c r="AY455" s="29">
        <v>1</v>
      </c>
      <c r="AZ455" s="27" t="s">
        <v>1427</v>
      </c>
      <c r="BA455" s="27">
        <v>67</v>
      </c>
      <c r="BB455" s="27">
        <v>1</v>
      </c>
      <c r="BC455" s="27">
        <v>0</v>
      </c>
      <c r="BD455" s="27">
        <v>0</v>
      </c>
      <c r="BE455" s="27">
        <v>0</v>
      </c>
      <c r="BF455" s="27" t="str" cm="1">
        <f t="array" ref="BF455">_xlfn.IFS(BB455=1,"Nord Italia",BC455=1,"Centro Italia",BD455=1,"Sud Italia",BE455=1,"Isole Italia",SUM(BB455:BE455)=0,"Estero")</f>
        <v>Nord Italia</v>
      </c>
      <c r="BG455" s="27" t="s">
        <v>2697</v>
      </c>
      <c r="BH455" s="27">
        <v>167</v>
      </c>
      <c r="BI455" s="27" t="s">
        <v>1427</v>
      </c>
      <c r="BJ455" s="27">
        <v>3</v>
      </c>
      <c r="BK455" s="27" t="s">
        <v>1427</v>
      </c>
      <c r="BL455" s="27" t="s">
        <v>1427</v>
      </c>
      <c r="BM455" s="27" t="s">
        <v>1427</v>
      </c>
      <c r="BN455" s="27" t="s">
        <v>1427</v>
      </c>
      <c r="BO455" s="27">
        <v>5</v>
      </c>
      <c r="BP455" s="29">
        <v>4</v>
      </c>
      <c r="BQ455" s="27">
        <v>90</v>
      </c>
      <c r="BR455" s="27">
        <v>0</v>
      </c>
      <c r="BS455" s="27" t="s">
        <v>1427</v>
      </c>
      <c r="BT455" s="27">
        <v>1</v>
      </c>
      <c r="BU455" s="27">
        <v>1</v>
      </c>
      <c r="BV455" s="29">
        <v>2</v>
      </c>
    </row>
    <row r="456" spans="1:74" ht="30" x14ac:dyDescent="0.25">
      <c r="A456" s="27">
        <v>256</v>
      </c>
      <c r="B456" s="28">
        <v>44445.633738425924</v>
      </c>
      <c r="C456" s="28">
        <v>44445.637974537036</v>
      </c>
      <c r="D456" s="2" t="s">
        <v>517</v>
      </c>
      <c r="E456" s="27">
        <v>100</v>
      </c>
      <c r="F456" s="27">
        <v>366</v>
      </c>
      <c r="G456" s="27">
        <v>1</v>
      </c>
      <c r="H456" s="28">
        <v>44445.637983356479</v>
      </c>
      <c r="I456" s="2" t="s">
        <v>518</v>
      </c>
      <c r="J456" s="27">
        <v>41.169097900390625</v>
      </c>
      <c r="K456" s="27">
        <v>-8.6793060302734375</v>
      </c>
      <c r="L456" s="2" t="s">
        <v>15</v>
      </c>
      <c r="M456" s="2" t="s">
        <v>16</v>
      </c>
      <c r="N456" s="3">
        <v>4</v>
      </c>
      <c r="O456" s="27" t="s">
        <v>1864</v>
      </c>
      <c r="P456" s="27" t="s">
        <v>1865</v>
      </c>
      <c r="Q456" s="27" t="s">
        <v>1866</v>
      </c>
      <c r="R456" s="27">
        <f t="shared" si="21"/>
        <v>3</v>
      </c>
      <c r="S456" s="27"/>
      <c r="T456" s="27"/>
      <c r="U456" s="27"/>
      <c r="V456" s="27">
        <v>2</v>
      </c>
      <c r="W456" s="27"/>
      <c r="X456" s="27">
        <v>1</v>
      </c>
      <c r="Y456" s="27"/>
      <c r="Z456" s="27" t="s">
        <v>1427</v>
      </c>
      <c r="AA456" s="27" t="s">
        <v>1427</v>
      </c>
      <c r="AB456" s="27" t="s">
        <v>1427</v>
      </c>
      <c r="AC456" s="27">
        <f t="shared" si="22"/>
        <v>0</v>
      </c>
      <c r="AD456" s="27"/>
      <c r="AE456" s="27"/>
      <c r="AF456" s="27"/>
      <c r="AG456" s="27"/>
      <c r="AH456" s="27"/>
      <c r="AI456" s="27"/>
      <c r="AJ456" s="27"/>
      <c r="AK456" s="27"/>
      <c r="AL456" s="29">
        <v>0</v>
      </c>
      <c r="AM456" s="29">
        <v>0</v>
      </c>
      <c r="AN456" s="29">
        <v>8</v>
      </c>
      <c r="AO456" s="29">
        <v>8</v>
      </c>
      <c r="AP456" s="29">
        <v>10</v>
      </c>
      <c r="AQ456" s="29">
        <v>10</v>
      </c>
      <c r="AR456" s="29">
        <v>10</v>
      </c>
      <c r="AS456" s="29">
        <v>10</v>
      </c>
      <c r="AT456" s="29">
        <f t="shared" si="23"/>
        <v>9.3333333333333339</v>
      </c>
      <c r="AU456" s="29">
        <v>7</v>
      </c>
      <c r="AV456" s="29">
        <v>8</v>
      </c>
      <c r="AW456" s="29">
        <v>1</v>
      </c>
      <c r="AX456" s="29">
        <v>28</v>
      </c>
      <c r="AY456" s="29">
        <v>0</v>
      </c>
      <c r="AZ456" s="27" t="s">
        <v>3191</v>
      </c>
      <c r="BA456" s="27" t="s">
        <v>1427</v>
      </c>
      <c r="BB456" s="27">
        <v>0</v>
      </c>
      <c r="BC456" s="27">
        <v>0</v>
      </c>
      <c r="BD456" s="27">
        <v>0</v>
      </c>
      <c r="BE456" s="27">
        <v>0</v>
      </c>
      <c r="BF456" s="27" t="str" cm="1">
        <f t="array" ref="BF456">_xlfn.IFS(BB456=1,"Nord Italia",BC456=1,"Centro Italia",BD456=1,"Sud Italia",BE456=1,"Isole Italia",SUM(BB456:BE456)=0,"Estero")</f>
        <v>Estero</v>
      </c>
      <c r="BG456" s="27" t="s">
        <v>1427</v>
      </c>
      <c r="BH456" s="27">
        <v>166</v>
      </c>
      <c r="BI456" s="27" t="s">
        <v>1427</v>
      </c>
      <c r="BJ456" s="27">
        <v>7</v>
      </c>
      <c r="BK456" s="27" t="s">
        <v>1427</v>
      </c>
      <c r="BL456" s="27" t="s">
        <v>1427</v>
      </c>
      <c r="BM456" s="27" t="s">
        <v>1427</v>
      </c>
      <c r="BN456" s="27" t="s">
        <v>1427</v>
      </c>
      <c r="BO456" s="27">
        <v>3</v>
      </c>
      <c r="BP456" s="29">
        <v>4</v>
      </c>
      <c r="BQ456" s="27">
        <v>90</v>
      </c>
      <c r="BR456" s="27">
        <v>0</v>
      </c>
      <c r="BS456" s="27" t="s">
        <v>1427</v>
      </c>
      <c r="BT456" s="27">
        <v>1</v>
      </c>
      <c r="BU456" s="27">
        <v>1</v>
      </c>
      <c r="BV456" s="29">
        <v>2</v>
      </c>
    </row>
    <row r="457" spans="1:74" ht="45" x14ac:dyDescent="0.25">
      <c r="A457" s="27">
        <v>260</v>
      </c>
      <c r="B457" s="28">
        <v>44445.640370370369</v>
      </c>
      <c r="C457" s="28">
        <v>44445.643553240741</v>
      </c>
      <c r="D457" s="2" t="s">
        <v>525</v>
      </c>
      <c r="E457" s="27">
        <v>100</v>
      </c>
      <c r="F457" s="27">
        <v>274</v>
      </c>
      <c r="G457" s="27">
        <v>1</v>
      </c>
      <c r="H457" s="28">
        <v>44445.643559918979</v>
      </c>
      <c r="I457" s="2" t="s">
        <v>526</v>
      </c>
      <c r="J457" s="27">
        <v>45.472198486328125</v>
      </c>
      <c r="K457" s="27">
        <v>9.19219970703125</v>
      </c>
      <c r="L457" s="2" t="s">
        <v>15</v>
      </c>
      <c r="M457" s="2" t="s">
        <v>16</v>
      </c>
      <c r="N457" s="3">
        <v>4</v>
      </c>
      <c r="O457" s="27" t="s">
        <v>1870</v>
      </c>
      <c r="P457" s="27" t="s">
        <v>1871</v>
      </c>
      <c r="Q457" s="27" t="s">
        <v>1872</v>
      </c>
      <c r="R457" s="27">
        <f t="shared" si="21"/>
        <v>3</v>
      </c>
      <c r="S457" s="27">
        <v>3</v>
      </c>
      <c r="T457" s="27"/>
      <c r="U457" s="27"/>
      <c r="V457" s="27"/>
      <c r="W457" s="27"/>
      <c r="X457" s="27"/>
      <c r="Y457" s="27"/>
      <c r="Z457" s="27" t="s">
        <v>1427</v>
      </c>
      <c r="AA457" s="27" t="s">
        <v>1427</v>
      </c>
      <c r="AB457" s="27" t="s">
        <v>1427</v>
      </c>
      <c r="AC457" s="27">
        <f t="shared" si="22"/>
        <v>0</v>
      </c>
      <c r="AD457" s="27"/>
      <c r="AE457" s="27"/>
      <c r="AF457" s="27"/>
      <c r="AG457" s="27"/>
      <c r="AH457" s="27"/>
      <c r="AI457" s="27"/>
      <c r="AJ457" s="27"/>
      <c r="AK457" s="27"/>
      <c r="AL457" s="29">
        <v>0</v>
      </c>
      <c r="AM457" s="29">
        <v>0</v>
      </c>
      <c r="AN457" s="29">
        <v>9</v>
      </c>
      <c r="AO457" s="29">
        <v>9</v>
      </c>
      <c r="AP457" s="29">
        <v>9</v>
      </c>
      <c r="AQ457" s="29">
        <v>7</v>
      </c>
      <c r="AR457" s="29">
        <v>9</v>
      </c>
      <c r="AS457" s="29">
        <v>8</v>
      </c>
      <c r="AT457" s="29">
        <f t="shared" si="23"/>
        <v>8.5</v>
      </c>
      <c r="AU457" s="29">
        <v>6</v>
      </c>
      <c r="AV457" s="29">
        <v>6</v>
      </c>
      <c r="AW457" s="29">
        <v>1</v>
      </c>
      <c r="AX457" s="29">
        <v>66</v>
      </c>
      <c r="AY457" s="29">
        <v>1</v>
      </c>
      <c r="AZ457" s="27" t="s">
        <v>1427</v>
      </c>
      <c r="BA457" s="27">
        <v>14</v>
      </c>
      <c r="BB457" s="27">
        <v>1</v>
      </c>
      <c r="BC457" s="27">
        <v>0</v>
      </c>
      <c r="BD457" s="27">
        <v>0</v>
      </c>
      <c r="BE457" s="27">
        <v>0</v>
      </c>
      <c r="BF457" s="27" t="str" cm="1">
        <f t="array" ref="BF457">_xlfn.IFS(BB457=1,"Nord Italia",BC457=1,"Centro Italia",BD457=1,"Sud Italia",BE457=1,"Isole Italia",SUM(BB457:BE457)=0,"Estero")</f>
        <v>Nord Italia</v>
      </c>
      <c r="BG457" s="27" t="s">
        <v>2401</v>
      </c>
      <c r="BH457" s="27">
        <v>170</v>
      </c>
      <c r="BI457" s="27" t="s">
        <v>1427</v>
      </c>
      <c r="BJ457" s="27">
        <v>4</v>
      </c>
      <c r="BK457" s="27">
        <v>17</v>
      </c>
      <c r="BL457" s="27" t="s">
        <v>1427</v>
      </c>
      <c r="BM457" s="27" t="s">
        <v>1427</v>
      </c>
      <c r="BN457" s="27" t="s">
        <v>1427</v>
      </c>
      <c r="BO457" s="27">
        <v>3</v>
      </c>
      <c r="BP457" s="29">
        <v>3</v>
      </c>
      <c r="BQ457" s="27">
        <v>60</v>
      </c>
      <c r="BR457" s="27">
        <v>0</v>
      </c>
      <c r="BS457" s="27" t="s">
        <v>1427</v>
      </c>
      <c r="BT457" s="27">
        <v>0</v>
      </c>
      <c r="BU457" s="27">
        <v>1</v>
      </c>
      <c r="BV457" s="29">
        <v>2</v>
      </c>
    </row>
    <row r="458" spans="1:74" ht="30" x14ac:dyDescent="0.25">
      <c r="A458" s="27">
        <v>269</v>
      </c>
      <c r="B458" s="28">
        <v>44445.656701388885</v>
      </c>
      <c r="C458" s="28">
        <v>44445.661111111112</v>
      </c>
      <c r="D458" s="2" t="s">
        <v>543</v>
      </c>
      <c r="E458" s="27">
        <v>100</v>
      </c>
      <c r="F458" s="27">
        <v>381</v>
      </c>
      <c r="G458" s="27">
        <v>1</v>
      </c>
      <c r="H458" s="28">
        <v>44445.661125798608</v>
      </c>
      <c r="I458" s="2" t="s">
        <v>544</v>
      </c>
      <c r="J458" s="27">
        <v>40.86700439453125</v>
      </c>
      <c r="K458" s="27">
        <v>14.238494873046875</v>
      </c>
      <c r="L458" s="2" t="s">
        <v>15</v>
      </c>
      <c r="M458" s="2" t="s">
        <v>16</v>
      </c>
      <c r="N458" s="3">
        <v>4</v>
      </c>
      <c r="O458" s="27" t="s">
        <v>1886</v>
      </c>
      <c r="P458" s="27" t="s">
        <v>1887</v>
      </c>
      <c r="Q458" s="27" t="s">
        <v>1888</v>
      </c>
      <c r="R458" s="27">
        <f t="shared" si="21"/>
        <v>3</v>
      </c>
      <c r="S458" s="27">
        <v>2</v>
      </c>
      <c r="T458" s="27"/>
      <c r="U458" s="27"/>
      <c r="V458" s="27"/>
      <c r="W458" s="27"/>
      <c r="X458" s="27">
        <v>1</v>
      </c>
      <c r="Y458" s="27"/>
      <c r="Z458" s="27" t="s">
        <v>1427</v>
      </c>
      <c r="AA458" s="27" t="s">
        <v>1427</v>
      </c>
      <c r="AB458" s="27" t="s">
        <v>1427</v>
      </c>
      <c r="AC458" s="27">
        <f t="shared" si="22"/>
        <v>0</v>
      </c>
      <c r="AD458" s="27"/>
      <c r="AE458" s="27"/>
      <c r="AF458" s="27"/>
      <c r="AG458" s="27"/>
      <c r="AH458" s="27"/>
      <c r="AI458" s="27"/>
      <c r="AJ458" s="27"/>
      <c r="AK458" s="27"/>
      <c r="AL458" s="29">
        <v>0</v>
      </c>
      <c r="AM458" s="29">
        <v>0</v>
      </c>
      <c r="AN458" s="29">
        <v>10</v>
      </c>
      <c r="AO458" s="29">
        <v>6</v>
      </c>
      <c r="AP458" s="29">
        <v>4</v>
      </c>
      <c r="AQ458" s="29">
        <v>7</v>
      </c>
      <c r="AR458" s="29">
        <v>6</v>
      </c>
      <c r="AS458" s="29">
        <v>8</v>
      </c>
      <c r="AT458" s="29">
        <f t="shared" si="23"/>
        <v>6.833333333333333</v>
      </c>
      <c r="AU458" s="29">
        <v>5</v>
      </c>
      <c r="AV458" s="29">
        <v>5</v>
      </c>
      <c r="AW458" s="29">
        <v>1</v>
      </c>
      <c r="AX458" s="29">
        <v>48</v>
      </c>
      <c r="AY458" s="29">
        <v>1</v>
      </c>
      <c r="AZ458" s="27" t="s">
        <v>1427</v>
      </c>
      <c r="BA458" s="27">
        <v>58</v>
      </c>
      <c r="BB458" s="27">
        <v>1</v>
      </c>
      <c r="BC458" s="27">
        <v>0</v>
      </c>
      <c r="BD458" s="27">
        <v>0</v>
      </c>
      <c r="BE458" s="27">
        <v>0</v>
      </c>
      <c r="BF458" s="27" t="str" cm="1">
        <f t="array" ref="BF458">_xlfn.IFS(BB458=1,"Nord Italia",BC458=1,"Centro Italia",BD458=1,"Sud Italia",BE458=1,"Isole Italia",SUM(BB458:BE458)=0,"Estero")</f>
        <v>Nord Italia</v>
      </c>
      <c r="BG458" s="27" t="s">
        <v>2599</v>
      </c>
      <c r="BH458" s="27">
        <v>166</v>
      </c>
      <c r="BI458" s="27" t="s">
        <v>1427</v>
      </c>
      <c r="BJ458" s="27">
        <v>5</v>
      </c>
      <c r="BK458" s="27">
        <v>15</v>
      </c>
      <c r="BL458" s="27" t="s">
        <v>1427</v>
      </c>
      <c r="BM458" s="27">
        <v>116</v>
      </c>
      <c r="BN458" s="27" t="s">
        <v>3146</v>
      </c>
      <c r="BO458" s="27">
        <v>4</v>
      </c>
      <c r="BP458" s="29">
        <v>3</v>
      </c>
      <c r="BQ458" s="27">
        <v>360</v>
      </c>
      <c r="BR458" s="27">
        <v>0</v>
      </c>
      <c r="BS458" s="27" t="s">
        <v>1427</v>
      </c>
      <c r="BT458" s="27">
        <v>1</v>
      </c>
      <c r="BU458" s="27">
        <v>0</v>
      </c>
      <c r="BV458" s="29">
        <v>2</v>
      </c>
    </row>
    <row r="459" spans="1:74" ht="30" x14ac:dyDescent="0.25">
      <c r="A459" s="27">
        <v>275</v>
      </c>
      <c r="B459" s="28">
        <v>44445.675659722219</v>
      </c>
      <c r="C459" s="28">
        <v>44445.678460648145</v>
      </c>
      <c r="D459" s="2" t="s">
        <v>555</v>
      </c>
      <c r="E459" s="27">
        <v>100</v>
      </c>
      <c r="F459" s="27">
        <v>241</v>
      </c>
      <c r="G459" s="27">
        <v>1</v>
      </c>
      <c r="H459" s="28">
        <v>44445.678465381941</v>
      </c>
      <c r="I459" s="2" t="s">
        <v>556</v>
      </c>
      <c r="J459" s="27">
        <v>38.130203247070313</v>
      </c>
      <c r="K459" s="27">
        <v>13.328994750976563</v>
      </c>
      <c r="L459" s="2" t="s">
        <v>15</v>
      </c>
      <c r="M459" s="2" t="s">
        <v>16</v>
      </c>
      <c r="N459" s="3">
        <v>4</v>
      </c>
      <c r="O459" s="27" t="s">
        <v>1892</v>
      </c>
      <c r="P459" s="27" t="s">
        <v>1893</v>
      </c>
      <c r="Q459" s="27" t="s">
        <v>1894</v>
      </c>
      <c r="R459" s="27">
        <f t="shared" si="21"/>
        <v>3</v>
      </c>
      <c r="S459" s="27">
        <v>1</v>
      </c>
      <c r="T459" s="27"/>
      <c r="U459" s="27">
        <v>2</v>
      </c>
      <c r="V459" s="27"/>
      <c r="W459" s="27"/>
      <c r="X459" s="27"/>
      <c r="Y459" s="27"/>
      <c r="Z459" s="27" t="s">
        <v>1427</v>
      </c>
      <c r="AA459" s="27" t="s">
        <v>1427</v>
      </c>
      <c r="AB459" s="27" t="s">
        <v>1427</v>
      </c>
      <c r="AC459" s="27">
        <f t="shared" si="22"/>
        <v>0</v>
      </c>
      <c r="AD459" s="27"/>
      <c r="AE459" s="27"/>
      <c r="AF459" s="27"/>
      <c r="AG459" s="27"/>
      <c r="AH459" s="27"/>
      <c r="AI459" s="27"/>
      <c r="AJ459" s="27"/>
      <c r="AK459" s="27"/>
      <c r="AL459" s="29">
        <v>0</v>
      </c>
      <c r="AM459" s="29">
        <v>0</v>
      </c>
      <c r="AN459" s="29">
        <v>2</v>
      </c>
      <c r="AO459" s="29">
        <v>5</v>
      </c>
      <c r="AP459" s="29">
        <v>10</v>
      </c>
      <c r="AQ459" s="29">
        <v>10</v>
      </c>
      <c r="AR459" s="29">
        <v>8</v>
      </c>
      <c r="AS459" s="29">
        <v>5</v>
      </c>
      <c r="AT459" s="29">
        <f t="shared" si="23"/>
        <v>6.666666666666667</v>
      </c>
      <c r="AU459" s="29">
        <v>6</v>
      </c>
      <c r="AV459" s="29">
        <v>7</v>
      </c>
      <c r="AW459" s="29">
        <v>0</v>
      </c>
      <c r="AX459" s="29">
        <v>42</v>
      </c>
      <c r="AY459" s="29">
        <v>1</v>
      </c>
      <c r="AZ459" s="27" t="s">
        <v>1427</v>
      </c>
      <c r="BA459" s="27">
        <v>68</v>
      </c>
      <c r="BB459" s="27">
        <v>0</v>
      </c>
      <c r="BC459" s="27">
        <v>0</v>
      </c>
      <c r="BD459" s="27">
        <v>0</v>
      </c>
      <c r="BE459" s="27">
        <v>1</v>
      </c>
      <c r="BF459" s="27" t="str" cm="1">
        <f t="array" ref="BF459">_xlfn.IFS(BB459=1,"Nord Italia",BC459=1,"Centro Italia",BD459=1,"Sud Italia",BE459=1,"Isole Italia",SUM(BB459:BE459)=0,"Estero")</f>
        <v>Isole Italia</v>
      </c>
      <c r="BG459" s="27" t="s">
        <v>2603</v>
      </c>
      <c r="BH459" s="27">
        <v>173</v>
      </c>
      <c r="BI459" s="27" t="s">
        <v>2829</v>
      </c>
      <c r="BJ459" s="27">
        <v>4</v>
      </c>
      <c r="BK459" s="27">
        <v>13</v>
      </c>
      <c r="BL459" s="27" t="s">
        <v>1427</v>
      </c>
      <c r="BM459" s="27" t="s">
        <v>1427</v>
      </c>
      <c r="BN459" s="27" t="s">
        <v>1427</v>
      </c>
      <c r="BO459" s="27">
        <v>1</v>
      </c>
      <c r="BP459" s="29">
        <v>2</v>
      </c>
      <c r="BQ459" s="27">
        <v>120</v>
      </c>
      <c r="BR459" s="27">
        <v>1</v>
      </c>
      <c r="BS459" s="27">
        <v>1</v>
      </c>
      <c r="BT459" s="27">
        <v>0</v>
      </c>
      <c r="BU459" s="27">
        <v>1</v>
      </c>
      <c r="BV459" s="29">
        <v>6</v>
      </c>
    </row>
    <row r="460" spans="1:74" ht="45" x14ac:dyDescent="0.25">
      <c r="A460" s="27">
        <v>304</v>
      </c>
      <c r="B460" s="28">
        <v>44445.308611111112</v>
      </c>
      <c r="C460" s="28">
        <v>44446.003703703704</v>
      </c>
      <c r="D460" s="2" t="s">
        <v>613</v>
      </c>
      <c r="E460" s="27">
        <v>100</v>
      </c>
      <c r="F460" s="27">
        <v>60055</v>
      </c>
      <c r="G460" s="27">
        <v>1</v>
      </c>
      <c r="H460" s="28">
        <v>44446.003707731485</v>
      </c>
      <c r="I460" s="2" t="s">
        <v>614</v>
      </c>
      <c r="J460" s="27">
        <v>45.563201904296875</v>
      </c>
      <c r="K460" s="27">
        <v>8.057098388671875</v>
      </c>
      <c r="L460" s="2" t="s">
        <v>15</v>
      </c>
      <c r="M460" s="2" t="s">
        <v>16</v>
      </c>
      <c r="N460" s="3">
        <v>4</v>
      </c>
      <c r="O460" s="27" t="s">
        <v>1938</v>
      </c>
      <c r="P460" s="27" t="s">
        <v>1939</v>
      </c>
      <c r="Q460" s="27" t="s">
        <v>1940</v>
      </c>
      <c r="R460" s="27">
        <f t="shared" si="21"/>
        <v>3</v>
      </c>
      <c r="S460" s="27"/>
      <c r="T460" s="27"/>
      <c r="U460" s="27">
        <v>2</v>
      </c>
      <c r="V460" s="27">
        <v>1</v>
      </c>
      <c r="W460" s="27"/>
      <c r="X460" s="27"/>
      <c r="Y460" s="27"/>
      <c r="Z460" s="27" t="s">
        <v>1427</v>
      </c>
      <c r="AA460" s="27" t="s">
        <v>1427</v>
      </c>
      <c r="AB460" s="27" t="s">
        <v>1427</v>
      </c>
      <c r="AC460" s="27">
        <f t="shared" si="22"/>
        <v>0</v>
      </c>
      <c r="AD460" s="27"/>
      <c r="AE460" s="27"/>
      <c r="AF460" s="27"/>
      <c r="AG460" s="27"/>
      <c r="AH460" s="27"/>
      <c r="AI460" s="27"/>
      <c r="AJ460" s="27"/>
      <c r="AK460" s="27"/>
      <c r="AL460" s="29">
        <v>0</v>
      </c>
      <c r="AM460" s="29">
        <v>0</v>
      </c>
      <c r="AN460" s="29">
        <v>7</v>
      </c>
      <c r="AO460" s="29">
        <v>10</v>
      </c>
      <c r="AP460" s="29">
        <v>10</v>
      </c>
      <c r="AQ460" s="29">
        <v>9</v>
      </c>
      <c r="AR460" s="29">
        <v>9</v>
      </c>
      <c r="AS460" s="29">
        <v>8</v>
      </c>
      <c r="AT460" s="29">
        <f t="shared" si="23"/>
        <v>8.8333333333333339</v>
      </c>
      <c r="AU460" s="29">
        <v>7</v>
      </c>
      <c r="AV460" s="29">
        <v>8</v>
      </c>
      <c r="AW460" s="29">
        <v>1</v>
      </c>
      <c r="AX460" s="29">
        <v>20</v>
      </c>
      <c r="AY460" s="29">
        <v>1</v>
      </c>
      <c r="AZ460" s="27" t="s">
        <v>1427</v>
      </c>
      <c r="BA460" s="27">
        <v>106</v>
      </c>
      <c r="BB460" s="27">
        <v>1</v>
      </c>
      <c r="BC460" s="27">
        <v>0</v>
      </c>
      <c r="BD460" s="27">
        <v>0</v>
      </c>
      <c r="BE460" s="27">
        <v>0</v>
      </c>
      <c r="BF460" s="27" t="str" cm="1">
        <f t="array" ref="BF460">_xlfn.IFS(BB460=1,"Nord Italia",BC460=1,"Centro Italia",BD460=1,"Sud Italia",BE460=1,"Isole Italia",SUM(BB460:BE460)=0,"Estero")</f>
        <v>Nord Italia</v>
      </c>
      <c r="BG460" s="27" t="s">
        <v>2619</v>
      </c>
      <c r="BH460" s="27">
        <v>164</v>
      </c>
      <c r="BI460" s="27" t="s">
        <v>1427</v>
      </c>
      <c r="BJ460" s="27">
        <v>3</v>
      </c>
      <c r="BK460" s="27">
        <v>4</v>
      </c>
      <c r="BL460" s="27" t="s">
        <v>1427</v>
      </c>
      <c r="BM460" s="27" t="s">
        <v>1427</v>
      </c>
      <c r="BN460" s="27" t="s">
        <v>1427</v>
      </c>
      <c r="BO460" s="27">
        <v>3</v>
      </c>
      <c r="BP460" s="29">
        <v>3</v>
      </c>
      <c r="BQ460" s="27">
        <v>60</v>
      </c>
      <c r="BR460" s="27">
        <v>1</v>
      </c>
      <c r="BS460" s="27">
        <v>1</v>
      </c>
      <c r="BT460" s="27">
        <v>1</v>
      </c>
      <c r="BU460" s="27">
        <v>1</v>
      </c>
      <c r="BV460" s="29">
        <v>6</v>
      </c>
    </row>
    <row r="461" spans="1:74" ht="30" x14ac:dyDescent="0.25">
      <c r="A461" s="27">
        <v>307</v>
      </c>
      <c r="B461" s="28">
        <v>44445.97929398148</v>
      </c>
      <c r="C461" s="28">
        <v>44446.01152777778</v>
      </c>
      <c r="D461" s="2" t="s">
        <v>619</v>
      </c>
      <c r="E461" s="27">
        <v>100</v>
      </c>
      <c r="F461" s="27">
        <v>2784</v>
      </c>
      <c r="G461" s="27">
        <v>1</v>
      </c>
      <c r="H461" s="28">
        <v>44446.011531180557</v>
      </c>
      <c r="I461" s="2" t="s">
        <v>620</v>
      </c>
      <c r="J461" s="27">
        <v>41.112197875976563</v>
      </c>
      <c r="K461" s="27">
        <v>16.854705810546875</v>
      </c>
      <c r="L461" s="2" t="s">
        <v>15</v>
      </c>
      <c r="M461" s="2" t="s">
        <v>16</v>
      </c>
      <c r="N461" s="3">
        <v>4</v>
      </c>
      <c r="O461" s="27" t="s">
        <v>1944</v>
      </c>
      <c r="P461" s="27" t="s">
        <v>1682</v>
      </c>
      <c r="Q461" s="27" t="s">
        <v>1682</v>
      </c>
      <c r="R461" s="27">
        <f t="shared" si="21"/>
        <v>3</v>
      </c>
      <c r="S461" s="27">
        <v>1</v>
      </c>
      <c r="T461" s="27"/>
      <c r="U461" s="27"/>
      <c r="V461" s="27"/>
      <c r="W461" s="27"/>
      <c r="X461" s="27"/>
      <c r="Y461" s="27"/>
      <c r="Z461" s="27" t="s">
        <v>1427</v>
      </c>
      <c r="AA461" s="27" t="s">
        <v>1427</v>
      </c>
      <c r="AB461" s="27" t="s">
        <v>1427</v>
      </c>
      <c r="AC461" s="27">
        <f t="shared" si="22"/>
        <v>0</v>
      </c>
      <c r="AD461" s="27"/>
      <c r="AE461" s="27"/>
      <c r="AF461" s="27"/>
      <c r="AG461" s="27"/>
      <c r="AH461" s="27"/>
      <c r="AI461" s="27"/>
      <c r="AJ461" s="27"/>
      <c r="AK461" s="27"/>
      <c r="AL461" s="29">
        <v>1</v>
      </c>
      <c r="AM461" s="29">
        <v>0</v>
      </c>
      <c r="AN461" s="29">
        <v>7</v>
      </c>
      <c r="AO461" s="29">
        <v>9</v>
      </c>
      <c r="AP461" s="29">
        <v>7</v>
      </c>
      <c r="AQ461" s="29">
        <v>8</v>
      </c>
      <c r="AR461" s="29">
        <v>9</v>
      </c>
      <c r="AS461" s="29">
        <v>7</v>
      </c>
      <c r="AT461" s="29">
        <f t="shared" si="23"/>
        <v>7.833333333333333</v>
      </c>
      <c r="AU461" s="29">
        <v>6</v>
      </c>
      <c r="AV461" s="29">
        <v>7</v>
      </c>
      <c r="AW461" s="29">
        <v>1</v>
      </c>
      <c r="AX461" s="29">
        <v>56</v>
      </c>
      <c r="AY461" s="29">
        <v>1</v>
      </c>
      <c r="AZ461" s="27" t="s">
        <v>1427</v>
      </c>
      <c r="BA461" s="27">
        <v>37</v>
      </c>
      <c r="BB461" s="27">
        <v>0</v>
      </c>
      <c r="BC461" s="27">
        <v>0</v>
      </c>
      <c r="BD461" s="27">
        <v>1</v>
      </c>
      <c r="BE461" s="27">
        <v>0</v>
      </c>
      <c r="BF461" s="27" t="str" cm="1">
        <f t="array" ref="BF461">_xlfn.IFS(BB461=1,"Nord Italia",BC461=1,"Centro Italia",BD461=1,"Sud Italia",BE461=1,"Isole Italia",SUM(BB461:BE461)=0,"Estero")</f>
        <v>Sud Italia</v>
      </c>
      <c r="BG461" s="27" t="s">
        <v>2796</v>
      </c>
      <c r="BH461" s="27">
        <v>167</v>
      </c>
      <c r="BI461" s="27" t="s">
        <v>1427</v>
      </c>
      <c r="BJ461" s="27">
        <v>4</v>
      </c>
      <c r="BK461" s="27">
        <v>14</v>
      </c>
      <c r="BL461" s="27" t="s">
        <v>1427</v>
      </c>
      <c r="BM461" s="27" t="s">
        <v>1427</v>
      </c>
      <c r="BN461" s="27" t="s">
        <v>1427</v>
      </c>
      <c r="BO461" s="27">
        <v>3</v>
      </c>
      <c r="BP461" s="29">
        <v>3</v>
      </c>
      <c r="BQ461" s="27">
        <v>90</v>
      </c>
      <c r="BR461" s="27">
        <v>0</v>
      </c>
      <c r="BS461" s="27" t="s">
        <v>1427</v>
      </c>
      <c r="BT461" s="27">
        <v>1</v>
      </c>
      <c r="BU461" s="27">
        <v>0</v>
      </c>
      <c r="BV461" s="29">
        <v>3</v>
      </c>
    </row>
    <row r="462" spans="1:74" ht="45" x14ac:dyDescent="0.25">
      <c r="A462" s="27">
        <v>315</v>
      </c>
      <c r="B462" s="28">
        <v>44446.04078703704</v>
      </c>
      <c r="C462" s="28">
        <v>44446.044166666667</v>
      </c>
      <c r="D462" s="2" t="s">
        <v>635</v>
      </c>
      <c r="E462" s="27">
        <v>100</v>
      </c>
      <c r="F462" s="27">
        <v>292</v>
      </c>
      <c r="G462" s="27">
        <v>1</v>
      </c>
      <c r="H462" s="28">
        <v>44446.044179236109</v>
      </c>
      <c r="I462" s="2" t="s">
        <v>636</v>
      </c>
      <c r="J462" s="27">
        <v>45.40960693359375</v>
      </c>
      <c r="K462" s="27">
        <v>11.894699096679688</v>
      </c>
      <c r="L462" s="2" t="s">
        <v>15</v>
      </c>
      <c r="M462" s="2" t="s">
        <v>16</v>
      </c>
      <c r="N462" s="3">
        <v>4</v>
      </c>
      <c r="O462" s="27" t="s">
        <v>1950</v>
      </c>
      <c r="P462" s="27" t="s">
        <v>1951</v>
      </c>
      <c r="Q462" s="27" t="s">
        <v>1952</v>
      </c>
      <c r="R462" s="27">
        <f t="shared" si="21"/>
        <v>3</v>
      </c>
      <c r="S462" s="27">
        <v>1</v>
      </c>
      <c r="T462" s="27"/>
      <c r="U462" s="27">
        <v>1</v>
      </c>
      <c r="V462" s="27"/>
      <c r="W462" s="27">
        <v>1</v>
      </c>
      <c r="X462" s="27"/>
      <c r="Y462" s="27"/>
      <c r="Z462" s="27" t="s">
        <v>1427</v>
      </c>
      <c r="AA462" s="27" t="s">
        <v>1427</v>
      </c>
      <c r="AB462" s="27" t="s">
        <v>1427</v>
      </c>
      <c r="AC462" s="27">
        <f t="shared" si="22"/>
        <v>0</v>
      </c>
      <c r="AD462" s="27"/>
      <c r="AE462" s="27"/>
      <c r="AF462" s="27"/>
      <c r="AG462" s="27"/>
      <c r="AH462" s="27"/>
      <c r="AI462" s="27"/>
      <c r="AJ462" s="27"/>
      <c r="AK462" s="27"/>
      <c r="AL462" s="29">
        <v>0</v>
      </c>
      <c r="AM462" s="29">
        <v>0</v>
      </c>
      <c r="AN462" s="29">
        <v>5</v>
      </c>
      <c r="AO462" s="29">
        <v>6</v>
      </c>
      <c r="AP462" s="29">
        <v>6</v>
      </c>
      <c r="AQ462" s="29">
        <v>7</v>
      </c>
      <c r="AR462" s="29">
        <v>9</v>
      </c>
      <c r="AS462" s="29">
        <v>10</v>
      </c>
      <c r="AT462" s="29">
        <f t="shared" si="23"/>
        <v>7.166666666666667</v>
      </c>
      <c r="AU462" s="29">
        <v>6</v>
      </c>
      <c r="AV462" s="29">
        <v>8</v>
      </c>
      <c r="AW462" s="29">
        <v>1</v>
      </c>
      <c r="AX462" s="29">
        <v>30</v>
      </c>
      <c r="AY462" s="29">
        <v>1</v>
      </c>
      <c r="AZ462" s="27" t="s">
        <v>1427</v>
      </c>
      <c r="BA462" s="27">
        <v>67</v>
      </c>
      <c r="BB462" s="27">
        <v>1</v>
      </c>
      <c r="BC462" s="27">
        <v>0</v>
      </c>
      <c r="BD462" s="27">
        <v>0</v>
      </c>
      <c r="BE462" s="27">
        <v>0</v>
      </c>
      <c r="BF462" s="27" t="str" cm="1">
        <f t="array" ref="BF462">_xlfn.IFS(BB462=1,"Nord Italia",BC462=1,"Centro Italia",BD462=1,"Sud Italia",BE462=1,"Isole Italia",SUM(BB462:BE462)=0,"Estero")</f>
        <v>Nord Italia</v>
      </c>
      <c r="BG462" s="27" t="s">
        <v>2845</v>
      </c>
      <c r="BH462" s="27">
        <v>166</v>
      </c>
      <c r="BI462" s="27" t="s">
        <v>1427</v>
      </c>
      <c r="BJ462" s="27">
        <v>3</v>
      </c>
      <c r="BK462" s="27" t="s">
        <v>1427</v>
      </c>
      <c r="BL462" s="27" t="s">
        <v>1427</v>
      </c>
      <c r="BM462" s="27" t="s">
        <v>1427</v>
      </c>
      <c r="BN462" s="27" t="s">
        <v>1427</v>
      </c>
      <c r="BO462" s="27">
        <v>3</v>
      </c>
      <c r="BP462" s="29">
        <v>3</v>
      </c>
      <c r="BQ462" s="27">
        <v>60</v>
      </c>
      <c r="BR462" s="27">
        <v>0</v>
      </c>
      <c r="BS462" s="27" t="s">
        <v>1427</v>
      </c>
      <c r="BT462" s="27">
        <v>1</v>
      </c>
      <c r="BU462" s="27">
        <v>0</v>
      </c>
      <c r="BV462" s="29">
        <v>1</v>
      </c>
    </row>
    <row r="463" spans="1:74" ht="30" x14ac:dyDescent="0.25">
      <c r="A463" s="27">
        <v>321</v>
      </c>
      <c r="B463" s="28">
        <v>44446.07303240741</v>
      </c>
      <c r="C463" s="28">
        <v>44446.076458333337</v>
      </c>
      <c r="D463" s="2" t="s">
        <v>647</v>
      </c>
      <c r="E463" s="27">
        <v>100</v>
      </c>
      <c r="F463" s="27">
        <v>296</v>
      </c>
      <c r="G463" s="27">
        <v>1</v>
      </c>
      <c r="H463" s="28">
        <v>44446.076472222223</v>
      </c>
      <c r="I463" s="2" t="s">
        <v>648</v>
      </c>
      <c r="J463" s="27">
        <v>45.472198486328125</v>
      </c>
      <c r="K463" s="27">
        <v>9.19219970703125</v>
      </c>
      <c r="L463" s="2" t="s">
        <v>15</v>
      </c>
      <c r="M463" s="2" t="s">
        <v>16</v>
      </c>
      <c r="N463" s="3">
        <v>4</v>
      </c>
      <c r="O463" s="27" t="s">
        <v>1917</v>
      </c>
      <c r="P463" s="27" t="s">
        <v>1959</v>
      </c>
      <c r="Q463" s="27" t="s">
        <v>1856</v>
      </c>
      <c r="R463" s="27">
        <f t="shared" si="21"/>
        <v>3</v>
      </c>
      <c r="S463" s="27">
        <v>1</v>
      </c>
      <c r="T463" s="27">
        <v>1</v>
      </c>
      <c r="U463" s="27">
        <v>1</v>
      </c>
      <c r="V463" s="27"/>
      <c r="W463" s="27"/>
      <c r="X463" s="27"/>
      <c r="Y463" s="27"/>
      <c r="Z463" s="27" t="s">
        <v>1427</v>
      </c>
      <c r="AA463" s="27" t="s">
        <v>1427</v>
      </c>
      <c r="AB463" s="27" t="s">
        <v>1427</v>
      </c>
      <c r="AC463" s="27">
        <f t="shared" si="22"/>
        <v>0</v>
      </c>
      <c r="AD463" s="27"/>
      <c r="AE463" s="27"/>
      <c r="AF463" s="27"/>
      <c r="AG463" s="27"/>
      <c r="AH463" s="27"/>
      <c r="AI463" s="27"/>
      <c r="AJ463" s="27"/>
      <c r="AK463" s="27"/>
      <c r="AL463" s="29">
        <v>0</v>
      </c>
      <c r="AM463" s="29">
        <v>0</v>
      </c>
      <c r="AN463" s="29">
        <v>5</v>
      </c>
      <c r="AO463" s="29">
        <v>8</v>
      </c>
      <c r="AP463" s="29">
        <v>7</v>
      </c>
      <c r="AQ463" s="29">
        <v>8</v>
      </c>
      <c r="AR463" s="29">
        <v>8</v>
      </c>
      <c r="AS463" s="29">
        <v>10</v>
      </c>
      <c r="AT463" s="29">
        <f t="shared" si="23"/>
        <v>7.666666666666667</v>
      </c>
      <c r="AU463" s="29">
        <v>7</v>
      </c>
      <c r="AV463" s="29">
        <v>8</v>
      </c>
      <c r="AW463" s="29">
        <v>1</v>
      </c>
      <c r="AX463" s="29">
        <v>26</v>
      </c>
      <c r="AY463" s="29">
        <v>1</v>
      </c>
      <c r="AZ463" s="27" t="s">
        <v>1427</v>
      </c>
      <c r="BA463" s="27">
        <v>100</v>
      </c>
      <c r="BB463" s="27">
        <v>1</v>
      </c>
      <c r="BC463" s="27">
        <v>0</v>
      </c>
      <c r="BD463" s="27">
        <v>0</v>
      </c>
      <c r="BE463" s="27">
        <v>0</v>
      </c>
      <c r="BF463" s="27" t="str" cm="1">
        <f t="array" ref="BF463">_xlfn.IFS(BB463=1,"Nord Italia",BC463=1,"Centro Italia",BD463=1,"Sud Italia",BE463=1,"Isole Italia",SUM(BB463:BE463)=0,"Estero")</f>
        <v>Nord Italia</v>
      </c>
      <c r="BG463" s="27" t="s">
        <v>2847</v>
      </c>
      <c r="BH463" s="27">
        <v>166</v>
      </c>
      <c r="BI463" s="27" t="s">
        <v>1427</v>
      </c>
      <c r="BJ463" s="27">
        <v>3</v>
      </c>
      <c r="BK463" s="27" t="s">
        <v>1427</v>
      </c>
      <c r="BL463" s="27" t="s">
        <v>1427</v>
      </c>
      <c r="BM463" s="27" t="s">
        <v>1427</v>
      </c>
      <c r="BN463" s="27" t="s">
        <v>1427</v>
      </c>
      <c r="BO463" s="27">
        <v>2</v>
      </c>
      <c r="BP463" s="29">
        <v>3</v>
      </c>
      <c r="BQ463" s="27">
        <v>35</v>
      </c>
      <c r="BR463" s="27">
        <v>0</v>
      </c>
      <c r="BS463" s="27" t="s">
        <v>1427</v>
      </c>
      <c r="BT463" s="27">
        <v>1</v>
      </c>
      <c r="BU463" s="27">
        <v>0</v>
      </c>
      <c r="BV463" s="29">
        <v>3</v>
      </c>
    </row>
    <row r="464" spans="1:74" ht="45" x14ac:dyDescent="0.25">
      <c r="A464" s="27">
        <v>325</v>
      </c>
      <c r="B464" s="28">
        <v>44446.099259259259</v>
      </c>
      <c r="C464" s="28">
        <v>44446.101956018516</v>
      </c>
      <c r="D464" s="2" t="s">
        <v>655</v>
      </c>
      <c r="E464" s="27">
        <v>100</v>
      </c>
      <c r="F464" s="27">
        <v>232</v>
      </c>
      <c r="G464" s="27">
        <v>1</v>
      </c>
      <c r="H464" s="28">
        <v>44446.101967187496</v>
      </c>
      <c r="I464" s="2" t="s">
        <v>656</v>
      </c>
      <c r="J464" s="27">
        <v>45.403106689453125</v>
      </c>
      <c r="K464" s="27">
        <v>11.87469482421875</v>
      </c>
      <c r="L464" s="2" t="s">
        <v>15</v>
      </c>
      <c r="M464" s="2" t="s">
        <v>16</v>
      </c>
      <c r="N464" s="3">
        <v>4</v>
      </c>
      <c r="O464" s="27" t="s">
        <v>1963</v>
      </c>
      <c r="P464" s="27" t="s">
        <v>1964</v>
      </c>
      <c r="Q464" s="27" t="s">
        <v>1965</v>
      </c>
      <c r="R464" s="27">
        <f t="shared" si="21"/>
        <v>3</v>
      </c>
      <c r="S464" s="27">
        <v>2</v>
      </c>
      <c r="T464" s="27"/>
      <c r="U464" s="27">
        <v>1</v>
      </c>
      <c r="V464" s="27"/>
      <c r="W464" s="27"/>
      <c r="X464" s="27"/>
      <c r="Y464" s="27"/>
      <c r="Z464" s="27" t="s">
        <v>1427</v>
      </c>
      <c r="AA464" s="27" t="s">
        <v>1427</v>
      </c>
      <c r="AB464" s="27" t="s">
        <v>1427</v>
      </c>
      <c r="AC464" s="27">
        <f t="shared" si="22"/>
        <v>0</v>
      </c>
      <c r="AD464" s="27"/>
      <c r="AE464" s="27"/>
      <c r="AF464" s="27"/>
      <c r="AG464" s="27"/>
      <c r="AH464" s="27"/>
      <c r="AI464" s="27"/>
      <c r="AJ464" s="27"/>
      <c r="AK464" s="27"/>
      <c r="AL464" s="29">
        <v>0</v>
      </c>
      <c r="AM464" s="29">
        <v>0</v>
      </c>
      <c r="AN464" s="29">
        <v>1</v>
      </c>
      <c r="AO464" s="29">
        <v>5</v>
      </c>
      <c r="AP464" s="29">
        <v>5</v>
      </c>
      <c r="AQ464" s="29">
        <v>4</v>
      </c>
      <c r="AR464" s="29">
        <v>10</v>
      </c>
      <c r="AS464" s="29">
        <v>8</v>
      </c>
      <c r="AT464" s="29">
        <f t="shared" si="23"/>
        <v>5.5</v>
      </c>
      <c r="AU464" s="29">
        <v>4</v>
      </c>
      <c r="AV464" s="29">
        <v>4</v>
      </c>
      <c r="AW464" s="29">
        <v>1</v>
      </c>
      <c r="AX464" s="29">
        <v>25</v>
      </c>
      <c r="AY464" s="29">
        <v>1</v>
      </c>
      <c r="AZ464" s="27" t="s">
        <v>1427</v>
      </c>
      <c r="BA464" s="27">
        <v>67</v>
      </c>
      <c r="BB464" s="27">
        <v>1</v>
      </c>
      <c r="BC464" s="27">
        <v>0</v>
      </c>
      <c r="BD464" s="27">
        <v>0</v>
      </c>
      <c r="BE464" s="27">
        <v>0</v>
      </c>
      <c r="BF464" s="27" t="str" cm="1">
        <f t="array" ref="BF464">_xlfn.IFS(BB464=1,"Nord Italia",BC464=1,"Centro Italia",BD464=1,"Sud Italia",BE464=1,"Isole Italia",SUM(BB464:BE464)=0,"Estero")</f>
        <v>Nord Italia</v>
      </c>
      <c r="BG464" s="27" t="s">
        <v>2781</v>
      </c>
      <c r="BH464" s="27">
        <v>164</v>
      </c>
      <c r="BI464" s="27" t="s">
        <v>1427</v>
      </c>
      <c r="BJ464" s="27">
        <v>4</v>
      </c>
      <c r="BK464" s="27">
        <v>16</v>
      </c>
      <c r="BL464" s="27" t="s">
        <v>1427</v>
      </c>
      <c r="BM464" s="27">
        <v>110</v>
      </c>
      <c r="BN464" s="27" t="s">
        <v>1427</v>
      </c>
      <c r="BO464" s="27">
        <v>5</v>
      </c>
      <c r="BP464" s="29">
        <v>3</v>
      </c>
      <c r="BQ464" s="27">
        <v>120</v>
      </c>
      <c r="BR464" s="27">
        <v>0</v>
      </c>
      <c r="BS464" s="27" t="s">
        <v>1427</v>
      </c>
      <c r="BT464" s="27">
        <v>1</v>
      </c>
      <c r="BU464" s="27">
        <v>1</v>
      </c>
      <c r="BV464" s="29">
        <v>2</v>
      </c>
    </row>
    <row r="465" spans="1:74" ht="30" x14ac:dyDescent="0.25">
      <c r="A465" s="27">
        <v>333</v>
      </c>
      <c r="B465" s="28">
        <v>44446.115671296298</v>
      </c>
      <c r="C465" s="28">
        <v>44446.125277777777</v>
      </c>
      <c r="D465" s="2" t="s">
        <v>669</v>
      </c>
      <c r="E465" s="27">
        <v>100</v>
      </c>
      <c r="F465" s="27">
        <v>829</v>
      </c>
      <c r="G465" s="27">
        <v>1</v>
      </c>
      <c r="H465" s="28">
        <v>44446.125283032408</v>
      </c>
      <c r="I465" s="2" t="s">
        <v>670</v>
      </c>
      <c r="J465" s="27">
        <v>45.40960693359375</v>
      </c>
      <c r="K465" s="27">
        <v>11.894699096679688</v>
      </c>
      <c r="L465" s="2" t="s">
        <v>15</v>
      </c>
      <c r="M465" s="2" t="s">
        <v>16</v>
      </c>
      <c r="N465" s="3">
        <v>4</v>
      </c>
      <c r="O465" s="27" t="s">
        <v>1979</v>
      </c>
      <c r="P465" s="27" t="s">
        <v>1980</v>
      </c>
      <c r="Q465" s="27" t="s">
        <v>1981</v>
      </c>
      <c r="R465" s="27">
        <f t="shared" si="21"/>
        <v>3</v>
      </c>
      <c r="S465" s="27">
        <v>1</v>
      </c>
      <c r="T465" s="27"/>
      <c r="U465" s="27">
        <v>2</v>
      </c>
      <c r="V465" s="27"/>
      <c r="W465" s="27"/>
      <c r="X465" s="27"/>
      <c r="Y465" s="27"/>
      <c r="Z465" s="27" t="s">
        <v>1427</v>
      </c>
      <c r="AA465" s="27" t="s">
        <v>1427</v>
      </c>
      <c r="AB465" s="27" t="s">
        <v>1427</v>
      </c>
      <c r="AC465" s="27">
        <f t="shared" si="22"/>
        <v>0</v>
      </c>
      <c r="AD465" s="27"/>
      <c r="AE465" s="27"/>
      <c r="AF465" s="27"/>
      <c r="AG465" s="27"/>
      <c r="AH465" s="27"/>
      <c r="AI465" s="27"/>
      <c r="AJ465" s="27"/>
      <c r="AK465" s="27"/>
      <c r="AL465" s="29">
        <v>0</v>
      </c>
      <c r="AM465" s="29">
        <v>0</v>
      </c>
      <c r="AN465" s="29">
        <v>8</v>
      </c>
      <c r="AO465" s="29">
        <v>9</v>
      </c>
      <c r="AP465" s="29">
        <v>10</v>
      </c>
      <c r="AQ465" s="29">
        <v>10</v>
      </c>
      <c r="AR465" s="29">
        <v>7</v>
      </c>
      <c r="AS465" s="29">
        <v>9</v>
      </c>
      <c r="AT465" s="29">
        <f t="shared" si="23"/>
        <v>8.8333333333333339</v>
      </c>
      <c r="AU465" s="29">
        <v>7</v>
      </c>
      <c r="AV465" s="29">
        <v>7</v>
      </c>
      <c r="AW465" s="29">
        <v>1</v>
      </c>
      <c r="AX465" s="29">
        <v>64</v>
      </c>
      <c r="AY465" s="29">
        <v>1</v>
      </c>
      <c r="AZ465" s="27" t="s">
        <v>1427</v>
      </c>
      <c r="BA465" s="27">
        <v>67</v>
      </c>
      <c r="BB465" s="27">
        <v>1</v>
      </c>
      <c r="BC465" s="27">
        <v>0</v>
      </c>
      <c r="BD465" s="27">
        <v>0</v>
      </c>
      <c r="BE465" s="27">
        <v>0</v>
      </c>
      <c r="BF465" s="27" t="str" cm="1">
        <f t="array" ref="BF465">_xlfn.IFS(BB465=1,"Nord Italia",BC465=1,"Centro Italia",BD465=1,"Sud Italia",BE465=1,"Isole Italia",SUM(BB465:BE465)=0,"Estero")</f>
        <v>Nord Italia</v>
      </c>
      <c r="BG465" s="27" t="s">
        <v>2697</v>
      </c>
      <c r="BH465" s="27">
        <v>170</v>
      </c>
      <c r="BI465" s="27" t="s">
        <v>1427</v>
      </c>
      <c r="BJ465" s="27">
        <v>7</v>
      </c>
      <c r="BK465" s="27" t="s">
        <v>1427</v>
      </c>
      <c r="BL465" s="27" t="s">
        <v>1427</v>
      </c>
      <c r="BM465" s="27" t="s">
        <v>1427</v>
      </c>
      <c r="BN465" s="27" t="s">
        <v>1427</v>
      </c>
      <c r="BO465" s="27">
        <v>3</v>
      </c>
      <c r="BP465" s="29">
        <v>3</v>
      </c>
      <c r="BQ465" s="27">
        <v>120</v>
      </c>
      <c r="BR465" s="27">
        <v>1</v>
      </c>
      <c r="BS465" s="27">
        <v>1</v>
      </c>
      <c r="BT465" s="27">
        <v>1</v>
      </c>
      <c r="BU465" s="27">
        <v>1</v>
      </c>
      <c r="BV465" s="29">
        <v>2</v>
      </c>
    </row>
    <row r="466" spans="1:74" ht="30" x14ac:dyDescent="0.25">
      <c r="A466" s="27">
        <v>340</v>
      </c>
      <c r="B466" s="28">
        <v>44446.165405092594</v>
      </c>
      <c r="C466" s="28">
        <v>44446.169293981482</v>
      </c>
      <c r="D466" s="2" t="s">
        <v>682</v>
      </c>
      <c r="E466" s="27">
        <v>100</v>
      </c>
      <c r="F466" s="27">
        <v>336</v>
      </c>
      <c r="G466" s="27">
        <v>1</v>
      </c>
      <c r="H466" s="28">
        <v>44446.169305856478</v>
      </c>
      <c r="I466" s="2" t="s">
        <v>683</v>
      </c>
      <c r="J466" s="27">
        <v>45.755599975585938</v>
      </c>
      <c r="K466" s="27">
        <v>8.9781036376953125</v>
      </c>
      <c r="L466" s="2" t="s">
        <v>15</v>
      </c>
      <c r="M466" s="2" t="s">
        <v>16</v>
      </c>
      <c r="N466" s="3">
        <v>4</v>
      </c>
      <c r="O466" s="27" t="s">
        <v>1989</v>
      </c>
      <c r="P466" s="27" t="s">
        <v>1990</v>
      </c>
      <c r="Q466" s="27" t="s">
        <v>1991</v>
      </c>
      <c r="R466" s="27">
        <f t="shared" si="21"/>
        <v>3</v>
      </c>
      <c r="S466" s="27">
        <v>3</v>
      </c>
      <c r="T466" s="27"/>
      <c r="U466" s="27"/>
      <c r="V466" s="27"/>
      <c r="W466" s="27"/>
      <c r="X466" s="27"/>
      <c r="Y466" s="27"/>
      <c r="Z466" s="27" t="s">
        <v>1427</v>
      </c>
      <c r="AA466" s="27" t="s">
        <v>1427</v>
      </c>
      <c r="AB466" s="27" t="s">
        <v>1427</v>
      </c>
      <c r="AC466" s="27">
        <f t="shared" si="22"/>
        <v>0</v>
      </c>
      <c r="AD466" s="27"/>
      <c r="AE466" s="27"/>
      <c r="AF466" s="27"/>
      <c r="AG466" s="27"/>
      <c r="AH466" s="27"/>
      <c r="AI466" s="27"/>
      <c r="AJ466" s="27"/>
      <c r="AK466" s="27"/>
      <c r="AL466" s="29">
        <v>0</v>
      </c>
      <c r="AM466" s="29">
        <v>0</v>
      </c>
      <c r="AN466" s="29">
        <v>7</v>
      </c>
      <c r="AO466" s="29">
        <v>7</v>
      </c>
      <c r="AP466" s="29">
        <v>10</v>
      </c>
      <c r="AQ466" s="29">
        <v>8</v>
      </c>
      <c r="AR466" s="29">
        <v>10</v>
      </c>
      <c r="AS466" s="29">
        <v>8</v>
      </c>
      <c r="AT466" s="29">
        <f t="shared" si="23"/>
        <v>8.3333333333333339</v>
      </c>
      <c r="AU466" s="29">
        <v>7</v>
      </c>
      <c r="AV466" s="29">
        <v>8</v>
      </c>
      <c r="AW466" s="29">
        <v>1</v>
      </c>
      <c r="AX466" s="29">
        <v>57</v>
      </c>
      <c r="AY466" s="29">
        <v>1</v>
      </c>
      <c r="AZ466" s="27" t="s">
        <v>1427</v>
      </c>
      <c r="BA466" s="27">
        <v>14</v>
      </c>
      <c r="BB466" s="27">
        <v>1</v>
      </c>
      <c r="BC466" s="27">
        <v>0</v>
      </c>
      <c r="BD466" s="27">
        <v>0</v>
      </c>
      <c r="BE466" s="27">
        <v>0</v>
      </c>
      <c r="BF466" s="27" t="str" cm="1">
        <f t="array" ref="BF466">_xlfn.IFS(BB466=1,"Nord Italia",BC466=1,"Centro Italia",BD466=1,"Sud Italia",BE466=1,"Isole Italia",SUM(BB466:BE466)=0,"Estero")</f>
        <v>Nord Italia</v>
      </c>
      <c r="BG466" s="27" t="s">
        <v>2854</v>
      </c>
      <c r="BH466" s="27">
        <v>167</v>
      </c>
      <c r="BI466" s="27" t="s">
        <v>1427</v>
      </c>
      <c r="BJ466" s="27">
        <v>4</v>
      </c>
      <c r="BK466" s="27">
        <v>18</v>
      </c>
      <c r="BL466" s="27" t="s">
        <v>3090</v>
      </c>
      <c r="BM466" s="27" t="s">
        <v>1427</v>
      </c>
      <c r="BN466" s="27" t="s">
        <v>1427</v>
      </c>
      <c r="BO466" s="27">
        <v>1</v>
      </c>
      <c r="BP466" s="29">
        <v>3</v>
      </c>
      <c r="BQ466" s="27">
        <v>120</v>
      </c>
      <c r="BR466" s="27">
        <v>0</v>
      </c>
      <c r="BS466" s="27" t="s">
        <v>1427</v>
      </c>
      <c r="BT466" s="27">
        <v>1</v>
      </c>
      <c r="BU466" s="27">
        <v>1</v>
      </c>
      <c r="BV466" s="29">
        <v>3</v>
      </c>
    </row>
    <row r="467" spans="1:74" ht="30" x14ac:dyDescent="0.25">
      <c r="A467" s="27">
        <v>343</v>
      </c>
      <c r="B467" s="28">
        <v>44446.210034722222</v>
      </c>
      <c r="C467" s="28">
        <v>44446.213437500002</v>
      </c>
      <c r="D467" s="2" t="s">
        <v>687</v>
      </c>
      <c r="E467" s="27">
        <v>100</v>
      </c>
      <c r="F467" s="27">
        <v>294</v>
      </c>
      <c r="G467" s="27">
        <v>1</v>
      </c>
      <c r="H467" s="28">
        <v>44446.213454791665</v>
      </c>
      <c r="I467" s="2" t="s">
        <v>688</v>
      </c>
      <c r="J467" s="27">
        <v>43.147903442382813</v>
      </c>
      <c r="K467" s="27">
        <v>12.109695434570313</v>
      </c>
      <c r="L467" s="2" t="s">
        <v>15</v>
      </c>
      <c r="M467" s="2" t="s">
        <v>16</v>
      </c>
      <c r="N467" s="3">
        <v>4</v>
      </c>
      <c r="O467" s="27" t="s">
        <v>1998</v>
      </c>
      <c r="P467" s="27" t="s">
        <v>1999</v>
      </c>
      <c r="Q467" s="27" t="s">
        <v>2000</v>
      </c>
      <c r="R467" s="27">
        <f t="shared" si="21"/>
        <v>3</v>
      </c>
      <c r="S467" s="27">
        <v>2</v>
      </c>
      <c r="T467" s="27"/>
      <c r="U467" s="27"/>
      <c r="V467" s="27">
        <v>1</v>
      </c>
      <c r="W467" s="27"/>
      <c r="X467" s="27"/>
      <c r="Y467" s="27"/>
      <c r="Z467" s="27" t="s">
        <v>1427</v>
      </c>
      <c r="AA467" s="27" t="s">
        <v>1427</v>
      </c>
      <c r="AB467" s="27" t="s">
        <v>1427</v>
      </c>
      <c r="AC467" s="27">
        <f t="shared" si="22"/>
        <v>0</v>
      </c>
      <c r="AD467" s="27"/>
      <c r="AE467" s="27"/>
      <c r="AF467" s="27"/>
      <c r="AG467" s="27"/>
      <c r="AH467" s="27"/>
      <c r="AI467" s="27"/>
      <c r="AJ467" s="27"/>
      <c r="AK467" s="27"/>
      <c r="AL467" s="29">
        <v>0</v>
      </c>
      <c r="AM467" s="29">
        <v>0</v>
      </c>
      <c r="AN467" s="29">
        <v>1</v>
      </c>
      <c r="AO467" s="29">
        <v>2</v>
      </c>
      <c r="AP467" s="29">
        <v>1</v>
      </c>
      <c r="AQ467" s="29">
        <v>3</v>
      </c>
      <c r="AR467" s="29">
        <v>7</v>
      </c>
      <c r="AS467" s="29">
        <v>8</v>
      </c>
      <c r="AT467" s="29">
        <f t="shared" si="23"/>
        <v>3.6666666666666665</v>
      </c>
      <c r="AU467" s="29">
        <v>5</v>
      </c>
      <c r="AV467" s="29">
        <v>7</v>
      </c>
      <c r="AW467" s="29">
        <v>0</v>
      </c>
      <c r="AX467" s="29">
        <v>43</v>
      </c>
      <c r="AY467" s="29">
        <v>1</v>
      </c>
      <c r="AZ467" s="27" t="s">
        <v>1427</v>
      </c>
      <c r="BA467" s="27">
        <v>68</v>
      </c>
      <c r="BB467" s="27">
        <v>0</v>
      </c>
      <c r="BC467" s="27">
        <v>0</v>
      </c>
      <c r="BD467" s="27">
        <v>0</v>
      </c>
      <c r="BE467" s="27">
        <v>1</v>
      </c>
      <c r="BF467" s="27" t="str" cm="1">
        <f t="array" ref="BF467">_xlfn.IFS(BB467=1,"Nord Italia",BC467=1,"Centro Italia",BD467=1,"Sud Italia",BE467=1,"Isole Italia",SUM(BB467:BE467)=0,"Estero")</f>
        <v>Isole Italia</v>
      </c>
      <c r="BG467" s="27" t="s">
        <v>2603</v>
      </c>
      <c r="BH467" s="27">
        <v>168</v>
      </c>
      <c r="BI467" s="27" t="s">
        <v>1427</v>
      </c>
      <c r="BJ467" s="27">
        <v>7</v>
      </c>
      <c r="BK467" s="27" t="s">
        <v>1427</v>
      </c>
      <c r="BL467" s="27" t="s">
        <v>1427</v>
      </c>
      <c r="BM467" s="27" t="s">
        <v>1427</v>
      </c>
      <c r="BN467" s="27" t="s">
        <v>1427</v>
      </c>
      <c r="BO467" s="27">
        <v>3</v>
      </c>
      <c r="BP467" s="29">
        <v>3</v>
      </c>
      <c r="BQ467" s="27">
        <v>120</v>
      </c>
      <c r="BR467" s="27">
        <v>0</v>
      </c>
      <c r="BS467" s="27" t="s">
        <v>1427</v>
      </c>
      <c r="BT467" s="27">
        <v>0</v>
      </c>
      <c r="BU467" s="27">
        <v>1</v>
      </c>
      <c r="BV467" s="29">
        <v>3</v>
      </c>
    </row>
    <row r="468" spans="1:74" ht="30" x14ac:dyDescent="0.25">
      <c r="A468" s="27">
        <v>349</v>
      </c>
      <c r="B468" s="28">
        <v>44446.228344907409</v>
      </c>
      <c r="C468" s="28">
        <v>44446.250335648147</v>
      </c>
      <c r="D468" s="2" t="s">
        <v>699</v>
      </c>
      <c r="E468" s="27">
        <v>100</v>
      </c>
      <c r="F468" s="27">
        <v>1900</v>
      </c>
      <c r="G468" s="27">
        <v>1</v>
      </c>
      <c r="H468" s="28">
        <v>44446.250349166665</v>
      </c>
      <c r="I468" s="2" t="s">
        <v>700</v>
      </c>
      <c r="J468" s="27">
        <v>45.472198486328125</v>
      </c>
      <c r="K468" s="27">
        <v>9.19219970703125</v>
      </c>
      <c r="L468" s="2" t="s">
        <v>15</v>
      </c>
      <c r="M468" s="2" t="s">
        <v>16</v>
      </c>
      <c r="N468" s="3">
        <v>4</v>
      </c>
      <c r="O468" s="27" t="s">
        <v>2003</v>
      </c>
      <c r="P468" s="27" t="s">
        <v>2004</v>
      </c>
      <c r="Q468" s="27" t="s">
        <v>2005</v>
      </c>
      <c r="R468" s="27">
        <f t="shared" si="21"/>
        <v>3</v>
      </c>
      <c r="S468" s="27"/>
      <c r="T468" s="27"/>
      <c r="U468" s="27"/>
      <c r="V468" s="27"/>
      <c r="W468" s="27"/>
      <c r="X468" s="27">
        <v>3</v>
      </c>
      <c r="Y468" s="27"/>
      <c r="Z468" s="27" t="s">
        <v>1427</v>
      </c>
      <c r="AA468" s="27" t="s">
        <v>1427</v>
      </c>
      <c r="AB468" s="27" t="s">
        <v>1427</v>
      </c>
      <c r="AC468" s="27">
        <f t="shared" si="22"/>
        <v>0</v>
      </c>
      <c r="AD468" s="27"/>
      <c r="AE468" s="27"/>
      <c r="AF468" s="27"/>
      <c r="AG468" s="27"/>
      <c r="AH468" s="27"/>
      <c r="AI468" s="27"/>
      <c r="AJ468" s="27"/>
      <c r="AK468" s="27"/>
      <c r="AL468" s="29">
        <v>0</v>
      </c>
      <c r="AM468" s="29">
        <v>0</v>
      </c>
      <c r="AN468" s="29">
        <v>4</v>
      </c>
      <c r="AO468" s="29">
        <v>6</v>
      </c>
      <c r="AP468" s="29">
        <v>3</v>
      </c>
      <c r="AQ468" s="29">
        <v>8</v>
      </c>
      <c r="AR468" s="29">
        <v>3</v>
      </c>
      <c r="AS468" s="29">
        <v>7</v>
      </c>
      <c r="AT468" s="29">
        <f t="shared" si="23"/>
        <v>5.166666666666667</v>
      </c>
      <c r="AU468" s="29">
        <v>2</v>
      </c>
      <c r="AV468" s="29">
        <v>5</v>
      </c>
      <c r="AW468" s="29">
        <v>1</v>
      </c>
      <c r="AX468" s="29">
        <v>25</v>
      </c>
      <c r="AY468" s="29">
        <v>1</v>
      </c>
      <c r="AZ468" s="27" t="s">
        <v>1427</v>
      </c>
      <c r="BA468" s="27">
        <v>67</v>
      </c>
      <c r="BB468" s="27">
        <v>1</v>
      </c>
      <c r="BC468" s="27">
        <v>0</v>
      </c>
      <c r="BD468" s="27">
        <v>0</v>
      </c>
      <c r="BE468" s="27">
        <v>0</v>
      </c>
      <c r="BF468" s="27" t="str" cm="1">
        <f t="array" ref="BF468">_xlfn.IFS(BB468=1,"Nord Italia",BC468=1,"Centro Italia",BD468=1,"Sud Italia",BE468=1,"Isole Italia",SUM(BB468:BE468)=0,"Estero")</f>
        <v>Nord Italia</v>
      </c>
      <c r="BG468" s="27" t="s">
        <v>2697</v>
      </c>
      <c r="BH468" s="27">
        <v>164</v>
      </c>
      <c r="BI468" s="27" t="s">
        <v>1427</v>
      </c>
      <c r="BJ468" s="27">
        <v>3</v>
      </c>
      <c r="BK468" s="27">
        <v>5</v>
      </c>
      <c r="BL468" s="27" t="s">
        <v>1427</v>
      </c>
      <c r="BM468" s="27" t="s">
        <v>1427</v>
      </c>
      <c r="BN468" s="27" t="s">
        <v>1427</v>
      </c>
      <c r="BO468" s="27">
        <v>4</v>
      </c>
      <c r="BP468" s="29">
        <v>3</v>
      </c>
      <c r="BQ468" s="27">
        <v>90</v>
      </c>
      <c r="BR468" s="27">
        <v>0</v>
      </c>
      <c r="BS468" s="27" t="s">
        <v>1427</v>
      </c>
      <c r="BT468" s="27">
        <v>1</v>
      </c>
      <c r="BU468" s="27">
        <v>0</v>
      </c>
      <c r="BV468" s="29">
        <v>4</v>
      </c>
    </row>
    <row r="469" spans="1:74" ht="45" x14ac:dyDescent="0.25">
      <c r="A469" s="27">
        <v>351</v>
      </c>
      <c r="B469" s="28">
        <v>44446.249710648146</v>
      </c>
      <c r="C469" s="28">
        <v>44446.255497685182</v>
      </c>
      <c r="D469" s="2" t="s">
        <v>703</v>
      </c>
      <c r="E469" s="27">
        <v>100</v>
      </c>
      <c r="F469" s="27">
        <v>499</v>
      </c>
      <c r="G469" s="27">
        <v>1</v>
      </c>
      <c r="H469" s="28">
        <v>44446.255510567127</v>
      </c>
      <c r="I469" s="2" t="s">
        <v>704</v>
      </c>
      <c r="J469" s="27">
        <v>45.566192626953125</v>
      </c>
      <c r="K469" s="27">
        <v>12.296295166015625</v>
      </c>
      <c r="L469" s="2" t="s">
        <v>15</v>
      </c>
      <c r="M469" s="2" t="s">
        <v>16</v>
      </c>
      <c r="N469" s="3">
        <v>4</v>
      </c>
      <c r="O469" s="27" t="s">
        <v>2006</v>
      </c>
      <c r="P469" s="27" t="s">
        <v>1535</v>
      </c>
      <c r="Q469" s="27" t="s">
        <v>2007</v>
      </c>
      <c r="R469" s="27">
        <f t="shared" si="21"/>
        <v>3</v>
      </c>
      <c r="S469" s="27"/>
      <c r="T469" s="27">
        <v>2</v>
      </c>
      <c r="U469" s="27">
        <v>1</v>
      </c>
      <c r="V469" s="27"/>
      <c r="W469" s="27"/>
      <c r="X469" s="27"/>
      <c r="Y469" s="27"/>
      <c r="Z469" s="27" t="s">
        <v>1427</v>
      </c>
      <c r="AA469" s="27" t="s">
        <v>1427</v>
      </c>
      <c r="AB469" s="27" t="s">
        <v>1427</v>
      </c>
      <c r="AC469" s="27">
        <f t="shared" si="22"/>
        <v>0</v>
      </c>
      <c r="AD469" s="27"/>
      <c r="AE469" s="27"/>
      <c r="AF469" s="27"/>
      <c r="AG469" s="27"/>
      <c r="AH469" s="27"/>
      <c r="AI469" s="27"/>
      <c r="AJ469" s="27"/>
      <c r="AK469" s="27"/>
      <c r="AL469" s="29">
        <v>0</v>
      </c>
      <c r="AM469" s="29">
        <v>0</v>
      </c>
      <c r="AN469" s="29">
        <v>7</v>
      </c>
      <c r="AO469" s="29">
        <v>3</v>
      </c>
      <c r="AP469" s="29">
        <v>2</v>
      </c>
      <c r="AQ469" s="29">
        <v>8</v>
      </c>
      <c r="AR469" s="29">
        <v>3</v>
      </c>
      <c r="AS469" s="29">
        <v>3</v>
      </c>
      <c r="AT469" s="29">
        <f t="shared" si="23"/>
        <v>4.333333333333333</v>
      </c>
      <c r="AU469" s="29">
        <v>0</v>
      </c>
      <c r="AV469" s="29">
        <v>6</v>
      </c>
      <c r="AW469" s="29">
        <v>1</v>
      </c>
      <c r="AX469" s="29">
        <v>58</v>
      </c>
      <c r="AY469" s="29">
        <v>1</v>
      </c>
      <c r="AZ469" s="27" t="s">
        <v>1427</v>
      </c>
      <c r="BA469" s="27">
        <v>100</v>
      </c>
      <c r="BB469" s="27">
        <v>1</v>
      </c>
      <c r="BC469" s="27">
        <v>0</v>
      </c>
      <c r="BD469" s="27">
        <v>0</v>
      </c>
      <c r="BE469" s="27">
        <v>0</v>
      </c>
      <c r="BF469" s="27" t="str" cm="1">
        <f t="array" ref="BF469">_xlfn.IFS(BB469=1,"Nord Italia",BC469=1,"Centro Italia",BD469=1,"Sud Italia",BE469=1,"Isole Italia",SUM(BB469:BE469)=0,"Estero")</f>
        <v>Nord Italia</v>
      </c>
      <c r="BG469" s="27" t="s">
        <v>2861</v>
      </c>
      <c r="BH469" s="27">
        <v>170</v>
      </c>
      <c r="BI469" s="27" t="s">
        <v>1427</v>
      </c>
      <c r="BJ469" s="27">
        <v>3</v>
      </c>
      <c r="BK469" s="27" t="s">
        <v>1427</v>
      </c>
      <c r="BL469" s="27" t="s">
        <v>1427</v>
      </c>
      <c r="BM469" s="27" t="s">
        <v>1427</v>
      </c>
      <c r="BN469" s="27" t="s">
        <v>1427</v>
      </c>
      <c r="BO469" s="27">
        <v>3</v>
      </c>
      <c r="BP469" s="29">
        <v>3</v>
      </c>
      <c r="BQ469" s="27">
        <v>30</v>
      </c>
      <c r="BR469" s="27">
        <v>0</v>
      </c>
      <c r="BS469" s="27" t="s">
        <v>1427</v>
      </c>
      <c r="BT469" s="27">
        <v>1</v>
      </c>
      <c r="BU469" s="27">
        <v>1</v>
      </c>
      <c r="BV469" s="29">
        <v>2</v>
      </c>
    </row>
    <row r="470" spans="1:74" ht="30" x14ac:dyDescent="0.25">
      <c r="A470" s="27">
        <v>352</v>
      </c>
      <c r="B470" s="28">
        <v>44445.449259259258</v>
      </c>
      <c r="C470" s="28">
        <v>44446.255578703705</v>
      </c>
      <c r="D470" s="2" t="s">
        <v>705</v>
      </c>
      <c r="E470" s="27">
        <v>100</v>
      </c>
      <c r="F470" s="27">
        <v>69665</v>
      </c>
      <c r="G470" s="27">
        <v>1</v>
      </c>
      <c r="H470" s="28">
        <v>44446.255586747684</v>
      </c>
      <c r="I470" s="2" t="s">
        <v>706</v>
      </c>
      <c r="J470" s="27">
        <v>46.968795776367188</v>
      </c>
      <c r="K470" s="27">
        <v>11.003402709960938</v>
      </c>
      <c r="L470" s="2" t="s">
        <v>15</v>
      </c>
      <c r="M470" s="2" t="s">
        <v>16</v>
      </c>
      <c r="N470" s="3">
        <v>4</v>
      </c>
      <c r="O470" s="27" t="s">
        <v>2008</v>
      </c>
      <c r="P470" s="27" t="s">
        <v>2009</v>
      </c>
      <c r="Q470" s="27" t="s">
        <v>2010</v>
      </c>
      <c r="R470" s="27">
        <f t="shared" si="21"/>
        <v>3</v>
      </c>
      <c r="S470" s="27">
        <v>1</v>
      </c>
      <c r="T470" s="27">
        <v>1</v>
      </c>
      <c r="U470" s="27"/>
      <c r="V470" s="27">
        <v>1</v>
      </c>
      <c r="W470" s="27"/>
      <c r="X470" s="27"/>
      <c r="Y470" s="27"/>
      <c r="Z470" s="27" t="s">
        <v>1427</v>
      </c>
      <c r="AA470" s="27" t="s">
        <v>1427</v>
      </c>
      <c r="AB470" s="27" t="s">
        <v>1427</v>
      </c>
      <c r="AC470" s="27">
        <f t="shared" si="22"/>
        <v>0</v>
      </c>
      <c r="AD470" s="27"/>
      <c r="AE470" s="27"/>
      <c r="AF470" s="27"/>
      <c r="AG470" s="27"/>
      <c r="AH470" s="27"/>
      <c r="AI470" s="27"/>
      <c r="AJ470" s="27"/>
      <c r="AK470" s="27"/>
      <c r="AL470" s="29">
        <v>0</v>
      </c>
      <c r="AM470" s="29">
        <v>0</v>
      </c>
      <c r="AN470" s="29">
        <v>6</v>
      </c>
      <c r="AO470" s="29">
        <v>6</v>
      </c>
      <c r="AP470" s="29">
        <v>9</v>
      </c>
      <c r="AQ470" s="29">
        <v>7</v>
      </c>
      <c r="AR470" s="29">
        <v>10</v>
      </c>
      <c r="AS470" s="29">
        <v>8</v>
      </c>
      <c r="AT470" s="29">
        <f t="shared" si="23"/>
        <v>7.666666666666667</v>
      </c>
      <c r="AU470" s="29">
        <v>8</v>
      </c>
      <c r="AV470" s="29">
        <v>8</v>
      </c>
      <c r="AW470" s="29">
        <v>1</v>
      </c>
      <c r="AX470" s="29">
        <v>56</v>
      </c>
      <c r="AY470" s="29">
        <v>0</v>
      </c>
      <c r="AZ470" s="27" t="s">
        <v>3197</v>
      </c>
      <c r="BA470" s="27" t="s">
        <v>1427</v>
      </c>
      <c r="BB470" s="27">
        <v>0</v>
      </c>
      <c r="BC470" s="27">
        <v>0</v>
      </c>
      <c r="BD470" s="27">
        <v>0</v>
      </c>
      <c r="BE470" s="27">
        <v>0</v>
      </c>
      <c r="BF470" s="27" t="str" cm="1">
        <f t="array" ref="BF470">_xlfn.IFS(BB470=1,"Nord Italia",BC470=1,"Centro Italia",BD470=1,"Sud Italia",BE470=1,"Isole Italia",SUM(BB470:BE470)=0,"Estero")</f>
        <v>Estero</v>
      </c>
      <c r="BG470" s="27" t="s">
        <v>1427</v>
      </c>
      <c r="BH470" s="27">
        <v>168</v>
      </c>
      <c r="BI470" s="27" t="s">
        <v>1427</v>
      </c>
      <c r="BJ470" s="27">
        <v>3</v>
      </c>
      <c r="BK470" s="27" t="s">
        <v>1427</v>
      </c>
      <c r="BL470" s="27" t="s">
        <v>1427</v>
      </c>
      <c r="BM470" s="27" t="s">
        <v>1427</v>
      </c>
      <c r="BN470" s="27" t="s">
        <v>1427</v>
      </c>
      <c r="BO470" s="27">
        <v>2</v>
      </c>
      <c r="BP470" s="29">
        <v>4</v>
      </c>
      <c r="BQ470" s="27">
        <v>120</v>
      </c>
      <c r="BR470" s="27">
        <v>0</v>
      </c>
      <c r="BS470" s="27" t="s">
        <v>1427</v>
      </c>
      <c r="BT470" s="27">
        <v>1</v>
      </c>
      <c r="BU470" s="27">
        <v>0</v>
      </c>
      <c r="BV470" s="29">
        <v>2</v>
      </c>
    </row>
    <row r="471" spans="1:74" ht="30" x14ac:dyDescent="0.25">
      <c r="A471" s="27">
        <v>364</v>
      </c>
      <c r="B471" s="28">
        <v>44446.34097222222</v>
      </c>
      <c r="C471" s="28">
        <v>44446.343078703707</v>
      </c>
      <c r="D471" s="2" t="s">
        <v>728</v>
      </c>
      <c r="E471" s="27">
        <v>100</v>
      </c>
      <c r="F471" s="27">
        <v>182</v>
      </c>
      <c r="G471" s="27">
        <v>1</v>
      </c>
      <c r="H471" s="28">
        <v>44446.343087870373</v>
      </c>
      <c r="I471" s="2" t="s">
        <v>729</v>
      </c>
      <c r="J471" s="27">
        <v>44.488006591796875</v>
      </c>
      <c r="K471" s="27">
        <v>11.375198364257813</v>
      </c>
      <c r="L471" s="2" t="s">
        <v>15</v>
      </c>
      <c r="M471" s="2" t="s">
        <v>16</v>
      </c>
      <c r="N471" s="3">
        <v>4</v>
      </c>
      <c r="O471" s="27" t="s">
        <v>2031</v>
      </c>
      <c r="P471" s="27" t="s">
        <v>2032</v>
      </c>
      <c r="Q471" s="27" t="s">
        <v>2033</v>
      </c>
      <c r="R471" s="27">
        <f t="shared" si="21"/>
        <v>3</v>
      </c>
      <c r="S471" s="27"/>
      <c r="T471" s="27"/>
      <c r="U471" s="27">
        <v>1</v>
      </c>
      <c r="V471" s="27"/>
      <c r="W471" s="27"/>
      <c r="X471" s="27">
        <v>2</v>
      </c>
      <c r="Y471" s="27"/>
      <c r="Z471" s="27" t="s">
        <v>1427</v>
      </c>
      <c r="AA471" s="27" t="s">
        <v>1427</v>
      </c>
      <c r="AB471" s="27" t="s">
        <v>1427</v>
      </c>
      <c r="AC471" s="27">
        <f t="shared" si="22"/>
        <v>0</v>
      </c>
      <c r="AD471" s="27"/>
      <c r="AE471" s="27"/>
      <c r="AF471" s="27"/>
      <c r="AG471" s="27"/>
      <c r="AH471" s="27"/>
      <c r="AI471" s="27"/>
      <c r="AJ471" s="27"/>
      <c r="AK471" s="27"/>
      <c r="AL471" s="29">
        <v>0</v>
      </c>
      <c r="AM471" s="29">
        <v>0</v>
      </c>
      <c r="AN471" s="29">
        <v>5</v>
      </c>
      <c r="AO471" s="29">
        <v>10</v>
      </c>
      <c r="AP471" s="29">
        <v>6</v>
      </c>
      <c r="AQ471" s="29">
        <v>1</v>
      </c>
      <c r="AR471" s="29">
        <v>1</v>
      </c>
      <c r="AS471" s="29">
        <v>10</v>
      </c>
      <c r="AT471" s="29">
        <f t="shared" si="23"/>
        <v>5.5</v>
      </c>
      <c r="AU471" s="29">
        <v>0</v>
      </c>
      <c r="AV471" s="29">
        <v>5</v>
      </c>
      <c r="AW471" s="29">
        <v>1</v>
      </c>
      <c r="AX471" s="29">
        <v>20</v>
      </c>
      <c r="AY471" s="29">
        <v>1</v>
      </c>
      <c r="AZ471" s="27" t="s">
        <v>1427</v>
      </c>
      <c r="BA471" s="27">
        <v>16</v>
      </c>
      <c r="BB471" s="27">
        <v>1</v>
      </c>
      <c r="BC471" s="27">
        <v>0</v>
      </c>
      <c r="BD471" s="27">
        <v>0</v>
      </c>
      <c r="BE471" s="27">
        <v>0</v>
      </c>
      <c r="BF471" s="27" t="str" cm="1">
        <f t="array" ref="BF471">_xlfn.IFS(BB471=1,"Nord Italia",BC471=1,"Centro Italia",BD471=1,"Sud Italia",BE471=1,"Isole Italia",SUM(BB471:BE471)=0,"Estero")</f>
        <v>Nord Italia</v>
      </c>
      <c r="BG471" s="27" t="s">
        <v>2864</v>
      </c>
      <c r="BH471" s="27">
        <v>164</v>
      </c>
      <c r="BI471" s="27" t="s">
        <v>1427</v>
      </c>
      <c r="BJ471" s="27">
        <v>3</v>
      </c>
      <c r="BK471" s="27">
        <v>15</v>
      </c>
      <c r="BL471" s="27" t="s">
        <v>1427</v>
      </c>
      <c r="BM471" s="27" t="s">
        <v>1427</v>
      </c>
      <c r="BN471" s="27" t="s">
        <v>1427</v>
      </c>
      <c r="BO471" s="27">
        <v>4</v>
      </c>
      <c r="BP471" s="29">
        <v>4</v>
      </c>
      <c r="BQ471" s="27">
        <v>60</v>
      </c>
      <c r="BR471" s="27">
        <v>0</v>
      </c>
      <c r="BS471" s="27" t="s">
        <v>1427</v>
      </c>
      <c r="BT471" s="27">
        <v>1</v>
      </c>
      <c r="BU471" s="27">
        <v>0</v>
      </c>
      <c r="BV471" s="29">
        <v>3</v>
      </c>
    </row>
    <row r="472" spans="1:74" ht="30" x14ac:dyDescent="0.25">
      <c r="A472" s="27">
        <v>368</v>
      </c>
      <c r="B472" s="28">
        <v>44445.399317129632</v>
      </c>
      <c r="C472" s="28">
        <v>44446.358240740738</v>
      </c>
      <c r="D472" s="2" t="s">
        <v>736</v>
      </c>
      <c r="E472" s="27">
        <v>100</v>
      </c>
      <c r="F472" s="27">
        <v>82850</v>
      </c>
      <c r="G472" s="27">
        <v>1</v>
      </c>
      <c r="H472" s="28">
        <v>44446.358246018521</v>
      </c>
      <c r="I472" s="2" t="s">
        <v>737</v>
      </c>
      <c r="J472" s="27">
        <v>43.147903442382813</v>
      </c>
      <c r="K472" s="27">
        <v>12.109695434570313</v>
      </c>
      <c r="L472" s="2" t="s">
        <v>15</v>
      </c>
      <c r="M472" s="2" t="s">
        <v>16</v>
      </c>
      <c r="N472" s="3">
        <v>4</v>
      </c>
      <c r="O472" s="27" t="s">
        <v>1541</v>
      </c>
      <c r="P472" s="27" t="s">
        <v>2038</v>
      </c>
      <c r="Q472" s="27" t="s">
        <v>2039</v>
      </c>
      <c r="R472" s="27">
        <f t="shared" si="21"/>
        <v>3</v>
      </c>
      <c r="S472" s="27">
        <v>1</v>
      </c>
      <c r="T472" s="27"/>
      <c r="U472" s="27"/>
      <c r="V472" s="27">
        <v>1</v>
      </c>
      <c r="W472" s="27"/>
      <c r="X472" s="27">
        <v>1</v>
      </c>
      <c r="Y472" s="27"/>
      <c r="Z472" s="27" t="s">
        <v>1427</v>
      </c>
      <c r="AA472" s="27" t="s">
        <v>1427</v>
      </c>
      <c r="AB472" s="27" t="s">
        <v>1427</v>
      </c>
      <c r="AC472" s="27">
        <f t="shared" si="22"/>
        <v>0</v>
      </c>
      <c r="AD472" s="27"/>
      <c r="AE472" s="27"/>
      <c r="AF472" s="27"/>
      <c r="AG472" s="27"/>
      <c r="AH472" s="27"/>
      <c r="AI472" s="27"/>
      <c r="AJ472" s="27"/>
      <c r="AK472" s="27"/>
      <c r="AL472" s="29">
        <v>0</v>
      </c>
      <c r="AM472" s="29">
        <v>0</v>
      </c>
      <c r="AN472" s="29">
        <v>10</v>
      </c>
      <c r="AO472" s="29">
        <v>10</v>
      </c>
      <c r="AP472" s="29">
        <v>10</v>
      </c>
      <c r="AQ472" s="29">
        <v>10</v>
      </c>
      <c r="AR472" s="29">
        <v>10</v>
      </c>
      <c r="AS472" s="29">
        <v>10</v>
      </c>
      <c r="AT472" s="29">
        <f t="shared" si="23"/>
        <v>10</v>
      </c>
      <c r="AU472" s="29">
        <v>9</v>
      </c>
      <c r="AV472" s="29">
        <v>9</v>
      </c>
      <c r="AW472" s="29">
        <v>1</v>
      </c>
      <c r="AX472" s="29">
        <v>72</v>
      </c>
      <c r="AY472" s="29">
        <v>1</v>
      </c>
      <c r="AZ472" s="27" t="s">
        <v>1427</v>
      </c>
      <c r="BA472" s="27">
        <v>67</v>
      </c>
      <c r="BB472" s="27">
        <v>1</v>
      </c>
      <c r="BC472" s="27">
        <v>0</v>
      </c>
      <c r="BD472" s="27">
        <v>0</v>
      </c>
      <c r="BE472" s="27">
        <v>0</v>
      </c>
      <c r="BF472" s="27" t="str" cm="1">
        <f t="array" ref="BF472">_xlfn.IFS(BB472=1,"Nord Italia",BC472=1,"Centro Italia",BD472=1,"Sud Italia",BE472=1,"Isole Italia",SUM(BB472:BE472)=0,"Estero")</f>
        <v>Nord Italia</v>
      </c>
      <c r="BG472" s="27" t="s">
        <v>2697</v>
      </c>
      <c r="BH472" s="27">
        <v>170</v>
      </c>
      <c r="BI472" s="27" t="s">
        <v>1427</v>
      </c>
      <c r="BJ472" s="27">
        <v>3</v>
      </c>
      <c r="BK472" s="27" t="s">
        <v>1427</v>
      </c>
      <c r="BL472" s="27" t="s">
        <v>1427</v>
      </c>
      <c r="BM472" s="27" t="s">
        <v>1427</v>
      </c>
      <c r="BN472" s="27" t="s">
        <v>1427</v>
      </c>
      <c r="BO472" s="27">
        <v>2</v>
      </c>
      <c r="BP472" s="29">
        <v>3</v>
      </c>
      <c r="BQ472" s="27">
        <v>60</v>
      </c>
      <c r="BR472" s="27">
        <v>0</v>
      </c>
      <c r="BS472" s="27" t="s">
        <v>1427</v>
      </c>
      <c r="BT472" s="27">
        <v>1</v>
      </c>
      <c r="BU472" s="27">
        <v>1</v>
      </c>
      <c r="BV472" s="29">
        <v>2</v>
      </c>
    </row>
    <row r="473" spans="1:74" ht="30" x14ac:dyDescent="0.25">
      <c r="A473" s="27">
        <v>374</v>
      </c>
      <c r="B473" s="28">
        <v>44446.1174537037</v>
      </c>
      <c r="C473" s="28">
        <v>44446.381701388891</v>
      </c>
      <c r="D473" s="2" t="s">
        <v>748</v>
      </c>
      <c r="E473" s="27">
        <v>100</v>
      </c>
      <c r="F473" s="27">
        <v>22831</v>
      </c>
      <c r="G473" s="27">
        <v>1</v>
      </c>
      <c r="H473" s="28">
        <v>44446.38171577546</v>
      </c>
      <c r="I473" s="2" t="s">
        <v>749</v>
      </c>
      <c r="J473" s="27">
        <v>45.40960693359375</v>
      </c>
      <c r="K473" s="27">
        <v>11.894699096679688</v>
      </c>
      <c r="L473" s="2" t="s">
        <v>15</v>
      </c>
      <c r="M473" s="2" t="s">
        <v>16</v>
      </c>
      <c r="N473" s="3">
        <v>4</v>
      </c>
      <c r="O473" s="27" t="s">
        <v>1535</v>
      </c>
      <c r="P473" s="27" t="s">
        <v>2045</v>
      </c>
      <c r="Q473" s="27" t="s">
        <v>2046</v>
      </c>
      <c r="R473" s="27">
        <f t="shared" si="21"/>
        <v>3</v>
      </c>
      <c r="S473" s="27">
        <v>1</v>
      </c>
      <c r="T473" s="27">
        <v>1</v>
      </c>
      <c r="U473" s="27">
        <v>1</v>
      </c>
      <c r="V473" s="27"/>
      <c r="W473" s="27"/>
      <c r="X473" s="27"/>
      <c r="Y473" s="27"/>
      <c r="Z473" s="27" t="s">
        <v>1427</v>
      </c>
      <c r="AA473" s="27" t="s">
        <v>1427</v>
      </c>
      <c r="AB473" s="27" t="s">
        <v>1427</v>
      </c>
      <c r="AC473" s="27">
        <f t="shared" si="22"/>
        <v>0</v>
      </c>
      <c r="AD473" s="27"/>
      <c r="AE473" s="27"/>
      <c r="AF473" s="27"/>
      <c r="AG473" s="27"/>
      <c r="AH473" s="27"/>
      <c r="AI473" s="27"/>
      <c r="AJ473" s="27"/>
      <c r="AK473" s="27"/>
      <c r="AL473" s="29">
        <v>0</v>
      </c>
      <c r="AM473" s="29">
        <v>0</v>
      </c>
      <c r="AN473" s="29">
        <v>7</v>
      </c>
      <c r="AO473" s="29">
        <v>9</v>
      </c>
      <c r="AP473" s="29">
        <v>7</v>
      </c>
      <c r="AQ473" s="29">
        <v>8</v>
      </c>
      <c r="AR473" s="29">
        <v>9</v>
      </c>
      <c r="AS473" s="29">
        <v>9</v>
      </c>
      <c r="AT473" s="29">
        <f t="shared" si="23"/>
        <v>8.1666666666666661</v>
      </c>
      <c r="AU473" s="29">
        <v>8</v>
      </c>
      <c r="AV473" s="29">
        <v>8</v>
      </c>
      <c r="AW473" s="29">
        <v>1</v>
      </c>
      <c r="AX473" s="29">
        <v>51</v>
      </c>
      <c r="AY473" s="29">
        <v>1</v>
      </c>
      <c r="AZ473" s="27" t="s">
        <v>1427</v>
      </c>
      <c r="BA473" s="27">
        <v>67</v>
      </c>
      <c r="BB473" s="27">
        <v>1</v>
      </c>
      <c r="BC473" s="27">
        <v>0</v>
      </c>
      <c r="BD473" s="27">
        <v>0</v>
      </c>
      <c r="BE473" s="27">
        <v>0</v>
      </c>
      <c r="BF473" s="27" t="str" cm="1">
        <f t="array" ref="BF473">_xlfn.IFS(BB473=1,"Nord Italia",BC473=1,"Centro Italia",BD473=1,"Sud Italia",BE473=1,"Isole Italia",SUM(BB473:BE473)=0,"Estero")</f>
        <v>Nord Italia</v>
      </c>
      <c r="BG473" s="27" t="s">
        <v>2869</v>
      </c>
      <c r="BH473" s="27">
        <v>166</v>
      </c>
      <c r="BI473" s="27" t="s">
        <v>1427</v>
      </c>
      <c r="BJ473" s="27">
        <v>3</v>
      </c>
      <c r="BK473" s="27" t="s">
        <v>1427</v>
      </c>
      <c r="BL473" s="27" t="s">
        <v>1427</v>
      </c>
      <c r="BM473" s="27" t="s">
        <v>1427</v>
      </c>
      <c r="BN473" s="27" t="s">
        <v>1427</v>
      </c>
      <c r="BO473" s="27">
        <v>3</v>
      </c>
      <c r="BP473" s="29">
        <v>3</v>
      </c>
      <c r="BQ473" s="27">
        <v>120</v>
      </c>
      <c r="BR473" s="27">
        <v>0</v>
      </c>
      <c r="BS473" s="27" t="s">
        <v>1427</v>
      </c>
      <c r="BT473" s="27">
        <v>1</v>
      </c>
      <c r="BU473" s="27">
        <v>0</v>
      </c>
      <c r="BV473" s="29">
        <v>2</v>
      </c>
    </row>
    <row r="474" spans="1:74" ht="45" x14ac:dyDescent="0.25">
      <c r="A474" s="27">
        <v>386</v>
      </c>
      <c r="B474" s="28">
        <v>44446.425451388888</v>
      </c>
      <c r="C474" s="28">
        <v>44446.43072916667</v>
      </c>
      <c r="D474" s="2" t="s">
        <v>772</v>
      </c>
      <c r="E474" s="27">
        <v>100</v>
      </c>
      <c r="F474" s="27">
        <v>455</v>
      </c>
      <c r="G474" s="27">
        <v>1</v>
      </c>
      <c r="H474" s="28">
        <v>44446.430737141207</v>
      </c>
      <c r="I474" s="2" t="s">
        <v>773</v>
      </c>
      <c r="J474" s="27">
        <v>48.166305541992188</v>
      </c>
      <c r="K474" s="27">
        <v>11.56829833984375</v>
      </c>
      <c r="L474" s="2" t="s">
        <v>15</v>
      </c>
      <c r="M474" s="2" t="s">
        <v>16</v>
      </c>
      <c r="N474" s="3">
        <v>4</v>
      </c>
      <c r="O474" s="27" t="s">
        <v>2060</v>
      </c>
      <c r="P474" s="27" t="s">
        <v>2061</v>
      </c>
      <c r="Q474" s="27" t="s">
        <v>2062</v>
      </c>
      <c r="R474" s="27">
        <f t="shared" si="21"/>
        <v>3</v>
      </c>
      <c r="S474" s="27">
        <v>2</v>
      </c>
      <c r="T474" s="27"/>
      <c r="U474" s="27"/>
      <c r="V474" s="27">
        <v>1</v>
      </c>
      <c r="W474" s="27"/>
      <c r="X474" s="27"/>
      <c r="Y474" s="27"/>
      <c r="Z474" s="27" t="s">
        <v>1427</v>
      </c>
      <c r="AA474" s="27" t="s">
        <v>1427</v>
      </c>
      <c r="AB474" s="27" t="s">
        <v>1427</v>
      </c>
      <c r="AC474" s="27">
        <f t="shared" si="22"/>
        <v>0</v>
      </c>
      <c r="AD474" s="27"/>
      <c r="AE474" s="27"/>
      <c r="AF474" s="27"/>
      <c r="AG474" s="27"/>
      <c r="AH474" s="27"/>
      <c r="AI474" s="27"/>
      <c r="AJ474" s="27"/>
      <c r="AK474" s="27"/>
      <c r="AL474" s="29">
        <v>0</v>
      </c>
      <c r="AM474" s="29">
        <v>0</v>
      </c>
      <c r="AN474" s="29">
        <v>9</v>
      </c>
      <c r="AO474" s="29">
        <v>8</v>
      </c>
      <c r="AP474" s="29">
        <v>8</v>
      </c>
      <c r="AQ474" s="29">
        <v>9</v>
      </c>
      <c r="AR474" s="29">
        <v>9</v>
      </c>
      <c r="AS474" s="29">
        <v>8</v>
      </c>
      <c r="AT474" s="29">
        <f t="shared" si="23"/>
        <v>8.5</v>
      </c>
      <c r="AU474" s="29">
        <v>7</v>
      </c>
      <c r="AV474" s="29">
        <v>7</v>
      </c>
      <c r="AW474" s="29">
        <v>1</v>
      </c>
      <c r="AX474" s="29">
        <v>36</v>
      </c>
      <c r="AY474" s="29">
        <v>0</v>
      </c>
      <c r="AZ474" s="27" t="s">
        <v>3191</v>
      </c>
      <c r="BA474" s="27" t="s">
        <v>1427</v>
      </c>
      <c r="BB474" s="27">
        <v>0</v>
      </c>
      <c r="BC474" s="27">
        <v>0</v>
      </c>
      <c r="BD474" s="27">
        <v>0</v>
      </c>
      <c r="BE474" s="27">
        <v>0</v>
      </c>
      <c r="BF474" s="27" t="str" cm="1">
        <f t="array" ref="BF474">_xlfn.IFS(BB474=1,"Nord Italia",BC474=1,"Centro Italia",BD474=1,"Sud Italia",BE474=1,"Isole Italia",SUM(BB474:BE474)=0,"Estero")</f>
        <v>Estero</v>
      </c>
      <c r="BG474" s="27" t="s">
        <v>1427</v>
      </c>
      <c r="BH474" s="27">
        <v>166</v>
      </c>
      <c r="BI474" s="27" t="s">
        <v>1427</v>
      </c>
      <c r="BJ474" s="27">
        <v>7</v>
      </c>
      <c r="BK474" s="27" t="s">
        <v>1427</v>
      </c>
      <c r="BL474" s="27" t="s">
        <v>1427</v>
      </c>
      <c r="BM474" s="27" t="s">
        <v>1427</v>
      </c>
      <c r="BN474" s="27" t="s">
        <v>1427</v>
      </c>
      <c r="BO474" s="27">
        <v>2</v>
      </c>
      <c r="BP474" s="29">
        <v>3</v>
      </c>
      <c r="BQ474" s="27">
        <v>180</v>
      </c>
      <c r="BR474" s="27">
        <v>0</v>
      </c>
      <c r="BS474" s="27" t="s">
        <v>1427</v>
      </c>
      <c r="BT474" s="27">
        <v>1</v>
      </c>
      <c r="BU474" s="27">
        <v>1</v>
      </c>
      <c r="BV474" s="29">
        <v>2</v>
      </c>
    </row>
    <row r="475" spans="1:74" ht="30" x14ac:dyDescent="0.25">
      <c r="A475" s="27">
        <v>389</v>
      </c>
      <c r="B475" s="28">
        <v>44446.444282407407</v>
      </c>
      <c r="C475" s="28">
        <v>44446.451550925929</v>
      </c>
      <c r="D475" s="2" t="s">
        <v>778</v>
      </c>
      <c r="E475" s="27">
        <v>100</v>
      </c>
      <c r="F475" s="27">
        <v>628</v>
      </c>
      <c r="G475" s="27">
        <v>1</v>
      </c>
      <c r="H475" s="28">
        <v>44446.451560462963</v>
      </c>
      <c r="I475" s="2" t="s">
        <v>779</v>
      </c>
      <c r="J475" s="27">
        <v>45.403106689453125</v>
      </c>
      <c r="K475" s="27">
        <v>11.87469482421875</v>
      </c>
      <c r="L475" s="2" t="s">
        <v>15</v>
      </c>
      <c r="M475" s="2" t="s">
        <v>16</v>
      </c>
      <c r="N475" s="3">
        <v>4</v>
      </c>
      <c r="O475" s="27" t="s">
        <v>2066</v>
      </c>
      <c r="P475" s="27" t="s">
        <v>2067</v>
      </c>
      <c r="Q475" s="27" t="s">
        <v>2068</v>
      </c>
      <c r="R475" s="27">
        <f t="shared" si="21"/>
        <v>3</v>
      </c>
      <c r="S475" s="27">
        <v>1</v>
      </c>
      <c r="T475" s="27"/>
      <c r="U475" s="27"/>
      <c r="V475" s="27"/>
      <c r="W475" s="27"/>
      <c r="X475" s="27">
        <v>2</v>
      </c>
      <c r="Y475" s="27"/>
      <c r="Z475" s="27" t="s">
        <v>1427</v>
      </c>
      <c r="AA475" s="27" t="s">
        <v>1427</v>
      </c>
      <c r="AB475" s="27" t="s">
        <v>1427</v>
      </c>
      <c r="AC475" s="27">
        <f t="shared" si="22"/>
        <v>0</v>
      </c>
      <c r="AD475" s="27"/>
      <c r="AE475" s="27"/>
      <c r="AF475" s="27"/>
      <c r="AG475" s="27"/>
      <c r="AH475" s="27"/>
      <c r="AI475" s="27"/>
      <c r="AJ475" s="27"/>
      <c r="AK475" s="27"/>
      <c r="AL475" s="29">
        <v>0</v>
      </c>
      <c r="AM475" s="29">
        <v>0</v>
      </c>
      <c r="AN475" s="29">
        <v>7</v>
      </c>
      <c r="AO475" s="29">
        <v>6</v>
      </c>
      <c r="AP475" s="29">
        <v>7</v>
      </c>
      <c r="AQ475" s="29">
        <v>4</v>
      </c>
      <c r="AR475" s="29">
        <v>7</v>
      </c>
      <c r="AS475" s="29">
        <v>5</v>
      </c>
      <c r="AT475" s="29">
        <f t="shared" si="23"/>
        <v>6</v>
      </c>
      <c r="AU475" s="29">
        <v>4</v>
      </c>
      <c r="AV475" s="29">
        <v>4</v>
      </c>
      <c r="AW475" s="29">
        <v>1</v>
      </c>
      <c r="AX475" s="29">
        <v>30</v>
      </c>
      <c r="AY475" s="29">
        <v>1</v>
      </c>
      <c r="AZ475" s="27" t="s">
        <v>1427</v>
      </c>
      <c r="BA475" s="27">
        <v>123</v>
      </c>
      <c r="BB475" s="27">
        <v>1</v>
      </c>
      <c r="BC475" s="27">
        <v>0</v>
      </c>
      <c r="BD475" s="27">
        <v>0</v>
      </c>
      <c r="BE475" s="27">
        <v>0</v>
      </c>
      <c r="BF475" s="27" t="str" cm="1">
        <f t="array" ref="BF475">_xlfn.IFS(BB475=1,"Nord Italia",BC475=1,"Centro Italia",BD475=1,"Sud Italia",BE475=1,"Isole Italia",SUM(BB475:BE475)=0,"Estero")</f>
        <v>Nord Italia</v>
      </c>
      <c r="BG475" s="27" t="s">
        <v>2875</v>
      </c>
      <c r="BH475" s="27">
        <v>166</v>
      </c>
      <c r="BI475" s="27" t="s">
        <v>1427</v>
      </c>
      <c r="BJ475" s="27">
        <v>7</v>
      </c>
      <c r="BK475" s="27" t="s">
        <v>1427</v>
      </c>
      <c r="BL475" s="27" t="s">
        <v>1427</v>
      </c>
      <c r="BM475" s="27" t="s">
        <v>1427</v>
      </c>
      <c r="BN475" s="27" t="s">
        <v>1427</v>
      </c>
      <c r="BO475" s="27">
        <v>4</v>
      </c>
      <c r="BP475" s="29">
        <v>3</v>
      </c>
      <c r="BQ475" s="27">
        <v>120</v>
      </c>
      <c r="BR475" s="27">
        <v>1</v>
      </c>
      <c r="BS475" s="27">
        <v>1</v>
      </c>
      <c r="BT475" s="27">
        <v>1</v>
      </c>
      <c r="BU475" s="27">
        <v>1</v>
      </c>
      <c r="BV475" s="29">
        <v>4</v>
      </c>
    </row>
    <row r="476" spans="1:74" ht="45" x14ac:dyDescent="0.25">
      <c r="A476" s="27">
        <v>397</v>
      </c>
      <c r="B476" s="28">
        <v>44446.50472222222</v>
      </c>
      <c r="C476" s="28">
        <v>44446.507673611108</v>
      </c>
      <c r="D476" s="2" t="s">
        <v>794</v>
      </c>
      <c r="E476" s="27">
        <v>100</v>
      </c>
      <c r="F476" s="27">
        <v>254</v>
      </c>
      <c r="G476" s="27">
        <v>1</v>
      </c>
      <c r="H476" s="28">
        <v>44446.507678668982</v>
      </c>
      <c r="I476" s="2" t="s">
        <v>795</v>
      </c>
      <c r="J476" s="27">
        <v>43.147903442382813</v>
      </c>
      <c r="K476" s="27">
        <v>12.109695434570313</v>
      </c>
      <c r="L476" s="2" t="s">
        <v>15</v>
      </c>
      <c r="M476" s="2" t="s">
        <v>16</v>
      </c>
      <c r="N476" s="3">
        <v>4</v>
      </c>
      <c r="O476" s="27" t="s">
        <v>2076</v>
      </c>
      <c r="P476" s="27" t="s">
        <v>2077</v>
      </c>
      <c r="Q476" s="27" t="s">
        <v>2078</v>
      </c>
      <c r="R476" s="27">
        <f t="shared" si="21"/>
        <v>3</v>
      </c>
      <c r="S476" s="27"/>
      <c r="T476" s="27"/>
      <c r="U476" s="27">
        <v>2</v>
      </c>
      <c r="V476" s="27"/>
      <c r="W476" s="27"/>
      <c r="X476" s="27">
        <v>1</v>
      </c>
      <c r="Y476" s="27"/>
      <c r="Z476" s="27" t="s">
        <v>1427</v>
      </c>
      <c r="AA476" s="27" t="s">
        <v>1427</v>
      </c>
      <c r="AB476" s="27" t="s">
        <v>1427</v>
      </c>
      <c r="AC476" s="27">
        <f t="shared" si="22"/>
        <v>0</v>
      </c>
      <c r="AD476" s="27"/>
      <c r="AE476" s="27"/>
      <c r="AF476" s="27"/>
      <c r="AG476" s="27"/>
      <c r="AH476" s="27"/>
      <c r="AI476" s="27"/>
      <c r="AJ476" s="27"/>
      <c r="AK476" s="27"/>
      <c r="AL476" s="29">
        <v>0</v>
      </c>
      <c r="AM476" s="29">
        <v>0</v>
      </c>
      <c r="AN476" s="29">
        <v>7</v>
      </c>
      <c r="AO476" s="29">
        <v>10</v>
      </c>
      <c r="AP476" s="29">
        <v>8</v>
      </c>
      <c r="AQ476" s="29">
        <v>8</v>
      </c>
      <c r="AR476" s="29">
        <v>10</v>
      </c>
      <c r="AS476" s="29">
        <v>7</v>
      </c>
      <c r="AT476" s="29">
        <f t="shared" si="23"/>
        <v>8.3333333333333339</v>
      </c>
      <c r="AU476" s="29">
        <v>7</v>
      </c>
      <c r="AV476" s="29">
        <v>7</v>
      </c>
      <c r="AW476" s="29">
        <v>1</v>
      </c>
      <c r="AX476" s="29">
        <v>54</v>
      </c>
      <c r="AY476" s="29">
        <v>1</v>
      </c>
      <c r="AZ476" s="27" t="s">
        <v>1427</v>
      </c>
      <c r="BA476" s="27">
        <v>67</v>
      </c>
      <c r="BB476" s="27">
        <v>1</v>
      </c>
      <c r="BC476" s="27">
        <v>0</v>
      </c>
      <c r="BD476" s="27">
        <v>0</v>
      </c>
      <c r="BE476" s="27">
        <v>0</v>
      </c>
      <c r="BF476" s="27" t="str" cm="1">
        <f t="array" ref="BF476">_xlfn.IFS(BB476=1,"Nord Italia",BC476=1,"Centro Italia",BD476=1,"Sud Italia",BE476=1,"Isole Italia",SUM(BB476:BE476)=0,"Estero")</f>
        <v>Nord Italia</v>
      </c>
      <c r="BG476" s="27" t="s">
        <v>2879</v>
      </c>
      <c r="BH476" s="27">
        <v>171</v>
      </c>
      <c r="BI476" s="27" t="s">
        <v>1427</v>
      </c>
      <c r="BJ476" s="27">
        <v>2</v>
      </c>
      <c r="BK476" s="27" t="s">
        <v>1427</v>
      </c>
      <c r="BL476" s="27" t="s">
        <v>1427</v>
      </c>
      <c r="BM476" s="27" t="s">
        <v>1427</v>
      </c>
      <c r="BN476" s="27" t="s">
        <v>1427</v>
      </c>
      <c r="BO476" s="27">
        <v>4</v>
      </c>
      <c r="BP476" s="29">
        <v>3</v>
      </c>
      <c r="BQ476" s="27">
        <v>60</v>
      </c>
      <c r="BR476" s="27">
        <v>0</v>
      </c>
      <c r="BS476" s="27" t="s">
        <v>1427</v>
      </c>
      <c r="BT476" s="27">
        <v>1</v>
      </c>
      <c r="BU476" s="27">
        <v>1</v>
      </c>
      <c r="BV476" s="29">
        <v>5</v>
      </c>
    </row>
    <row r="477" spans="1:74" ht="45" x14ac:dyDescent="0.25">
      <c r="A477" s="27">
        <v>398</v>
      </c>
      <c r="B477" s="28">
        <v>44446.505613425928</v>
      </c>
      <c r="C477" s="28">
        <v>44446.509293981479</v>
      </c>
      <c r="D477" s="2" t="s">
        <v>796</v>
      </c>
      <c r="E477" s="27">
        <v>100</v>
      </c>
      <c r="F477" s="27">
        <v>318</v>
      </c>
      <c r="G477" s="27">
        <v>1</v>
      </c>
      <c r="H477" s="28">
        <v>44446.509307696761</v>
      </c>
      <c r="I477" s="2" t="s">
        <v>797</v>
      </c>
      <c r="J477" s="27">
        <v>45.845703125</v>
      </c>
      <c r="K477" s="27">
        <v>12.337005615234375</v>
      </c>
      <c r="L477" s="2" t="s">
        <v>15</v>
      </c>
      <c r="M477" s="2" t="s">
        <v>16</v>
      </c>
      <c r="N477" s="3">
        <v>4</v>
      </c>
      <c r="O477" s="27" t="s">
        <v>2079</v>
      </c>
      <c r="P477" s="27" t="s">
        <v>2080</v>
      </c>
      <c r="Q477" s="27" t="s">
        <v>2081</v>
      </c>
      <c r="R477" s="27">
        <f t="shared" si="21"/>
        <v>3</v>
      </c>
      <c r="S477" s="27">
        <v>1</v>
      </c>
      <c r="T477" s="27"/>
      <c r="U477" s="27">
        <v>1</v>
      </c>
      <c r="V477" s="27"/>
      <c r="W477" s="27"/>
      <c r="X477" s="27">
        <v>1</v>
      </c>
      <c r="Y477" s="27"/>
      <c r="Z477" s="27" t="s">
        <v>1427</v>
      </c>
      <c r="AA477" s="27" t="s">
        <v>1427</v>
      </c>
      <c r="AB477" s="27" t="s">
        <v>1427</v>
      </c>
      <c r="AC477" s="27">
        <f t="shared" si="22"/>
        <v>0</v>
      </c>
      <c r="AD477" s="27"/>
      <c r="AE477" s="27"/>
      <c r="AF477" s="27"/>
      <c r="AG477" s="27"/>
      <c r="AH477" s="27"/>
      <c r="AI477" s="27"/>
      <c r="AJ477" s="27"/>
      <c r="AK477" s="27"/>
      <c r="AL477" s="29">
        <v>0</v>
      </c>
      <c r="AM477" s="29">
        <v>0</v>
      </c>
      <c r="AN477" s="29">
        <v>8</v>
      </c>
      <c r="AO477" s="29">
        <v>6</v>
      </c>
      <c r="AP477" s="29">
        <v>8</v>
      </c>
      <c r="AQ477" s="29">
        <v>6</v>
      </c>
      <c r="AR477" s="29">
        <v>8</v>
      </c>
      <c r="AS477" s="29">
        <v>9</v>
      </c>
      <c r="AT477" s="29">
        <f t="shared" si="23"/>
        <v>7.5</v>
      </c>
      <c r="AU477" s="29">
        <v>6</v>
      </c>
      <c r="AV477" s="29">
        <v>6</v>
      </c>
      <c r="AW477" s="29">
        <v>0</v>
      </c>
      <c r="AX477" s="29">
        <v>38</v>
      </c>
      <c r="AY477" s="29">
        <v>1</v>
      </c>
      <c r="AZ477" s="27" t="s">
        <v>1427</v>
      </c>
      <c r="BA477" s="27">
        <v>102</v>
      </c>
      <c r="BB477" s="27">
        <v>1</v>
      </c>
      <c r="BC477" s="27">
        <v>0</v>
      </c>
      <c r="BD477" s="27">
        <v>0</v>
      </c>
      <c r="BE477" s="27">
        <v>0</v>
      </c>
      <c r="BF477" s="27" t="str" cm="1">
        <f t="array" ref="BF477">_xlfn.IFS(BB477=1,"Nord Italia",BC477=1,"Centro Italia",BD477=1,"Sud Italia",BE477=1,"Isole Italia",SUM(BB477:BE477)=0,"Estero")</f>
        <v>Nord Italia</v>
      </c>
      <c r="BG477" s="27">
        <v>33030</v>
      </c>
      <c r="BH477" s="27">
        <v>166</v>
      </c>
      <c r="BI477" s="27" t="s">
        <v>1427</v>
      </c>
      <c r="BJ477" s="27">
        <v>4</v>
      </c>
      <c r="BK477" s="27">
        <v>7</v>
      </c>
      <c r="BL477" s="27" t="s">
        <v>1427</v>
      </c>
      <c r="BM477" s="27" t="s">
        <v>1427</v>
      </c>
      <c r="BN477" s="27" t="s">
        <v>1427</v>
      </c>
      <c r="BO477" s="27">
        <v>2</v>
      </c>
      <c r="BP477" s="29">
        <v>3</v>
      </c>
      <c r="BQ477" s="27">
        <v>60</v>
      </c>
      <c r="BR477" s="27">
        <v>0</v>
      </c>
      <c r="BS477" s="27" t="s">
        <v>1427</v>
      </c>
      <c r="BT477" s="27">
        <v>1</v>
      </c>
      <c r="BU477" s="27">
        <v>1</v>
      </c>
      <c r="BV477" s="29">
        <v>6</v>
      </c>
    </row>
    <row r="478" spans="1:74" ht="45" x14ac:dyDescent="0.25">
      <c r="A478" s="27">
        <v>404</v>
      </c>
      <c r="B478" s="28">
        <v>44446.550416666665</v>
      </c>
      <c r="C478" s="28">
        <v>44446.555150462962</v>
      </c>
      <c r="D478" s="2" t="s">
        <v>808</v>
      </c>
      <c r="E478" s="27">
        <v>100</v>
      </c>
      <c r="F478" s="27">
        <v>408</v>
      </c>
      <c r="G478" s="27">
        <v>1</v>
      </c>
      <c r="H478" s="28">
        <v>44446.55516196759</v>
      </c>
      <c r="I478" s="2" t="s">
        <v>809</v>
      </c>
      <c r="J478" s="27">
        <v>45.34429931640625</v>
      </c>
      <c r="K478" s="27">
        <v>11.66729736328125</v>
      </c>
      <c r="L478" s="2" t="s">
        <v>15</v>
      </c>
      <c r="M478" s="2" t="s">
        <v>16</v>
      </c>
      <c r="N478" s="3">
        <v>4</v>
      </c>
      <c r="O478" s="27" t="s">
        <v>2088</v>
      </c>
      <c r="P478" s="27" t="s">
        <v>2089</v>
      </c>
      <c r="Q478" s="27" t="s">
        <v>2090</v>
      </c>
      <c r="R478" s="27">
        <f t="shared" si="21"/>
        <v>3</v>
      </c>
      <c r="S478" s="27"/>
      <c r="T478" s="27"/>
      <c r="U478" s="27">
        <v>3</v>
      </c>
      <c r="V478" s="27"/>
      <c r="W478" s="27"/>
      <c r="X478" s="27"/>
      <c r="Y478" s="27"/>
      <c r="Z478" s="27" t="s">
        <v>1427</v>
      </c>
      <c r="AA478" s="27" t="s">
        <v>1427</v>
      </c>
      <c r="AB478" s="27" t="s">
        <v>1427</v>
      </c>
      <c r="AC478" s="27">
        <f t="shared" si="22"/>
        <v>0</v>
      </c>
      <c r="AD478" s="27"/>
      <c r="AE478" s="27"/>
      <c r="AF478" s="27"/>
      <c r="AG478" s="27"/>
      <c r="AH478" s="27"/>
      <c r="AI478" s="27"/>
      <c r="AJ478" s="27"/>
      <c r="AK478" s="27"/>
      <c r="AL478" s="29">
        <v>0</v>
      </c>
      <c r="AM478" s="29">
        <v>0</v>
      </c>
      <c r="AN478" s="29">
        <v>6</v>
      </c>
      <c r="AO478" s="29">
        <v>8</v>
      </c>
      <c r="AP478" s="29">
        <v>6</v>
      </c>
      <c r="AQ478" s="29">
        <v>7</v>
      </c>
      <c r="AR478" s="29">
        <v>5</v>
      </c>
      <c r="AS478" s="29">
        <v>6</v>
      </c>
      <c r="AT478" s="29">
        <f t="shared" si="23"/>
        <v>6.333333333333333</v>
      </c>
      <c r="AU478" s="29">
        <v>6</v>
      </c>
      <c r="AV478" s="29">
        <v>6</v>
      </c>
      <c r="AW478" s="29">
        <v>1</v>
      </c>
      <c r="AX478" s="29">
        <v>50</v>
      </c>
      <c r="AY478" s="29">
        <v>1</v>
      </c>
      <c r="AZ478" s="27" t="s">
        <v>1427</v>
      </c>
      <c r="BA478" s="27">
        <v>67</v>
      </c>
      <c r="BB478" s="27">
        <v>1</v>
      </c>
      <c r="BC478" s="27">
        <v>0</v>
      </c>
      <c r="BD478" s="27">
        <v>0</v>
      </c>
      <c r="BE478" s="27">
        <v>0</v>
      </c>
      <c r="BF478" s="27" t="str" cm="1">
        <f t="array" ref="BF478">_xlfn.IFS(BB478=1,"Nord Italia",BC478=1,"Centro Italia",BD478=1,"Sud Italia",BE478=1,"Isole Italia",SUM(BB478:BE478)=0,"Estero")</f>
        <v>Nord Italia</v>
      </c>
      <c r="BG478" s="27" t="s">
        <v>2764</v>
      </c>
      <c r="BH478" s="27">
        <v>173</v>
      </c>
      <c r="BI478" s="27" t="s">
        <v>2740</v>
      </c>
      <c r="BJ478" s="27">
        <v>3</v>
      </c>
      <c r="BK478" s="27" t="s">
        <v>1427</v>
      </c>
      <c r="BL478" s="27" t="s">
        <v>1427</v>
      </c>
      <c r="BM478" s="27" t="s">
        <v>1427</v>
      </c>
      <c r="BN478" s="27" t="s">
        <v>1427</v>
      </c>
      <c r="BO478" s="27">
        <v>4</v>
      </c>
      <c r="BP478" s="29">
        <v>3</v>
      </c>
      <c r="BQ478" s="27">
        <v>60</v>
      </c>
      <c r="BR478" s="27">
        <v>0</v>
      </c>
      <c r="BS478" s="27" t="s">
        <v>1427</v>
      </c>
      <c r="BT478" s="27">
        <v>1</v>
      </c>
      <c r="BU478" s="27">
        <v>1</v>
      </c>
      <c r="BV478" s="29">
        <v>3</v>
      </c>
    </row>
    <row r="479" spans="1:74" ht="30" x14ac:dyDescent="0.25">
      <c r="A479" s="27">
        <v>407</v>
      </c>
      <c r="B479" s="28">
        <v>44446.560590277775</v>
      </c>
      <c r="C479" s="28">
        <v>44446.563518518517</v>
      </c>
      <c r="D479" s="2" t="s">
        <v>814</v>
      </c>
      <c r="E479" s="27">
        <v>100</v>
      </c>
      <c r="F479" s="27">
        <v>253</v>
      </c>
      <c r="G479" s="27">
        <v>1</v>
      </c>
      <c r="H479" s="28">
        <v>44446.563528437502</v>
      </c>
      <c r="I479" s="2" t="s">
        <v>815</v>
      </c>
      <c r="J479" s="27">
        <v>45.66180419921875</v>
      </c>
      <c r="K479" s="27">
        <v>12.2427978515625</v>
      </c>
      <c r="L479" s="2" t="s">
        <v>15</v>
      </c>
      <c r="M479" s="2" t="s">
        <v>16</v>
      </c>
      <c r="N479" s="3">
        <v>4</v>
      </c>
      <c r="O479" s="27" t="s">
        <v>2091</v>
      </c>
      <c r="P479" s="27" t="s">
        <v>2092</v>
      </c>
      <c r="Q479" s="27" t="s">
        <v>2093</v>
      </c>
      <c r="R479" s="27">
        <f t="shared" si="21"/>
        <v>3</v>
      </c>
      <c r="S479" s="27"/>
      <c r="T479" s="27"/>
      <c r="U479" s="27">
        <v>2</v>
      </c>
      <c r="V479" s="27"/>
      <c r="W479" s="27"/>
      <c r="X479" s="27">
        <v>1</v>
      </c>
      <c r="Y479" s="27"/>
      <c r="Z479" s="27" t="s">
        <v>1427</v>
      </c>
      <c r="AA479" s="27" t="s">
        <v>1427</v>
      </c>
      <c r="AB479" s="27" t="s">
        <v>1427</v>
      </c>
      <c r="AC479" s="27">
        <f t="shared" si="22"/>
        <v>0</v>
      </c>
      <c r="AD479" s="27"/>
      <c r="AE479" s="27"/>
      <c r="AF479" s="27"/>
      <c r="AG479" s="27"/>
      <c r="AH479" s="27"/>
      <c r="AI479" s="27"/>
      <c r="AJ479" s="27"/>
      <c r="AK479" s="27"/>
      <c r="AL479" s="29">
        <v>0</v>
      </c>
      <c r="AM479" s="29">
        <v>0</v>
      </c>
      <c r="AN479" s="29">
        <v>8</v>
      </c>
      <c r="AO479" s="29">
        <v>5</v>
      </c>
      <c r="AP479" s="29">
        <v>9</v>
      </c>
      <c r="AQ479" s="29">
        <v>10</v>
      </c>
      <c r="AR479" s="29">
        <v>10</v>
      </c>
      <c r="AS479" s="29">
        <v>6</v>
      </c>
      <c r="AT479" s="29">
        <f t="shared" si="23"/>
        <v>8</v>
      </c>
      <c r="AU479" s="29">
        <v>6</v>
      </c>
      <c r="AV479" s="29">
        <v>6</v>
      </c>
      <c r="AW479" s="29">
        <v>1</v>
      </c>
      <c r="AX479" s="29">
        <v>29</v>
      </c>
      <c r="AY479" s="29">
        <v>1</v>
      </c>
      <c r="AZ479" s="27" t="s">
        <v>1427</v>
      </c>
      <c r="BA479" s="27">
        <v>100</v>
      </c>
      <c r="BB479" s="27">
        <v>1</v>
      </c>
      <c r="BC479" s="27">
        <v>0</v>
      </c>
      <c r="BD479" s="27">
        <v>0</v>
      </c>
      <c r="BE479" s="27">
        <v>0</v>
      </c>
      <c r="BF479" s="27" t="str" cm="1">
        <f t="array" ref="BF479">_xlfn.IFS(BB479=1,"Nord Italia",BC479=1,"Centro Italia",BD479=1,"Sud Italia",BE479=1,"Isole Italia",SUM(BB479:BE479)=0,"Estero")</f>
        <v>Nord Italia</v>
      </c>
      <c r="BG479" s="27" t="s">
        <v>2614</v>
      </c>
      <c r="BH479" s="27">
        <v>166</v>
      </c>
      <c r="BI479" s="27" t="s">
        <v>1427</v>
      </c>
      <c r="BJ479" s="27">
        <v>3</v>
      </c>
      <c r="BK479" s="27" t="s">
        <v>1427</v>
      </c>
      <c r="BL479" s="27" t="s">
        <v>1427</v>
      </c>
      <c r="BM479" s="27" t="s">
        <v>1427</v>
      </c>
      <c r="BN479" s="27" t="s">
        <v>1427</v>
      </c>
      <c r="BO479" s="27">
        <v>4</v>
      </c>
      <c r="BP479" s="29">
        <v>3</v>
      </c>
      <c r="BQ479" s="27">
        <v>60</v>
      </c>
      <c r="BR479" s="27">
        <v>0</v>
      </c>
      <c r="BS479" s="27" t="s">
        <v>1427</v>
      </c>
      <c r="BT479" s="27">
        <v>0</v>
      </c>
      <c r="BU479" s="27">
        <v>0</v>
      </c>
      <c r="BV479" s="29">
        <v>3</v>
      </c>
    </row>
    <row r="480" spans="1:74" ht="45" x14ac:dyDescent="0.25">
      <c r="A480" s="27">
        <v>413</v>
      </c>
      <c r="B480" s="28">
        <v>44446.590925925928</v>
      </c>
      <c r="C480" s="28">
        <v>44446.594930555555</v>
      </c>
      <c r="D480" s="2" t="s">
        <v>826</v>
      </c>
      <c r="E480" s="27">
        <v>100</v>
      </c>
      <c r="F480" s="27">
        <v>346</v>
      </c>
      <c r="G480" s="27">
        <v>1</v>
      </c>
      <c r="H480" s="28">
        <v>44446.594938854163</v>
      </c>
      <c r="I480" s="2" t="s">
        <v>827</v>
      </c>
      <c r="J480" s="27">
        <v>41.890396118164063</v>
      </c>
      <c r="K480" s="27">
        <v>12.512603759765625</v>
      </c>
      <c r="L480" s="2" t="s">
        <v>15</v>
      </c>
      <c r="M480" s="2" t="s">
        <v>16</v>
      </c>
      <c r="N480" s="3">
        <v>4</v>
      </c>
      <c r="O480" s="27" t="s">
        <v>2103</v>
      </c>
      <c r="P480" s="27" t="s">
        <v>2104</v>
      </c>
      <c r="Q480" s="27" t="s">
        <v>2105</v>
      </c>
      <c r="R480" s="27">
        <f t="shared" si="21"/>
        <v>3</v>
      </c>
      <c r="S480" s="27"/>
      <c r="T480" s="27"/>
      <c r="U480" s="27">
        <v>1</v>
      </c>
      <c r="V480" s="27"/>
      <c r="W480" s="27"/>
      <c r="X480" s="27">
        <v>2</v>
      </c>
      <c r="Y480" s="27"/>
      <c r="Z480" s="27" t="s">
        <v>1427</v>
      </c>
      <c r="AA480" s="27" t="s">
        <v>1427</v>
      </c>
      <c r="AB480" s="27" t="s">
        <v>1427</v>
      </c>
      <c r="AC480" s="27">
        <f t="shared" si="22"/>
        <v>0</v>
      </c>
      <c r="AD480" s="27"/>
      <c r="AE480" s="27"/>
      <c r="AF480" s="27"/>
      <c r="AG480" s="27"/>
      <c r="AH480" s="27"/>
      <c r="AI480" s="27"/>
      <c r="AJ480" s="27"/>
      <c r="AK480" s="27"/>
      <c r="AL480" s="29">
        <v>0</v>
      </c>
      <c r="AM480" s="29">
        <v>0</v>
      </c>
      <c r="AN480" s="29">
        <v>6</v>
      </c>
      <c r="AO480" s="29">
        <v>10</v>
      </c>
      <c r="AP480" s="29">
        <v>8</v>
      </c>
      <c r="AQ480" s="29">
        <v>9</v>
      </c>
      <c r="AR480" s="29">
        <v>2</v>
      </c>
      <c r="AS480" s="29">
        <v>8</v>
      </c>
      <c r="AT480" s="29">
        <f t="shared" si="23"/>
        <v>7.166666666666667</v>
      </c>
      <c r="AU480" s="29">
        <v>4</v>
      </c>
      <c r="AV480" s="29">
        <v>4</v>
      </c>
      <c r="AW480" s="29">
        <v>1</v>
      </c>
      <c r="AX480" s="29">
        <v>31</v>
      </c>
      <c r="AY480" s="29">
        <v>1</v>
      </c>
      <c r="AZ480" s="27" t="s">
        <v>1427</v>
      </c>
      <c r="BA480" s="27">
        <v>86</v>
      </c>
      <c r="BB480" s="27">
        <v>0</v>
      </c>
      <c r="BC480" s="27">
        <v>1</v>
      </c>
      <c r="BD480" s="27">
        <v>0</v>
      </c>
      <c r="BE480" s="27">
        <v>0</v>
      </c>
      <c r="BF480" s="27" t="str" cm="1">
        <f t="array" ref="BF480">_xlfn.IFS(BB480=1,"Nord Italia",BC480=1,"Centro Italia",BD480=1,"Sud Italia",BE480=1,"Isole Italia",SUM(BB480:BE480)=0,"Estero")</f>
        <v>Centro Italia</v>
      </c>
      <c r="BG480" s="27" t="s">
        <v>2609</v>
      </c>
      <c r="BH480" s="27">
        <v>166</v>
      </c>
      <c r="BI480" s="27" t="s">
        <v>1427</v>
      </c>
      <c r="BJ480" s="27">
        <v>7</v>
      </c>
      <c r="BK480" s="27" t="s">
        <v>1427</v>
      </c>
      <c r="BL480" s="27" t="s">
        <v>1427</v>
      </c>
      <c r="BM480" s="27" t="s">
        <v>1427</v>
      </c>
      <c r="BN480" s="27" t="s">
        <v>1427</v>
      </c>
      <c r="BO480" s="27">
        <v>4</v>
      </c>
      <c r="BP480" s="29">
        <v>4</v>
      </c>
      <c r="BQ480" s="27">
        <v>60</v>
      </c>
      <c r="BR480" s="27">
        <v>0</v>
      </c>
      <c r="BS480" s="27" t="s">
        <v>1427</v>
      </c>
      <c r="BT480" s="27">
        <v>1</v>
      </c>
      <c r="BU480" s="27">
        <v>1</v>
      </c>
      <c r="BV480" s="29">
        <v>3</v>
      </c>
    </row>
    <row r="481" spans="1:74" ht="45" x14ac:dyDescent="0.25">
      <c r="A481" s="27">
        <v>420</v>
      </c>
      <c r="B481" s="28">
        <v>44446.619386574072</v>
      </c>
      <c r="C481" s="28">
        <v>44446.627106481479</v>
      </c>
      <c r="D481" s="2" t="s">
        <v>840</v>
      </c>
      <c r="E481" s="27">
        <v>100</v>
      </c>
      <c r="F481" s="27">
        <v>666</v>
      </c>
      <c r="G481" s="27">
        <v>1</v>
      </c>
      <c r="H481" s="28">
        <v>44446.627118229168</v>
      </c>
      <c r="I481" s="2" t="s">
        <v>841</v>
      </c>
      <c r="J481" s="27">
        <v>44.843994140625</v>
      </c>
      <c r="K481" s="27">
        <v>11.632705688476563</v>
      </c>
      <c r="L481" s="2" t="s">
        <v>15</v>
      </c>
      <c r="M481" s="2" t="s">
        <v>16</v>
      </c>
      <c r="N481" s="3">
        <v>4</v>
      </c>
      <c r="O481" s="27" t="s">
        <v>2118</v>
      </c>
      <c r="P481" s="27" t="s">
        <v>2119</v>
      </c>
      <c r="Q481" s="27" t="s">
        <v>1705</v>
      </c>
      <c r="R481" s="27">
        <f t="shared" si="21"/>
        <v>3</v>
      </c>
      <c r="S481" s="27"/>
      <c r="T481" s="27"/>
      <c r="U481" s="27"/>
      <c r="V481" s="27"/>
      <c r="W481" s="27"/>
      <c r="X481" s="27">
        <v>3</v>
      </c>
      <c r="Y481" s="27"/>
      <c r="Z481" s="27" t="s">
        <v>1427</v>
      </c>
      <c r="AA481" s="27" t="s">
        <v>1427</v>
      </c>
      <c r="AB481" s="27" t="s">
        <v>1427</v>
      </c>
      <c r="AC481" s="27">
        <f t="shared" si="22"/>
        <v>0</v>
      </c>
      <c r="AD481" s="27"/>
      <c r="AE481" s="27"/>
      <c r="AF481" s="27"/>
      <c r="AG481" s="27"/>
      <c r="AH481" s="27"/>
      <c r="AI481" s="27"/>
      <c r="AJ481" s="27"/>
      <c r="AK481" s="27"/>
      <c r="AL481" s="29">
        <v>0</v>
      </c>
      <c r="AM481" s="29">
        <v>0</v>
      </c>
      <c r="AN481" s="29">
        <v>6</v>
      </c>
      <c r="AO481" s="29">
        <v>8</v>
      </c>
      <c r="AP481" s="29">
        <v>5</v>
      </c>
      <c r="AQ481" s="29">
        <v>7</v>
      </c>
      <c r="AR481" s="29">
        <v>5</v>
      </c>
      <c r="AS481" s="29">
        <v>7</v>
      </c>
      <c r="AT481" s="29">
        <f t="shared" si="23"/>
        <v>6.333333333333333</v>
      </c>
      <c r="AU481" s="29">
        <v>4</v>
      </c>
      <c r="AV481" s="29">
        <v>6</v>
      </c>
      <c r="AW481" s="29">
        <v>0</v>
      </c>
      <c r="AX481" s="29">
        <v>59</v>
      </c>
      <c r="AY481" s="29">
        <v>1</v>
      </c>
      <c r="AZ481" s="27" t="s">
        <v>1427</v>
      </c>
      <c r="BA481" s="27">
        <v>67</v>
      </c>
      <c r="BB481" s="27">
        <v>1</v>
      </c>
      <c r="BC481" s="27">
        <v>0</v>
      </c>
      <c r="BD481" s="27">
        <v>0</v>
      </c>
      <c r="BE481" s="27">
        <v>0</v>
      </c>
      <c r="BF481" s="27" t="str" cm="1">
        <f t="array" ref="BF481">_xlfn.IFS(BB481=1,"Nord Italia",BC481=1,"Centro Italia",BD481=1,"Sud Italia",BE481=1,"Isole Italia",SUM(BB481:BE481)=0,"Estero")</f>
        <v>Nord Italia</v>
      </c>
      <c r="BG481" s="27" t="s">
        <v>2697</v>
      </c>
      <c r="BH481" s="27">
        <v>171</v>
      </c>
      <c r="BI481" s="27" t="s">
        <v>1427</v>
      </c>
      <c r="BJ481" s="27">
        <v>7</v>
      </c>
      <c r="BK481" s="27" t="s">
        <v>1427</v>
      </c>
      <c r="BL481" s="27" t="s">
        <v>1427</v>
      </c>
      <c r="BM481" s="27" t="s">
        <v>1427</v>
      </c>
      <c r="BN481" s="27" t="s">
        <v>1427</v>
      </c>
      <c r="BO481" s="27">
        <v>1</v>
      </c>
      <c r="BP481" s="29">
        <v>3</v>
      </c>
      <c r="BQ481" s="27">
        <v>60</v>
      </c>
      <c r="BR481" s="27">
        <v>0</v>
      </c>
      <c r="BS481" s="27" t="s">
        <v>1427</v>
      </c>
      <c r="BT481" s="27">
        <v>1</v>
      </c>
      <c r="BU481" s="27">
        <v>1</v>
      </c>
      <c r="BV481" s="29">
        <v>2</v>
      </c>
    </row>
    <row r="482" spans="1:74" ht="45" x14ac:dyDescent="0.25">
      <c r="A482" s="27">
        <v>430</v>
      </c>
      <c r="B482" s="28">
        <v>44446.949803240743</v>
      </c>
      <c r="C482" s="28">
        <v>44446.956145833334</v>
      </c>
      <c r="D482" s="2" t="s">
        <v>860</v>
      </c>
      <c r="E482" s="27">
        <v>100</v>
      </c>
      <c r="F482" s="27">
        <v>547</v>
      </c>
      <c r="G482" s="27">
        <v>1</v>
      </c>
      <c r="H482" s="28">
        <v>44446.95615474537</v>
      </c>
      <c r="I482" s="2" t="s">
        <v>861</v>
      </c>
      <c r="J482" s="27">
        <v>42.675506591796875</v>
      </c>
      <c r="K482" s="27">
        <v>14.020492553710938</v>
      </c>
      <c r="L482" s="2" t="s">
        <v>15</v>
      </c>
      <c r="M482" s="2" t="s">
        <v>16</v>
      </c>
      <c r="N482" s="3">
        <v>4</v>
      </c>
      <c r="O482" s="27" t="s">
        <v>1730</v>
      </c>
      <c r="P482" s="27" t="s">
        <v>2138</v>
      </c>
      <c r="Q482" s="27" t="s">
        <v>2139</v>
      </c>
      <c r="R482" s="27">
        <f t="shared" si="21"/>
        <v>3</v>
      </c>
      <c r="S482" s="27">
        <v>1</v>
      </c>
      <c r="T482" s="27">
        <v>1</v>
      </c>
      <c r="U482" s="27"/>
      <c r="V482" s="27"/>
      <c r="W482" s="27"/>
      <c r="X482" s="27">
        <v>1</v>
      </c>
      <c r="Y482" s="27"/>
      <c r="Z482" s="27" t="s">
        <v>1427</v>
      </c>
      <c r="AA482" s="27" t="s">
        <v>1427</v>
      </c>
      <c r="AB482" s="27" t="s">
        <v>1427</v>
      </c>
      <c r="AC482" s="27">
        <f t="shared" si="22"/>
        <v>0</v>
      </c>
      <c r="AD482" s="27"/>
      <c r="AE482" s="27"/>
      <c r="AF482" s="27"/>
      <c r="AG482" s="27"/>
      <c r="AH482" s="27"/>
      <c r="AI482" s="27"/>
      <c r="AJ482" s="27"/>
      <c r="AK482" s="27"/>
      <c r="AL482" s="29">
        <v>0</v>
      </c>
      <c r="AM482" s="29">
        <v>0</v>
      </c>
      <c r="AN482" s="29">
        <v>7</v>
      </c>
      <c r="AO482" s="29">
        <v>4</v>
      </c>
      <c r="AP482" s="29">
        <v>7</v>
      </c>
      <c r="AQ482" s="29">
        <v>6</v>
      </c>
      <c r="AR482" s="29">
        <v>7</v>
      </c>
      <c r="AS482" s="29">
        <v>4</v>
      </c>
      <c r="AT482" s="29">
        <f t="shared" si="23"/>
        <v>5.833333333333333</v>
      </c>
      <c r="AU482" s="29">
        <v>5</v>
      </c>
      <c r="AV482" s="29">
        <v>5</v>
      </c>
      <c r="AW482" s="29">
        <v>1</v>
      </c>
      <c r="AX482" s="29">
        <v>63</v>
      </c>
      <c r="AY482" s="29">
        <v>1</v>
      </c>
      <c r="AZ482" s="27" t="s">
        <v>1427</v>
      </c>
      <c r="BA482" s="27">
        <v>22</v>
      </c>
      <c r="BB482" s="27">
        <v>0</v>
      </c>
      <c r="BC482" s="27">
        <v>0</v>
      </c>
      <c r="BD482" s="27">
        <v>1</v>
      </c>
      <c r="BE482" s="27">
        <v>0</v>
      </c>
      <c r="BF482" s="27" t="str" cm="1">
        <f t="array" ref="BF482">_xlfn.IFS(BB482=1,"Nord Italia",BC482=1,"Centro Italia",BD482=1,"Sud Italia",BE482=1,"Isole Italia",SUM(BB482:BE482)=0,"Estero")</f>
        <v>Sud Italia</v>
      </c>
      <c r="BG482" s="27" t="s">
        <v>2582</v>
      </c>
      <c r="BH482" s="27">
        <v>173</v>
      </c>
      <c r="BI482" s="27" t="s">
        <v>2698</v>
      </c>
      <c r="BJ482" s="27">
        <v>5</v>
      </c>
      <c r="BK482" s="27">
        <v>14</v>
      </c>
      <c r="BL482" s="27" t="s">
        <v>1427</v>
      </c>
      <c r="BM482" s="27">
        <v>120</v>
      </c>
      <c r="BN482" s="27" t="s">
        <v>1427</v>
      </c>
      <c r="BO482" s="27">
        <v>1</v>
      </c>
      <c r="BP482" s="29">
        <v>3</v>
      </c>
      <c r="BQ482" s="27">
        <v>120</v>
      </c>
      <c r="BR482" s="27">
        <v>0</v>
      </c>
      <c r="BS482" s="27" t="s">
        <v>1427</v>
      </c>
      <c r="BT482" s="27">
        <v>1</v>
      </c>
      <c r="BU482" s="27">
        <v>1</v>
      </c>
      <c r="BV482" s="29">
        <v>2</v>
      </c>
    </row>
    <row r="483" spans="1:74" ht="30" x14ac:dyDescent="0.25">
      <c r="A483" s="27">
        <v>433</v>
      </c>
      <c r="B483" s="28">
        <v>44446.988333333335</v>
      </c>
      <c r="C483" s="28">
        <v>44446.992268518516</v>
      </c>
      <c r="D483" s="2" t="s">
        <v>865</v>
      </c>
      <c r="E483" s="27">
        <v>100</v>
      </c>
      <c r="F483" s="27">
        <v>340</v>
      </c>
      <c r="G483" s="27">
        <v>1</v>
      </c>
      <c r="H483" s="28">
        <v>44446.992280798608</v>
      </c>
      <c r="I483" s="2" t="s">
        <v>866</v>
      </c>
      <c r="J483" s="27">
        <v>45.830398559570313</v>
      </c>
      <c r="K483" s="27">
        <v>9.0211029052734375</v>
      </c>
      <c r="L483" s="2" t="s">
        <v>15</v>
      </c>
      <c r="M483" s="2" t="s">
        <v>16</v>
      </c>
      <c r="N483" s="3">
        <v>4</v>
      </c>
      <c r="O483" s="27" t="s">
        <v>2142</v>
      </c>
      <c r="P483" s="27" t="s">
        <v>2143</v>
      </c>
      <c r="Q483" s="27" t="s">
        <v>2144</v>
      </c>
      <c r="R483" s="27">
        <f t="shared" si="21"/>
        <v>3</v>
      </c>
      <c r="S483" s="27"/>
      <c r="T483" s="27"/>
      <c r="U483" s="27"/>
      <c r="V483" s="27"/>
      <c r="W483" s="27"/>
      <c r="X483" s="27"/>
      <c r="Y483" s="27"/>
      <c r="Z483" s="27" t="s">
        <v>1427</v>
      </c>
      <c r="AA483" s="27" t="s">
        <v>1427</v>
      </c>
      <c r="AB483" s="27" t="s">
        <v>1427</v>
      </c>
      <c r="AC483" s="27">
        <f t="shared" si="22"/>
        <v>0</v>
      </c>
      <c r="AD483" s="27"/>
      <c r="AE483" s="27">
        <v>1</v>
      </c>
      <c r="AF483" s="27"/>
      <c r="AG483" s="27"/>
      <c r="AH483" s="27"/>
      <c r="AI483" s="27">
        <v>2</v>
      </c>
      <c r="AJ483" s="27"/>
      <c r="AK483" s="27"/>
      <c r="AL483" s="29">
        <v>0</v>
      </c>
      <c r="AM483" s="29">
        <v>0</v>
      </c>
      <c r="AN483" s="29">
        <v>5</v>
      </c>
      <c r="AO483" s="29">
        <v>10</v>
      </c>
      <c r="AP483" s="29">
        <v>8</v>
      </c>
      <c r="AQ483" s="29">
        <v>8</v>
      </c>
      <c r="AR483" s="29">
        <v>10</v>
      </c>
      <c r="AS483" s="29">
        <v>9</v>
      </c>
      <c r="AT483" s="29">
        <f t="shared" si="23"/>
        <v>8.3333333333333339</v>
      </c>
      <c r="AU483" s="29">
        <v>7</v>
      </c>
      <c r="AV483" s="29">
        <v>9</v>
      </c>
      <c r="AW483" s="29">
        <v>1</v>
      </c>
      <c r="AX483" s="29">
        <v>25</v>
      </c>
      <c r="AY483" s="29">
        <v>0</v>
      </c>
      <c r="AZ483" s="27" t="s">
        <v>3198</v>
      </c>
      <c r="BA483" s="27" t="s">
        <v>1427</v>
      </c>
      <c r="BB483" s="27">
        <v>0</v>
      </c>
      <c r="BC483" s="27">
        <v>0</v>
      </c>
      <c r="BD483" s="27">
        <v>0</v>
      </c>
      <c r="BE483" s="27">
        <v>0</v>
      </c>
      <c r="BF483" s="27" t="str" cm="1">
        <f t="array" ref="BF483">_xlfn.IFS(BB483=1,"Nord Italia",BC483=1,"Centro Italia",BD483=1,"Sud Italia",BE483=1,"Isole Italia",SUM(BB483:BE483)=0,"Estero")</f>
        <v>Estero</v>
      </c>
      <c r="BG483" s="27" t="s">
        <v>1427</v>
      </c>
      <c r="BH483" s="27">
        <v>168</v>
      </c>
      <c r="BI483" s="27" t="s">
        <v>1427</v>
      </c>
      <c r="BJ483" s="27">
        <v>4</v>
      </c>
      <c r="BK483" s="27">
        <v>18</v>
      </c>
      <c r="BL483" s="27" t="s">
        <v>3091</v>
      </c>
      <c r="BM483" s="27" t="s">
        <v>1427</v>
      </c>
      <c r="BN483" s="27" t="s">
        <v>1427</v>
      </c>
      <c r="BO483" s="27">
        <v>4</v>
      </c>
      <c r="BP483" s="29">
        <v>3</v>
      </c>
      <c r="BQ483" s="27">
        <v>30</v>
      </c>
      <c r="BR483" s="27">
        <v>0</v>
      </c>
      <c r="BS483" s="27" t="s">
        <v>1427</v>
      </c>
      <c r="BT483" s="27">
        <v>1</v>
      </c>
      <c r="BU483" s="27">
        <v>1</v>
      </c>
      <c r="BV483" s="29">
        <v>2</v>
      </c>
    </row>
    <row r="484" spans="1:74" ht="30" x14ac:dyDescent="0.25">
      <c r="A484" s="27">
        <v>439</v>
      </c>
      <c r="B484" s="28">
        <v>44447.039305555554</v>
      </c>
      <c r="C484" s="28">
        <v>44447.044270833336</v>
      </c>
      <c r="D484" s="2" t="s">
        <v>877</v>
      </c>
      <c r="E484" s="27">
        <v>100</v>
      </c>
      <c r="F484" s="27">
        <v>428</v>
      </c>
      <c r="G484" s="27">
        <v>1</v>
      </c>
      <c r="H484" s="28">
        <v>44447.044275856482</v>
      </c>
      <c r="I484" s="2" t="s">
        <v>878</v>
      </c>
      <c r="J484" s="27">
        <v>40.86700439453125</v>
      </c>
      <c r="K484" s="27">
        <v>14.238494873046875</v>
      </c>
      <c r="L484" s="2" t="s">
        <v>15</v>
      </c>
      <c r="M484" s="2" t="s">
        <v>16</v>
      </c>
      <c r="N484" s="3">
        <v>4</v>
      </c>
      <c r="O484" s="27" t="s">
        <v>2150</v>
      </c>
      <c r="P484" s="27" t="s">
        <v>2151</v>
      </c>
      <c r="Q484" s="27" t="s">
        <v>2152</v>
      </c>
      <c r="R484" s="27">
        <f t="shared" si="21"/>
        <v>3</v>
      </c>
      <c r="S484" s="27"/>
      <c r="T484" s="27">
        <v>2</v>
      </c>
      <c r="U484" s="27"/>
      <c r="V484" s="27"/>
      <c r="W484" s="27"/>
      <c r="X484" s="27">
        <v>1</v>
      </c>
      <c r="Y484" s="27"/>
      <c r="Z484" s="27" t="s">
        <v>1427</v>
      </c>
      <c r="AA484" s="27" t="s">
        <v>1427</v>
      </c>
      <c r="AB484" s="27" t="s">
        <v>1427</v>
      </c>
      <c r="AC484" s="27">
        <f t="shared" si="22"/>
        <v>0</v>
      </c>
      <c r="AD484" s="27"/>
      <c r="AE484" s="27"/>
      <c r="AF484" s="27"/>
      <c r="AG484" s="27"/>
      <c r="AH484" s="27"/>
      <c r="AI484" s="27"/>
      <c r="AJ484" s="27"/>
      <c r="AK484" s="27"/>
      <c r="AL484" s="29">
        <v>0</v>
      </c>
      <c r="AM484" s="29">
        <v>0</v>
      </c>
      <c r="AN484" s="29">
        <v>8</v>
      </c>
      <c r="AO484" s="29">
        <v>8</v>
      </c>
      <c r="AP484" s="29">
        <v>8</v>
      </c>
      <c r="AQ484" s="29">
        <v>10</v>
      </c>
      <c r="AR484" s="29">
        <v>8</v>
      </c>
      <c r="AS484" s="29">
        <v>10</v>
      </c>
      <c r="AT484" s="29">
        <f t="shared" si="23"/>
        <v>8.6666666666666661</v>
      </c>
      <c r="AU484" s="29">
        <v>8</v>
      </c>
      <c r="AV484" s="29">
        <v>8</v>
      </c>
      <c r="AW484" s="29">
        <v>1</v>
      </c>
      <c r="AX484" s="29">
        <v>51</v>
      </c>
      <c r="AY484" s="29">
        <v>1</v>
      </c>
      <c r="AZ484" s="27" t="s">
        <v>1427</v>
      </c>
      <c r="BA484" s="27">
        <v>61</v>
      </c>
      <c r="BB484" s="27">
        <v>0</v>
      </c>
      <c r="BC484" s="27">
        <v>0</v>
      </c>
      <c r="BD484" s="27">
        <v>1</v>
      </c>
      <c r="BE484" s="27">
        <v>0</v>
      </c>
      <c r="BF484" s="27" t="str" cm="1">
        <f t="array" ref="BF484">_xlfn.IFS(BB484=1,"Nord Italia",BC484=1,"Centro Italia",BD484=1,"Sud Italia",BE484=1,"Isole Italia",SUM(BB484:BE484)=0,"Estero")</f>
        <v>Sud Italia</v>
      </c>
      <c r="BG484" s="27" t="s">
        <v>2895</v>
      </c>
      <c r="BH484" s="27">
        <v>168</v>
      </c>
      <c r="BI484" s="27" t="s">
        <v>1427</v>
      </c>
      <c r="BJ484" s="27">
        <v>3</v>
      </c>
      <c r="BK484" s="27" t="s">
        <v>1427</v>
      </c>
      <c r="BL484" s="27" t="s">
        <v>1427</v>
      </c>
      <c r="BM484" s="27" t="s">
        <v>1427</v>
      </c>
      <c r="BN484" s="27" t="s">
        <v>1427</v>
      </c>
      <c r="BO484" s="27">
        <v>3</v>
      </c>
      <c r="BP484" s="29">
        <v>4</v>
      </c>
      <c r="BQ484" s="27">
        <v>180</v>
      </c>
      <c r="BR484" s="27">
        <v>0</v>
      </c>
      <c r="BS484" s="27" t="s">
        <v>1427</v>
      </c>
      <c r="BT484" s="27">
        <v>1</v>
      </c>
      <c r="BU484" s="27">
        <v>1</v>
      </c>
      <c r="BV484" s="29">
        <v>3</v>
      </c>
    </row>
    <row r="485" spans="1:74" ht="30" x14ac:dyDescent="0.25">
      <c r="A485" s="27">
        <v>442</v>
      </c>
      <c r="B485" s="28">
        <v>44447.105590277781</v>
      </c>
      <c r="C485" s="28">
        <v>44447.110034722224</v>
      </c>
      <c r="D485" s="2" t="s">
        <v>883</v>
      </c>
      <c r="E485" s="27">
        <v>100</v>
      </c>
      <c r="F485" s="27">
        <v>384</v>
      </c>
      <c r="G485" s="27">
        <v>1</v>
      </c>
      <c r="H485" s="28">
        <v>44447.110048055554</v>
      </c>
      <c r="I485" s="2" t="s">
        <v>884</v>
      </c>
      <c r="J485" s="27">
        <v>45.091400146484375</v>
      </c>
      <c r="K485" s="27">
        <v>7.6638946533203125</v>
      </c>
      <c r="L485" s="2" t="s">
        <v>15</v>
      </c>
      <c r="M485" s="2" t="s">
        <v>16</v>
      </c>
      <c r="N485" s="3">
        <v>4</v>
      </c>
      <c r="O485" s="27" t="s">
        <v>1516</v>
      </c>
      <c r="P485" s="27" t="s">
        <v>1516</v>
      </c>
      <c r="Q485" s="27" t="s">
        <v>1516</v>
      </c>
      <c r="R485" s="27">
        <f t="shared" si="21"/>
        <v>3</v>
      </c>
      <c r="S485" s="27"/>
      <c r="T485" s="27"/>
      <c r="U485" s="27"/>
      <c r="V485" s="27"/>
      <c r="W485" s="27"/>
      <c r="X485" s="27"/>
      <c r="Y485" s="27"/>
      <c r="Z485" s="27" t="s">
        <v>1427</v>
      </c>
      <c r="AA485" s="27" t="s">
        <v>1427</v>
      </c>
      <c r="AB485" s="27" t="s">
        <v>1427</v>
      </c>
      <c r="AC485" s="27">
        <f t="shared" si="22"/>
        <v>0</v>
      </c>
      <c r="AD485" s="27"/>
      <c r="AE485" s="27"/>
      <c r="AF485" s="27"/>
      <c r="AG485" s="27"/>
      <c r="AH485" s="27"/>
      <c r="AI485" s="27"/>
      <c r="AJ485" s="27"/>
      <c r="AK485" s="27"/>
      <c r="AL485" s="29">
        <v>1</v>
      </c>
      <c r="AM485" s="29">
        <v>1</v>
      </c>
      <c r="AN485" s="29">
        <v>8</v>
      </c>
      <c r="AO485" s="29">
        <v>9</v>
      </c>
      <c r="AP485" s="29">
        <v>8</v>
      </c>
      <c r="AQ485" s="29">
        <v>10</v>
      </c>
      <c r="AR485" s="29">
        <v>9</v>
      </c>
      <c r="AS485" s="29">
        <v>8</v>
      </c>
      <c r="AT485" s="29">
        <f t="shared" si="23"/>
        <v>8.6666666666666661</v>
      </c>
      <c r="AU485" s="29">
        <v>7</v>
      </c>
      <c r="AV485" s="29">
        <v>6</v>
      </c>
      <c r="AW485" s="29">
        <v>1</v>
      </c>
      <c r="AX485" s="29">
        <v>60</v>
      </c>
      <c r="AY485" s="29">
        <v>1</v>
      </c>
      <c r="AZ485" s="27" t="s">
        <v>1427</v>
      </c>
      <c r="BA485" s="27">
        <v>67</v>
      </c>
      <c r="BB485" s="27">
        <v>1</v>
      </c>
      <c r="BC485" s="27">
        <v>0</v>
      </c>
      <c r="BD485" s="27">
        <v>0</v>
      </c>
      <c r="BE485" s="27">
        <v>0</v>
      </c>
      <c r="BF485" s="27" t="str" cm="1">
        <f t="array" ref="BF485">_xlfn.IFS(BB485=1,"Nord Italia",BC485=1,"Centro Italia",BD485=1,"Sud Italia",BE485=1,"Isole Italia",SUM(BB485:BE485)=0,"Estero")</f>
        <v>Nord Italia</v>
      </c>
      <c r="BG485" s="27" t="s">
        <v>2697</v>
      </c>
      <c r="BH485" s="27">
        <v>173</v>
      </c>
      <c r="BI485" s="27" t="s">
        <v>2898</v>
      </c>
      <c r="BJ485" s="27">
        <v>3</v>
      </c>
      <c r="BK485" s="27" t="s">
        <v>1427</v>
      </c>
      <c r="BL485" s="27" t="s">
        <v>1427</v>
      </c>
      <c r="BM485" s="27" t="s">
        <v>1427</v>
      </c>
      <c r="BN485" s="27" t="s">
        <v>1427</v>
      </c>
      <c r="BO485" s="27">
        <v>4</v>
      </c>
      <c r="BP485" s="29">
        <v>4</v>
      </c>
      <c r="BQ485" s="27">
        <v>60</v>
      </c>
      <c r="BR485" s="27">
        <v>0</v>
      </c>
      <c r="BS485" s="27" t="s">
        <v>1427</v>
      </c>
      <c r="BT485" s="27">
        <v>1</v>
      </c>
      <c r="BU485" s="27">
        <v>1</v>
      </c>
      <c r="BV485" s="29">
        <v>2</v>
      </c>
    </row>
    <row r="486" spans="1:74" ht="30" x14ac:dyDescent="0.25">
      <c r="A486" s="27">
        <v>445</v>
      </c>
      <c r="B486" s="28">
        <v>44447.135636574072</v>
      </c>
      <c r="C486" s="28">
        <v>44447.139537037037</v>
      </c>
      <c r="D486" s="2" t="s">
        <v>889</v>
      </c>
      <c r="E486" s="27">
        <v>100</v>
      </c>
      <c r="F486" s="27">
        <v>337</v>
      </c>
      <c r="G486" s="27">
        <v>1</v>
      </c>
      <c r="H486" s="28">
        <v>44447.139551967593</v>
      </c>
      <c r="I486" s="2" t="s">
        <v>890</v>
      </c>
      <c r="J486" s="27">
        <v>45.40960693359375</v>
      </c>
      <c r="K486" s="27">
        <v>11.894699096679688</v>
      </c>
      <c r="L486" s="2" t="s">
        <v>15</v>
      </c>
      <c r="M486" s="2" t="s">
        <v>16</v>
      </c>
      <c r="N486" s="3">
        <v>4</v>
      </c>
      <c r="O486" s="27" t="s">
        <v>2160</v>
      </c>
      <c r="P486" s="27" t="s">
        <v>2161</v>
      </c>
      <c r="Q486" s="27" t="s">
        <v>2162</v>
      </c>
      <c r="R486" s="27">
        <f t="shared" si="21"/>
        <v>3</v>
      </c>
      <c r="S486" s="27"/>
      <c r="T486" s="27"/>
      <c r="U486" s="27"/>
      <c r="V486" s="27">
        <v>1</v>
      </c>
      <c r="W486" s="27"/>
      <c r="X486" s="27">
        <v>2</v>
      </c>
      <c r="Y486" s="27"/>
      <c r="Z486" s="27" t="s">
        <v>1427</v>
      </c>
      <c r="AA486" s="27" t="s">
        <v>1427</v>
      </c>
      <c r="AB486" s="27" t="s">
        <v>1427</v>
      </c>
      <c r="AC486" s="27">
        <f t="shared" si="22"/>
        <v>0</v>
      </c>
      <c r="AD486" s="27"/>
      <c r="AE486" s="27"/>
      <c r="AF486" s="27"/>
      <c r="AG486" s="27"/>
      <c r="AH486" s="27"/>
      <c r="AI486" s="27"/>
      <c r="AJ486" s="27"/>
      <c r="AK486" s="27"/>
      <c r="AL486" s="29">
        <v>0</v>
      </c>
      <c r="AM486" s="29">
        <v>0</v>
      </c>
      <c r="AN486" s="29">
        <v>7</v>
      </c>
      <c r="AO486" s="29">
        <v>6</v>
      </c>
      <c r="AP486" s="29">
        <v>6</v>
      </c>
      <c r="AQ486" s="29">
        <v>6</v>
      </c>
      <c r="AR486" s="29">
        <v>1</v>
      </c>
      <c r="AS486" s="29">
        <v>7</v>
      </c>
      <c r="AT486" s="29">
        <f t="shared" si="23"/>
        <v>5.5</v>
      </c>
      <c r="AU486" s="29">
        <v>5</v>
      </c>
      <c r="AV486" s="29">
        <v>6</v>
      </c>
      <c r="AW486" s="29">
        <v>0</v>
      </c>
      <c r="AX486" s="29">
        <v>43</v>
      </c>
      <c r="AY486" s="29">
        <v>1</v>
      </c>
      <c r="AZ486" s="27" t="s">
        <v>1427</v>
      </c>
      <c r="BA486" s="27">
        <v>123</v>
      </c>
      <c r="BB486" s="27">
        <v>1</v>
      </c>
      <c r="BC486" s="27">
        <v>0</v>
      </c>
      <c r="BD486" s="27">
        <v>0</v>
      </c>
      <c r="BE486" s="27">
        <v>0</v>
      </c>
      <c r="BF486" s="27" t="str" cm="1">
        <f t="array" ref="BF486">_xlfn.IFS(BB486=1,"Nord Italia",BC486=1,"Centro Italia",BD486=1,"Sud Italia",BE486=1,"Isole Italia",SUM(BB486:BE486)=0,"Estero")</f>
        <v>Nord Italia</v>
      </c>
      <c r="BG486" s="27" t="s">
        <v>2900</v>
      </c>
      <c r="BH486" s="27">
        <v>167</v>
      </c>
      <c r="BI486" s="27" t="s">
        <v>1427</v>
      </c>
      <c r="BJ486" s="27">
        <v>5</v>
      </c>
      <c r="BK486" s="27">
        <v>15</v>
      </c>
      <c r="BL486" s="27" t="s">
        <v>1427</v>
      </c>
      <c r="BM486" s="27">
        <v>110</v>
      </c>
      <c r="BN486" s="27" t="s">
        <v>1427</v>
      </c>
      <c r="BO486" s="27">
        <v>1</v>
      </c>
      <c r="BP486" s="29">
        <v>4</v>
      </c>
      <c r="BQ486" s="27">
        <v>240</v>
      </c>
      <c r="BR486" s="27">
        <v>0</v>
      </c>
      <c r="BS486" s="27" t="s">
        <v>1427</v>
      </c>
      <c r="BT486" s="27">
        <v>1</v>
      </c>
      <c r="BU486" s="27">
        <v>0</v>
      </c>
      <c r="BV486" s="29">
        <v>2</v>
      </c>
    </row>
    <row r="487" spans="1:74" ht="30" x14ac:dyDescent="0.25">
      <c r="A487" s="27">
        <v>450</v>
      </c>
      <c r="B487" s="28">
        <v>44447.232395833336</v>
      </c>
      <c r="C487" s="28">
        <v>44447.237858796296</v>
      </c>
      <c r="D487" s="2" t="s">
        <v>899</v>
      </c>
      <c r="E487" s="27">
        <v>100</v>
      </c>
      <c r="F487" s="27">
        <v>471</v>
      </c>
      <c r="G487" s="27">
        <v>1</v>
      </c>
      <c r="H487" s="28">
        <v>44447.237863796297</v>
      </c>
      <c r="I487" s="2" t="s">
        <v>900</v>
      </c>
      <c r="J487" s="27">
        <v>45.472198486328125</v>
      </c>
      <c r="K487" s="27">
        <v>9.19219970703125</v>
      </c>
      <c r="L487" s="2" t="s">
        <v>15</v>
      </c>
      <c r="M487" s="2" t="s">
        <v>16</v>
      </c>
      <c r="N487" s="3">
        <v>4</v>
      </c>
      <c r="O487" s="27" t="s">
        <v>2168</v>
      </c>
      <c r="P487" s="27" t="s">
        <v>1457</v>
      </c>
      <c r="Q487" s="27" t="s">
        <v>2169</v>
      </c>
      <c r="R487" s="27">
        <f t="shared" si="21"/>
        <v>3</v>
      </c>
      <c r="S487" s="27">
        <v>1</v>
      </c>
      <c r="T487" s="27"/>
      <c r="U487" s="27"/>
      <c r="V487" s="27"/>
      <c r="W487" s="27"/>
      <c r="X487" s="27">
        <v>2</v>
      </c>
      <c r="Y487" s="27"/>
      <c r="Z487" s="27" t="s">
        <v>1427</v>
      </c>
      <c r="AA487" s="27" t="s">
        <v>1427</v>
      </c>
      <c r="AB487" s="27" t="s">
        <v>1427</v>
      </c>
      <c r="AC487" s="27">
        <f t="shared" si="22"/>
        <v>0</v>
      </c>
      <c r="AD487" s="27"/>
      <c r="AE487" s="27"/>
      <c r="AF487" s="27"/>
      <c r="AG487" s="27"/>
      <c r="AH487" s="27"/>
      <c r="AI487" s="27"/>
      <c r="AJ487" s="27"/>
      <c r="AK487" s="27"/>
      <c r="AL487" s="29">
        <v>0</v>
      </c>
      <c r="AM487" s="29">
        <v>0</v>
      </c>
      <c r="AN487" s="29">
        <v>5</v>
      </c>
      <c r="AO487" s="29">
        <v>3</v>
      </c>
      <c r="AP487" s="29">
        <v>8</v>
      </c>
      <c r="AQ487" s="29">
        <v>7</v>
      </c>
      <c r="AR487" s="29">
        <v>2</v>
      </c>
      <c r="AS487" s="29">
        <v>6</v>
      </c>
      <c r="AT487" s="29">
        <f t="shared" si="23"/>
        <v>5.166666666666667</v>
      </c>
      <c r="AU487" s="29">
        <v>5</v>
      </c>
      <c r="AV487" s="29">
        <v>6</v>
      </c>
      <c r="AW487" s="29">
        <v>0</v>
      </c>
      <c r="AX487" s="29">
        <v>21</v>
      </c>
      <c r="AY487" s="29">
        <v>1</v>
      </c>
      <c r="AZ487" s="27" t="s">
        <v>1427</v>
      </c>
      <c r="BA487" s="27">
        <v>67</v>
      </c>
      <c r="BB487" s="27">
        <v>1</v>
      </c>
      <c r="BC487" s="27">
        <v>0</v>
      </c>
      <c r="BD487" s="27">
        <v>0</v>
      </c>
      <c r="BE487" s="27">
        <v>0</v>
      </c>
      <c r="BF487" s="27" t="str" cm="1">
        <f t="array" ref="BF487">_xlfn.IFS(BB487=1,"Nord Italia",BC487=1,"Centro Italia",BD487=1,"Sud Italia",BE487=1,"Isole Italia",SUM(BB487:BE487)=0,"Estero")</f>
        <v>Nord Italia</v>
      </c>
      <c r="BG487" s="27" t="s">
        <v>2697</v>
      </c>
      <c r="BH487" s="27">
        <v>164</v>
      </c>
      <c r="BI487" s="27" t="s">
        <v>1427</v>
      </c>
      <c r="BJ487" s="27">
        <v>3</v>
      </c>
      <c r="BK487" s="27">
        <v>14</v>
      </c>
      <c r="BL487" s="27" t="s">
        <v>1427</v>
      </c>
      <c r="BM487" s="27" t="s">
        <v>1427</v>
      </c>
      <c r="BN487" s="27" t="s">
        <v>1427</v>
      </c>
      <c r="BO487" s="27">
        <v>4</v>
      </c>
      <c r="BP487" s="29">
        <v>3</v>
      </c>
      <c r="BQ487" s="27">
        <v>90</v>
      </c>
      <c r="BR487" s="27">
        <v>0</v>
      </c>
      <c r="BS487" s="27" t="s">
        <v>1427</v>
      </c>
      <c r="BT487" s="27">
        <v>1</v>
      </c>
      <c r="BU487" s="27">
        <v>0</v>
      </c>
      <c r="BV487" s="29">
        <v>3</v>
      </c>
    </row>
    <row r="488" spans="1:74" ht="45" x14ac:dyDescent="0.25">
      <c r="A488" s="27">
        <v>464</v>
      </c>
      <c r="B488" s="28">
        <v>44447.42627314815</v>
      </c>
      <c r="C488" s="28">
        <v>44447.430671296293</v>
      </c>
      <c r="D488" s="2" t="s">
        <v>926</v>
      </c>
      <c r="E488" s="27">
        <v>100</v>
      </c>
      <c r="F488" s="27">
        <v>379</v>
      </c>
      <c r="G488" s="27">
        <v>1</v>
      </c>
      <c r="H488" s="28">
        <v>44447.430675532407</v>
      </c>
      <c r="I488" s="2" t="s">
        <v>927</v>
      </c>
      <c r="J488" s="27">
        <v>41.890396118164063</v>
      </c>
      <c r="K488" s="27">
        <v>12.512603759765625</v>
      </c>
      <c r="L488" s="2" t="s">
        <v>15</v>
      </c>
      <c r="M488" s="2" t="s">
        <v>16</v>
      </c>
      <c r="N488" s="3">
        <v>4</v>
      </c>
      <c r="O488" s="27" t="s">
        <v>2187</v>
      </c>
      <c r="P488" s="27" t="s">
        <v>1516</v>
      </c>
      <c r="Q488" s="27" t="s">
        <v>1516</v>
      </c>
      <c r="R488" s="27">
        <f t="shared" si="21"/>
        <v>3</v>
      </c>
      <c r="S488" s="27"/>
      <c r="T488" s="27"/>
      <c r="U488" s="27"/>
      <c r="V488" s="27"/>
      <c r="W488" s="27"/>
      <c r="X488" s="27"/>
      <c r="Y488" s="27"/>
      <c r="Z488" s="27" t="s">
        <v>1427</v>
      </c>
      <c r="AA488" s="27" t="s">
        <v>1427</v>
      </c>
      <c r="AB488" s="27" t="s">
        <v>1427</v>
      </c>
      <c r="AC488" s="27">
        <f t="shared" si="22"/>
        <v>0</v>
      </c>
      <c r="AD488" s="27"/>
      <c r="AE488" s="27"/>
      <c r="AF488" s="27"/>
      <c r="AG488" s="27"/>
      <c r="AH488" s="27"/>
      <c r="AI488" s="27"/>
      <c r="AJ488" s="27"/>
      <c r="AK488" s="27"/>
      <c r="AL488" s="29">
        <v>1</v>
      </c>
      <c r="AM488" s="29">
        <v>1</v>
      </c>
      <c r="AN488" s="29">
        <v>10</v>
      </c>
      <c r="AO488" s="29">
        <v>10</v>
      </c>
      <c r="AP488" s="29">
        <v>10</v>
      </c>
      <c r="AQ488" s="29">
        <v>7</v>
      </c>
      <c r="AR488" s="29">
        <v>10</v>
      </c>
      <c r="AS488" s="29">
        <v>10</v>
      </c>
      <c r="AT488" s="29">
        <f t="shared" si="23"/>
        <v>9.5</v>
      </c>
      <c r="AU488" s="29">
        <v>8</v>
      </c>
      <c r="AV488" s="29">
        <v>8</v>
      </c>
      <c r="AW488" s="29">
        <v>1</v>
      </c>
      <c r="AX488" s="29">
        <v>54</v>
      </c>
      <c r="AY488" s="29">
        <v>1</v>
      </c>
      <c r="AZ488" s="27" t="s">
        <v>1427</v>
      </c>
      <c r="BA488" s="27">
        <v>67</v>
      </c>
      <c r="BB488" s="27">
        <v>1</v>
      </c>
      <c r="BC488" s="27">
        <v>0</v>
      </c>
      <c r="BD488" s="27">
        <v>0</v>
      </c>
      <c r="BE488" s="27">
        <v>0</v>
      </c>
      <c r="BF488" s="27" t="str" cm="1">
        <f t="array" ref="BF488">_xlfn.IFS(BB488=1,"Nord Italia",BC488=1,"Centro Italia",BD488=1,"Sud Italia",BE488=1,"Isole Italia",SUM(BB488:BE488)=0,"Estero")</f>
        <v>Nord Italia</v>
      </c>
      <c r="BG488" s="27" t="s">
        <v>2879</v>
      </c>
      <c r="BH488" s="27">
        <v>167</v>
      </c>
      <c r="BI488" s="27" t="s">
        <v>1427</v>
      </c>
      <c r="BJ488" s="27">
        <v>4</v>
      </c>
      <c r="BK488" s="27">
        <v>18</v>
      </c>
      <c r="BL488" s="27" t="s">
        <v>3093</v>
      </c>
      <c r="BM488" s="27" t="s">
        <v>1427</v>
      </c>
      <c r="BN488" s="27" t="s">
        <v>1427</v>
      </c>
      <c r="BO488" s="27">
        <v>3</v>
      </c>
      <c r="BP488" s="29">
        <v>3</v>
      </c>
      <c r="BQ488" s="27">
        <v>120</v>
      </c>
      <c r="BR488" s="27">
        <v>0</v>
      </c>
      <c r="BS488" s="27" t="s">
        <v>1427</v>
      </c>
      <c r="BT488" s="27">
        <v>1</v>
      </c>
      <c r="BU488" s="27">
        <v>1</v>
      </c>
      <c r="BV488" s="29">
        <v>5</v>
      </c>
    </row>
    <row r="489" spans="1:74" ht="30" x14ac:dyDescent="0.25">
      <c r="A489" s="27">
        <v>469</v>
      </c>
      <c r="B489" s="28">
        <v>44447.446481481478</v>
      </c>
      <c r="C489" s="28">
        <v>44447.476111111115</v>
      </c>
      <c r="D489" s="2" t="s">
        <v>936</v>
      </c>
      <c r="E489" s="27">
        <v>100</v>
      </c>
      <c r="F489" s="27">
        <v>2560</v>
      </c>
      <c r="G489" s="27">
        <v>1</v>
      </c>
      <c r="H489" s="28">
        <v>44447.476121805557</v>
      </c>
      <c r="I489" s="2" t="s">
        <v>937</v>
      </c>
      <c r="J489" s="27">
        <v>44.488006591796875</v>
      </c>
      <c r="K489" s="27">
        <v>11.375198364257813</v>
      </c>
      <c r="L489" s="2" t="s">
        <v>15</v>
      </c>
      <c r="M489" s="2" t="s">
        <v>16</v>
      </c>
      <c r="N489" s="3">
        <v>4</v>
      </c>
      <c r="O489" s="27" t="s">
        <v>2197</v>
      </c>
      <c r="P489" s="27" t="s">
        <v>2198</v>
      </c>
      <c r="Q489" s="27" t="s">
        <v>2199</v>
      </c>
      <c r="R489" s="27">
        <f t="shared" si="21"/>
        <v>3</v>
      </c>
      <c r="S489" s="27"/>
      <c r="T489" s="27"/>
      <c r="U489" s="27">
        <v>1</v>
      </c>
      <c r="V489" s="27"/>
      <c r="W489" s="27"/>
      <c r="X489" s="27">
        <v>2</v>
      </c>
      <c r="Y489" s="27"/>
      <c r="Z489" s="27" t="s">
        <v>1427</v>
      </c>
      <c r="AA489" s="27" t="s">
        <v>1427</v>
      </c>
      <c r="AB489" s="27" t="s">
        <v>1427</v>
      </c>
      <c r="AC489" s="27">
        <f t="shared" si="22"/>
        <v>0</v>
      </c>
      <c r="AD489" s="27"/>
      <c r="AE489" s="27"/>
      <c r="AF489" s="27"/>
      <c r="AG489" s="27"/>
      <c r="AH489" s="27"/>
      <c r="AI489" s="27"/>
      <c r="AJ489" s="27"/>
      <c r="AK489" s="27"/>
      <c r="AL489" s="29">
        <v>0</v>
      </c>
      <c r="AM489" s="29">
        <v>0</v>
      </c>
      <c r="AN489" s="29">
        <v>9</v>
      </c>
      <c r="AO489" s="29">
        <v>8</v>
      </c>
      <c r="AP489" s="29">
        <v>9</v>
      </c>
      <c r="AQ489" s="29">
        <v>10</v>
      </c>
      <c r="AR489" s="29">
        <v>9</v>
      </c>
      <c r="AS489" s="29">
        <v>7</v>
      </c>
      <c r="AT489" s="29">
        <f t="shared" si="23"/>
        <v>8.6666666666666661</v>
      </c>
      <c r="AU489" s="29">
        <v>8</v>
      </c>
      <c r="AV489" s="29">
        <v>7</v>
      </c>
      <c r="AW489" s="29">
        <v>1</v>
      </c>
      <c r="AX489" s="29">
        <v>42</v>
      </c>
      <c r="AY489" s="29">
        <v>1</v>
      </c>
      <c r="AZ489" s="27" t="s">
        <v>1427</v>
      </c>
      <c r="BA489" s="27">
        <v>87</v>
      </c>
      <c r="BB489" s="27">
        <v>1</v>
      </c>
      <c r="BC489" s="27">
        <v>0</v>
      </c>
      <c r="BD489" s="27">
        <v>0</v>
      </c>
      <c r="BE489" s="27">
        <v>0</v>
      </c>
      <c r="BF489" s="27" t="str" cm="1">
        <f t="array" ref="BF489">_xlfn.IFS(BB489=1,"Nord Italia",BC489=1,"Centro Italia",BD489=1,"Sud Italia",BE489=1,"Isole Italia",SUM(BB489:BE489)=0,"Estero")</f>
        <v>Nord Italia</v>
      </c>
      <c r="BG489" s="27" t="s">
        <v>2610</v>
      </c>
      <c r="BH489" s="27">
        <v>167</v>
      </c>
      <c r="BI489" s="27" t="s">
        <v>1427</v>
      </c>
      <c r="BJ489" s="27">
        <v>5</v>
      </c>
      <c r="BK489" s="27">
        <v>11</v>
      </c>
      <c r="BL489" s="27" t="s">
        <v>1427</v>
      </c>
      <c r="BM489" s="27">
        <v>122</v>
      </c>
      <c r="BN489" s="27" t="s">
        <v>1427</v>
      </c>
      <c r="BO489" s="27">
        <v>2</v>
      </c>
      <c r="BP489" s="29">
        <v>4</v>
      </c>
      <c r="BQ489" s="27">
        <v>100</v>
      </c>
      <c r="BR489" s="27">
        <v>0</v>
      </c>
      <c r="BS489" s="27" t="s">
        <v>1427</v>
      </c>
      <c r="BT489" s="27">
        <v>1</v>
      </c>
      <c r="BU489" s="27">
        <v>1</v>
      </c>
      <c r="BV489" s="29">
        <v>3</v>
      </c>
    </row>
    <row r="490" spans="1:74" ht="30" x14ac:dyDescent="0.25">
      <c r="A490" s="27">
        <v>475</v>
      </c>
      <c r="B490" s="28">
        <v>44447.604687500003</v>
      </c>
      <c r="C490" s="28">
        <v>44447.607905092591</v>
      </c>
      <c r="D490" s="2" t="s">
        <v>948</v>
      </c>
      <c r="E490" s="27">
        <v>100</v>
      </c>
      <c r="F490" s="27">
        <v>277</v>
      </c>
      <c r="G490" s="27">
        <v>1</v>
      </c>
      <c r="H490" s="28">
        <v>44447.607926863428</v>
      </c>
      <c r="I490" s="2" t="s">
        <v>949</v>
      </c>
      <c r="J490" s="27">
        <v>45.40960693359375</v>
      </c>
      <c r="K490" s="27">
        <v>11.894699096679688</v>
      </c>
      <c r="L490" s="2" t="s">
        <v>15</v>
      </c>
      <c r="M490" s="2" t="s">
        <v>16</v>
      </c>
      <c r="N490" s="3">
        <v>4</v>
      </c>
      <c r="O490" s="27" t="s">
        <v>1682</v>
      </c>
      <c r="P490" s="27" t="s">
        <v>1682</v>
      </c>
      <c r="Q490" s="27" t="s">
        <v>1682</v>
      </c>
      <c r="R490" s="27">
        <f t="shared" si="21"/>
        <v>3</v>
      </c>
      <c r="S490" s="27"/>
      <c r="T490" s="27"/>
      <c r="U490" s="27"/>
      <c r="V490" s="27"/>
      <c r="W490" s="27"/>
      <c r="X490" s="27"/>
      <c r="Y490" s="27"/>
      <c r="Z490" s="27" t="s">
        <v>1427</v>
      </c>
      <c r="AA490" s="27" t="s">
        <v>1427</v>
      </c>
      <c r="AB490" s="27" t="s">
        <v>1427</v>
      </c>
      <c r="AC490" s="27">
        <f t="shared" si="22"/>
        <v>0</v>
      </c>
      <c r="AD490" s="27"/>
      <c r="AE490" s="27"/>
      <c r="AF490" s="27"/>
      <c r="AG490" s="27"/>
      <c r="AH490" s="27"/>
      <c r="AI490" s="27"/>
      <c r="AJ490" s="27"/>
      <c r="AK490" s="27"/>
      <c r="AL490" s="29">
        <v>1</v>
      </c>
      <c r="AM490" s="29">
        <v>1</v>
      </c>
      <c r="AN490" s="29">
        <v>10</v>
      </c>
      <c r="AO490" s="29">
        <v>10</v>
      </c>
      <c r="AP490" s="29">
        <v>10</v>
      </c>
      <c r="AQ490" s="29">
        <v>5</v>
      </c>
      <c r="AR490" s="29">
        <v>10</v>
      </c>
      <c r="AS490" s="29">
        <v>10</v>
      </c>
      <c r="AT490" s="29">
        <f t="shared" si="23"/>
        <v>9.1666666666666661</v>
      </c>
      <c r="AU490" s="29">
        <v>7</v>
      </c>
      <c r="AV490" s="29">
        <v>7</v>
      </c>
      <c r="AW490" s="29">
        <v>0</v>
      </c>
      <c r="AX490" s="29">
        <v>55</v>
      </c>
      <c r="AY490" s="29">
        <v>1</v>
      </c>
      <c r="AZ490" s="27" t="s">
        <v>1427</v>
      </c>
      <c r="BA490" s="27">
        <v>67</v>
      </c>
      <c r="BB490" s="27">
        <v>1</v>
      </c>
      <c r="BC490" s="27">
        <v>0</v>
      </c>
      <c r="BD490" s="27">
        <v>0</v>
      </c>
      <c r="BE490" s="27">
        <v>0</v>
      </c>
      <c r="BF490" s="27" t="str" cm="1">
        <f t="array" ref="BF490">_xlfn.IFS(BB490=1,"Nord Italia",BC490=1,"Centro Italia",BD490=1,"Sud Italia",BE490=1,"Isole Italia",SUM(BB490:BE490)=0,"Estero")</f>
        <v>Nord Italia</v>
      </c>
      <c r="BG490" s="27" t="s">
        <v>2602</v>
      </c>
      <c r="BH490" s="27">
        <v>167</v>
      </c>
      <c r="BI490" s="27" t="s">
        <v>1427</v>
      </c>
      <c r="BJ490" s="27">
        <v>5</v>
      </c>
      <c r="BK490" s="27">
        <v>16</v>
      </c>
      <c r="BL490" s="27" t="s">
        <v>1427</v>
      </c>
      <c r="BM490" s="27">
        <v>110</v>
      </c>
      <c r="BN490" s="27" t="s">
        <v>1427</v>
      </c>
      <c r="BO490" s="27">
        <v>4</v>
      </c>
      <c r="BP490" s="29">
        <v>4</v>
      </c>
      <c r="BQ490" s="27">
        <v>40</v>
      </c>
      <c r="BR490" s="27">
        <v>0</v>
      </c>
      <c r="BS490" s="27" t="s">
        <v>1427</v>
      </c>
      <c r="BT490" s="27">
        <v>1</v>
      </c>
      <c r="BU490" s="27">
        <v>1</v>
      </c>
      <c r="BV490" s="29">
        <v>6</v>
      </c>
    </row>
    <row r="491" spans="1:74" ht="30" x14ac:dyDescent="0.25">
      <c r="A491" s="27">
        <v>479</v>
      </c>
      <c r="B491" s="28">
        <v>44448.037094907406</v>
      </c>
      <c r="C491" s="28">
        <v>44448.048807870371</v>
      </c>
      <c r="D491" s="2" t="s">
        <v>956</v>
      </c>
      <c r="E491" s="27">
        <v>100</v>
      </c>
      <c r="F491" s="27">
        <v>1012</v>
      </c>
      <c r="G491" s="27">
        <v>1</v>
      </c>
      <c r="H491" s="28">
        <v>44448.048817083334</v>
      </c>
      <c r="I491" s="2" t="s">
        <v>957</v>
      </c>
      <c r="J491" s="27">
        <v>45.88409423828125</v>
      </c>
      <c r="K491" s="27">
        <v>12.342605590820313</v>
      </c>
      <c r="L491" s="2" t="s">
        <v>15</v>
      </c>
      <c r="M491" s="2" t="s">
        <v>16</v>
      </c>
      <c r="N491" s="3">
        <v>4</v>
      </c>
      <c r="O491" s="27" t="s">
        <v>1964</v>
      </c>
      <c r="P491" s="27" t="s">
        <v>2209</v>
      </c>
      <c r="Q491" s="27" t="s">
        <v>2210</v>
      </c>
      <c r="R491" s="27">
        <f t="shared" si="21"/>
        <v>3</v>
      </c>
      <c r="S491" s="27"/>
      <c r="T491" s="27"/>
      <c r="U491" s="27">
        <v>1</v>
      </c>
      <c r="V491" s="27"/>
      <c r="W491" s="27"/>
      <c r="X491" s="27">
        <v>2</v>
      </c>
      <c r="Y491" s="27"/>
      <c r="Z491" s="27" t="s">
        <v>1427</v>
      </c>
      <c r="AA491" s="27" t="s">
        <v>1427</v>
      </c>
      <c r="AB491" s="27" t="s">
        <v>1427</v>
      </c>
      <c r="AC491" s="27">
        <f t="shared" si="22"/>
        <v>0</v>
      </c>
      <c r="AD491" s="27"/>
      <c r="AE491" s="27"/>
      <c r="AF491" s="27"/>
      <c r="AG491" s="27"/>
      <c r="AH491" s="27"/>
      <c r="AI491" s="27"/>
      <c r="AJ491" s="27"/>
      <c r="AK491" s="27"/>
      <c r="AL491" s="29">
        <v>0</v>
      </c>
      <c r="AM491" s="29">
        <v>0</v>
      </c>
      <c r="AN491" s="29">
        <v>2</v>
      </c>
      <c r="AO491" s="29">
        <v>7</v>
      </c>
      <c r="AP491" s="29">
        <v>9</v>
      </c>
      <c r="AQ491" s="29">
        <v>6</v>
      </c>
      <c r="AR491" s="29">
        <v>1</v>
      </c>
      <c r="AS491" s="29">
        <v>10</v>
      </c>
      <c r="AT491" s="29">
        <f t="shared" si="23"/>
        <v>5.833333333333333</v>
      </c>
      <c r="AU491" s="29">
        <v>7</v>
      </c>
      <c r="AV491" s="29">
        <v>6</v>
      </c>
      <c r="AW491" s="29">
        <v>0</v>
      </c>
      <c r="AX491" s="29">
        <v>20</v>
      </c>
      <c r="AY491" s="29">
        <v>1</v>
      </c>
      <c r="AZ491" s="27" t="s">
        <v>1427</v>
      </c>
      <c r="BA491" s="27">
        <v>100</v>
      </c>
      <c r="BB491" s="27">
        <v>1</v>
      </c>
      <c r="BC491" s="27">
        <v>0</v>
      </c>
      <c r="BD491" s="27">
        <v>0</v>
      </c>
      <c r="BE491" s="27">
        <v>0</v>
      </c>
      <c r="BF491" s="27" t="str" cm="1">
        <f t="array" ref="BF491">_xlfn.IFS(BB491=1,"Nord Italia",BC491=1,"Centro Italia",BD491=1,"Sud Italia",BE491=1,"Isole Italia",SUM(BB491:BE491)=0,"Estero")</f>
        <v>Nord Italia</v>
      </c>
      <c r="BG491" s="27" t="s">
        <v>2914</v>
      </c>
      <c r="BH491" s="27">
        <v>164</v>
      </c>
      <c r="BI491" s="27" t="s">
        <v>1427</v>
      </c>
      <c r="BJ491" s="27">
        <v>3</v>
      </c>
      <c r="BK491" s="27">
        <v>16</v>
      </c>
      <c r="BL491" s="27" t="s">
        <v>1427</v>
      </c>
      <c r="BM491" s="27" t="s">
        <v>1427</v>
      </c>
      <c r="BN491" s="27" t="s">
        <v>1427</v>
      </c>
      <c r="BO491" s="27">
        <v>4</v>
      </c>
      <c r="BP491" s="29">
        <v>3</v>
      </c>
      <c r="BQ491" s="27">
        <v>100</v>
      </c>
      <c r="BR491" s="27">
        <v>1</v>
      </c>
      <c r="BS491" s="27">
        <v>1</v>
      </c>
      <c r="BT491" s="27">
        <v>0</v>
      </c>
      <c r="BU491" s="27">
        <v>1</v>
      </c>
      <c r="BV491" s="29">
        <v>6</v>
      </c>
    </row>
    <row r="492" spans="1:74" ht="45" x14ac:dyDescent="0.25">
      <c r="A492" s="27">
        <v>498</v>
      </c>
      <c r="B492" s="28">
        <v>44448.46230324074</v>
      </c>
      <c r="C492" s="28">
        <v>44448.465775462966</v>
      </c>
      <c r="D492" s="2" t="s">
        <v>994</v>
      </c>
      <c r="E492" s="27">
        <v>100</v>
      </c>
      <c r="F492" s="27">
        <v>300</v>
      </c>
      <c r="G492" s="27">
        <v>1</v>
      </c>
      <c r="H492" s="28">
        <v>44448.465790312497</v>
      </c>
      <c r="I492" s="2" t="s">
        <v>995</v>
      </c>
      <c r="J492" s="27">
        <v>41.890396118164063</v>
      </c>
      <c r="K492" s="27">
        <v>12.512603759765625</v>
      </c>
      <c r="L492" s="2" t="s">
        <v>15</v>
      </c>
      <c r="M492" s="2" t="s">
        <v>16</v>
      </c>
      <c r="N492" s="3">
        <v>4</v>
      </c>
      <c r="O492" s="27" t="s">
        <v>2237</v>
      </c>
      <c r="P492" s="27" t="s">
        <v>2238</v>
      </c>
      <c r="Q492" s="27" t="s">
        <v>2239</v>
      </c>
      <c r="R492" s="27">
        <f t="shared" si="21"/>
        <v>3</v>
      </c>
      <c r="S492" s="27">
        <v>2</v>
      </c>
      <c r="T492" s="27"/>
      <c r="U492" s="27"/>
      <c r="V492" s="27"/>
      <c r="W492" s="27"/>
      <c r="X492" s="27">
        <v>1</v>
      </c>
      <c r="Y492" s="27"/>
      <c r="Z492" s="27" t="s">
        <v>1427</v>
      </c>
      <c r="AA492" s="27" t="s">
        <v>1427</v>
      </c>
      <c r="AB492" s="27" t="s">
        <v>1427</v>
      </c>
      <c r="AC492" s="27">
        <f t="shared" si="22"/>
        <v>0</v>
      </c>
      <c r="AD492" s="27"/>
      <c r="AE492" s="27"/>
      <c r="AF492" s="27"/>
      <c r="AG492" s="27"/>
      <c r="AH492" s="27"/>
      <c r="AI492" s="27"/>
      <c r="AJ492" s="27"/>
      <c r="AK492" s="27"/>
      <c r="AL492" s="29">
        <v>0</v>
      </c>
      <c r="AM492" s="29">
        <v>0</v>
      </c>
      <c r="AN492" s="29">
        <v>10</v>
      </c>
      <c r="AO492" s="29">
        <v>7</v>
      </c>
      <c r="AP492" s="29">
        <v>9</v>
      </c>
      <c r="AQ492" s="29">
        <v>7</v>
      </c>
      <c r="AR492" s="29">
        <v>6</v>
      </c>
      <c r="AS492" s="29">
        <v>8</v>
      </c>
      <c r="AT492" s="29">
        <f t="shared" si="23"/>
        <v>7.833333333333333</v>
      </c>
      <c r="AU492" s="29">
        <v>6</v>
      </c>
      <c r="AV492" s="29">
        <v>9</v>
      </c>
      <c r="AW492" s="29">
        <v>0</v>
      </c>
      <c r="AX492" s="29">
        <v>35</v>
      </c>
      <c r="AY492" s="29">
        <v>1</v>
      </c>
      <c r="AZ492" s="27" t="s">
        <v>1427</v>
      </c>
      <c r="BA492" s="27">
        <v>86</v>
      </c>
      <c r="BB492" s="27">
        <v>0</v>
      </c>
      <c r="BC492" s="27">
        <v>1</v>
      </c>
      <c r="BD492" s="27">
        <v>0</v>
      </c>
      <c r="BE492" s="27">
        <v>0</v>
      </c>
      <c r="BF492" s="27" t="str" cm="1">
        <f t="array" ref="BF492">_xlfn.IFS(BB492=1,"Nord Italia",BC492=1,"Centro Italia",BD492=1,"Sud Italia",BE492=1,"Isole Italia",SUM(BB492:BE492)=0,"Estero")</f>
        <v>Centro Italia</v>
      </c>
      <c r="BG492" s="27" t="s">
        <v>2609</v>
      </c>
      <c r="BH492" s="27">
        <v>168</v>
      </c>
      <c r="BI492" s="27" t="s">
        <v>1427</v>
      </c>
      <c r="BJ492" s="27">
        <v>7</v>
      </c>
      <c r="BK492" s="27" t="s">
        <v>1427</v>
      </c>
      <c r="BL492" s="27" t="s">
        <v>1427</v>
      </c>
      <c r="BM492" s="27" t="s">
        <v>1427</v>
      </c>
      <c r="BN492" s="27" t="s">
        <v>1427</v>
      </c>
      <c r="BO492" s="27">
        <v>4</v>
      </c>
      <c r="BP492" s="29">
        <v>4</v>
      </c>
      <c r="BQ492" s="27">
        <v>30</v>
      </c>
      <c r="BR492" s="27">
        <v>0</v>
      </c>
      <c r="BS492" s="27" t="s">
        <v>1427</v>
      </c>
      <c r="BT492" s="27">
        <v>1</v>
      </c>
      <c r="BU492" s="27">
        <v>1</v>
      </c>
      <c r="BV492" s="29">
        <v>2</v>
      </c>
    </row>
    <row r="493" spans="1:74" ht="30" x14ac:dyDescent="0.25">
      <c r="A493" s="27">
        <v>507</v>
      </c>
      <c r="B493" s="28">
        <v>44448.666678240741</v>
      </c>
      <c r="C493" s="28">
        <v>44448.67465277778</v>
      </c>
      <c r="D493" s="2" t="s">
        <v>1012</v>
      </c>
      <c r="E493" s="27">
        <v>100</v>
      </c>
      <c r="F493" s="27">
        <v>689</v>
      </c>
      <c r="G493" s="27">
        <v>1</v>
      </c>
      <c r="H493" s="28">
        <v>44448.674663460646</v>
      </c>
      <c r="I493" s="2" t="s">
        <v>1013</v>
      </c>
      <c r="J493" s="27">
        <v>45.191604614257813</v>
      </c>
      <c r="K493" s="27">
        <v>11.302398681640625</v>
      </c>
      <c r="L493" s="2" t="s">
        <v>15</v>
      </c>
      <c r="M493" s="2" t="s">
        <v>16</v>
      </c>
      <c r="N493" s="3">
        <v>4</v>
      </c>
      <c r="O493" s="27" t="s">
        <v>2254</v>
      </c>
      <c r="P493" s="27" t="s">
        <v>2255</v>
      </c>
      <c r="Q493" s="27" t="s">
        <v>2256</v>
      </c>
      <c r="R493" s="27">
        <f t="shared" si="21"/>
        <v>3</v>
      </c>
      <c r="S493" s="27"/>
      <c r="T493" s="27"/>
      <c r="U493" s="27">
        <v>1</v>
      </c>
      <c r="V493" s="27"/>
      <c r="W493" s="27"/>
      <c r="X493" s="27">
        <v>2</v>
      </c>
      <c r="Y493" s="27"/>
      <c r="Z493" s="27" t="s">
        <v>1427</v>
      </c>
      <c r="AA493" s="27" t="s">
        <v>1427</v>
      </c>
      <c r="AB493" s="27" t="s">
        <v>1427</v>
      </c>
      <c r="AC493" s="27">
        <f t="shared" si="22"/>
        <v>0</v>
      </c>
      <c r="AD493" s="27"/>
      <c r="AE493" s="27"/>
      <c r="AF493" s="27"/>
      <c r="AG493" s="27"/>
      <c r="AH493" s="27"/>
      <c r="AI493" s="27"/>
      <c r="AJ493" s="27"/>
      <c r="AK493" s="27"/>
      <c r="AL493" s="29">
        <v>0</v>
      </c>
      <c r="AM493" s="29">
        <v>0</v>
      </c>
      <c r="AN493" s="29">
        <v>7</v>
      </c>
      <c r="AO493" s="29">
        <v>10</v>
      </c>
      <c r="AP493" s="29">
        <v>8</v>
      </c>
      <c r="AQ493" s="29">
        <v>10</v>
      </c>
      <c r="AR493" s="29">
        <v>10</v>
      </c>
      <c r="AS493" s="29">
        <v>9</v>
      </c>
      <c r="AT493" s="29">
        <f t="shared" si="23"/>
        <v>9</v>
      </c>
      <c r="AU493" s="29">
        <v>7</v>
      </c>
      <c r="AV493" s="29">
        <v>7</v>
      </c>
      <c r="AW493" s="29">
        <v>1</v>
      </c>
      <c r="AX493" s="29">
        <v>38</v>
      </c>
      <c r="AY493" s="29">
        <v>1</v>
      </c>
      <c r="AZ493" s="27" t="s">
        <v>1427</v>
      </c>
      <c r="BA493" s="27">
        <v>67</v>
      </c>
      <c r="BB493" s="27">
        <v>1</v>
      </c>
      <c r="BC493" s="27">
        <v>0</v>
      </c>
      <c r="BD493" s="27">
        <v>0</v>
      </c>
      <c r="BE493" s="27">
        <v>0</v>
      </c>
      <c r="BF493" s="27" t="str" cm="1">
        <f t="array" ref="BF493">_xlfn.IFS(BB493=1,"Nord Italia",BC493=1,"Centro Italia",BD493=1,"Sud Italia",BE493=1,"Isole Italia",SUM(BB493:BE493)=0,"Estero")</f>
        <v>Nord Italia</v>
      </c>
      <c r="BG493" s="27" t="s">
        <v>2925</v>
      </c>
      <c r="BH493" s="27">
        <v>173</v>
      </c>
      <c r="BI493" s="27" t="s">
        <v>2926</v>
      </c>
      <c r="BJ493" s="27">
        <v>7</v>
      </c>
      <c r="BK493" s="27" t="s">
        <v>1427</v>
      </c>
      <c r="BL493" s="27" t="s">
        <v>1427</v>
      </c>
      <c r="BM493" s="27" t="s">
        <v>1427</v>
      </c>
      <c r="BN493" s="27" t="s">
        <v>1427</v>
      </c>
      <c r="BO493" s="27">
        <v>4</v>
      </c>
      <c r="BP493" s="29">
        <v>3</v>
      </c>
      <c r="BQ493" s="27">
        <v>90</v>
      </c>
      <c r="BR493" s="27">
        <v>0</v>
      </c>
      <c r="BS493" s="27" t="s">
        <v>1427</v>
      </c>
      <c r="BT493" s="27">
        <v>1</v>
      </c>
      <c r="BU493" s="27">
        <v>1</v>
      </c>
      <c r="BV493" s="29">
        <v>3</v>
      </c>
    </row>
    <row r="494" spans="1:74" ht="45" x14ac:dyDescent="0.25">
      <c r="A494" s="27">
        <v>509</v>
      </c>
      <c r="B494" s="28">
        <v>44448.982951388891</v>
      </c>
      <c r="C494" s="28">
        <v>44448.985092592593</v>
      </c>
      <c r="D494" s="2" t="s">
        <v>1016</v>
      </c>
      <c r="E494" s="27">
        <v>100</v>
      </c>
      <c r="F494" s="27">
        <v>185</v>
      </c>
      <c r="G494" s="27">
        <v>1</v>
      </c>
      <c r="H494" s="28">
        <v>44448.985098599536</v>
      </c>
      <c r="I494" s="2" t="s">
        <v>1017</v>
      </c>
      <c r="J494" s="27">
        <v>45.652496337890625</v>
      </c>
      <c r="K494" s="27">
        <v>11.814102172851563</v>
      </c>
      <c r="L494" s="2" t="s">
        <v>15</v>
      </c>
      <c r="M494" s="2" t="s">
        <v>16</v>
      </c>
      <c r="N494" s="3">
        <v>4</v>
      </c>
      <c r="O494" s="27" t="s">
        <v>2257</v>
      </c>
      <c r="P494" s="27" t="s">
        <v>2258</v>
      </c>
      <c r="Q494" s="27" t="s">
        <v>2259</v>
      </c>
      <c r="R494" s="27">
        <f t="shared" si="21"/>
        <v>3</v>
      </c>
      <c r="S494" s="27"/>
      <c r="T494" s="27"/>
      <c r="U494" s="27">
        <v>1</v>
      </c>
      <c r="V494" s="27"/>
      <c r="W494" s="27"/>
      <c r="X494" s="27">
        <v>2</v>
      </c>
      <c r="Y494" s="27"/>
      <c r="Z494" s="27" t="s">
        <v>1427</v>
      </c>
      <c r="AA494" s="27" t="s">
        <v>1427</v>
      </c>
      <c r="AB494" s="27" t="s">
        <v>1427</v>
      </c>
      <c r="AC494" s="27">
        <f t="shared" si="22"/>
        <v>0</v>
      </c>
      <c r="AD494" s="27"/>
      <c r="AE494" s="27"/>
      <c r="AF494" s="27"/>
      <c r="AG494" s="27"/>
      <c r="AH494" s="27"/>
      <c r="AI494" s="27"/>
      <c r="AJ494" s="27"/>
      <c r="AK494" s="27"/>
      <c r="AL494" s="29">
        <v>0</v>
      </c>
      <c r="AM494" s="29">
        <v>0</v>
      </c>
      <c r="AN494" s="29">
        <v>8</v>
      </c>
      <c r="AO494" s="29">
        <v>7</v>
      </c>
      <c r="AP494" s="29">
        <v>8</v>
      </c>
      <c r="AQ494" s="29">
        <v>8</v>
      </c>
      <c r="AR494" s="29">
        <v>8</v>
      </c>
      <c r="AS494" s="29">
        <v>7</v>
      </c>
      <c r="AT494" s="29">
        <f t="shared" si="23"/>
        <v>7.666666666666667</v>
      </c>
      <c r="AU494" s="29">
        <v>7</v>
      </c>
      <c r="AV494" s="29">
        <v>7</v>
      </c>
      <c r="AW494" s="29">
        <v>1</v>
      </c>
      <c r="AX494" s="29">
        <v>32</v>
      </c>
      <c r="AY494" s="29">
        <v>1</v>
      </c>
      <c r="AZ494" s="27" t="s">
        <v>1427</v>
      </c>
      <c r="BA494" s="27">
        <v>67</v>
      </c>
      <c r="BB494" s="27">
        <v>1</v>
      </c>
      <c r="BC494" s="27">
        <v>0</v>
      </c>
      <c r="BD494" s="27">
        <v>0</v>
      </c>
      <c r="BE494" s="27">
        <v>0</v>
      </c>
      <c r="BF494" s="27" t="str" cm="1">
        <f t="array" ref="BF494">_xlfn.IFS(BB494=1,"Nord Italia",BC494=1,"Centro Italia",BD494=1,"Sud Italia",BE494=1,"Isole Italia",SUM(BB494:BE494)=0,"Estero")</f>
        <v>Nord Italia</v>
      </c>
      <c r="BG494" s="27" t="s">
        <v>2927</v>
      </c>
      <c r="BH494" s="27">
        <v>167</v>
      </c>
      <c r="BI494" s="27" t="s">
        <v>1427</v>
      </c>
      <c r="BJ494" s="27">
        <v>7</v>
      </c>
      <c r="BK494" s="27" t="s">
        <v>1427</v>
      </c>
      <c r="BL494" s="27" t="s">
        <v>1427</v>
      </c>
      <c r="BM494" s="27" t="s">
        <v>1427</v>
      </c>
      <c r="BN494" s="27" t="s">
        <v>1427</v>
      </c>
      <c r="BO494" s="27">
        <v>1</v>
      </c>
      <c r="BP494" s="29">
        <v>3</v>
      </c>
      <c r="BQ494" s="27">
        <v>120</v>
      </c>
      <c r="BR494" s="27">
        <v>0</v>
      </c>
      <c r="BS494" s="27" t="s">
        <v>1427</v>
      </c>
      <c r="BT494" s="27">
        <v>1</v>
      </c>
      <c r="BU494" s="27">
        <v>1</v>
      </c>
      <c r="BV494" s="29">
        <v>3</v>
      </c>
    </row>
    <row r="495" spans="1:74" ht="30" x14ac:dyDescent="0.25">
      <c r="A495" s="27">
        <v>523</v>
      </c>
      <c r="B495" s="28">
        <v>44449.381469907406</v>
      </c>
      <c r="C495" s="28">
        <v>44449.389444444445</v>
      </c>
      <c r="D495" s="2" t="s">
        <v>1043</v>
      </c>
      <c r="E495" s="27">
        <v>100</v>
      </c>
      <c r="F495" s="27">
        <v>689</v>
      </c>
      <c r="G495" s="27">
        <v>1</v>
      </c>
      <c r="H495" s="28">
        <v>44449.389459189813</v>
      </c>
      <c r="I495" s="2" t="s">
        <v>1044</v>
      </c>
      <c r="J495" s="27">
        <v>37.49249267578125</v>
      </c>
      <c r="K495" s="27">
        <v>15.070098876953125</v>
      </c>
      <c r="L495" s="2" t="s">
        <v>15</v>
      </c>
      <c r="M495" s="2" t="s">
        <v>16</v>
      </c>
      <c r="N495" s="3">
        <v>4</v>
      </c>
      <c r="O495" s="27" t="s">
        <v>2278</v>
      </c>
      <c r="P495" s="27" t="s">
        <v>2279</v>
      </c>
      <c r="Q495" s="27" t="s">
        <v>2280</v>
      </c>
      <c r="R495" s="27">
        <f t="shared" si="21"/>
        <v>3</v>
      </c>
      <c r="S495" s="27">
        <v>1</v>
      </c>
      <c r="T495" s="27"/>
      <c r="U495" s="27"/>
      <c r="V495" s="27"/>
      <c r="W495" s="27"/>
      <c r="X495" s="27">
        <v>2</v>
      </c>
      <c r="Y495" s="27"/>
      <c r="Z495" s="27" t="s">
        <v>1427</v>
      </c>
      <c r="AA495" s="27" t="s">
        <v>1427</v>
      </c>
      <c r="AB495" s="27" t="s">
        <v>1427</v>
      </c>
      <c r="AC495" s="27">
        <f t="shared" si="22"/>
        <v>0</v>
      </c>
      <c r="AD495" s="27"/>
      <c r="AE495" s="27"/>
      <c r="AF495" s="27"/>
      <c r="AG495" s="27"/>
      <c r="AH495" s="27"/>
      <c r="AI495" s="27"/>
      <c r="AJ495" s="27"/>
      <c r="AK495" s="27"/>
      <c r="AL495" s="29">
        <v>0</v>
      </c>
      <c r="AM495" s="29">
        <v>0</v>
      </c>
      <c r="AN495" s="29">
        <v>8</v>
      </c>
      <c r="AO495" s="29">
        <v>8</v>
      </c>
      <c r="AP495" s="29">
        <v>6</v>
      </c>
      <c r="AQ495" s="29">
        <v>7</v>
      </c>
      <c r="AR495" s="29">
        <v>10</v>
      </c>
      <c r="AS495" s="29">
        <v>7</v>
      </c>
      <c r="AT495" s="29">
        <f t="shared" si="23"/>
        <v>7.666666666666667</v>
      </c>
      <c r="AU495" s="29">
        <v>6</v>
      </c>
      <c r="AV495" s="29">
        <v>6</v>
      </c>
      <c r="AW495" s="29">
        <v>1</v>
      </c>
      <c r="AX495" s="29">
        <v>29</v>
      </c>
      <c r="AY495" s="29">
        <v>1</v>
      </c>
      <c r="AZ495" s="27" t="s">
        <v>1427</v>
      </c>
      <c r="BA495" s="27">
        <v>33</v>
      </c>
      <c r="BB495" s="27">
        <v>0</v>
      </c>
      <c r="BC495" s="27">
        <v>0</v>
      </c>
      <c r="BD495" s="27">
        <v>0</v>
      </c>
      <c r="BE495" s="27">
        <v>1</v>
      </c>
      <c r="BF495" s="27" t="str" cm="1">
        <f t="array" ref="BF495">_xlfn.IFS(BB495=1,"Nord Italia",BC495=1,"Centro Italia",BD495=1,"Sud Italia",BE495=1,"Isole Italia",SUM(BB495:BE495)=0,"Estero")</f>
        <v>Isole Italia</v>
      </c>
      <c r="BG495" s="27" t="s">
        <v>2936</v>
      </c>
      <c r="BH495" s="27">
        <v>173</v>
      </c>
      <c r="BI495" s="27" t="s">
        <v>2937</v>
      </c>
      <c r="BJ495" s="27">
        <v>4</v>
      </c>
      <c r="BK495" s="27">
        <v>18</v>
      </c>
      <c r="BL495" s="27" t="s">
        <v>3099</v>
      </c>
      <c r="BM495" s="27" t="s">
        <v>1427</v>
      </c>
      <c r="BN495" s="27" t="s">
        <v>1427</v>
      </c>
      <c r="BO495" s="27">
        <v>5</v>
      </c>
      <c r="BP495" s="29">
        <v>2</v>
      </c>
      <c r="BQ495" s="27">
        <v>120</v>
      </c>
      <c r="BR495" s="27">
        <v>1</v>
      </c>
      <c r="BS495" s="27">
        <v>1</v>
      </c>
      <c r="BT495" s="27">
        <v>1</v>
      </c>
      <c r="BU495" s="27">
        <v>1</v>
      </c>
      <c r="BV495" s="29">
        <v>4</v>
      </c>
    </row>
    <row r="496" spans="1:74" ht="45" x14ac:dyDescent="0.25">
      <c r="A496" s="27">
        <v>531</v>
      </c>
      <c r="B496" s="28">
        <v>44449.602708333332</v>
      </c>
      <c r="C496" s="28">
        <v>44449.605740740742</v>
      </c>
      <c r="D496" s="2" t="s">
        <v>1059</v>
      </c>
      <c r="E496" s="27">
        <v>100</v>
      </c>
      <c r="F496" s="27">
        <v>261</v>
      </c>
      <c r="G496" s="27">
        <v>1</v>
      </c>
      <c r="H496" s="28">
        <v>44449.605748842594</v>
      </c>
      <c r="I496" s="2" t="s">
        <v>1060</v>
      </c>
      <c r="J496" s="27">
        <v>45.472198486328125</v>
      </c>
      <c r="K496" s="27">
        <v>9.19219970703125</v>
      </c>
      <c r="L496" s="2" t="s">
        <v>15</v>
      </c>
      <c r="M496" s="2" t="s">
        <v>16</v>
      </c>
      <c r="N496" s="3">
        <v>4</v>
      </c>
      <c r="O496" s="27" t="s">
        <v>2296</v>
      </c>
      <c r="P496" s="27" t="s">
        <v>2297</v>
      </c>
      <c r="Q496" s="27" t="s">
        <v>2298</v>
      </c>
      <c r="R496" s="27">
        <f t="shared" si="21"/>
        <v>3</v>
      </c>
      <c r="S496" s="27">
        <v>1</v>
      </c>
      <c r="T496" s="27"/>
      <c r="U496" s="27">
        <v>1</v>
      </c>
      <c r="V496" s="27"/>
      <c r="W496" s="27"/>
      <c r="X496" s="27">
        <v>1</v>
      </c>
      <c r="Y496" s="27"/>
      <c r="Z496" s="27" t="s">
        <v>1427</v>
      </c>
      <c r="AA496" s="27" t="s">
        <v>1427</v>
      </c>
      <c r="AB496" s="27" t="s">
        <v>1427</v>
      </c>
      <c r="AC496" s="27">
        <f t="shared" si="22"/>
        <v>0</v>
      </c>
      <c r="AD496" s="27"/>
      <c r="AE496" s="27"/>
      <c r="AF496" s="27"/>
      <c r="AG496" s="27"/>
      <c r="AH496" s="27"/>
      <c r="AI496" s="27"/>
      <c r="AJ496" s="27"/>
      <c r="AK496" s="27"/>
      <c r="AL496" s="29">
        <v>0</v>
      </c>
      <c r="AM496" s="29">
        <v>0</v>
      </c>
      <c r="AN496" s="29">
        <v>1</v>
      </c>
      <c r="AO496" s="29">
        <v>6</v>
      </c>
      <c r="AP496" s="29">
        <v>4</v>
      </c>
      <c r="AQ496" s="29">
        <v>2</v>
      </c>
      <c r="AR496" s="29">
        <v>4</v>
      </c>
      <c r="AS496" s="29">
        <v>6</v>
      </c>
      <c r="AT496" s="29">
        <f t="shared" si="23"/>
        <v>3.8333333333333335</v>
      </c>
      <c r="AU496" s="29">
        <v>4</v>
      </c>
      <c r="AV496" s="29">
        <v>7</v>
      </c>
      <c r="AW496" s="29">
        <v>1</v>
      </c>
      <c r="AX496" s="29">
        <v>25</v>
      </c>
      <c r="AY496" s="29">
        <v>1</v>
      </c>
      <c r="AZ496" s="27" t="s">
        <v>1427</v>
      </c>
      <c r="BA496" s="27">
        <v>104</v>
      </c>
      <c r="BB496" s="27">
        <v>1</v>
      </c>
      <c r="BC496" s="27">
        <v>0</v>
      </c>
      <c r="BD496" s="27">
        <v>0</v>
      </c>
      <c r="BE496" s="27">
        <v>0</v>
      </c>
      <c r="BF496" s="27" t="str" cm="1">
        <f t="array" ref="BF496">_xlfn.IFS(BB496=1,"Nord Italia",BC496=1,"Centro Italia",BD496=1,"Sud Italia",BE496=1,"Isole Italia",SUM(BB496:BE496)=0,"Estero")</f>
        <v>Nord Italia</v>
      </c>
      <c r="BG496" s="27" t="s">
        <v>2942</v>
      </c>
      <c r="BH496" s="27">
        <v>164</v>
      </c>
      <c r="BI496" s="27" t="s">
        <v>1427</v>
      </c>
      <c r="BJ496" s="27">
        <v>3</v>
      </c>
      <c r="BK496" s="27">
        <v>18</v>
      </c>
      <c r="BL496" s="27" t="s">
        <v>3102</v>
      </c>
      <c r="BM496" s="27" t="s">
        <v>1427</v>
      </c>
      <c r="BN496" s="27" t="s">
        <v>1427</v>
      </c>
      <c r="BO496" s="27">
        <v>4</v>
      </c>
      <c r="BP496" s="29">
        <v>3</v>
      </c>
      <c r="BQ496" s="27">
        <v>240</v>
      </c>
      <c r="BR496" s="27">
        <v>1</v>
      </c>
      <c r="BS496" s="27">
        <v>1</v>
      </c>
      <c r="BT496" s="27">
        <v>1</v>
      </c>
      <c r="BU496" s="27">
        <v>1</v>
      </c>
      <c r="BV496" s="29">
        <v>4</v>
      </c>
    </row>
    <row r="497" spans="1:74" ht="30" x14ac:dyDescent="0.25">
      <c r="A497" s="27">
        <v>541</v>
      </c>
      <c r="B497" s="28">
        <v>44449.665335648147</v>
      </c>
      <c r="C497" s="28">
        <v>44449.671319444446</v>
      </c>
      <c r="D497" s="2" t="s">
        <v>1079</v>
      </c>
      <c r="E497" s="27">
        <v>100</v>
      </c>
      <c r="F497" s="27">
        <v>517</v>
      </c>
      <c r="G497" s="27">
        <v>1</v>
      </c>
      <c r="H497" s="28">
        <v>44449.671331134261</v>
      </c>
      <c r="I497" s="2" t="s">
        <v>1080</v>
      </c>
      <c r="J497" s="27">
        <v>45.543106079101563</v>
      </c>
      <c r="K497" s="27">
        <v>11.54150390625</v>
      </c>
      <c r="L497" s="2" t="s">
        <v>15</v>
      </c>
      <c r="M497" s="2" t="s">
        <v>16</v>
      </c>
      <c r="N497" s="3">
        <v>4</v>
      </c>
      <c r="O497" s="27" t="s">
        <v>1741</v>
      </c>
      <c r="P497" s="27" t="s">
        <v>2311</v>
      </c>
      <c r="Q497" s="27" t="s">
        <v>2312</v>
      </c>
      <c r="R497" s="27">
        <f t="shared" si="21"/>
        <v>3</v>
      </c>
      <c r="S497" s="27">
        <v>1</v>
      </c>
      <c r="T497" s="27"/>
      <c r="U497" s="27">
        <v>2</v>
      </c>
      <c r="V497" s="27"/>
      <c r="W497" s="27"/>
      <c r="X497" s="27"/>
      <c r="Y497" s="27"/>
      <c r="Z497" s="27" t="s">
        <v>1427</v>
      </c>
      <c r="AA497" s="27" t="s">
        <v>1427</v>
      </c>
      <c r="AB497" s="27" t="s">
        <v>1427</v>
      </c>
      <c r="AC497" s="27">
        <f t="shared" si="22"/>
        <v>0</v>
      </c>
      <c r="AD497" s="27"/>
      <c r="AE497" s="27"/>
      <c r="AF497" s="27"/>
      <c r="AG497" s="27"/>
      <c r="AH497" s="27"/>
      <c r="AI497" s="27"/>
      <c r="AJ497" s="27"/>
      <c r="AK497" s="27"/>
      <c r="AL497" s="29">
        <v>0</v>
      </c>
      <c r="AM497" s="29">
        <v>0</v>
      </c>
      <c r="AN497" s="29">
        <v>6</v>
      </c>
      <c r="AO497" s="29">
        <v>9</v>
      </c>
      <c r="AP497" s="29">
        <v>9</v>
      </c>
      <c r="AQ497" s="29">
        <v>8</v>
      </c>
      <c r="AR497" s="29">
        <v>9</v>
      </c>
      <c r="AS497" s="29">
        <v>9</v>
      </c>
      <c r="AT497" s="29">
        <f t="shared" si="23"/>
        <v>8.3333333333333339</v>
      </c>
      <c r="AU497" s="29">
        <v>8</v>
      </c>
      <c r="AV497" s="29">
        <v>9</v>
      </c>
      <c r="AW497" s="29">
        <v>1</v>
      </c>
      <c r="AX497" s="29">
        <v>43</v>
      </c>
      <c r="AY497" s="29">
        <v>1</v>
      </c>
      <c r="AZ497" s="27" t="s">
        <v>1427</v>
      </c>
      <c r="BA497" s="27">
        <v>67</v>
      </c>
      <c r="BB497" s="27">
        <v>1</v>
      </c>
      <c r="BC497" s="27">
        <v>0</v>
      </c>
      <c r="BD497" s="27">
        <v>0</v>
      </c>
      <c r="BE497" s="27">
        <v>0</v>
      </c>
      <c r="BF497" s="27" t="str" cm="1">
        <f t="array" ref="BF497">_xlfn.IFS(BB497=1,"Nord Italia",BC497=1,"Centro Italia",BD497=1,"Sud Italia",BE497=1,"Isole Italia",SUM(BB497:BE497)=0,"Estero")</f>
        <v>Nord Italia</v>
      </c>
      <c r="BG497" s="27" t="s">
        <v>2946</v>
      </c>
      <c r="BH497" s="27">
        <v>167</v>
      </c>
      <c r="BI497" s="27" t="s">
        <v>1427</v>
      </c>
      <c r="BJ497" s="27">
        <v>7</v>
      </c>
      <c r="BK497" s="27" t="s">
        <v>1427</v>
      </c>
      <c r="BL497" s="27" t="s">
        <v>1427</v>
      </c>
      <c r="BM497" s="27" t="s">
        <v>1427</v>
      </c>
      <c r="BN497" s="27" t="s">
        <v>1427</v>
      </c>
      <c r="BO497" s="27">
        <v>2</v>
      </c>
      <c r="BP497" s="29">
        <v>3</v>
      </c>
      <c r="BQ497" s="27">
        <v>40</v>
      </c>
      <c r="BR497" s="27">
        <v>0</v>
      </c>
      <c r="BS497" s="27" t="s">
        <v>1427</v>
      </c>
      <c r="BT497" s="27">
        <v>0</v>
      </c>
      <c r="BU497" s="27">
        <v>1</v>
      </c>
      <c r="BV497" s="29">
        <v>2</v>
      </c>
    </row>
    <row r="498" spans="1:74" ht="30" x14ac:dyDescent="0.25">
      <c r="A498" s="27">
        <v>545</v>
      </c>
      <c r="B498" s="28">
        <v>44449.977500000001</v>
      </c>
      <c r="C498" s="28">
        <v>44449.980266203704</v>
      </c>
      <c r="D498" s="2" t="s">
        <v>1087</v>
      </c>
      <c r="E498" s="27">
        <v>100</v>
      </c>
      <c r="F498" s="27">
        <v>239</v>
      </c>
      <c r="G498" s="27">
        <v>1</v>
      </c>
      <c r="H498" s="28">
        <v>44449.980280277778</v>
      </c>
      <c r="I498" s="2" t="s">
        <v>1088</v>
      </c>
      <c r="J498" s="27">
        <v>45.781906127929688</v>
      </c>
      <c r="K498" s="27">
        <v>12.496994018554688</v>
      </c>
      <c r="L498" s="2" t="s">
        <v>15</v>
      </c>
      <c r="M498" s="2" t="s">
        <v>16</v>
      </c>
      <c r="N498" s="3">
        <v>4</v>
      </c>
      <c r="O498" s="27" t="s">
        <v>2316</v>
      </c>
      <c r="P498" s="27" t="s">
        <v>2317</v>
      </c>
      <c r="Q498" s="27" t="s">
        <v>2318</v>
      </c>
      <c r="R498" s="27">
        <f t="shared" si="21"/>
        <v>3</v>
      </c>
      <c r="S498" s="27">
        <v>1</v>
      </c>
      <c r="T498" s="27"/>
      <c r="U498" s="27">
        <v>1</v>
      </c>
      <c r="V498" s="27"/>
      <c r="W498" s="27"/>
      <c r="X498" s="27">
        <v>1</v>
      </c>
      <c r="Y498" s="27"/>
      <c r="Z498" s="27" t="s">
        <v>1427</v>
      </c>
      <c r="AA498" s="27" t="s">
        <v>1427</v>
      </c>
      <c r="AB498" s="27" t="s">
        <v>1427</v>
      </c>
      <c r="AC498" s="27">
        <f t="shared" si="22"/>
        <v>0</v>
      </c>
      <c r="AD498" s="27"/>
      <c r="AE498" s="27"/>
      <c r="AF498" s="27"/>
      <c r="AG498" s="27"/>
      <c r="AH498" s="27"/>
      <c r="AI498" s="27"/>
      <c r="AJ498" s="27"/>
      <c r="AK498" s="27"/>
      <c r="AL498" s="29">
        <v>0</v>
      </c>
      <c r="AM498" s="29">
        <v>0</v>
      </c>
      <c r="AN498" s="29">
        <v>1</v>
      </c>
      <c r="AO498" s="29">
        <v>4</v>
      </c>
      <c r="AP498" s="29">
        <v>1</v>
      </c>
      <c r="AQ498" s="29">
        <v>9</v>
      </c>
      <c r="AR498" s="29">
        <v>9</v>
      </c>
      <c r="AS498" s="29">
        <v>9</v>
      </c>
      <c r="AT498" s="29">
        <f t="shared" si="23"/>
        <v>5.5</v>
      </c>
      <c r="AU498" s="29">
        <v>5</v>
      </c>
      <c r="AV498" s="29">
        <v>6</v>
      </c>
      <c r="AW498" s="29">
        <v>1</v>
      </c>
      <c r="AX498" s="29">
        <v>28</v>
      </c>
      <c r="AY498" s="29">
        <v>1</v>
      </c>
      <c r="AZ498" s="27" t="s">
        <v>1427</v>
      </c>
      <c r="BA498" s="27">
        <v>123</v>
      </c>
      <c r="BB498" s="27">
        <v>1</v>
      </c>
      <c r="BC498" s="27">
        <v>0</v>
      </c>
      <c r="BD498" s="27">
        <v>0</v>
      </c>
      <c r="BE498" s="27">
        <v>0</v>
      </c>
      <c r="BF498" s="27" t="str" cm="1">
        <f t="array" ref="BF498">_xlfn.IFS(BB498=1,"Nord Italia",BC498=1,"Centro Italia",BD498=1,"Sud Italia",BE498=1,"Isole Italia",SUM(BB498:BE498)=0,"Estero")</f>
        <v>Nord Italia</v>
      </c>
      <c r="BG498" s="27" t="s">
        <v>2853</v>
      </c>
      <c r="BH498" s="27">
        <v>166</v>
      </c>
      <c r="BI498" s="27" t="s">
        <v>1427</v>
      </c>
      <c r="BJ498" s="27">
        <v>4</v>
      </c>
      <c r="BK498" s="27">
        <v>18</v>
      </c>
      <c r="BL498" s="27" t="s">
        <v>3077</v>
      </c>
      <c r="BM498" s="27" t="s">
        <v>1427</v>
      </c>
      <c r="BN498" s="27" t="s">
        <v>1427</v>
      </c>
      <c r="BO498" s="27">
        <v>4</v>
      </c>
      <c r="BP498" s="29">
        <v>2</v>
      </c>
      <c r="BQ498" s="27">
        <v>20</v>
      </c>
      <c r="BR498" s="27">
        <v>0</v>
      </c>
      <c r="BS498" s="27" t="s">
        <v>1427</v>
      </c>
      <c r="BT498" s="27">
        <v>1</v>
      </c>
      <c r="BU498" s="27">
        <v>0</v>
      </c>
      <c r="BV498" s="29">
        <v>2</v>
      </c>
    </row>
    <row r="499" spans="1:74" ht="45" x14ac:dyDescent="0.25">
      <c r="A499" s="27">
        <v>553</v>
      </c>
      <c r="B499" s="28">
        <v>44450.087731481479</v>
      </c>
      <c r="C499" s="28">
        <v>44450.094293981485</v>
      </c>
      <c r="D499" s="2" t="s">
        <v>1103</v>
      </c>
      <c r="E499" s="27">
        <v>100</v>
      </c>
      <c r="F499" s="27">
        <v>566</v>
      </c>
      <c r="G499" s="27">
        <v>1</v>
      </c>
      <c r="H499" s="28">
        <v>44450.094303530095</v>
      </c>
      <c r="I499" s="2" t="s">
        <v>1104</v>
      </c>
      <c r="J499" s="27">
        <v>45.472198486328125</v>
      </c>
      <c r="K499" s="27">
        <v>9.19219970703125</v>
      </c>
      <c r="L499" s="2" t="s">
        <v>15</v>
      </c>
      <c r="M499" s="2" t="s">
        <v>16</v>
      </c>
      <c r="N499" s="3">
        <v>4</v>
      </c>
      <c r="O499" s="27" t="s">
        <v>2328</v>
      </c>
      <c r="P499" s="27" t="s">
        <v>2329</v>
      </c>
      <c r="Q499" s="27" t="s">
        <v>2330</v>
      </c>
      <c r="R499" s="27">
        <f t="shared" si="21"/>
        <v>3</v>
      </c>
      <c r="S499" s="27">
        <v>1</v>
      </c>
      <c r="T499" s="27"/>
      <c r="U499" s="27"/>
      <c r="V499" s="27"/>
      <c r="W499" s="27">
        <v>1</v>
      </c>
      <c r="X499" s="27">
        <v>1</v>
      </c>
      <c r="Y499" s="27"/>
      <c r="Z499" s="27" t="s">
        <v>1427</v>
      </c>
      <c r="AA499" s="27" t="s">
        <v>1427</v>
      </c>
      <c r="AB499" s="27" t="s">
        <v>1427</v>
      </c>
      <c r="AC499" s="27">
        <f t="shared" si="22"/>
        <v>0</v>
      </c>
      <c r="AD499" s="27"/>
      <c r="AE499" s="27"/>
      <c r="AF499" s="27"/>
      <c r="AG499" s="27"/>
      <c r="AH499" s="27"/>
      <c r="AI499" s="27"/>
      <c r="AJ499" s="27"/>
      <c r="AK499" s="27"/>
      <c r="AL499" s="29">
        <v>0</v>
      </c>
      <c r="AM499" s="29">
        <v>0</v>
      </c>
      <c r="AN499" s="29">
        <v>5</v>
      </c>
      <c r="AO499" s="29">
        <v>8</v>
      </c>
      <c r="AP499" s="29">
        <v>4</v>
      </c>
      <c r="AQ499" s="29">
        <v>9</v>
      </c>
      <c r="AR499" s="29">
        <v>3</v>
      </c>
      <c r="AS499" s="29">
        <v>2</v>
      </c>
      <c r="AT499" s="29">
        <f t="shared" si="23"/>
        <v>5.166666666666667</v>
      </c>
      <c r="AU499" s="29">
        <v>9</v>
      </c>
      <c r="AV499" s="29">
        <v>9</v>
      </c>
      <c r="AW499" s="29">
        <v>1</v>
      </c>
      <c r="AX499" s="29">
        <v>67</v>
      </c>
      <c r="AY499" s="29">
        <v>1</v>
      </c>
      <c r="AZ499" s="27" t="s">
        <v>1427</v>
      </c>
      <c r="BA499" s="27">
        <v>67</v>
      </c>
      <c r="BB499" s="27">
        <v>1</v>
      </c>
      <c r="BC499" s="27">
        <v>0</v>
      </c>
      <c r="BD499" s="27">
        <v>0</v>
      </c>
      <c r="BE499" s="27">
        <v>0</v>
      </c>
      <c r="BF499" s="27" t="str" cm="1">
        <f t="array" ref="BF499">_xlfn.IFS(BB499=1,"Nord Italia",BC499=1,"Centro Italia",BD499=1,"Sud Italia",BE499=1,"Isole Italia",SUM(BB499:BE499)=0,"Estero")</f>
        <v>Nord Italia</v>
      </c>
      <c r="BG499" s="27" t="s">
        <v>2765</v>
      </c>
      <c r="BH499" s="27">
        <v>170</v>
      </c>
      <c r="BI499" s="27" t="s">
        <v>1427</v>
      </c>
      <c r="BJ499" s="27">
        <v>5</v>
      </c>
      <c r="BK499" s="27">
        <v>17</v>
      </c>
      <c r="BL499" s="27" t="s">
        <v>1427</v>
      </c>
      <c r="BM499" s="27">
        <v>126</v>
      </c>
      <c r="BN499" s="27" t="s">
        <v>1427</v>
      </c>
      <c r="BO499" s="27">
        <v>3</v>
      </c>
      <c r="BP499" s="29">
        <v>2</v>
      </c>
      <c r="BQ499" s="27">
        <v>180</v>
      </c>
      <c r="BR499" s="27">
        <v>0</v>
      </c>
      <c r="BS499" s="27" t="s">
        <v>1427</v>
      </c>
      <c r="BT499" s="27">
        <v>1</v>
      </c>
      <c r="BU499" s="27">
        <v>0</v>
      </c>
      <c r="BV499" s="29">
        <v>2</v>
      </c>
    </row>
    <row r="500" spans="1:74" ht="30" x14ac:dyDescent="0.25">
      <c r="A500" s="27">
        <v>559</v>
      </c>
      <c r="B500" s="28">
        <v>44450.112881944442</v>
      </c>
      <c r="C500" s="28">
        <v>44450.115416666667</v>
      </c>
      <c r="D500" s="2" t="s">
        <v>1115</v>
      </c>
      <c r="E500" s="27">
        <v>100</v>
      </c>
      <c r="F500" s="27">
        <v>218</v>
      </c>
      <c r="G500" s="27">
        <v>1</v>
      </c>
      <c r="H500" s="28">
        <v>44450.115427592595</v>
      </c>
      <c r="I500" s="2" t="s">
        <v>1116</v>
      </c>
      <c r="J500" s="27">
        <v>45.40960693359375</v>
      </c>
      <c r="K500" s="27">
        <v>11.894699096679688</v>
      </c>
      <c r="L500" s="2" t="s">
        <v>15</v>
      </c>
      <c r="M500" s="2" t="s">
        <v>16</v>
      </c>
      <c r="N500" s="3">
        <v>4</v>
      </c>
      <c r="O500" s="27" t="s">
        <v>1516</v>
      </c>
      <c r="P500" s="27" t="s">
        <v>1516</v>
      </c>
      <c r="Q500" s="27" t="s">
        <v>1516</v>
      </c>
      <c r="R500" s="27">
        <f t="shared" si="21"/>
        <v>3</v>
      </c>
      <c r="S500" s="27"/>
      <c r="T500" s="27"/>
      <c r="U500" s="27"/>
      <c r="V500" s="27"/>
      <c r="W500" s="27"/>
      <c r="X500" s="27"/>
      <c r="Y500" s="27"/>
      <c r="Z500" s="27" t="s">
        <v>1427</v>
      </c>
      <c r="AA500" s="27" t="s">
        <v>1427</v>
      </c>
      <c r="AB500" s="27" t="s">
        <v>1427</v>
      </c>
      <c r="AC500" s="27">
        <f t="shared" si="22"/>
        <v>0</v>
      </c>
      <c r="AD500" s="27"/>
      <c r="AE500" s="27"/>
      <c r="AF500" s="27"/>
      <c r="AG500" s="27"/>
      <c r="AH500" s="27"/>
      <c r="AI500" s="27"/>
      <c r="AJ500" s="27"/>
      <c r="AK500" s="27"/>
      <c r="AL500" s="29">
        <v>1</v>
      </c>
      <c r="AM500" s="29">
        <v>1</v>
      </c>
      <c r="AN500" s="29">
        <v>10</v>
      </c>
      <c r="AO500" s="29">
        <v>8</v>
      </c>
      <c r="AP500" s="29">
        <v>1</v>
      </c>
      <c r="AQ500" s="29">
        <v>6</v>
      </c>
      <c r="AR500" s="29">
        <v>8</v>
      </c>
      <c r="AS500" s="29">
        <v>7</v>
      </c>
      <c r="AT500" s="29">
        <f t="shared" si="23"/>
        <v>6.666666666666667</v>
      </c>
      <c r="AU500" s="29">
        <v>5</v>
      </c>
      <c r="AV500" s="29">
        <v>8</v>
      </c>
      <c r="AW500" s="29">
        <v>1</v>
      </c>
      <c r="AX500" s="29">
        <v>23</v>
      </c>
      <c r="AY500" s="29">
        <v>1</v>
      </c>
      <c r="AZ500" s="27" t="s">
        <v>1427</v>
      </c>
      <c r="BA500" s="27">
        <v>123</v>
      </c>
      <c r="BB500" s="27">
        <v>1</v>
      </c>
      <c r="BC500" s="27">
        <v>0</v>
      </c>
      <c r="BD500" s="27">
        <v>0</v>
      </c>
      <c r="BE500" s="27">
        <v>0</v>
      </c>
      <c r="BF500" s="27" t="str" cm="1">
        <f t="array" ref="BF500">_xlfn.IFS(BB500=1,"Nord Italia",BC500=1,"Centro Italia",BD500=1,"Sud Italia",BE500=1,"Isole Italia",SUM(BB500:BE500)=0,"Estero")</f>
        <v>Nord Italia</v>
      </c>
      <c r="BG500" s="27" t="s">
        <v>2956</v>
      </c>
      <c r="BH500" s="27">
        <v>173</v>
      </c>
      <c r="BI500" s="27" t="s">
        <v>2957</v>
      </c>
      <c r="BJ500" s="27">
        <v>7</v>
      </c>
      <c r="BK500" s="27" t="s">
        <v>1427</v>
      </c>
      <c r="BL500" s="27" t="s">
        <v>1427</v>
      </c>
      <c r="BM500" s="27" t="s">
        <v>1427</v>
      </c>
      <c r="BN500" s="27" t="s">
        <v>1427</v>
      </c>
      <c r="BO500" s="27">
        <v>5</v>
      </c>
      <c r="BP500" s="29">
        <v>3</v>
      </c>
      <c r="BQ500" s="27">
        <v>20</v>
      </c>
      <c r="BR500" s="27">
        <v>0</v>
      </c>
      <c r="BS500" s="27" t="s">
        <v>1427</v>
      </c>
      <c r="BT500" s="27">
        <v>1</v>
      </c>
      <c r="BU500" s="27">
        <v>1</v>
      </c>
      <c r="BV500" s="29">
        <v>2</v>
      </c>
    </row>
    <row r="501" spans="1:74" ht="45" x14ac:dyDescent="0.25">
      <c r="A501" s="27">
        <v>577</v>
      </c>
      <c r="B501" s="28">
        <v>44450.309004629627</v>
      </c>
      <c r="C501" s="28">
        <v>44450.311597222222</v>
      </c>
      <c r="D501" s="2" t="s">
        <v>1151</v>
      </c>
      <c r="E501" s="27">
        <v>100</v>
      </c>
      <c r="F501" s="27">
        <v>223</v>
      </c>
      <c r="G501" s="27">
        <v>1</v>
      </c>
      <c r="H501" s="28">
        <v>44450.311606261574</v>
      </c>
      <c r="I501" s="2" t="s">
        <v>1152</v>
      </c>
      <c r="J501" s="27">
        <v>43.147903442382813</v>
      </c>
      <c r="K501" s="27">
        <v>12.109695434570313</v>
      </c>
      <c r="L501" s="2" t="s">
        <v>15</v>
      </c>
      <c r="M501" s="2" t="s">
        <v>16</v>
      </c>
      <c r="N501" s="3">
        <v>4</v>
      </c>
      <c r="O501" s="27" t="s">
        <v>2367</v>
      </c>
      <c r="P501" s="27" t="s">
        <v>2368</v>
      </c>
      <c r="Q501" s="27" t="s">
        <v>2369</v>
      </c>
      <c r="R501" s="27">
        <f t="shared" si="21"/>
        <v>3</v>
      </c>
      <c r="S501" s="27">
        <v>2</v>
      </c>
      <c r="T501" s="27">
        <v>1</v>
      </c>
      <c r="U501" s="27"/>
      <c r="V501" s="27"/>
      <c r="W501" s="27"/>
      <c r="X501" s="27"/>
      <c r="Y501" s="27"/>
      <c r="Z501" s="27" t="s">
        <v>1427</v>
      </c>
      <c r="AA501" s="27" t="s">
        <v>1427</v>
      </c>
      <c r="AB501" s="27" t="s">
        <v>1427</v>
      </c>
      <c r="AC501" s="27">
        <f t="shared" si="22"/>
        <v>0</v>
      </c>
      <c r="AD501" s="27"/>
      <c r="AE501" s="27"/>
      <c r="AF501" s="27"/>
      <c r="AG501" s="27"/>
      <c r="AH501" s="27"/>
      <c r="AI501" s="27"/>
      <c r="AJ501" s="27"/>
      <c r="AK501" s="27"/>
      <c r="AL501" s="29">
        <v>0</v>
      </c>
      <c r="AM501" s="29">
        <v>0</v>
      </c>
      <c r="AN501" s="29">
        <v>10</v>
      </c>
      <c r="AO501" s="29">
        <v>1</v>
      </c>
      <c r="AP501" s="29">
        <v>9</v>
      </c>
      <c r="AQ501" s="29">
        <v>7</v>
      </c>
      <c r="AR501" s="29">
        <v>3</v>
      </c>
      <c r="AS501" s="29">
        <v>7</v>
      </c>
      <c r="AT501" s="29">
        <f t="shared" si="23"/>
        <v>6.166666666666667</v>
      </c>
      <c r="AU501" s="29">
        <v>5</v>
      </c>
      <c r="AV501" s="29">
        <v>6</v>
      </c>
      <c r="AW501" s="29">
        <v>1</v>
      </c>
      <c r="AX501" s="29">
        <v>22</v>
      </c>
      <c r="AY501" s="29">
        <v>1</v>
      </c>
      <c r="AZ501" s="27" t="s">
        <v>1427</v>
      </c>
      <c r="BA501" s="27">
        <v>67</v>
      </c>
      <c r="BB501" s="27">
        <v>1</v>
      </c>
      <c r="BC501" s="27">
        <v>0</v>
      </c>
      <c r="BD501" s="27">
        <v>0</v>
      </c>
      <c r="BE501" s="27">
        <v>0</v>
      </c>
      <c r="BF501" s="27" t="str" cm="1">
        <f t="array" ref="BF501">_xlfn.IFS(BB501=1,"Nord Italia",BC501=1,"Centro Italia",BD501=1,"Sud Italia",BE501=1,"Isole Italia",SUM(BB501:BE501)=0,"Estero")</f>
        <v>Nord Italia</v>
      </c>
      <c r="BG501" s="27" t="s">
        <v>2602</v>
      </c>
      <c r="BH501" s="27">
        <v>166</v>
      </c>
      <c r="BI501" s="27" t="s">
        <v>1427</v>
      </c>
      <c r="BJ501" s="27">
        <v>4</v>
      </c>
      <c r="BK501" s="27">
        <v>16</v>
      </c>
      <c r="BL501" s="27" t="s">
        <v>1427</v>
      </c>
      <c r="BM501" s="27" t="s">
        <v>1427</v>
      </c>
      <c r="BN501" s="27" t="s">
        <v>1427</v>
      </c>
      <c r="BO501" s="27">
        <v>4</v>
      </c>
      <c r="BP501" s="29">
        <v>4</v>
      </c>
      <c r="BQ501" s="27">
        <v>30</v>
      </c>
      <c r="BR501" s="27">
        <v>0</v>
      </c>
      <c r="BS501" s="27" t="s">
        <v>1427</v>
      </c>
      <c r="BT501" s="27">
        <v>1</v>
      </c>
      <c r="BU501" s="27">
        <v>0</v>
      </c>
      <c r="BV501" s="29">
        <v>2</v>
      </c>
    </row>
    <row r="502" spans="1:74" ht="30" x14ac:dyDescent="0.25">
      <c r="A502" s="27">
        <v>582</v>
      </c>
      <c r="B502" s="28">
        <v>44450.406365740739</v>
      </c>
      <c r="C502" s="28">
        <v>44450.411296296297</v>
      </c>
      <c r="D502" s="2" t="s">
        <v>1161</v>
      </c>
      <c r="E502" s="27">
        <v>100</v>
      </c>
      <c r="F502" s="27">
        <v>425</v>
      </c>
      <c r="G502" s="27">
        <v>1</v>
      </c>
      <c r="H502" s="28">
        <v>44450.411309826392</v>
      </c>
      <c r="I502" s="2" t="s">
        <v>1162</v>
      </c>
      <c r="J502" s="27">
        <v>43.147903442382813</v>
      </c>
      <c r="K502" s="27">
        <v>12.109695434570313</v>
      </c>
      <c r="L502" s="2" t="s">
        <v>15</v>
      </c>
      <c r="M502" s="2" t="s">
        <v>16</v>
      </c>
      <c r="N502" s="3">
        <v>4</v>
      </c>
      <c r="O502" s="27" t="s">
        <v>2370</v>
      </c>
      <c r="P502" s="27" t="s">
        <v>2371</v>
      </c>
      <c r="Q502" s="27" t="s">
        <v>2372</v>
      </c>
      <c r="R502" s="27">
        <f t="shared" si="21"/>
        <v>3</v>
      </c>
      <c r="S502" s="27"/>
      <c r="T502" s="27"/>
      <c r="U502" s="27">
        <v>1</v>
      </c>
      <c r="V502" s="27"/>
      <c r="W502" s="27"/>
      <c r="X502" s="27">
        <v>1</v>
      </c>
      <c r="Y502" s="27"/>
      <c r="Z502" s="27" t="s">
        <v>1427</v>
      </c>
      <c r="AA502" s="27" t="s">
        <v>1427</v>
      </c>
      <c r="AB502" s="27" t="s">
        <v>1427</v>
      </c>
      <c r="AC502" s="27">
        <f t="shared" si="22"/>
        <v>0</v>
      </c>
      <c r="AD502" s="27"/>
      <c r="AE502" s="27"/>
      <c r="AF502" s="27"/>
      <c r="AG502" s="27"/>
      <c r="AH502" s="27"/>
      <c r="AI502" s="27"/>
      <c r="AJ502" s="27"/>
      <c r="AK502" s="27"/>
      <c r="AL502" s="29">
        <v>0</v>
      </c>
      <c r="AM502" s="29">
        <v>0</v>
      </c>
      <c r="AN502" s="29">
        <v>8</v>
      </c>
      <c r="AO502" s="29">
        <v>10</v>
      </c>
      <c r="AP502" s="29">
        <v>7</v>
      </c>
      <c r="AQ502" s="29">
        <v>8</v>
      </c>
      <c r="AR502" s="29">
        <v>7</v>
      </c>
      <c r="AS502" s="29">
        <v>6</v>
      </c>
      <c r="AT502" s="29">
        <f t="shared" si="23"/>
        <v>7.666666666666667</v>
      </c>
      <c r="AU502" s="29">
        <v>7</v>
      </c>
      <c r="AV502" s="29">
        <v>7</v>
      </c>
      <c r="AW502" s="29">
        <v>0</v>
      </c>
      <c r="AX502" s="29">
        <v>60</v>
      </c>
      <c r="AY502" s="29">
        <v>1</v>
      </c>
      <c r="AZ502" s="27" t="s">
        <v>1427</v>
      </c>
      <c r="BA502" s="27">
        <v>67</v>
      </c>
      <c r="BB502" s="27">
        <v>1</v>
      </c>
      <c r="BC502" s="27">
        <v>0</v>
      </c>
      <c r="BD502" s="27">
        <v>0</v>
      </c>
      <c r="BE502" s="27">
        <v>0</v>
      </c>
      <c r="BF502" s="27" t="str" cm="1">
        <f t="array" ref="BF502">_xlfn.IFS(BB502=1,"Nord Italia",BC502=1,"Centro Italia",BD502=1,"Sud Italia",BE502=1,"Isole Italia",SUM(BB502:BE502)=0,"Estero")</f>
        <v>Nord Italia</v>
      </c>
      <c r="BG502" s="27" t="s">
        <v>2697</v>
      </c>
      <c r="BH502" s="27">
        <v>167</v>
      </c>
      <c r="BI502" s="27" t="s">
        <v>1427</v>
      </c>
      <c r="BJ502" s="27">
        <v>3</v>
      </c>
      <c r="BK502" s="27" t="s">
        <v>1427</v>
      </c>
      <c r="BL502" s="27" t="s">
        <v>1427</v>
      </c>
      <c r="BM502" s="27" t="s">
        <v>1427</v>
      </c>
      <c r="BN502" s="27" t="s">
        <v>1427</v>
      </c>
      <c r="BO502" s="27">
        <v>1</v>
      </c>
      <c r="BP502" s="29">
        <v>3</v>
      </c>
      <c r="BQ502" s="27">
        <v>120</v>
      </c>
      <c r="BR502" s="27">
        <v>0</v>
      </c>
      <c r="BS502" s="27" t="s">
        <v>1427</v>
      </c>
      <c r="BT502" s="27">
        <v>1</v>
      </c>
      <c r="BU502" s="27">
        <v>1</v>
      </c>
      <c r="BV502" s="29">
        <v>2</v>
      </c>
    </row>
    <row r="503" spans="1:74" ht="45" x14ac:dyDescent="0.25">
      <c r="A503" s="27">
        <v>586</v>
      </c>
      <c r="B503" s="28">
        <v>44450.434108796297</v>
      </c>
      <c r="C503" s="28">
        <v>44450.436678240738</v>
      </c>
      <c r="D503" s="2" t="s">
        <v>1169</v>
      </c>
      <c r="E503" s="27">
        <v>100</v>
      </c>
      <c r="F503" s="27">
        <v>221</v>
      </c>
      <c r="G503" s="27">
        <v>1</v>
      </c>
      <c r="H503" s="28">
        <v>44450.43668885417</v>
      </c>
      <c r="I503" s="2" t="s">
        <v>1170</v>
      </c>
      <c r="J503" s="27">
        <v>45.493698120117188</v>
      </c>
      <c r="K503" s="27">
        <v>12.2449951171875</v>
      </c>
      <c r="L503" s="2" t="s">
        <v>15</v>
      </c>
      <c r="M503" s="2" t="s">
        <v>16</v>
      </c>
      <c r="N503" s="3">
        <v>4</v>
      </c>
      <c r="O503" s="27" t="s">
        <v>2376</v>
      </c>
      <c r="P503" s="27" t="s">
        <v>2377</v>
      </c>
      <c r="Q503" s="27" t="s">
        <v>2378</v>
      </c>
      <c r="R503" s="27">
        <f t="shared" si="21"/>
        <v>3</v>
      </c>
      <c r="S503" s="27"/>
      <c r="T503" s="27"/>
      <c r="U503" s="27"/>
      <c r="V503" s="27">
        <v>1</v>
      </c>
      <c r="W503" s="27"/>
      <c r="X503" s="27">
        <v>2</v>
      </c>
      <c r="Y503" s="27"/>
      <c r="Z503" s="27" t="s">
        <v>1427</v>
      </c>
      <c r="AA503" s="27" t="s">
        <v>1427</v>
      </c>
      <c r="AB503" s="27" t="s">
        <v>1427</v>
      </c>
      <c r="AC503" s="27">
        <f t="shared" si="22"/>
        <v>0</v>
      </c>
      <c r="AD503" s="27"/>
      <c r="AE503" s="27"/>
      <c r="AF503" s="27"/>
      <c r="AG503" s="27"/>
      <c r="AH503" s="27"/>
      <c r="AI503" s="27"/>
      <c r="AJ503" s="27"/>
      <c r="AK503" s="27"/>
      <c r="AL503" s="29">
        <v>0</v>
      </c>
      <c r="AM503" s="29">
        <v>0</v>
      </c>
      <c r="AN503" s="29">
        <v>8</v>
      </c>
      <c r="AO503" s="29">
        <v>5</v>
      </c>
      <c r="AP503" s="29">
        <v>7</v>
      </c>
      <c r="AQ503" s="29">
        <v>3</v>
      </c>
      <c r="AR503" s="29">
        <v>1</v>
      </c>
      <c r="AS503" s="29">
        <v>7</v>
      </c>
      <c r="AT503" s="29">
        <f t="shared" si="23"/>
        <v>5.166666666666667</v>
      </c>
      <c r="AU503" s="29">
        <v>2</v>
      </c>
      <c r="AV503" s="29">
        <v>3</v>
      </c>
      <c r="AW503" s="29">
        <v>1</v>
      </c>
      <c r="AX503" s="29">
        <v>23</v>
      </c>
      <c r="AY503" s="29">
        <v>1</v>
      </c>
      <c r="AZ503" s="27" t="s">
        <v>1427</v>
      </c>
      <c r="BA503" s="27">
        <v>86</v>
      </c>
      <c r="BB503" s="27">
        <v>0</v>
      </c>
      <c r="BC503" s="27">
        <v>1</v>
      </c>
      <c r="BD503" s="27">
        <v>0</v>
      </c>
      <c r="BE503" s="27">
        <v>0</v>
      </c>
      <c r="BF503" s="27" t="str" cm="1">
        <f t="array" ref="BF503">_xlfn.IFS(BB503=1,"Nord Italia",BC503=1,"Centro Italia",BD503=1,"Sud Italia",BE503=1,"Isole Italia",SUM(BB503:BE503)=0,"Estero")</f>
        <v>Centro Italia</v>
      </c>
      <c r="BG503" s="27" t="s">
        <v>2969</v>
      </c>
      <c r="BH503" s="27">
        <v>164</v>
      </c>
      <c r="BI503" s="27" t="s">
        <v>1427</v>
      </c>
      <c r="BJ503" s="27">
        <v>4</v>
      </c>
      <c r="BK503" s="27">
        <v>13</v>
      </c>
      <c r="BL503" s="27" t="s">
        <v>1427</v>
      </c>
      <c r="BM503" s="27">
        <v>110</v>
      </c>
      <c r="BN503" s="27" t="s">
        <v>1427</v>
      </c>
      <c r="BO503" s="27">
        <v>4</v>
      </c>
      <c r="BP503" s="29">
        <v>3</v>
      </c>
      <c r="BQ503" s="27">
        <v>180</v>
      </c>
      <c r="BR503" s="27">
        <v>0</v>
      </c>
      <c r="BS503" s="27" t="s">
        <v>1427</v>
      </c>
      <c r="BT503" s="27">
        <v>1</v>
      </c>
      <c r="BU503" s="27">
        <v>0</v>
      </c>
      <c r="BV503" s="29">
        <v>2</v>
      </c>
    </row>
    <row r="504" spans="1:74" ht="30" x14ac:dyDescent="0.25">
      <c r="A504" s="27">
        <v>588</v>
      </c>
      <c r="B504" s="28">
        <v>44450.452986111108</v>
      </c>
      <c r="C504" s="28">
        <v>44450.456932870373</v>
      </c>
      <c r="D504" s="2" t="s">
        <v>1173</v>
      </c>
      <c r="E504" s="27">
        <v>100</v>
      </c>
      <c r="F504" s="27">
        <v>340</v>
      </c>
      <c r="G504" s="27">
        <v>1</v>
      </c>
      <c r="H504" s="28">
        <v>44450.456939583331</v>
      </c>
      <c r="I504" s="2" t="s">
        <v>1174</v>
      </c>
      <c r="J504" s="27">
        <v>45.543106079101563</v>
      </c>
      <c r="K504" s="27">
        <v>11.54150390625</v>
      </c>
      <c r="L504" s="2" t="s">
        <v>15</v>
      </c>
      <c r="M504" s="2" t="s">
        <v>16</v>
      </c>
      <c r="N504" s="3">
        <v>4</v>
      </c>
      <c r="O504" s="27" t="s">
        <v>1535</v>
      </c>
      <c r="P504" s="27" t="s">
        <v>2382</v>
      </c>
      <c r="Q504" s="27" t="s">
        <v>2383</v>
      </c>
      <c r="R504" s="27">
        <f t="shared" si="21"/>
        <v>3</v>
      </c>
      <c r="S504" s="27">
        <v>1</v>
      </c>
      <c r="T504" s="27"/>
      <c r="U504" s="27">
        <v>1</v>
      </c>
      <c r="V504" s="27"/>
      <c r="W504" s="27"/>
      <c r="X504" s="27">
        <v>1</v>
      </c>
      <c r="Y504" s="27"/>
      <c r="Z504" s="27" t="s">
        <v>1427</v>
      </c>
      <c r="AA504" s="27" t="s">
        <v>1427</v>
      </c>
      <c r="AB504" s="27" t="s">
        <v>1427</v>
      </c>
      <c r="AC504" s="27">
        <f t="shared" si="22"/>
        <v>0</v>
      </c>
      <c r="AD504" s="27"/>
      <c r="AE504" s="27"/>
      <c r="AF504" s="27"/>
      <c r="AG504" s="27"/>
      <c r="AH504" s="27"/>
      <c r="AI504" s="27"/>
      <c r="AJ504" s="27"/>
      <c r="AK504" s="27"/>
      <c r="AL504" s="29">
        <v>0</v>
      </c>
      <c r="AM504" s="29">
        <v>0</v>
      </c>
      <c r="AN504" s="29">
        <v>8</v>
      </c>
      <c r="AO504" s="29">
        <v>7</v>
      </c>
      <c r="AP504" s="29">
        <v>10</v>
      </c>
      <c r="AQ504" s="29">
        <v>8</v>
      </c>
      <c r="AR504" s="29">
        <v>8</v>
      </c>
      <c r="AS504" s="29">
        <v>10</v>
      </c>
      <c r="AT504" s="29">
        <f t="shared" si="23"/>
        <v>8.5</v>
      </c>
      <c r="AU504" s="29">
        <v>7</v>
      </c>
      <c r="AV504" s="29">
        <v>7</v>
      </c>
      <c r="AW504" s="29">
        <v>0</v>
      </c>
      <c r="AX504" s="29">
        <v>67</v>
      </c>
      <c r="AY504" s="29">
        <v>1</v>
      </c>
      <c r="AZ504" s="27" t="s">
        <v>1427</v>
      </c>
      <c r="BA504" s="27">
        <v>67</v>
      </c>
      <c r="BB504" s="27">
        <v>1</v>
      </c>
      <c r="BC504" s="27">
        <v>0</v>
      </c>
      <c r="BD504" s="27">
        <v>0</v>
      </c>
      <c r="BE504" s="27">
        <v>0</v>
      </c>
      <c r="BF504" s="27" t="str" cm="1">
        <f t="array" ref="BF504">_xlfn.IFS(BB504=1,"Nord Italia",BC504=1,"Centro Italia",BD504=1,"Sud Italia",BE504=1,"Isole Italia",SUM(BB504:BE504)=0,"Estero")</f>
        <v>Nord Italia</v>
      </c>
      <c r="BG504" s="27" t="s">
        <v>2697</v>
      </c>
      <c r="BH504" s="27">
        <v>170</v>
      </c>
      <c r="BI504" s="27" t="s">
        <v>1427</v>
      </c>
      <c r="BJ504" s="27">
        <v>3</v>
      </c>
      <c r="BK504" s="27" t="s">
        <v>1427</v>
      </c>
      <c r="BL504" s="27" t="s">
        <v>1427</v>
      </c>
      <c r="BM504" s="27" t="s">
        <v>1427</v>
      </c>
      <c r="BN504" s="27" t="s">
        <v>1427</v>
      </c>
      <c r="BO504" s="27">
        <v>4</v>
      </c>
      <c r="BP504" s="29">
        <v>3</v>
      </c>
      <c r="BQ504" s="27">
        <v>120</v>
      </c>
      <c r="BR504" s="27">
        <v>0</v>
      </c>
      <c r="BS504" s="27" t="s">
        <v>1427</v>
      </c>
      <c r="BT504" s="27">
        <v>1</v>
      </c>
      <c r="BU504" s="27">
        <v>1</v>
      </c>
      <c r="BV504" s="29">
        <v>2</v>
      </c>
    </row>
    <row r="505" spans="1:74" ht="30" x14ac:dyDescent="0.25">
      <c r="A505" s="27">
        <v>592</v>
      </c>
      <c r="B505" s="28">
        <v>44450.462511574071</v>
      </c>
      <c r="C505" s="28">
        <v>44450.466157407405</v>
      </c>
      <c r="D505" s="2" t="s">
        <v>1181</v>
      </c>
      <c r="E505" s="27">
        <v>100</v>
      </c>
      <c r="F505" s="27">
        <v>315</v>
      </c>
      <c r="G505" s="27">
        <v>1</v>
      </c>
      <c r="H505" s="28">
        <v>44450.466166134262</v>
      </c>
      <c r="I505" s="2" t="s">
        <v>1182</v>
      </c>
      <c r="J505" s="27">
        <v>41.890396118164063</v>
      </c>
      <c r="K505" s="27">
        <v>12.512603759765625</v>
      </c>
      <c r="L505" s="2" t="s">
        <v>15</v>
      </c>
      <c r="M505" s="2" t="s">
        <v>16</v>
      </c>
      <c r="N505" s="3">
        <v>4</v>
      </c>
      <c r="O505" s="27" t="s">
        <v>2390</v>
      </c>
      <c r="P505" s="27" t="s">
        <v>2391</v>
      </c>
      <c r="Q505" s="27" t="s">
        <v>2392</v>
      </c>
      <c r="R505" s="27">
        <f t="shared" si="21"/>
        <v>3</v>
      </c>
      <c r="S505" s="27"/>
      <c r="T505" s="27"/>
      <c r="U505" s="27"/>
      <c r="V505" s="27"/>
      <c r="W505" s="27">
        <v>1</v>
      </c>
      <c r="X505" s="27">
        <v>1</v>
      </c>
      <c r="Y505" s="27">
        <v>1</v>
      </c>
      <c r="Z505" s="27" t="s">
        <v>1427</v>
      </c>
      <c r="AA505" s="27" t="s">
        <v>1427</v>
      </c>
      <c r="AB505" s="27" t="s">
        <v>1427</v>
      </c>
      <c r="AC505" s="27">
        <f t="shared" si="22"/>
        <v>0</v>
      </c>
      <c r="AD505" s="27"/>
      <c r="AE505" s="27"/>
      <c r="AF505" s="27"/>
      <c r="AG505" s="27"/>
      <c r="AH505" s="27"/>
      <c r="AI505" s="27"/>
      <c r="AJ505" s="27"/>
      <c r="AK505" s="27"/>
      <c r="AL505" s="29">
        <v>0</v>
      </c>
      <c r="AM505" s="29">
        <v>0</v>
      </c>
      <c r="AN505" s="29">
        <v>7</v>
      </c>
      <c r="AO505" s="29">
        <v>7</v>
      </c>
      <c r="AP505" s="29">
        <v>7</v>
      </c>
      <c r="AQ505" s="29">
        <v>9</v>
      </c>
      <c r="AR505" s="29">
        <v>7</v>
      </c>
      <c r="AS505" s="29">
        <v>9</v>
      </c>
      <c r="AT505" s="29">
        <f t="shared" si="23"/>
        <v>7.666666666666667</v>
      </c>
      <c r="AU505" s="29">
        <v>6</v>
      </c>
      <c r="AV505" s="29">
        <v>6</v>
      </c>
      <c r="AW505" s="29">
        <v>0</v>
      </c>
      <c r="AX505" s="29">
        <v>54</v>
      </c>
      <c r="AY505" s="29">
        <v>1</v>
      </c>
      <c r="AZ505" s="27" t="s">
        <v>1427</v>
      </c>
      <c r="BA505" s="27">
        <v>67</v>
      </c>
      <c r="BB505" s="27">
        <v>1</v>
      </c>
      <c r="BC505" s="27">
        <v>0</v>
      </c>
      <c r="BD505" s="27">
        <v>0</v>
      </c>
      <c r="BE505" s="27">
        <v>0</v>
      </c>
      <c r="BF505" s="27" t="str" cm="1">
        <f t="array" ref="BF505">_xlfn.IFS(BB505=1,"Nord Italia",BC505=1,"Centro Italia",BD505=1,"Sud Italia",BE505=1,"Isole Italia",SUM(BB505:BE505)=0,"Estero")</f>
        <v>Nord Italia</v>
      </c>
      <c r="BG505" s="27" t="s">
        <v>2907</v>
      </c>
      <c r="BH505" s="27">
        <v>166</v>
      </c>
      <c r="BI505" s="27" t="s">
        <v>1427</v>
      </c>
      <c r="BJ505" s="27">
        <v>3</v>
      </c>
      <c r="BK505" s="27" t="s">
        <v>1427</v>
      </c>
      <c r="BL505" s="27" t="s">
        <v>1427</v>
      </c>
      <c r="BM505" s="27" t="s">
        <v>1427</v>
      </c>
      <c r="BN505" s="27" t="s">
        <v>1427</v>
      </c>
      <c r="BO505" s="27">
        <v>3</v>
      </c>
      <c r="BP505" s="29">
        <v>3</v>
      </c>
      <c r="BQ505" s="27">
        <v>120</v>
      </c>
      <c r="BR505" s="27">
        <v>0</v>
      </c>
      <c r="BS505" s="27" t="s">
        <v>1427</v>
      </c>
      <c r="BT505" s="27">
        <v>1</v>
      </c>
      <c r="BU505" s="27">
        <v>0</v>
      </c>
      <c r="BV505" s="29">
        <v>1</v>
      </c>
    </row>
    <row r="506" spans="1:74" ht="30" x14ac:dyDescent="0.25">
      <c r="A506" s="27">
        <v>601</v>
      </c>
      <c r="B506" s="28">
        <v>44450.523113425923</v>
      </c>
      <c r="C506" s="28">
        <v>44450.527789351851</v>
      </c>
      <c r="D506" s="2" t="s">
        <v>1199</v>
      </c>
      <c r="E506" s="27">
        <v>100</v>
      </c>
      <c r="F506" s="27">
        <v>404</v>
      </c>
      <c r="G506" s="27">
        <v>1</v>
      </c>
      <c r="H506" s="28">
        <v>44450.527800578704</v>
      </c>
      <c r="I506" s="2" t="s">
        <v>1200</v>
      </c>
      <c r="J506" s="27">
        <v>45.493698120117188</v>
      </c>
      <c r="K506" s="27">
        <v>12.2449951171875</v>
      </c>
      <c r="L506" s="2" t="s">
        <v>15</v>
      </c>
      <c r="M506" s="2" t="s">
        <v>16</v>
      </c>
      <c r="N506" s="3">
        <v>4</v>
      </c>
      <c r="O506" s="27" t="s">
        <v>2404</v>
      </c>
      <c r="P506" s="27" t="s">
        <v>2405</v>
      </c>
      <c r="Q506" s="27" t="s">
        <v>2406</v>
      </c>
      <c r="R506" s="27">
        <f t="shared" si="21"/>
        <v>3</v>
      </c>
      <c r="S506" s="27">
        <v>2</v>
      </c>
      <c r="T506" s="27"/>
      <c r="U506" s="27"/>
      <c r="V506" s="27"/>
      <c r="W506" s="27"/>
      <c r="X506" s="27">
        <v>1</v>
      </c>
      <c r="Y506" s="27"/>
      <c r="Z506" s="27" t="s">
        <v>1427</v>
      </c>
      <c r="AA506" s="27" t="s">
        <v>1427</v>
      </c>
      <c r="AB506" s="27" t="s">
        <v>1427</v>
      </c>
      <c r="AC506" s="27">
        <f t="shared" si="22"/>
        <v>0</v>
      </c>
      <c r="AD506" s="27"/>
      <c r="AE506" s="27"/>
      <c r="AF506" s="27"/>
      <c r="AG506" s="27"/>
      <c r="AH506" s="27"/>
      <c r="AI506" s="27"/>
      <c r="AJ506" s="27"/>
      <c r="AK506" s="27"/>
      <c r="AL506" s="29">
        <v>0</v>
      </c>
      <c r="AM506" s="29">
        <v>0</v>
      </c>
      <c r="AN506" s="29">
        <v>8</v>
      </c>
      <c r="AO506" s="29">
        <v>9</v>
      </c>
      <c r="AP506" s="29">
        <v>9</v>
      </c>
      <c r="AQ506" s="29">
        <v>7</v>
      </c>
      <c r="AR506" s="29">
        <v>1</v>
      </c>
      <c r="AS506" s="29">
        <v>7</v>
      </c>
      <c r="AT506" s="29">
        <f t="shared" si="23"/>
        <v>6.833333333333333</v>
      </c>
      <c r="AU506" s="29">
        <v>6</v>
      </c>
      <c r="AV506" s="29">
        <v>7</v>
      </c>
      <c r="AW506" s="29">
        <v>0</v>
      </c>
      <c r="AX506" s="29">
        <v>19</v>
      </c>
      <c r="AY506" s="29">
        <v>1</v>
      </c>
      <c r="AZ506" s="27" t="s">
        <v>1427</v>
      </c>
      <c r="BA506" s="27">
        <v>100</v>
      </c>
      <c r="BB506" s="27">
        <v>1</v>
      </c>
      <c r="BC506" s="27">
        <v>0</v>
      </c>
      <c r="BD506" s="27">
        <v>0</v>
      </c>
      <c r="BE506" s="27">
        <v>0</v>
      </c>
      <c r="BF506" s="27" t="str" cm="1">
        <f t="array" ref="BF506">_xlfn.IFS(BB506=1,"Nord Italia",BC506=1,"Centro Italia",BD506=1,"Sud Italia",BE506=1,"Isole Italia",SUM(BB506:BE506)=0,"Estero")</f>
        <v>Nord Italia</v>
      </c>
      <c r="BG506" s="27" t="s">
        <v>2976</v>
      </c>
      <c r="BH506" s="27">
        <v>164</v>
      </c>
      <c r="BI506" s="27" t="s">
        <v>1427</v>
      </c>
      <c r="BJ506" s="27">
        <v>3</v>
      </c>
      <c r="BK506" s="27">
        <v>16</v>
      </c>
      <c r="BL506" s="27" t="s">
        <v>1427</v>
      </c>
      <c r="BM506" s="27" t="s">
        <v>1427</v>
      </c>
      <c r="BN506" s="27" t="s">
        <v>1427</v>
      </c>
      <c r="BO506" s="27">
        <v>4</v>
      </c>
      <c r="BP506" s="29">
        <v>3</v>
      </c>
      <c r="BQ506" s="27">
        <v>400</v>
      </c>
      <c r="BR506" s="27">
        <v>0</v>
      </c>
      <c r="BS506" s="27" t="s">
        <v>1427</v>
      </c>
      <c r="BT506" s="27">
        <v>1</v>
      </c>
      <c r="BU506" s="27">
        <v>0</v>
      </c>
      <c r="BV506" s="29">
        <v>2</v>
      </c>
    </row>
    <row r="507" spans="1:74" ht="45" x14ac:dyDescent="0.25">
      <c r="A507" s="27">
        <v>607</v>
      </c>
      <c r="B507" s="28">
        <v>44450.592256944445</v>
      </c>
      <c r="C507" s="28">
        <v>44450.602002314816</v>
      </c>
      <c r="D507" s="2" t="s">
        <v>1211</v>
      </c>
      <c r="E507" s="27">
        <v>100</v>
      </c>
      <c r="F507" s="27">
        <v>842</v>
      </c>
      <c r="G507" s="27">
        <v>1</v>
      </c>
      <c r="H507" s="28">
        <v>44450.602012881944</v>
      </c>
      <c r="I507" s="2" t="s">
        <v>1212</v>
      </c>
      <c r="J507" s="27">
        <v>43.147903442382813</v>
      </c>
      <c r="K507" s="27">
        <v>12.109695434570313</v>
      </c>
      <c r="L507" s="2" t="s">
        <v>15</v>
      </c>
      <c r="M507" s="2" t="s">
        <v>16</v>
      </c>
      <c r="N507" s="3">
        <v>4</v>
      </c>
      <c r="O507" s="27" t="s">
        <v>2413</v>
      </c>
      <c r="P507" s="27" t="s">
        <v>2414</v>
      </c>
      <c r="Q507" s="27" t="s">
        <v>2415</v>
      </c>
      <c r="R507" s="27">
        <f t="shared" si="21"/>
        <v>3</v>
      </c>
      <c r="S507" s="27"/>
      <c r="T507" s="27">
        <v>1</v>
      </c>
      <c r="U507" s="27">
        <v>2</v>
      </c>
      <c r="V507" s="27"/>
      <c r="W507" s="27"/>
      <c r="X507" s="27"/>
      <c r="Y507" s="27"/>
      <c r="Z507" s="27" t="s">
        <v>1427</v>
      </c>
      <c r="AA507" s="27" t="s">
        <v>1427</v>
      </c>
      <c r="AB507" s="27" t="s">
        <v>1427</v>
      </c>
      <c r="AC507" s="27">
        <f t="shared" si="22"/>
        <v>0</v>
      </c>
      <c r="AD507" s="27"/>
      <c r="AE507" s="27"/>
      <c r="AF507" s="27"/>
      <c r="AG507" s="27"/>
      <c r="AH507" s="27"/>
      <c r="AI507" s="27"/>
      <c r="AJ507" s="27"/>
      <c r="AK507" s="27"/>
      <c r="AL507" s="29">
        <v>0</v>
      </c>
      <c r="AM507" s="29">
        <v>0</v>
      </c>
      <c r="AN507" s="29">
        <v>7</v>
      </c>
      <c r="AO507" s="29">
        <v>8</v>
      </c>
      <c r="AP507" s="29">
        <v>8</v>
      </c>
      <c r="AQ507" s="29">
        <v>8</v>
      </c>
      <c r="AR507" s="29">
        <v>9</v>
      </c>
      <c r="AS507" s="29">
        <v>10</v>
      </c>
      <c r="AT507" s="29">
        <f t="shared" si="23"/>
        <v>8.3333333333333339</v>
      </c>
      <c r="AU507" s="29">
        <v>8</v>
      </c>
      <c r="AV507" s="29">
        <v>9</v>
      </c>
      <c r="AW507" s="29">
        <v>1</v>
      </c>
      <c r="AX507" s="29">
        <v>22</v>
      </c>
      <c r="AY507" s="29">
        <v>1</v>
      </c>
      <c r="AZ507" s="27" t="s">
        <v>1427</v>
      </c>
      <c r="BA507" s="27">
        <v>103</v>
      </c>
      <c r="BB507" s="27">
        <v>1</v>
      </c>
      <c r="BC507" s="27">
        <v>0</v>
      </c>
      <c r="BD507" s="27">
        <v>0</v>
      </c>
      <c r="BE507" s="27">
        <v>0</v>
      </c>
      <c r="BF507" s="27" t="str" cm="1">
        <f t="array" ref="BF507">_xlfn.IFS(BB507=1,"Nord Italia",BC507=1,"Centro Italia",BD507=1,"Sud Italia",BE507=1,"Isole Italia",SUM(BB507:BE507)=0,"Estero")</f>
        <v>Nord Italia</v>
      </c>
      <c r="BG507" s="27" t="s">
        <v>2978</v>
      </c>
      <c r="BH507" s="27">
        <v>164</v>
      </c>
      <c r="BI507" s="27" t="s">
        <v>1427</v>
      </c>
      <c r="BJ507" s="27">
        <v>3</v>
      </c>
      <c r="BK507" s="27">
        <v>16</v>
      </c>
      <c r="BL507" s="27" t="s">
        <v>1427</v>
      </c>
      <c r="BM507" s="27" t="s">
        <v>1427</v>
      </c>
      <c r="BN507" s="27" t="s">
        <v>1427</v>
      </c>
      <c r="BO507" s="27">
        <v>3</v>
      </c>
      <c r="BP507" s="29">
        <v>4</v>
      </c>
      <c r="BQ507" s="27">
        <v>20</v>
      </c>
      <c r="BR507" s="27">
        <v>0</v>
      </c>
      <c r="BS507" s="27" t="s">
        <v>1427</v>
      </c>
      <c r="BT507" s="27">
        <v>1</v>
      </c>
      <c r="BU507" s="27">
        <v>0</v>
      </c>
      <c r="BV507" s="29">
        <v>2</v>
      </c>
    </row>
    <row r="508" spans="1:74" ht="30" x14ac:dyDescent="0.25">
      <c r="A508" s="27">
        <v>608</v>
      </c>
      <c r="B508" s="28">
        <v>44450.609166666669</v>
      </c>
      <c r="C508" s="28">
        <v>44450.611840277779</v>
      </c>
      <c r="D508" s="2" t="s">
        <v>1213</v>
      </c>
      <c r="E508" s="27">
        <v>100</v>
      </c>
      <c r="F508" s="27">
        <v>230</v>
      </c>
      <c r="G508" s="27">
        <v>1</v>
      </c>
      <c r="H508" s="28">
        <v>44450.611844375002</v>
      </c>
      <c r="I508" s="2" t="s">
        <v>1214</v>
      </c>
      <c r="J508" s="27">
        <v>43.147903442382813</v>
      </c>
      <c r="K508" s="27">
        <v>12.109695434570313</v>
      </c>
      <c r="L508" s="2" t="s">
        <v>15</v>
      </c>
      <c r="M508" s="2" t="s">
        <v>16</v>
      </c>
      <c r="N508" s="3">
        <v>4</v>
      </c>
      <c r="O508" s="27" t="s">
        <v>2416</v>
      </c>
      <c r="P508" s="27" t="s">
        <v>2417</v>
      </c>
      <c r="Q508" s="27" t="s">
        <v>1457</v>
      </c>
      <c r="R508" s="27">
        <f t="shared" si="21"/>
        <v>3</v>
      </c>
      <c r="S508" s="27"/>
      <c r="T508" s="27"/>
      <c r="U508" s="27">
        <v>2</v>
      </c>
      <c r="V508" s="27"/>
      <c r="W508" s="27"/>
      <c r="X508" s="27">
        <v>1</v>
      </c>
      <c r="Y508" s="27"/>
      <c r="Z508" s="27" t="s">
        <v>1427</v>
      </c>
      <c r="AA508" s="27" t="s">
        <v>1427</v>
      </c>
      <c r="AB508" s="27" t="s">
        <v>1427</v>
      </c>
      <c r="AC508" s="27">
        <f t="shared" si="22"/>
        <v>0</v>
      </c>
      <c r="AD508" s="27"/>
      <c r="AE508" s="27"/>
      <c r="AF508" s="27"/>
      <c r="AG508" s="27"/>
      <c r="AH508" s="27"/>
      <c r="AI508" s="27"/>
      <c r="AJ508" s="27"/>
      <c r="AK508" s="27"/>
      <c r="AL508" s="29">
        <v>0</v>
      </c>
      <c r="AM508" s="29">
        <v>0</v>
      </c>
      <c r="AN508" s="29">
        <v>1</v>
      </c>
      <c r="AO508" s="29">
        <v>9</v>
      </c>
      <c r="AP508" s="29">
        <v>9</v>
      </c>
      <c r="AQ508" s="29">
        <v>9</v>
      </c>
      <c r="AR508" s="29">
        <v>9</v>
      </c>
      <c r="AS508" s="29">
        <v>8</v>
      </c>
      <c r="AT508" s="29">
        <f t="shared" si="23"/>
        <v>7.5</v>
      </c>
      <c r="AU508" s="29">
        <v>8</v>
      </c>
      <c r="AV508" s="29">
        <v>8</v>
      </c>
      <c r="AW508" s="29">
        <v>1</v>
      </c>
      <c r="AX508" s="29">
        <v>26</v>
      </c>
      <c r="AY508" s="29">
        <v>1</v>
      </c>
      <c r="AZ508" s="27" t="s">
        <v>1427</v>
      </c>
      <c r="BA508" s="27">
        <v>57</v>
      </c>
      <c r="BB508" s="27">
        <v>0</v>
      </c>
      <c r="BC508" s="27">
        <v>0</v>
      </c>
      <c r="BD508" s="27">
        <v>0</v>
      </c>
      <c r="BE508" s="27">
        <v>1</v>
      </c>
      <c r="BF508" s="27" t="str" cm="1">
        <f t="array" ref="BF508">_xlfn.IFS(BB508=1,"Nord Italia",BC508=1,"Centro Italia",BD508=1,"Sud Italia",BE508=1,"Isole Italia",SUM(BB508:BE508)=0,"Estero")</f>
        <v>Isole Italia</v>
      </c>
      <c r="BG508" s="27" t="s">
        <v>2598</v>
      </c>
      <c r="BH508" s="27">
        <v>164</v>
      </c>
      <c r="BI508" s="27" t="s">
        <v>1427</v>
      </c>
      <c r="BJ508" s="27">
        <v>4</v>
      </c>
      <c r="BK508" s="27">
        <v>9</v>
      </c>
      <c r="BL508" s="27" t="s">
        <v>1427</v>
      </c>
      <c r="BM508" s="27">
        <v>116</v>
      </c>
      <c r="BN508" s="27" t="s">
        <v>3165</v>
      </c>
      <c r="BO508" s="27">
        <v>4</v>
      </c>
      <c r="BP508" s="29">
        <v>2</v>
      </c>
      <c r="BQ508" s="27">
        <v>60</v>
      </c>
      <c r="BR508" s="27">
        <v>0</v>
      </c>
      <c r="BS508" s="27" t="s">
        <v>1427</v>
      </c>
      <c r="BT508" s="27">
        <v>1</v>
      </c>
      <c r="BU508" s="27">
        <v>1</v>
      </c>
      <c r="BV508" s="29">
        <v>4</v>
      </c>
    </row>
    <row r="509" spans="1:74" ht="45" x14ac:dyDescent="0.25">
      <c r="A509" s="27">
        <v>622</v>
      </c>
      <c r="B509" s="28">
        <v>44451.137592592589</v>
      </c>
      <c r="C509" s="28">
        <v>44451.139803240738</v>
      </c>
      <c r="D509" s="2" t="s">
        <v>1241</v>
      </c>
      <c r="E509" s="27">
        <v>100</v>
      </c>
      <c r="F509" s="27">
        <v>190</v>
      </c>
      <c r="G509" s="27">
        <v>1</v>
      </c>
      <c r="H509" s="28">
        <v>44451.139810023145</v>
      </c>
      <c r="I509" s="2" t="s">
        <v>1242</v>
      </c>
      <c r="J509" s="27">
        <v>45.648193359375</v>
      </c>
      <c r="K509" s="27">
        <v>13.774703979492188</v>
      </c>
      <c r="L509" s="2" t="s">
        <v>15</v>
      </c>
      <c r="M509" s="2" t="s">
        <v>16</v>
      </c>
      <c r="N509" s="3">
        <v>4</v>
      </c>
      <c r="O509" s="27" t="s">
        <v>1466</v>
      </c>
      <c r="P509" s="27" t="s">
        <v>2435</v>
      </c>
      <c r="Q509" s="27" t="s">
        <v>2436</v>
      </c>
      <c r="R509" s="27">
        <f t="shared" si="21"/>
        <v>3</v>
      </c>
      <c r="S509" s="27"/>
      <c r="T509" s="27"/>
      <c r="U509" s="27"/>
      <c r="V509" s="27"/>
      <c r="W509" s="27"/>
      <c r="X509" s="27">
        <v>3</v>
      </c>
      <c r="Y509" s="27"/>
      <c r="Z509" s="27" t="s">
        <v>1427</v>
      </c>
      <c r="AA509" s="27" t="s">
        <v>1427</v>
      </c>
      <c r="AB509" s="27" t="s">
        <v>1427</v>
      </c>
      <c r="AC509" s="27">
        <f t="shared" si="22"/>
        <v>0</v>
      </c>
      <c r="AD509" s="27"/>
      <c r="AE509" s="27"/>
      <c r="AF509" s="27"/>
      <c r="AG509" s="27"/>
      <c r="AH509" s="27"/>
      <c r="AI509" s="27"/>
      <c r="AJ509" s="27"/>
      <c r="AK509" s="27"/>
      <c r="AL509" s="29">
        <v>0</v>
      </c>
      <c r="AM509" s="29">
        <v>0</v>
      </c>
      <c r="AN509" s="29">
        <v>1</v>
      </c>
      <c r="AO509" s="29">
        <v>5</v>
      </c>
      <c r="AP509" s="29">
        <v>2</v>
      </c>
      <c r="AQ509" s="29">
        <v>4</v>
      </c>
      <c r="AR509" s="29">
        <v>9</v>
      </c>
      <c r="AS509" s="29">
        <v>8</v>
      </c>
      <c r="AT509" s="29">
        <f t="shared" si="23"/>
        <v>4.833333333333333</v>
      </c>
      <c r="AU509" s="29">
        <v>6</v>
      </c>
      <c r="AV509" s="29">
        <v>8</v>
      </c>
      <c r="AW509" s="29">
        <v>1</v>
      </c>
      <c r="AX509" s="29">
        <v>29</v>
      </c>
      <c r="AY509" s="29">
        <v>1</v>
      </c>
      <c r="AZ509" s="27" t="s">
        <v>1427</v>
      </c>
      <c r="BA509" s="27">
        <v>123</v>
      </c>
      <c r="BB509" s="27">
        <v>1</v>
      </c>
      <c r="BC509" s="27">
        <v>0</v>
      </c>
      <c r="BD509" s="27">
        <v>0</v>
      </c>
      <c r="BE509" s="27">
        <v>0</v>
      </c>
      <c r="BF509" s="27" t="str" cm="1">
        <f t="array" ref="BF509">_xlfn.IFS(BB509=1,"Nord Italia",BC509=1,"Centro Italia",BD509=1,"Sud Italia",BE509=1,"Isole Italia",SUM(BB509:BE509)=0,"Estero")</f>
        <v>Nord Italia</v>
      </c>
      <c r="BG509" s="27" t="s">
        <v>2987</v>
      </c>
      <c r="BH509" s="27">
        <v>164</v>
      </c>
      <c r="BI509" s="27" t="s">
        <v>1427</v>
      </c>
      <c r="BJ509" s="27">
        <v>4</v>
      </c>
      <c r="BK509" s="27">
        <v>6</v>
      </c>
      <c r="BL509" s="27" t="s">
        <v>1427</v>
      </c>
      <c r="BM509" s="27">
        <v>116</v>
      </c>
      <c r="BN509" s="27" t="s">
        <v>3170</v>
      </c>
      <c r="BO509" s="27">
        <v>4</v>
      </c>
      <c r="BP509" s="29">
        <v>3</v>
      </c>
      <c r="BQ509" s="27">
        <v>15</v>
      </c>
      <c r="BR509" s="27">
        <v>0</v>
      </c>
      <c r="BS509" s="27" t="s">
        <v>1427</v>
      </c>
      <c r="BT509" s="27">
        <v>1</v>
      </c>
      <c r="BU509" s="27">
        <v>0</v>
      </c>
      <c r="BV509" s="29">
        <v>2</v>
      </c>
    </row>
    <row r="510" spans="1:74" ht="45" x14ac:dyDescent="0.25">
      <c r="A510" s="27">
        <v>630</v>
      </c>
      <c r="B510" s="28">
        <v>44451.181319444448</v>
      </c>
      <c r="C510" s="28">
        <v>44451.184467592589</v>
      </c>
      <c r="D510" s="2" t="s">
        <v>1257</v>
      </c>
      <c r="E510" s="27">
        <v>100</v>
      </c>
      <c r="F510" s="27">
        <v>272</v>
      </c>
      <c r="G510" s="27">
        <v>1</v>
      </c>
      <c r="H510" s="28">
        <v>44451.184476898146</v>
      </c>
      <c r="I510" s="2" t="s">
        <v>1258</v>
      </c>
      <c r="J510" s="27">
        <v>43.147903442382813</v>
      </c>
      <c r="K510" s="27">
        <v>12.109695434570313</v>
      </c>
      <c r="L510" s="2" t="s">
        <v>15</v>
      </c>
      <c r="M510" s="2" t="s">
        <v>16</v>
      </c>
      <c r="N510" s="3">
        <v>4</v>
      </c>
      <c r="O510" s="27" t="s">
        <v>1682</v>
      </c>
      <c r="P510" s="27" t="s">
        <v>1682</v>
      </c>
      <c r="Q510" s="27" t="s">
        <v>1682</v>
      </c>
      <c r="R510" s="27">
        <f t="shared" si="21"/>
        <v>3</v>
      </c>
      <c r="S510" s="27"/>
      <c r="T510" s="27"/>
      <c r="U510" s="27"/>
      <c r="V510" s="27"/>
      <c r="W510" s="27"/>
      <c r="X510" s="27"/>
      <c r="Y510" s="27"/>
      <c r="Z510" s="27" t="s">
        <v>1427</v>
      </c>
      <c r="AA510" s="27" t="s">
        <v>1427</v>
      </c>
      <c r="AB510" s="27" t="s">
        <v>1427</v>
      </c>
      <c r="AC510" s="27">
        <f t="shared" si="22"/>
        <v>0</v>
      </c>
      <c r="AD510" s="27"/>
      <c r="AE510" s="27"/>
      <c r="AF510" s="27"/>
      <c r="AG510" s="27"/>
      <c r="AH510" s="27"/>
      <c r="AI510" s="27"/>
      <c r="AJ510" s="27"/>
      <c r="AK510" s="27"/>
      <c r="AL510" s="29">
        <v>1</v>
      </c>
      <c r="AM510" s="29">
        <v>1</v>
      </c>
      <c r="AN510" s="29">
        <v>5</v>
      </c>
      <c r="AO510" s="29">
        <v>6</v>
      </c>
      <c r="AP510" s="29">
        <v>7</v>
      </c>
      <c r="AQ510" s="29">
        <v>9</v>
      </c>
      <c r="AR510" s="29">
        <v>5</v>
      </c>
      <c r="AS510" s="29">
        <v>7</v>
      </c>
      <c r="AT510" s="29">
        <f t="shared" si="23"/>
        <v>6.5</v>
      </c>
      <c r="AU510" s="29">
        <v>7</v>
      </c>
      <c r="AV510" s="29">
        <v>7</v>
      </c>
      <c r="AW510" s="29">
        <v>1</v>
      </c>
      <c r="AX510" s="29">
        <v>38</v>
      </c>
      <c r="AY510" s="29">
        <v>1</v>
      </c>
      <c r="AZ510" s="27" t="s">
        <v>1427</v>
      </c>
      <c r="BA510" s="27">
        <v>26</v>
      </c>
      <c r="BB510" s="27">
        <v>0</v>
      </c>
      <c r="BC510" s="27">
        <v>0</v>
      </c>
      <c r="BD510" s="27">
        <v>1</v>
      </c>
      <c r="BE510" s="27">
        <v>0</v>
      </c>
      <c r="BF510" s="27" t="str" cm="1">
        <f t="array" ref="BF510">_xlfn.IFS(BB510=1,"Nord Italia",BC510=1,"Centro Italia",BD510=1,"Sud Italia",BE510=1,"Isole Italia",SUM(BB510:BE510)=0,"Estero")</f>
        <v>Sud Italia</v>
      </c>
      <c r="BG510" s="27" t="s">
        <v>2584</v>
      </c>
      <c r="BH510" s="27">
        <v>167</v>
      </c>
      <c r="BI510" s="27" t="s">
        <v>1427</v>
      </c>
      <c r="BJ510" s="27">
        <v>4</v>
      </c>
      <c r="BK510" s="27">
        <v>8</v>
      </c>
      <c r="BL510" s="27" t="s">
        <v>1427</v>
      </c>
      <c r="BM510" s="27" t="s">
        <v>1427</v>
      </c>
      <c r="BN510" s="27" t="s">
        <v>1427</v>
      </c>
      <c r="BO510" s="27">
        <v>3</v>
      </c>
      <c r="BP510" s="29">
        <v>2</v>
      </c>
      <c r="BQ510" s="27">
        <v>180</v>
      </c>
      <c r="BR510" s="27">
        <v>0</v>
      </c>
      <c r="BS510" s="27" t="s">
        <v>1427</v>
      </c>
      <c r="BT510" s="27">
        <v>0</v>
      </c>
      <c r="BU510" s="27">
        <v>0</v>
      </c>
      <c r="BV510" s="29">
        <v>6</v>
      </c>
    </row>
    <row r="511" spans="1:74" ht="45" x14ac:dyDescent="0.25">
      <c r="A511" s="27">
        <v>639</v>
      </c>
      <c r="B511" s="28">
        <v>44451.202314814815</v>
      </c>
      <c r="C511" s="28">
        <v>44451.206643518519</v>
      </c>
      <c r="D511" s="2" t="s">
        <v>1275</v>
      </c>
      <c r="E511" s="27">
        <v>100</v>
      </c>
      <c r="F511" s="27">
        <v>373</v>
      </c>
      <c r="G511" s="27">
        <v>1</v>
      </c>
      <c r="H511" s="28">
        <v>44451.206654606482</v>
      </c>
      <c r="I511" s="2" t="s">
        <v>1276</v>
      </c>
      <c r="J511" s="27">
        <v>43.147903442382813</v>
      </c>
      <c r="K511" s="27">
        <v>12.109695434570313</v>
      </c>
      <c r="L511" s="2" t="s">
        <v>15</v>
      </c>
      <c r="M511" s="2" t="s">
        <v>16</v>
      </c>
      <c r="N511" s="3">
        <v>4</v>
      </c>
      <c r="O511" s="27" t="s">
        <v>2457</v>
      </c>
      <c r="P511" s="27" t="s">
        <v>2458</v>
      </c>
      <c r="Q511" s="27" t="s">
        <v>2459</v>
      </c>
      <c r="R511" s="27">
        <f t="shared" si="21"/>
        <v>3</v>
      </c>
      <c r="S511" s="27"/>
      <c r="T511" s="27"/>
      <c r="U511" s="27">
        <v>2</v>
      </c>
      <c r="V511" s="27">
        <v>1</v>
      </c>
      <c r="W511" s="27"/>
      <c r="X511" s="27"/>
      <c r="Y511" s="27"/>
      <c r="Z511" s="27" t="s">
        <v>1427</v>
      </c>
      <c r="AA511" s="27" t="s">
        <v>1427</v>
      </c>
      <c r="AB511" s="27" t="s">
        <v>1427</v>
      </c>
      <c r="AC511" s="27">
        <f t="shared" si="22"/>
        <v>0</v>
      </c>
      <c r="AD511" s="27"/>
      <c r="AE511" s="27"/>
      <c r="AF511" s="27"/>
      <c r="AG511" s="27"/>
      <c r="AH511" s="27"/>
      <c r="AI511" s="27"/>
      <c r="AJ511" s="27"/>
      <c r="AK511" s="27"/>
      <c r="AL511" s="29">
        <v>0</v>
      </c>
      <c r="AM511" s="29">
        <v>0</v>
      </c>
      <c r="AN511" s="29">
        <v>5</v>
      </c>
      <c r="AO511" s="29">
        <v>8</v>
      </c>
      <c r="AP511" s="29">
        <v>7</v>
      </c>
      <c r="AQ511" s="29">
        <v>5</v>
      </c>
      <c r="AR511" s="29">
        <v>4</v>
      </c>
      <c r="AS511" s="29">
        <v>10</v>
      </c>
      <c r="AT511" s="29">
        <f t="shared" si="23"/>
        <v>6.5</v>
      </c>
      <c r="AU511" s="29">
        <v>6</v>
      </c>
      <c r="AV511" s="29">
        <v>7</v>
      </c>
      <c r="AW511" s="29">
        <v>1</v>
      </c>
      <c r="AX511" s="29">
        <v>34</v>
      </c>
      <c r="AY511" s="29">
        <v>1</v>
      </c>
      <c r="AZ511" s="27" t="s">
        <v>1427</v>
      </c>
      <c r="BA511" s="27">
        <v>47</v>
      </c>
      <c r="BB511" s="27">
        <v>0</v>
      </c>
      <c r="BC511" s="27">
        <v>0</v>
      </c>
      <c r="BD511" s="27">
        <v>1</v>
      </c>
      <c r="BE511" s="27">
        <v>0</v>
      </c>
      <c r="BF511" s="27" t="str" cm="1">
        <f t="array" ref="BF511">_xlfn.IFS(BB511=1,"Nord Italia",BC511=1,"Centro Italia",BD511=1,"Sud Italia",BE511=1,"Isole Italia",SUM(BB511:BE511)=0,"Estero")</f>
        <v>Sud Italia</v>
      </c>
      <c r="BG511" s="27" t="s">
        <v>2999</v>
      </c>
      <c r="BH511" s="27">
        <v>167</v>
      </c>
      <c r="BI511" s="27" t="s">
        <v>1427</v>
      </c>
      <c r="BJ511" s="27">
        <v>4</v>
      </c>
      <c r="BK511" s="27">
        <v>18</v>
      </c>
      <c r="BL511" s="27" t="s">
        <v>3115</v>
      </c>
      <c r="BM511" s="27" t="s">
        <v>1427</v>
      </c>
      <c r="BN511" s="27" t="s">
        <v>1427</v>
      </c>
      <c r="BO511" s="27">
        <v>3</v>
      </c>
      <c r="BP511" s="29">
        <v>3</v>
      </c>
      <c r="BQ511" s="27">
        <v>90</v>
      </c>
      <c r="BR511" s="27">
        <v>0</v>
      </c>
      <c r="BS511" s="27" t="s">
        <v>1427</v>
      </c>
      <c r="BT511" s="27">
        <v>1</v>
      </c>
      <c r="BU511" s="27">
        <v>0</v>
      </c>
      <c r="BV511" s="29">
        <v>2</v>
      </c>
    </row>
    <row r="512" spans="1:74" ht="45" x14ac:dyDescent="0.25">
      <c r="A512" s="27">
        <v>642</v>
      </c>
      <c r="B512" s="28">
        <v>44451.216944444444</v>
      </c>
      <c r="C512" s="28">
        <v>44451.219074074077</v>
      </c>
      <c r="D512" s="2" t="s">
        <v>1281</v>
      </c>
      <c r="E512" s="27">
        <v>100</v>
      </c>
      <c r="F512" s="27">
        <v>184</v>
      </c>
      <c r="G512" s="27">
        <v>1</v>
      </c>
      <c r="H512" s="28">
        <v>44451.219084328703</v>
      </c>
      <c r="I512" s="2" t="s">
        <v>1282</v>
      </c>
      <c r="J512" s="27">
        <v>46.068206787109375</v>
      </c>
      <c r="K512" s="27">
        <v>11.113998413085938</v>
      </c>
      <c r="L512" s="2" t="s">
        <v>15</v>
      </c>
      <c r="M512" s="2" t="s">
        <v>16</v>
      </c>
      <c r="N512" s="3">
        <v>4</v>
      </c>
      <c r="O512" s="27" t="s">
        <v>2460</v>
      </c>
      <c r="P512" s="27" t="s">
        <v>2461</v>
      </c>
      <c r="Q512" s="27" t="s">
        <v>2462</v>
      </c>
      <c r="R512" s="27">
        <f t="shared" si="21"/>
        <v>3</v>
      </c>
      <c r="S512" s="27">
        <v>1</v>
      </c>
      <c r="T512" s="27"/>
      <c r="U512" s="27">
        <v>1</v>
      </c>
      <c r="V512" s="27">
        <v>1</v>
      </c>
      <c r="W512" s="27"/>
      <c r="X512" s="27"/>
      <c r="Y512" s="27"/>
      <c r="Z512" s="27" t="s">
        <v>1427</v>
      </c>
      <c r="AA512" s="27" t="s">
        <v>1427</v>
      </c>
      <c r="AB512" s="27" t="s">
        <v>1427</v>
      </c>
      <c r="AC512" s="27">
        <f t="shared" si="22"/>
        <v>0</v>
      </c>
      <c r="AD512" s="27"/>
      <c r="AE512" s="27"/>
      <c r="AF512" s="27"/>
      <c r="AG512" s="27"/>
      <c r="AH512" s="27"/>
      <c r="AI512" s="27"/>
      <c r="AJ512" s="27"/>
      <c r="AK512" s="27"/>
      <c r="AL512" s="29">
        <v>0</v>
      </c>
      <c r="AM512" s="29">
        <v>0</v>
      </c>
      <c r="AN512" s="29">
        <v>9</v>
      </c>
      <c r="AO512" s="29">
        <v>9</v>
      </c>
      <c r="AP512" s="29">
        <v>9</v>
      </c>
      <c r="AQ512" s="29">
        <v>9</v>
      </c>
      <c r="AR512" s="29">
        <v>9</v>
      </c>
      <c r="AS512" s="29">
        <v>9</v>
      </c>
      <c r="AT512" s="29">
        <f t="shared" si="23"/>
        <v>9</v>
      </c>
      <c r="AU512" s="29">
        <v>8</v>
      </c>
      <c r="AV512" s="29">
        <v>8</v>
      </c>
      <c r="AW512" s="29">
        <v>1</v>
      </c>
      <c r="AX512" s="29">
        <v>44</v>
      </c>
      <c r="AY512" s="29">
        <v>1</v>
      </c>
      <c r="AZ512" s="27" t="s">
        <v>1427</v>
      </c>
      <c r="BA512" s="27">
        <v>17</v>
      </c>
      <c r="BB512" s="27">
        <v>1</v>
      </c>
      <c r="BC512" s="27">
        <v>0</v>
      </c>
      <c r="BD512" s="27">
        <v>0</v>
      </c>
      <c r="BE512" s="27">
        <v>0</v>
      </c>
      <c r="BF512" s="27" t="str" cm="1">
        <f t="array" ref="BF512">_xlfn.IFS(BB512=1,"Nord Italia",BC512=1,"Centro Italia",BD512=1,"Sud Italia",BE512=1,"Isole Italia",SUM(BB512:BE512)=0,"Estero")</f>
        <v>Nord Italia</v>
      </c>
      <c r="BG512" s="27" t="s">
        <v>3001</v>
      </c>
      <c r="BH512" s="27">
        <v>169</v>
      </c>
      <c r="BI512" s="27" t="s">
        <v>1427</v>
      </c>
      <c r="BJ512" s="27">
        <v>7</v>
      </c>
      <c r="BK512" s="27" t="s">
        <v>1427</v>
      </c>
      <c r="BL512" s="27" t="s">
        <v>1427</v>
      </c>
      <c r="BM512" s="27" t="s">
        <v>1427</v>
      </c>
      <c r="BN512" s="27" t="s">
        <v>1427</v>
      </c>
      <c r="BO512" s="27">
        <v>4</v>
      </c>
      <c r="BP512" s="29">
        <v>4</v>
      </c>
      <c r="BQ512" s="27">
        <v>120</v>
      </c>
      <c r="BR512" s="27">
        <v>0</v>
      </c>
      <c r="BS512" s="27" t="s">
        <v>1427</v>
      </c>
      <c r="BT512" s="27">
        <v>1</v>
      </c>
      <c r="BU512" s="27">
        <v>1</v>
      </c>
      <c r="BV512" s="29">
        <v>6</v>
      </c>
    </row>
    <row r="513" spans="1:74" ht="30" x14ac:dyDescent="0.25">
      <c r="A513" s="27">
        <v>646</v>
      </c>
      <c r="B513" s="28">
        <v>44451.226284722223</v>
      </c>
      <c r="C513" s="28">
        <v>44451.228854166664</v>
      </c>
      <c r="D513" s="2" t="s">
        <v>1289</v>
      </c>
      <c r="E513" s="27">
        <v>100</v>
      </c>
      <c r="F513" s="27">
        <v>221</v>
      </c>
      <c r="G513" s="27">
        <v>1</v>
      </c>
      <c r="H513" s="28">
        <v>44451.228859675924</v>
      </c>
      <c r="I513" s="2" t="s">
        <v>1290</v>
      </c>
      <c r="J513" s="27">
        <v>44.031692504882813</v>
      </c>
      <c r="K513" s="27">
        <v>10.140304565429688</v>
      </c>
      <c r="L513" s="2" t="s">
        <v>15</v>
      </c>
      <c r="M513" s="2" t="s">
        <v>16</v>
      </c>
      <c r="N513" s="3">
        <v>4</v>
      </c>
      <c r="O513" s="27" t="s">
        <v>2471</v>
      </c>
      <c r="P513" s="27" t="s">
        <v>2472</v>
      </c>
      <c r="Q513" s="27" t="s">
        <v>2473</v>
      </c>
      <c r="R513" s="27">
        <f t="shared" si="21"/>
        <v>3</v>
      </c>
      <c r="S513" s="27"/>
      <c r="T513" s="27"/>
      <c r="U513" s="27">
        <v>2</v>
      </c>
      <c r="V513" s="27">
        <v>1</v>
      </c>
      <c r="W513" s="27"/>
      <c r="X513" s="27"/>
      <c r="Y513" s="27"/>
      <c r="Z513" s="27" t="s">
        <v>1427</v>
      </c>
      <c r="AA513" s="27" t="s">
        <v>1427</v>
      </c>
      <c r="AB513" s="27" t="s">
        <v>1427</v>
      </c>
      <c r="AC513" s="27">
        <f t="shared" si="22"/>
        <v>0</v>
      </c>
      <c r="AD513" s="27"/>
      <c r="AE513" s="27"/>
      <c r="AF513" s="27"/>
      <c r="AG513" s="27"/>
      <c r="AH513" s="27"/>
      <c r="AI513" s="27"/>
      <c r="AJ513" s="27"/>
      <c r="AK513" s="27"/>
      <c r="AL513" s="29">
        <v>0</v>
      </c>
      <c r="AM513" s="29">
        <v>0</v>
      </c>
      <c r="AN513" s="29">
        <v>10</v>
      </c>
      <c r="AO513" s="29">
        <v>10</v>
      </c>
      <c r="AP513" s="29">
        <v>10</v>
      </c>
      <c r="AQ513" s="29">
        <v>10</v>
      </c>
      <c r="AR513" s="29">
        <v>10</v>
      </c>
      <c r="AS513" s="29">
        <v>10</v>
      </c>
      <c r="AT513" s="29">
        <f t="shared" si="23"/>
        <v>10</v>
      </c>
      <c r="AU513" s="29">
        <v>9</v>
      </c>
      <c r="AV513" s="29">
        <v>9</v>
      </c>
      <c r="AW513" s="29">
        <v>1</v>
      </c>
      <c r="AX513" s="29">
        <v>46</v>
      </c>
      <c r="AY513" s="29"/>
      <c r="AZ513" s="27" t="s">
        <v>1427</v>
      </c>
      <c r="BA513" s="27" t="s">
        <v>1427</v>
      </c>
      <c r="BB513" s="27">
        <v>0</v>
      </c>
      <c r="BC513" s="27">
        <v>0</v>
      </c>
      <c r="BD513" s="27">
        <v>0</v>
      </c>
      <c r="BE513" s="27">
        <v>0</v>
      </c>
      <c r="BF513" s="27" t="str" cm="1">
        <f t="array" ref="BF513">_xlfn.IFS(BB513=1,"Nord Italia",BC513=1,"Centro Italia",BD513=1,"Sud Italia",BE513=1,"Isole Italia",SUM(BB513:BE513)=0,"Estero")</f>
        <v>Estero</v>
      </c>
      <c r="BG513" s="27" t="s">
        <v>1427</v>
      </c>
      <c r="BH513" s="27">
        <v>173</v>
      </c>
      <c r="BI513" s="27" t="s">
        <v>3004</v>
      </c>
      <c r="BJ513" s="27">
        <v>7</v>
      </c>
      <c r="BK513" s="27" t="s">
        <v>1427</v>
      </c>
      <c r="BL513" s="27" t="s">
        <v>1427</v>
      </c>
      <c r="BM513" s="27" t="s">
        <v>1427</v>
      </c>
      <c r="BN513" s="27" t="s">
        <v>1427</v>
      </c>
      <c r="BO513" s="27">
        <v>4</v>
      </c>
      <c r="BP513" s="29">
        <v>5</v>
      </c>
      <c r="BQ513" s="27">
        <v>30</v>
      </c>
      <c r="BR513" s="27">
        <v>0</v>
      </c>
      <c r="BS513" s="27" t="s">
        <v>1427</v>
      </c>
      <c r="BT513" s="27">
        <v>1</v>
      </c>
      <c r="BU513" s="27">
        <v>1</v>
      </c>
      <c r="BV513" s="29">
        <v>6</v>
      </c>
    </row>
    <row r="514" spans="1:74" ht="30" x14ac:dyDescent="0.25">
      <c r="A514" s="27">
        <v>654</v>
      </c>
      <c r="B514" s="28">
        <v>44451.247233796297</v>
      </c>
      <c r="C514" s="28">
        <v>44451.250092592592</v>
      </c>
      <c r="D514" s="2" t="s">
        <v>1305</v>
      </c>
      <c r="E514" s="27">
        <v>100</v>
      </c>
      <c r="F514" s="27">
        <v>247</v>
      </c>
      <c r="G514" s="27">
        <v>1</v>
      </c>
      <c r="H514" s="28">
        <v>44451.250105462961</v>
      </c>
      <c r="I514" s="2" t="s">
        <v>1306</v>
      </c>
      <c r="J514" s="27">
        <v>43.789093017578125</v>
      </c>
      <c r="K514" s="27">
        <v>11.235595703125</v>
      </c>
      <c r="L514" s="2" t="s">
        <v>15</v>
      </c>
      <c r="M514" s="2" t="s">
        <v>16</v>
      </c>
      <c r="N514" s="3">
        <v>4</v>
      </c>
      <c r="O514" s="27" t="s">
        <v>2485</v>
      </c>
      <c r="P514" s="27" t="s">
        <v>2486</v>
      </c>
      <c r="Q514" s="27" t="s">
        <v>2487</v>
      </c>
      <c r="R514" s="27">
        <f t="shared" ref="R514:R577" si="24">IF($O514=".",0,1)+IF($P514=".",0,1)+IF($Q514=".",0,1)</f>
        <v>3</v>
      </c>
      <c r="S514" s="27"/>
      <c r="T514" s="27"/>
      <c r="U514" s="27">
        <v>1</v>
      </c>
      <c r="V514" s="27"/>
      <c r="W514" s="27"/>
      <c r="X514" s="27">
        <v>2</v>
      </c>
      <c r="Y514" s="27"/>
      <c r="Z514" s="27" t="s">
        <v>1427</v>
      </c>
      <c r="AA514" s="27" t="s">
        <v>1427</v>
      </c>
      <c r="AB514" s="27" t="s">
        <v>1427</v>
      </c>
      <c r="AC514" s="27">
        <f t="shared" ref="AC514:AC577" si="25">IF($Z514=".",0,1)+IF($AA514=".",0,1)+IF($AB514=".",0,1)</f>
        <v>0</v>
      </c>
      <c r="AD514" s="27"/>
      <c r="AE514" s="27"/>
      <c r="AF514" s="27"/>
      <c r="AG514" s="27"/>
      <c r="AH514" s="27"/>
      <c r="AI514" s="27"/>
      <c r="AJ514" s="27"/>
      <c r="AK514" s="27"/>
      <c r="AL514" s="29">
        <v>0</v>
      </c>
      <c r="AM514" s="29">
        <v>0</v>
      </c>
      <c r="AN514" s="29">
        <v>8</v>
      </c>
      <c r="AO514" s="29">
        <v>7</v>
      </c>
      <c r="AP514" s="29">
        <v>7</v>
      </c>
      <c r="AQ514" s="29">
        <v>8</v>
      </c>
      <c r="AR514" s="29">
        <v>9</v>
      </c>
      <c r="AS514" s="29">
        <v>7</v>
      </c>
      <c r="AT514" s="29">
        <f t="shared" ref="AT514:AT577" si="26">IF(AN514=".",".",SUM(AN514:AS514)/6)</f>
        <v>7.666666666666667</v>
      </c>
      <c r="AU514" s="29">
        <v>7</v>
      </c>
      <c r="AV514" s="29">
        <v>7</v>
      </c>
      <c r="AW514" s="29">
        <v>1</v>
      </c>
      <c r="AX514" s="29">
        <v>52</v>
      </c>
      <c r="AY514" s="29">
        <v>1</v>
      </c>
      <c r="AZ514" s="27" t="s">
        <v>1427</v>
      </c>
      <c r="BA514" s="27">
        <v>36</v>
      </c>
      <c r="BB514" s="27">
        <v>0</v>
      </c>
      <c r="BC514" s="27">
        <v>1</v>
      </c>
      <c r="BD514" s="27">
        <v>0</v>
      </c>
      <c r="BE514" s="27">
        <v>0</v>
      </c>
      <c r="BF514" s="27" t="str" cm="1">
        <f t="array" ref="BF514">_xlfn.IFS(BB514=1,"Nord Italia",BC514=1,"Centro Italia",BD514=1,"Sud Italia",BE514=1,"Isole Italia",SUM(BB514:BE514)=0,"Estero")</f>
        <v>Centro Italia</v>
      </c>
      <c r="BG514" s="27" t="s">
        <v>2589</v>
      </c>
      <c r="BH514" s="27">
        <v>167</v>
      </c>
      <c r="BI514" s="27" t="s">
        <v>1427</v>
      </c>
      <c r="BJ514" s="27">
        <v>7</v>
      </c>
      <c r="BK514" s="27" t="s">
        <v>1427</v>
      </c>
      <c r="BL514" s="27" t="s">
        <v>1427</v>
      </c>
      <c r="BM514" s="27" t="s">
        <v>1427</v>
      </c>
      <c r="BN514" s="27" t="s">
        <v>1427</v>
      </c>
      <c r="BO514" s="27">
        <v>2</v>
      </c>
      <c r="BP514" s="29">
        <v>3</v>
      </c>
      <c r="BQ514" s="27">
        <v>120</v>
      </c>
      <c r="BR514" s="27">
        <v>0</v>
      </c>
      <c r="BS514" s="27" t="s">
        <v>1427</v>
      </c>
      <c r="BT514" s="27">
        <v>1</v>
      </c>
      <c r="BU514" s="27">
        <v>1</v>
      </c>
      <c r="BV514" s="29">
        <v>2</v>
      </c>
    </row>
    <row r="515" spans="1:74" ht="45" x14ac:dyDescent="0.25">
      <c r="A515" s="27">
        <v>659</v>
      </c>
      <c r="B515" s="28">
        <v>44451.257847222223</v>
      </c>
      <c r="C515" s="28">
        <v>44451.260520833333</v>
      </c>
      <c r="D515" s="2" t="s">
        <v>1315</v>
      </c>
      <c r="E515" s="27">
        <v>100</v>
      </c>
      <c r="F515" s="27">
        <v>231</v>
      </c>
      <c r="G515" s="27">
        <v>1</v>
      </c>
      <c r="H515" s="28">
        <v>44451.260534953704</v>
      </c>
      <c r="I515" s="2" t="s">
        <v>1316</v>
      </c>
      <c r="J515" s="27">
        <v>43.106903076171875</v>
      </c>
      <c r="K515" s="27">
        <v>12.790206909179688</v>
      </c>
      <c r="L515" s="2" t="s">
        <v>15</v>
      </c>
      <c r="M515" s="2" t="s">
        <v>16</v>
      </c>
      <c r="N515" s="3">
        <v>4</v>
      </c>
      <c r="O515" s="27" t="s">
        <v>2493</v>
      </c>
      <c r="P515" s="27" t="s">
        <v>2494</v>
      </c>
      <c r="Q515" s="27" t="s">
        <v>2495</v>
      </c>
      <c r="R515" s="27">
        <f t="shared" si="24"/>
        <v>3</v>
      </c>
      <c r="S515" s="27">
        <v>1</v>
      </c>
      <c r="T515" s="27"/>
      <c r="U515" s="27">
        <v>1</v>
      </c>
      <c r="V515" s="27"/>
      <c r="W515" s="27"/>
      <c r="X515" s="27">
        <v>1</v>
      </c>
      <c r="Y515" s="27"/>
      <c r="Z515" s="27" t="s">
        <v>1427</v>
      </c>
      <c r="AA515" s="27" t="s">
        <v>1427</v>
      </c>
      <c r="AB515" s="27" t="s">
        <v>1427</v>
      </c>
      <c r="AC515" s="27">
        <f t="shared" si="25"/>
        <v>0</v>
      </c>
      <c r="AD515" s="27"/>
      <c r="AE515" s="27"/>
      <c r="AF515" s="27"/>
      <c r="AG515" s="27"/>
      <c r="AH515" s="27"/>
      <c r="AI515" s="27"/>
      <c r="AJ515" s="27"/>
      <c r="AK515" s="27"/>
      <c r="AL515" s="29">
        <v>0</v>
      </c>
      <c r="AM515" s="29">
        <v>0</v>
      </c>
      <c r="AN515" s="29">
        <v>10</v>
      </c>
      <c r="AO515" s="29">
        <v>9</v>
      </c>
      <c r="AP515" s="29">
        <v>8</v>
      </c>
      <c r="AQ515" s="29">
        <v>8</v>
      </c>
      <c r="AR515" s="29">
        <v>9</v>
      </c>
      <c r="AS515" s="29">
        <v>10</v>
      </c>
      <c r="AT515" s="29">
        <f t="shared" si="26"/>
        <v>9</v>
      </c>
      <c r="AU515" s="29">
        <v>8</v>
      </c>
      <c r="AV515" s="29">
        <v>8</v>
      </c>
      <c r="AW515" s="29">
        <v>1</v>
      </c>
      <c r="AX515" s="29">
        <v>47</v>
      </c>
      <c r="AY515" s="29">
        <v>1</v>
      </c>
      <c r="AZ515" s="27" t="s">
        <v>1427</v>
      </c>
      <c r="BA515" s="27">
        <v>36</v>
      </c>
      <c r="BB515" s="27">
        <v>0</v>
      </c>
      <c r="BC515" s="27">
        <v>1</v>
      </c>
      <c r="BD515" s="27">
        <v>0</v>
      </c>
      <c r="BE515" s="27">
        <v>0</v>
      </c>
      <c r="BF515" s="27" t="str" cm="1">
        <f t="array" ref="BF515">_xlfn.IFS(BB515=1,"Nord Italia",BC515=1,"Centro Italia",BD515=1,"Sud Italia",BE515=1,"Isole Italia",SUM(BB515:BE515)=0,"Estero")</f>
        <v>Centro Italia</v>
      </c>
      <c r="BG515" s="27" t="s">
        <v>3013</v>
      </c>
      <c r="BH515" s="27">
        <v>167</v>
      </c>
      <c r="BI515" s="27" t="s">
        <v>1427</v>
      </c>
      <c r="BJ515" s="27">
        <v>4</v>
      </c>
      <c r="BK515" s="27">
        <v>9</v>
      </c>
      <c r="BL515" s="27" t="s">
        <v>1427</v>
      </c>
      <c r="BM515" s="27" t="s">
        <v>1427</v>
      </c>
      <c r="BN515" s="27" t="s">
        <v>1427</v>
      </c>
      <c r="BO515" s="27">
        <v>3</v>
      </c>
      <c r="BP515" s="29">
        <v>4</v>
      </c>
      <c r="BQ515" s="27">
        <v>120</v>
      </c>
      <c r="BR515" s="27">
        <v>0</v>
      </c>
      <c r="BS515" s="27" t="s">
        <v>1427</v>
      </c>
      <c r="BT515" s="27">
        <v>1</v>
      </c>
      <c r="BU515" s="27">
        <v>0</v>
      </c>
      <c r="BV515" s="29">
        <v>2</v>
      </c>
    </row>
    <row r="516" spans="1:74" ht="30" x14ac:dyDescent="0.25">
      <c r="A516" s="27">
        <v>662</v>
      </c>
      <c r="B516" s="28">
        <v>44451.265706018516</v>
      </c>
      <c r="C516" s="28">
        <v>44451.26829861111</v>
      </c>
      <c r="D516" s="2" t="s">
        <v>1321</v>
      </c>
      <c r="E516" s="27">
        <v>100</v>
      </c>
      <c r="F516" s="27">
        <v>224</v>
      </c>
      <c r="G516" s="27">
        <v>1</v>
      </c>
      <c r="H516" s="28">
        <v>44451.268304340279</v>
      </c>
      <c r="I516" s="2" t="s">
        <v>1322</v>
      </c>
      <c r="J516" s="27">
        <v>41.461593627929688</v>
      </c>
      <c r="K516" s="27">
        <v>15.556396484375</v>
      </c>
      <c r="L516" s="2" t="s">
        <v>15</v>
      </c>
      <c r="M516" s="2" t="s">
        <v>16</v>
      </c>
      <c r="N516" s="3">
        <v>4</v>
      </c>
      <c r="O516" s="27" t="s">
        <v>2502</v>
      </c>
      <c r="P516" s="27" t="s">
        <v>2503</v>
      </c>
      <c r="Q516" s="27" t="s">
        <v>2400</v>
      </c>
      <c r="R516" s="27">
        <f t="shared" si="24"/>
        <v>3</v>
      </c>
      <c r="S516" s="27">
        <v>1</v>
      </c>
      <c r="T516" s="27"/>
      <c r="U516" s="27">
        <v>1</v>
      </c>
      <c r="V516" s="27"/>
      <c r="W516" s="27"/>
      <c r="X516" s="27">
        <v>1</v>
      </c>
      <c r="Y516" s="27"/>
      <c r="Z516" s="27" t="s">
        <v>1427</v>
      </c>
      <c r="AA516" s="27" t="s">
        <v>1427</v>
      </c>
      <c r="AB516" s="27" t="s">
        <v>1427</v>
      </c>
      <c r="AC516" s="27">
        <f t="shared" si="25"/>
        <v>0</v>
      </c>
      <c r="AD516" s="27"/>
      <c r="AE516" s="27"/>
      <c r="AF516" s="27"/>
      <c r="AG516" s="27"/>
      <c r="AH516" s="27"/>
      <c r="AI516" s="27"/>
      <c r="AJ516" s="27"/>
      <c r="AK516" s="27"/>
      <c r="AL516" s="29">
        <v>0</v>
      </c>
      <c r="AM516" s="29">
        <v>0</v>
      </c>
      <c r="AN516" s="29">
        <v>3</v>
      </c>
      <c r="AO516" s="29">
        <v>9</v>
      </c>
      <c r="AP516" s="29">
        <v>3</v>
      </c>
      <c r="AQ516" s="29">
        <v>8</v>
      </c>
      <c r="AR516" s="29">
        <v>6</v>
      </c>
      <c r="AS516" s="29">
        <v>9</v>
      </c>
      <c r="AT516" s="29">
        <f t="shared" si="26"/>
        <v>6.333333333333333</v>
      </c>
      <c r="AU516" s="29">
        <v>2</v>
      </c>
      <c r="AV516" s="29">
        <v>3</v>
      </c>
      <c r="AW516" s="29">
        <v>1</v>
      </c>
      <c r="AX516" s="29">
        <v>53</v>
      </c>
      <c r="AY516" s="29">
        <v>1</v>
      </c>
      <c r="AZ516" s="27" t="s">
        <v>1427</v>
      </c>
      <c r="BA516" s="27">
        <v>37</v>
      </c>
      <c r="BB516" s="27">
        <v>0</v>
      </c>
      <c r="BC516" s="27">
        <v>0</v>
      </c>
      <c r="BD516" s="27">
        <v>1</v>
      </c>
      <c r="BE516" s="27">
        <v>0</v>
      </c>
      <c r="BF516" s="27" t="str" cm="1">
        <f t="array" ref="BF516">_xlfn.IFS(BB516=1,"Nord Italia",BC516=1,"Centro Italia",BD516=1,"Sud Italia",BE516=1,"Isole Italia",SUM(BB516:BE516)=0,"Estero")</f>
        <v>Sud Italia</v>
      </c>
      <c r="BG516" s="27" t="s">
        <v>2590</v>
      </c>
      <c r="BH516" s="27">
        <v>167</v>
      </c>
      <c r="BI516" s="27" t="s">
        <v>1427</v>
      </c>
      <c r="BJ516" s="27">
        <v>4</v>
      </c>
      <c r="BK516" s="27">
        <v>9</v>
      </c>
      <c r="BL516" s="27" t="s">
        <v>1427</v>
      </c>
      <c r="BM516" s="27" t="s">
        <v>1427</v>
      </c>
      <c r="BN516" s="27" t="s">
        <v>1427</v>
      </c>
      <c r="BO516" s="27">
        <v>2</v>
      </c>
      <c r="BP516" s="29">
        <v>3</v>
      </c>
      <c r="BQ516" s="27">
        <v>180</v>
      </c>
      <c r="BR516" s="27">
        <v>0</v>
      </c>
      <c r="BS516" s="27" t="s">
        <v>1427</v>
      </c>
      <c r="BT516" s="27">
        <v>1</v>
      </c>
      <c r="BU516" s="27">
        <v>1</v>
      </c>
      <c r="BV516" s="29">
        <v>2</v>
      </c>
    </row>
    <row r="517" spans="1:74" ht="30" x14ac:dyDescent="0.25">
      <c r="A517" s="27">
        <v>669</v>
      </c>
      <c r="B517" s="28">
        <v>44451.302303240744</v>
      </c>
      <c r="C517" s="28">
        <v>44451.304745370369</v>
      </c>
      <c r="D517" s="2" t="s">
        <v>1335</v>
      </c>
      <c r="E517" s="27">
        <v>100</v>
      </c>
      <c r="F517" s="27">
        <v>210</v>
      </c>
      <c r="G517" s="27">
        <v>1</v>
      </c>
      <c r="H517" s="28">
        <v>44451.304751608797</v>
      </c>
      <c r="I517" s="2" t="s">
        <v>1336</v>
      </c>
      <c r="J517" s="27">
        <v>45.66180419921875</v>
      </c>
      <c r="K517" s="27">
        <v>12.2427978515625</v>
      </c>
      <c r="L517" s="2" t="s">
        <v>15</v>
      </c>
      <c r="M517" s="2" t="s">
        <v>16</v>
      </c>
      <c r="N517" s="3">
        <v>4</v>
      </c>
      <c r="O517" s="27" t="s">
        <v>2513</v>
      </c>
      <c r="P517" s="27" t="s">
        <v>2514</v>
      </c>
      <c r="Q517" s="27" t="s">
        <v>2515</v>
      </c>
      <c r="R517" s="27">
        <f t="shared" si="24"/>
        <v>3</v>
      </c>
      <c r="S517" s="27"/>
      <c r="T517" s="27"/>
      <c r="U517" s="27">
        <v>1</v>
      </c>
      <c r="V517" s="27">
        <v>2</v>
      </c>
      <c r="W517" s="27"/>
      <c r="X517" s="27"/>
      <c r="Y517" s="27"/>
      <c r="Z517" s="27" t="s">
        <v>1427</v>
      </c>
      <c r="AA517" s="27" t="s">
        <v>1427</v>
      </c>
      <c r="AB517" s="27" t="s">
        <v>1427</v>
      </c>
      <c r="AC517" s="27">
        <f t="shared" si="25"/>
        <v>0</v>
      </c>
      <c r="AD517" s="27"/>
      <c r="AE517" s="27"/>
      <c r="AF517" s="27"/>
      <c r="AG517" s="27"/>
      <c r="AH517" s="27"/>
      <c r="AI517" s="27"/>
      <c r="AJ517" s="27"/>
      <c r="AK517" s="27"/>
      <c r="AL517" s="29">
        <v>0</v>
      </c>
      <c r="AM517" s="29">
        <v>0</v>
      </c>
      <c r="AN517" s="29">
        <v>2</v>
      </c>
      <c r="AO517" s="29">
        <v>6</v>
      </c>
      <c r="AP517" s="29">
        <v>4</v>
      </c>
      <c r="AQ517" s="29">
        <v>6</v>
      </c>
      <c r="AR517" s="29">
        <v>8</v>
      </c>
      <c r="AS517" s="29">
        <v>7</v>
      </c>
      <c r="AT517" s="29">
        <f t="shared" si="26"/>
        <v>5.5</v>
      </c>
      <c r="AU517" s="29">
        <v>4</v>
      </c>
      <c r="AV517" s="29">
        <v>4</v>
      </c>
      <c r="AW517" s="29">
        <v>1</v>
      </c>
      <c r="AX517" s="29">
        <v>24</v>
      </c>
      <c r="AY517" s="29">
        <v>1</v>
      </c>
      <c r="AZ517" s="27" t="s">
        <v>1427</v>
      </c>
      <c r="BA517" s="27">
        <v>100</v>
      </c>
      <c r="BB517" s="27">
        <v>1</v>
      </c>
      <c r="BC517" s="27">
        <v>0</v>
      </c>
      <c r="BD517" s="27">
        <v>0</v>
      </c>
      <c r="BE517" s="27">
        <v>0</v>
      </c>
      <c r="BF517" s="27" t="str" cm="1">
        <f t="array" ref="BF517">_xlfn.IFS(BB517=1,"Nord Italia",BC517=1,"Centro Italia",BD517=1,"Sud Italia",BE517=1,"Isole Italia",SUM(BB517:BE517)=0,"Estero")</f>
        <v>Nord Italia</v>
      </c>
      <c r="BG517" s="27" t="s">
        <v>2614</v>
      </c>
      <c r="BH517" s="27">
        <v>171</v>
      </c>
      <c r="BI517" s="27" t="s">
        <v>1427</v>
      </c>
      <c r="BJ517" s="27">
        <v>5</v>
      </c>
      <c r="BK517" s="27">
        <v>17</v>
      </c>
      <c r="BL517" s="27" t="s">
        <v>1427</v>
      </c>
      <c r="BM517" s="27">
        <v>111</v>
      </c>
      <c r="BN517" s="27" t="s">
        <v>1427</v>
      </c>
      <c r="BO517" s="27">
        <v>4</v>
      </c>
      <c r="BP517" s="29">
        <v>2</v>
      </c>
      <c r="BQ517" s="27">
        <v>240</v>
      </c>
      <c r="BR517" s="27">
        <v>0</v>
      </c>
      <c r="BS517" s="27" t="s">
        <v>1427</v>
      </c>
      <c r="BT517" s="27">
        <v>0</v>
      </c>
      <c r="BU517" s="27">
        <v>1</v>
      </c>
      <c r="BV517" s="29">
        <v>2</v>
      </c>
    </row>
    <row r="518" spans="1:74" ht="30" x14ac:dyDescent="0.25">
      <c r="A518" s="27">
        <v>675</v>
      </c>
      <c r="B518" s="28">
        <v>44451.340127314812</v>
      </c>
      <c r="C518" s="28">
        <v>44451.341770833336</v>
      </c>
      <c r="D518" s="2" t="s">
        <v>1347</v>
      </c>
      <c r="E518" s="27">
        <v>100</v>
      </c>
      <c r="F518" s="27">
        <v>142</v>
      </c>
      <c r="G518" s="27">
        <v>1</v>
      </c>
      <c r="H518" s="28">
        <v>44451.341780868053</v>
      </c>
      <c r="I518" s="2" t="s">
        <v>1348</v>
      </c>
      <c r="J518" s="27">
        <v>43.147903442382813</v>
      </c>
      <c r="K518" s="27">
        <v>12.109695434570313</v>
      </c>
      <c r="L518" s="2" t="s">
        <v>15</v>
      </c>
      <c r="M518" s="2" t="s">
        <v>16</v>
      </c>
      <c r="N518" s="3">
        <v>4</v>
      </c>
      <c r="O518" s="27" t="s">
        <v>1851</v>
      </c>
      <c r="P518" s="27" t="s">
        <v>2522</v>
      </c>
      <c r="Q518" s="27" t="s">
        <v>2523</v>
      </c>
      <c r="R518" s="27">
        <f t="shared" si="24"/>
        <v>3</v>
      </c>
      <c r="S518" s="27">
        <v>2</v>
      </c>
      <c r="T518" s="27"/>
      <c r="U518" s="27">
        <v>1</v>
      </c>
      <c r="V518" s="27"/>
      <c r="W518" s="27"/>
      <c r="X518" s="27"/>
      <c r="Y518" s="27"/>
      <c r="Z518" s="27" t="s">
        <v>1427</v>
      </c>
      <c r="AA518" s="27" t="s">
        <v>1427</v>
      </c>
      <c r="AB518" s="27" t="s">
        <v>1427</v>
      </c>
      <c r="AC518" s="27">
        <f t="shared" si="25"/>
        <v>0</v>
      </c>
      <c r="AD518" s="27"/>
      <c r="AE518" s="27"/>
      <c r="AF518" s="27"/>
      <c r="AG518" s="27"/>
      <c r="AH518" s="27"/>
      <c r="AI518" s="27"/>
      <c r="AJ518" s="27"/>
      <c r="AK518" s="27"/>
      <c r="AL518" s="29">
        <v>0</v>
      </c>
      <c r="AM518" s="29">
        <v>0</v>
      </c>
      <c r="AN518" s="29">
        <v>6</v>
      </c>
      <c r="AO518" s="29">
        <v>8</v>
      </c>
      <c r="AP518" s="29">
        <v>10</v>
      </c>
      <c r="AQ518" s="29">
        <v>7</v>
      </c>
      <c r="AR518" s="29">
        <v>1</v>
      </c>
      <c r="AS518" s="29">
        <v>4</v>
      </c>
      <c r="AT518" s="29">
        <f t="shared" si="26"/>
        <v>6</v>
      </c>
      <c r="AU518" s="29">
        <v>5</v>
      </c>
      <c r="AV518" s="29">
        <v>7</v>
      </c>
      <c r="AW518" s="29">
        <v>1</v>
      </c>
      <c r="AX518" s="29">
        <v>44</v>
      </c>
      <c r="AY518" s="29">
        <v>1</v>
      </c>
      <c r="AZ518" s="27" t="s">
        <v>1427</v>
      </c>
      <c r="BA518" s="27">
        <v>12</v>
      </c>
      <c r="BB518" s="27">
        <v>1</v>
      </c>
      <c r="BC518" s="27">
        <v>0</v>
      </c>
      <c r="BD518" s="27">
        <v>0</v>
      </c>
      <c r="BE518" s="27">
        <v>0</v>
      </c>
      <c r="BF518" s="27" t="str" cm="1">
        <f t="array" ref="BF518">_xlfn.IFS(BB518=1,"Nord Italia",BC518=1,"Centro Italia",BD518=1,"Sud Italia",BE518=1,"Isole Italia",SUM(BB518:BE518)=0,"Estero")</f>
        <v>Nord Italia</v>
      </c>
      <c r="BG518" s="27" t="s">
        <v>2579</v>
      </c>
      <c r="BH518" s="27">
        <v>167</v>
      </c>
      <c r="BI518" s="27" t="s">
        <v>1427</v>
      </c>
      <c r="BJ518" s="27">
        <v>4</v>
      </c>
      <c r="BK518" s="27">
        <v>9</v>
      </c>
      <c r="BL518" s="27" t="s">
        <v>1427</v>
      </c>
      <c r="BM518" s="27" t="s">
        <v>1427</v>
      </c>
      <c r="BN518" s="27" t="s">
        <v>1427</v>
      </c>
      <c r="BO518" s="27">
        <v>3</v>
      </c>
      <c r="BP518" s="29">
        <v>3</v>
      </c>
      <c r="BQ518" s="27">
        <v>180</v>
      </c>
      <c r="BR518" s="27">
        <v>0</v>
      </c>
      <c r="BS518" s="27" t="s">
        <v>1427</v>
      </c>
      <c r="BT518" s="27">
        <v>1</v>
      </c>
      <c r="BU518" s="27">
        <v>1</v>
      </c>
      <c r="BV518" s="29">
        <v>2</v>
      </c>
    </row>
    <row r="519" spans="1:74" ht="30" x14ac:dyDescent="0.25">
      <c r="A519" s="27">
        <v>687</v>
      </c>
      <c r="B519" s="28">
        <v>44451.443495370368</v>
      </c>
      <c r="C519" s="28">
        <v>44451.445972222224</v>
      </c>
      <c r="D519" s="2" t="s">
        <v>1371</v>
      </c>
      <c r="E519" s="27">
        <v>100</v>
      </c>
      <c r="F519" s="27">
        <v>213</v>
      </c>
      <c r="G519" s="27">
        <v>1</v>
      </c>
      <c r="H519" s="28">
        <v>44451.445977002317</v>
      </c>
      <c r="I519" s="2" t="s">
        <v>1372</v>
      </c>
      <c r="J519" s="27">
        <v>41.890396118164063</v>
      </c>
      <c r="K519" s="27">
        <v>12.512603759765625</v>
      </c>
      <c r="L519" s="2" t="s">
        <v>15</v>
      </c>
      <c r="M519" s="2" t="s">
        <v>16</v>
      </c>
      <c r="N519" s="3">
        <v>4</v>
      </c>
      <c r="O519" s="27" t="s">
        <v>2538</v>
      </c>
      <c r="P519" s="27" t="s">
        <v>2539</v>
      </c>
      <c r="Q519" s="27" t="s">
        <v>2540</v>
      </c>
      <c r="R519" s="27">
        <f t="shared" si="24"/>
        <v>3</v>
      </c>
      <c r="S519" s="27">
        <v>1</v>
      </c>
      <c r="T519" s="27">
        <v>2</v>
      </c>
      <c r="U519" s="27"/>
      <c r="V519" s="27"/>
      <c r="W519" s="27"/>
      <c r="X519" s="27"/>
      <c r="Y519" s="27"/>
      <c r="Z519" s="27" t="s">
        <v>1427</v>
      </c>
      <c r="AA519" s="27" t="s">
        <v>1427</v>
      </c>
      <c r="AB519" s="27" t="s">
        <v>1427</v>
      </c>
      <c r="AC519" s="27">
        <f t="shared" si="25"/>
        <v>0</v>
      </c>
      <c r="AD519" s="27"/>
      <c r="AE519" s="27"/>
      <c r="AF519" s="27"/>
      <c r="AG519" s="27"/>
      <c r="AH519" s="27"/>
      <c r="AI519" s="27"/>
      <c r="AJ519" s="27"/>
      <c r="AK519" s="27"/>
      <c r="AL519" s="29">
        <v>0</v>
      </c>
      <c r="AM519" s="29">
        <v>0</v>
      </c>
      <c r="AN519" s="29">
        <v>6</v>
      </c>
      <c r="AO519" s="29">
        <v>6</v>
      </c>
      <c r="AP519" s="29">
        <v>3</v>
      </c>
      <c r="AQ519" s="29">
        <v>7</v>
      </c>
      <c r="AR519" s="29">
        <v>10</v>
      </c>
      <c r="AS519" s="29">
        <v>9</v>
      </c>
      <c r="AT519" s="29">
        <f t="shared" si="26"/>
        <v>6.833333333333333</v>
      </c>
      <c r="AU519" s="29">
        <v>6</v>
      </c>
      <c r="AV519" s="29">
        <v>7</v>
      </c>
      <c r="AW519" s="29">
        <v>1</v>
      </c>
      <c r="AX519" s="29">
        <v>23</v>
      </c>
      <c r="AY519" s="29">
        <v>1</v>
      </c>
      <c r="AZ519" s="27" t="s">
        <v>1427</v>
      </c>
      <c r="BA519" s="27">
        <v>123</v>
      </c>
      <c r="BB519" s="27">
        <v>1</v>
      </c>
      <c r="BC519" s="27">
        <v>0</v>
      </c>
      <c r="BD519" s="27">
        <v>0</v>
      </c>
      <c r="BE519" s="27">
        <v>0</v>
      </c>
      <c r="BF519" s="27" t="str" cm="1">
        <f t="array" ref="BF519">_xlfn.IFS(BB519=1,"Nord Italia",BC519=1,"Centro Italia",BD519=1,"Sud Italia",BE519=1,"Isole Italia",SUM(BB519:BE519)=0,"Estero")</f>
        <v>Nord Italia</v>
      </c>
      <c r="BG519" s="27" t="s">
        <v>2621</v>
      </c>
      <c r="BH519" s="27">
        <v>164</v>
      </c>
      <c r="BI519" s="27" t="s">
        <v>1427</v>
      </c>
      <c r="BJ519" s="27">
        <v>4</v>
      </c>
      <c r="BK519" s="27">
        <v>13</v>
      </c>
      <c r="BL519" s="27" t="s">
        <v>1427</v>
      </c>
      <c r="BM519" s="27">
        <v>110</v>
      </c>
      <c r="BN519" s="27" t="s">
        <v>1427</v>
      </c>
      <c r="BO519" s="27">
        <v>4</v>
      </c>
      <c r="BP519" s="29">
        <v>4</v>
      </c>
      <c r="BQ519" s="27">
        <v>70</v>
      </c>
      <c r="BR519" s="27">
        <v>0</v>
      </c>
      <c r="BS519" s="27" t="s">
        <v>1427</v>
      </c>
      <c r="BT519" s="27">
        <v>0</v>
      </c>
      <c r="BU519" s="27">
        <v>0</v>
      </c>
      <c r="BV519" s="29">
        <v>1</v>
      </c>
    </row>
    <row r="520" spans="1:74" ht="30" x14ac:dyDescent="0.25">
      <c r="A520" s="27">
        <v>697</v>
      </c>
      <c r="B520" s="28">
        <v>44451.596724537034</v>
      </c>
      <c r="C520" s="28">
        <v>44451.598368055558</v>
      </c>
      <c r="D520" s="2" t="s">
        <v>1391</v>
      </c>
      <c r="E520" s="27">
        <v>100</v>
      </c>
      <c r="F520" s="27">
        <v>141</v>
      </c>
      <c r="G520" s="27">
        <v>1</v>
      </c>
      <c r="H520" s="28">
        <v>44451.598379432871</v>
      </c>
      <c r="I520" s="2" t="s">
        <v>1392</v>
      </c>
      <c r="J520" s="27">
        <v>45.646804809570313</v>
      </c>
      <c r="K520" s="27">
        <v>9.1313934326171875</v>
      </c>
      <c r="L520" s="2" t="s">
        <v>15</v>
      </c>
      <c r="M520" s="2" t="s">
        <v>16</v>
      </c>
      <c r="N520" s="3">
        <v>4</v>
      </c>
      <c r="O520" s="27" t="s">
        <v>2554</v>
      </c>
      <c r="P520" s="27" t="s">
        <v>2555</v>
      </c>
      <c r="Q520" s="27" t="s">
        <v>2556</v>
      </c>
      <c r="R520" s="27">
        <f t="shared" si="24"/>
        <v>3</v>
      </c>
      <c r="S520" s="27"/>
      <c r="T520" s="27">
        <v>3</v>
      </c>
      <c r="U520" s="27"/>
      <c r="V520" s="27"/>
      <c r="W520" s="27"/>
      <c r="X520" s="27"/>
      <c r="Y520" s="27"/>
      <c r="Z520" s="27" t="s">
        <v>1427</v>
      </c>
      <c r="AA520" s="27" t="s">
        <v>1427</v>
      </c>
      <c r="AB520" s="27" t="s">
        <v>1427</v>
      </c>
      <c r="AC520" s="27">
        <f t="shared" si="25"/>
        <v>0</v>
      </c>
      <c r="AD520" s="27"/>
      <c r="AE520" s="27"/>
      <c r="AF520" s="27"/>
      <c r="AG520" s="27"/>
      <c r="AH520" s="27"/>
      <c r="AI520" s="27"/>
      <c r="AJ520" s="27"/>
      <c r="AK520" s="27"/>
      <c r="AL520" s="29">
        <v>0</v>
      </c>
      <c r="AM520" s="29">
        <v>0</v>
      </c>
      <c r="AN520" s="29">
        <v>9</v>
      </c>
      <c r="AO520" s="29">
        <v>9</v>
      </c>
      <c r="AP520" s="29">
        <v>9</v>
      </c>
      <c r="AQ520" s="29">
        <v>9</v>
      </c>
      <c r="AR520" s="29">
        <v>9</v>
      </c>
      <c r="AS520" s="29">
        <v>8</v>
      </c>
      <c r="AT520" s="29">
        <f t="shared" si="26"/>
        <v>8.8333333333333339</v>
      </c>
      <c r="AU520" s="29">
        <v>8</v>
      </c>
      <c r="AV520" s="29">
        <v>9</v>
      </c>
      <c r="AW520" s="29">
        <v>1</v>
      </c>
      <c r="AX520" s="29">
        <v>27</v>
      </c>
      <c r="AY520" s="29">
        <v>1</v>
      </c>
      <c r="AZ520" s="27" t="s">
        <v>1427</v>
      </c>
      <c r="BA520" s="27">
        <v>28</v>
      </c>
      <c r="BB520" s="27">
        <v>1</v>
      </c>
      <c r="BC520" s="27">
        <v>0</v>
      </c>
      <c r="BD520" s="27">
        <v>0</v>
      </c>
      <c r="BE520" s="27">
        <v>0</v>
      </c>
      <c r="BF520" s="27" t="str" cm="1">
        <f t="array" ref="BF520">_xlfn.IFS(BB520=1,"Nord Italia",BC520=1,"Centro Italia",BD520=1,"Sud Italia",BE520=1,"Isole Italia",SUM(BB520:BE520)=0,"Estero")</f>
        <v>Nord Italia</v>
      </c>
      <c r="BG520" s="27" t="s">
        <v>2586</v>
      </c>
      <c r="BH520" s="27">
        <v>166</v>
      </c>
      <c r="BI520" s="27" t="s">
        <v>1427</v>
      </c>
      <c r="BJ520" s="27">
        <v>7</v>
      </c>
      <c r="BK520" s="27" t="s">
        <v>1427</v>
      </c>
      <c r="BL520" s="27" t="s">
        <v>1427</v>
      </c>
      <c r="BM520" s="27" t="s">
        <v>1427</v>
      </c>
      <c r="BN520" s="27" t="s">
        <v>1427</v>
      </c>
      <c r="BO520" s="27">
        <v>3</v>
      </c>
      <c r="BP520" s="29">
        <v>3</v>
      </c>
      <c r="BQ520" s="27">
        <v>120</v>
      </c>
      <c r="BR520" s="27">
        <v>0</v>
      </c>
      <c r="BS520" s="27" t="s">
        <v>1427</v>
      </c>
      <c r="BT520" s="27">
        <v>1</v>
      </c>
      <c r="BU520" s="27">
        <v>1</v>
      </c>
      <c r="BV520" s="29">
        <v>1</v>
      </c>
    </row>
    <row r="521" spans="1:74" ht="30" x14ac:dyDescent="0.25">
      <c r="A521" s="27">
        <v>707</v>
      </c>
      <c r="B521" s="28">
        <v>44452.04550925926</v>
      </c>
      <c r="C521" s="28">
        <v>44452.049560185187</v>
      </c>
      <c r="D521" s="2" t="s">
        <v>1411</v>
      </c>
      <c r="E521" s="27">
        <v>100</v>
      </c>
      <c r="F521" s="27">
        <v>349</v>
      </c>
      <c r="G521" s="27">
        <v>1</v>
      </c>
      <c r="H521" s="28">
        <v>44452.049564247682</v>
      </c>
      <c r="I521" s="2" t="s">
        <v>1412</v>
      </c>
      <c r="J521" s="27">
        <v>44.4071044921875</v>
      </c>
      <c r="K521" s="27">
        <v>8.9499969482421875</v>
      </c>
      <c r="L521" s="2" t="s">
        <v>15</v>
      </c>
      <c r="M521" s="2" t="s">
        <v>16</v>
      </c>
      <c r="N521" s="3">
        <v>4</v>
      </c>
      <c r="O521" s="27" t="s">
        <v>2563</v>
      </c>
      <c r="P521" s="27" t="s">
        <v>2564</v>
      </c>
      <c r="Q521" s="27" t="s">
        <v>2565</v>
      </c>
      <c r="R521" s="27">
        <f t="shared" si="24"/>
        <v>3</v>
      </c>
      <c r="S521" s="27"/>
      <c r="T521" s="27"/>
      <c r="U521" s="27">
        <v>1</v>
      </c>
      <c r="V521" s="27"/>
      <c r="W521" s="27"/>
      <c r="X521" s="27"/>
      <c r="Y521" s="27">
        <v>2</v>
      </c>
      <c r="Z521" s="27" t="s">
        <v>1427</v>
      </c>
      <c r="AA521" s="27" t="s">
        <v>1427</v>
      </c>
      <c r="AB521" s="27" t="s">
        <v>1427</v>
      </c>
      <c r="AC521" s="27">
        <f t="shared" si="25"/>
        <v>0</v>
      </c>
      <c r="AD521" s="27"/>
      <c r="AE521" s="27"/>
      <c r="AF521" s="27"/>
      <c r="AG521" s="27"/>
      <c r="AH521" s="27"/>
      <c r="AI521" s="27"/>
      <c r="AJ521" s="27"/>
      <c r="AK521" s="27"/>
      <c r="AL521" s="29">
        <v>0</v>
      </c>
      <c r="AM521" s="29">
        <v>0</v>
      </c>
      <c r="AN521" s="29">
        <v>9</v>
      </c>
      <c r="AO521" s="29">
        <v>8</v>
      </c>
      <c r="AP521" s="29">
        <v>8</v>
      </c>
      <c r="AQ521" s="29">
        <v>7</v>
      </c>
      <c r="AR521" s="29">
        <v>8</v>
      </c>
      <c r="AS521" s="29">
        <v>10</v>
      </c>
      <c r="AT521" s="29">
        <f t="shared" si="26"/>
        <v>8.3333333333333339</v>
      </c>
      <c r="AU521" s="29">
        <v>6</v>
      </c>
      <c r="AV521" s="29">
        <v>8</v>
      </c>
      <c r="AW521" s="29">
        <v>1</v>
      </c>
      <c r="AX521" s="29">
        <v>29</v>
      </c>
      <c r="AY521" s="29">
        <v>1</v>
      </c>
      <c r="AZ521" s="27" t="s">
        <v>1427</v>
      </c>
      <c r="BA521" s="27">
        <v>97</v>
      </c>
      <c r="BB521" s="27">
        <v>1</v>
      </c>
      <c r="BC521" s="27">
        <v>0</v>
      </c>
      <c r="BD521" s="27">
        <v>0</v>
      </c>
      <c r="BE521" s="27">
        <v>0</v>
      </c>
      <c r="BF521" s="27" t="str" cm="1">
        <f t="array" ref="BF521">_xlfn.IFS(BB521=1,"Nord Italia",BC521=1,"Centro Italia",BD521=1,"Sud Italia",BE521=1,"Isole Italia",SUM(BB521:BE521)=0,"Estero")</f>
        <v>Nord Italia</v>
      </c>
      <c r="BG521" s="27" t="s">
        <v>3038</v>
      </c>
      <c r="BH521" s="27">
        <v>166</v>
      </c>
      <c r="BI521" s="27" t="s">
        <v>1427</v>
      </c>
      <c r="BJ521" s="27">
        <v>4</v>
      </c>
      <c r="BK521" s="27">
        <v>9</v>
      </c>
      <c r="BL521" s="27" t="s">
        <v>1427</v>
      </c>
      <c r="BM521" s="27" t="s">
        <v>1427</v>
      </c>
      <c r="BN521" s="27" t="s">
        <v>1427</v>
      </c>
      <c r="BO521" s="27">
        <v>4</v>
      </c>
      <c r="BP521" s="29">
        <v>4</v>
      </c>
      <c r="BQ521" s="27">
        <v>120</v>
      </c>
      <c r="BR521" s="27">
        <v>0</v>
      </c>
      <c r="BS521" s="27" t="s">
        <v>1427</v>
      </c>
      <c r="BT521" s="27">
        <v>1</v>
      </c>
      <c r="BU521" s="27">
        <v>1</v>
      </c>
      <c r="BV521" s="29">
        <v>2</v>
      </c>
    </row>
    <row r="522" spans="1:74" ht="60" x14ac:dyDescent="0.25">
      <c r="A522" s="27">
        <v>713</v>
      </c>
      <c r="B522" s="28">
        <v>44452.17459490741</v>
      </c>
      <c r="C522" s="28">
        <v>44452.176944444444</v>
      </c>
      <c r="D522" s="2" t="s">
        <v>3233</v>
      </c>
      <c r="E522" s="27">
        <v>100</v>
      </c>
      <c r="F522" s="27">
        <v>202</v>
      </c>
      <c r="G522" s="27">
        <v>1</v>
      </c>
      <c r="H522" s="28">
        <v>44452.1769565625</v>
      </c>
      <c r="I522" s="2" t="s">
        <v>3234</v>
      </c>
      <c r="J522" s="27">
        <v>44.488006591796875</v>
      </c>
      <c r="K522" s="27">
        <v>11.375198364257813</v>
      </c>
      <c r="L522" s="2" t="s">
        <v>15</v>
      </c>
      <c r="M522" s="2" t="s">
        <v>16</v>
      </c>
      <c r="N522" s="3">
        <v>4</v>
      </c>
      <c r="O522" s="3" t="s">
        <v>3235</v>
      </c>
      <c r="P522" s="3" t="s">
        <v>3236</v>
      </c>
      <c r="Q522" s="3" t="s">
        <v>3237</v>
      </c>
      <c r="R522" s="27">
        <f t="shared" si="24"/>
        <v>3</v>
      </c>
      <c r="S522" s="3"/>
      <c r="T522" s="3"/>
      <c r="U522" s="3">
        <v>3</v>
      </c>
      <c r="V522" s="3"/>
      <c r="W522" s="3"/>
      <c r="X522" s="3"/>
      <c r="Y522" s="3"/>
      <c r="Z522" s="3" t="s">
        <v>1427</v>
      </c>
      <c r="AA522" s="3" t="s">
        <v>1427</v>
      </c>
      <c r="AB522" s="3" t="s">
        <v>1427</v>
      </c>
      <c r="AC522" s="27">
        <f t="shared" si="25"/>
        <v>0</v>
      </c>
      <c r="AD522" s="3"/>
      <c r="AE522" s="3"/>
      <c r="AF522" s="3"/>
      <c r="AG522" s="3"/>
      <c r="AH522" s="3"/>
      <c r="AI522" s="3"/>
      <c r="AJ522" s="3"/>
      <c r="AK522" s="3"/>
      <c r="AL522" s="21">
        <v>0</v>
      </c>
      <c r="AM522" s="21">
        <v>0</v>
      </c>
      <c r="AN522" s="21">
        <v>7</v>
      </c>
      <c r="AO522" s="21">
        <v>9</v>
      </c>
      <c r="AP522" s="21">
        <v>9</v>
      </c>
      <c r="AQ522" s="21">
        <v>8</v>
      </c>
      <c r="AR522" s="21">
        <v>8</v>
      </c>
      <c r="AS522" s="21">
        <v>7</v>
      </c>
      <c r="AT522" s="29">
        <f t="shared" si="26"/>
        <v>8</v>
      </c>
      <c r="AU522" s="29">
        <v>7</v>
      </c>
      <c r="AV522" s="29">
        <v>9</v>
      </c>
      <c r="AW522" s="29">
        <v>1</v>
      </c>
      <c r="AX522" s="21">
        <v>30</v>
      </c>
      <c r="AY522" s="29">
        <v>1</v>
      </c>
      <c r="AZ522" s="27" t="s">
        <v>1427</v>
      </c>
      <c r="BA522" s="27">
        <v>59</v>
      </c>
      <c r="BB522" s="27">
        <v>1</v>
      </c>
      <c r="BC522" s="27">
        <v>0</v>
      </c>
      <c r="BD522" s="27">
        <v>0</v>
      </c>
      <c r="BE522" s="27">
        <v>0</v>
      </c>
      <c r="BF522" s="27" t="str" cm="1">
        <f t="array" ref="BF522">_xlfn.IFS(BB522=1,"Nord Italia",BC522=1,"Centro Italia",BD522=1,"Sud Italia",BE522=1,"Isole Italia",SUM(BB522:BE522)=0,"Estero")</f>
        <v>Nord Italia</v>
      </c>
      <c r="BG522" s="27" t="s">
        <v>3238</v>
      </c>
      <c r="BH522" s="27">
        <v>167</v>
      </c>
      <c r="BI522" s="27" t="s">
        <v>1427</v>
      </c>
      <c r="BJ522" s="27">
        <v>4</v>
      </c>
      <c r="BK522" s="27">
        <v>9</v>
      </c>
      <c r="BL522" s="27" t="s">
        <v>1427</v>
      </c>
      <c r="BM522" s="27" t="s">
        <v>1427</v>
      </c>
      <c r="BN522" s="2" t="s">
        <v>1427</v>
      </c>
      <c r="BO522" s="3">
        <v>2</v>
      </c>
      <c r="BP522" s="27">
        <v>3</v>
      </c>
      <c r="BQ522" s="3">
        <v>90</v>
      </c>
      <c r="BR522" s="3">
        <v>0</v>
      </c>
      <c r="BS522" s="3" t="s">
        <v>1427</v>
      </c>
      <c r="BT522" s="27">
        <v>1</v>
      </c>
      <c r="BU522" s="27">
        <v>1</v>
      </c>
      <c r="BV522" s="27">
        <v>2</v>
      </c>
    </row>
    <row r="523" spans="1:74" ht="60" x14ac:dyDescent="0.25">
      <c r="A523" s="27">
        <v>718</v>
      </c>
      <c r="B523" s="28">
        <v>44452.332418981481</v>
      </c>
      <c r="C523" s="28">
        <v>44452.339085648149</v>
      </c>
      <c r="D523" s="2" t="s">
        <v>3256</v>
      </c>
      <c r="E523" s="27">
        <v>100</v>
      </c>
      <c r="F523" s="27">
        <v>575</v>
      </c>
      <c r="G523" s="27">
        <v>1</v>
      </c>
      <c r="H523" s="28">
        <v>44452.339090613423</v>
      </c>
      <c r="I523" s="2" t="s">
        <v>3257</v>
      </c>
      <c r="J523" s="27">
        <v>45.472198486328125</v>
      </c>
      <c r="K523" s="27">
        <v>9.19219970703125</v>
      </c>
      <c r="L523" s="2" t="s">
        <v>15</v>
      </c>
      <c r="M523" s="2" t="s">
        <v>16</v>
      </c>
      <c r="N523" s="3">
        <v>4</v>
      </c>
      <c r="O523" s="3" t="s">
        <v>3258</v>
      </c>
      <c r="P523" s="3" t="s">
        <v>3259</v>
      </c>
      <c r="Q523" s="3" t="s">
        <v>3260</v>
      </c>
      <c r="R523" s="27">
        <f t="shared" si="24"/>
        <v>3</v>
      </c>
      <c r="S523" s="3">
        <v>1</v>
      </c>
      <c r="T523" s="3">
        <v>1</v>
      </c>
      <c r="U523" s="3">
        <v>1</v>
      </c>
      <c r="V523" s="3"/>
      <c r="W523" s="3"/>
      <c r="X523" s="3"/>
      <c r="Y523" s="3"/>
      <c r="Z523" s="3" t="s">
        <v>1427</v>
      </c>
      <c r="AA523" s="3" t="s">
        <v>1427</v>
      </c>
      <c r="AB523" s="3" t="s">
        <v>1427</v>
      </c>
      <c r="AC523" s="27">
        <f t="shared" si="25"/>
        <v>0</v>
      </c>
      <c r="AD523" s="3"/>
      <c r="AE523" s="3"/>
      <c r="AF523" s="3"/>
      <c r="AG523" s="3"/>
      <c r="AH523" s="3"/>
      <c r="AI523" s="3"/>
      <c r="AJ523" s="3"/>
      <c r="AK523" s="3"/>
      <c r="AL523" s="21">
        <v>0</v>
      </c>
      <c r="AM523" s="21">
        <v>0</v>
      </c>
      <c r="AN523" s="21">
        <v>5</v>
      </c>
      <c r="AO523" s="21">
        <v>10</v>
      </c>
      <c r="AP523" s="21">
        <v>6</v>
      </c>
      <c r="AQ523" s="21">
        <v>8</v>
      </c>
      <c r="AR523" s="21">
        <v>10</v>
      </c>
      <c r="AS523" s="21">
        <v>5</v>
      </c>
      <c r="AT523" s="29">
        <f t="shared" si="26"/>
        <v>7.333333333333333</v>
      </c>
      <c r="AU523" s="29">
        <v>5</v>
      </c>
      <c r="AV523" s="29">
        <v>6</v>
      </c>
      <c r="AW523" s="29">
        <v>1</v>
      </c>
      <c r="AX523" s="21">
        <v>50</v>
      </c>
      <c r="AY523" s="29">
        <v>1</v>
      </c>
      <c r="AZ523" s="27" t="s">
        <v>1427</v>
      </c>
      <c r="BA523" s="27">
        <v>67</v>
      </c>
      <c r="BB523" s="27">
        <v>1</v>
      </c>
      <c r="BC523" s="27">
        <v>0</v>
      </c>
      <c r="BD523" s="27">
        <v>0</v>
      </c>
      <c r="BE523" s="27">
        <v>0</v>
      </c>
      <c r="BF523" s="27" t="str" cm="1">
        <f t="array" ref="BF523">_xlfn.IFS(BB523=1,"Nord Italia",BC523=1,"Centro Italia",BD523=1,"Sud Italia",BE523=1,"Isole Italia",SUM(BB523:BE523)=0,"Estero")</f>
        <v>Nord Italia</v>
      </c>
      <c r="BG523" s="27" t="s">
        <v>3261</v>
      </c>
      <c r="BH523" s="27">
        <v>173</v>
      </c>
      <c r="BI523" s="27" t="s">
        <v>2934</v>
      </c>
      <c r="BJ523" s="27">
        <v>4</v>
      </c>
      <c r="BK523" s="27">
        <v>18</v>
      </c>
      <c r="BL523" s="27" t="s">
        <v>3262</v>
      </c>
      <c r="BM523" s="27" t="s">
        <v>1427</v>
      </c>
      <c r="BN523" s="2" t="s">
        <v>1427</v>
      </c>
      <c r="BO523" s="3">
        <v>4</v>
      </c>
      <c r="BP523" s="27">
        <v>3</v>
      </c>
      <c r="BQ523" s="3">
        <v>30</v>
      </c>
      <c r="BR523" s="3">
        <v>0</v>
      </c>
      <c r="BS523" s="3" t="s">
        <v>1427</v>
      </c>
      <c r="BT523" s="27">
        <v>1</v>
      </c>
      <c r="BU523" s="27">
        <v>1</v>
      </c>
      <c r="BV523" s="27">
        <v>2</v>
      </c>
    </row>
    <row r="524" spans="1:74" ht="30" x14ac:dyDescent="0.25">
      <c r="A524" s="27">
        <v>722</v>
      </c>
      <c r="B524" s="28">
        <v>44452.432106481479</v>
      </c>
      <c r="C524" s="28">
        <v>44452.433715277781</v>
      </c>
      <c r="D524" s="2" t="s">
        <v>3273</v>
      </c>
      <c r="E524" s="27">
        <v>100</v>
      </c>
      <c r="F524" s="27">
        <v>139</v>
      </c>
      <c r="G524" s="27">
        <v>1</v>
      </c>
      <c r="H524" s="28">
        <v>44452.43373109954</v>
      </c>
      <c r="I524" s="2" t="s">
        <v>3274</v>
      </c>
      <c r="J524" s="27">
        <v>41.890396118164063</v>
      </c>
      <c r="K524" s="27">
        <v>12.512603759765625</v>
      </c>
      <c r="L524" s="2" t="s">
        <v>15</v>
      </c>
      <c r="M524" s="2" t="s">
        <v>16</v>
      </c>
      <c r="N524" s="3">
        <v>4</v>
      </c>
      <c r="O524" s="3" t="s">
        <v>1775</v>
      </c>
      <c r="P524" s="3" t="s">
        <v>1964</v>
      </c>
      <c r="Q524" s="3" t="s">
        <v>3275</v>
      </c>
      <c r="R524" s="27">
        <f t="shared" si="24"/>
        <v>3</v>
      </c>
      <c r="S524" s="3">
        <v>1</v>
      </c>
      <c r="T524" s="3"/>
      <c r="U524" s="3">
        <v>1</v>
      </c>
      <c r="V524" s="3"/>
      <c r="W524" s="3"/>
      <c r="X524" s="3">
        <v>1</v>
      </c>
      <c r="Y524" s="3"/>
      <c r="Z524" s="3" t="s">
        <v>1427</v>
      </c>
      <c r="AA524" s="3" t="s">
        <v>1427</v>
      </c>
      <c r="AB524" s="3" t="s">
        <v>1427</v>
      </c>
      <c r="AC524" s="27">
        <f t="shared" si="25"/>
        <v>0</v>
      </c>
      <c r="AD524" s="3"/>
      <c r="AE524" s="3"/>
      <c r="AF524" s="3"/>
      <c r="AG524" s="3"/>
      <c r="AH524" s="3"/>
      <c r="AI524" s="3"/>
      <c r="AJ524" s="3"/>
      <c r="AK524" s="3"/>
      <c r="AL524" s="21">
        <v>0</v>
      </c>
      <c r="AM524" s="21">
        <v>0</v>
      </c>
      <c r="AN524" s="21">
        <v>6</v>
      </c>
      <c r="AO524" s="21">
        <v>5</v>
      </c>
      <c r="AP524" s="21">
        <v>7</v>
      </c>
      <c r="AQ524" s="21">
        <v>5</v>
      </c>
      <c r="AR524" s="21">
        <v>2</v>
      </c>
      <c r="AS524" s="21">
        <v>9</v>
      </c>
      <c r="AT524" s="29">
        <f t="shared" si="26"/>
        <v>5.666666666666667</v>
      </c>
      <c r="AU524" s="29">
        <v>4</v>
      </c>
      <c r="AV524" s="29">
        <v>6</v>
      </c>
      <c r="AW524" s="29">
        <v>1</v>
      </c>
      <c r="AX524" s="21">
        <v>24</v>
      </c>
      <c r="AY524" s="29">
        <v>1</v>
      </c>
      <c r="AZ524" s="27" t="s">
        <v>1427</v>
      </c>
      <c r="BA524" s="27">
        <v>86</v>
      </c>
      <c r="BB524" s="27">
        <v>0</v>
      </c>
      <c r="BC524" s="27">
        <v>1</v>
      </c>
      <c r="BD524" s="27">
        <v>0</v>
      </c>
      <c r="BE524" s="27">
        <v>0</v>
      </c>
      <c r="BF524" s="27" t="str" cm="1">
        <f t="array" ref="BF524">_xlfn.IFS(BB524=1,"Nord Italia",BC524=1,"Centro Italia",BD524=1,"Sud Italia",BE524=1,"Isole Italia",SUM(BB524:BE524)=0,"Estero")</f>
        <v>Centro Italia</v>
      </c>
      <c r="BG524" s="27" t="s">
        <v>2609</v>
      </c>
      <c r="BH524" s="27">
        <v>164</v>
      </c>
      <c r="BI524" s="27" t="s">
        <v>1427</v>
      </c>
      <c r="BJ524" s="27">
        <v>4</v>
      </c>
      <c r="BK524" s="27">
        <v>14</v>
      </c>
      <c r="BL524" s="27" t="s">
        <v>1427</v>
      </c>
      <c r="BM524" s="27">
        <v>120</v>
      </c>
      <c r="BN524" s="2" t="s">
        <v>1427</v>
      </c>
      <c r="BO524" s="3">
        <v>3</v>
      </c>
      <c r="BP524" s="27">
        <v>3</v>
      </c>
      <c r="BQ524" s="3">
        <v>10</v>
      </c>
      <c r="BR524" s="3">
        <v>0</v>
      </c>
      <c r="BS524" s="3" t="s">
        <v>1427</v>
      </c>
      <c r="BT524" s="27">
        <v>1</v>
      </c>
      <c r="BU524" s="27">
        <v>1</v>
      </c>
      <c r="BV524" s="27">
        <v>1</v>
      </c>
    </row>
    <row r="525" spans="1:74" ht="45" x14ac:dyDescent="0.25">
      <c r="A525" s="27">
        <v>727</v>
      </c>
      <c r="B525" s="28">
        <v>44452.557685185187</v>
      </c>
      <c r="C525" s="28">
        <v>44452.562164351853</v>
      </c>
      <c r="D525" s="2" t="s">
        <v>3290</v>
      </c>
      <c r="E525" s="27">
        <v>100</v>
      </c>
      <c r="F525" s="27">
        <v>387</v>
      </c>
      <c r="G525" s="27">
        <v>1</v>
      </c>
      <c r="H525" s="28">
        <v>44452.562173344908</v>
      </c>
      <c r="I525" s="2" t="s">
        <v>3291</v>
      </c>
      <c r="J525" s="27">
        <v>45.472198486328125</v>
      </c>
      <c r="K525" s="27">
        <v>9.19219970703125</v>
      </c>
      <c r="L525" s="2" t="s">
        <v>15</v>
      </c>
      <c r="M525" s="2" t="s">
        <v>16</v>
      </c>
      <c r="N525" s="3">
        <v>4</v>
      </c>
      <c r="O525" s="3" t="s">
        <v>3292</v>
      </c>
      <c r="P525" s="3" t="s">
        <v>3293</v>
      </c>
      <c r="Q525" s="3" t="s">
        <v>3294</v>
      </c>
      <c r="R525" s="27">
        <f t="shared" si="24"/>
        <v>3</v>
      </c>
      <c r="S525" s="3">
        <v>3</v>
      </c>
      <c r="T525" s="3"/>
      <c r="U525" s="3"/>
      <c r="V525" s="3"/>
      <c r="W525" s="3"/>
      <c r="X525" s="3"/>
      <c r="Y525" s="3"/>
      <c r="Z525" s="3" t="s">
        <v>1427</v>
      </c>
      <c r="AA525" s="3" t="s">
        <v>1427</v>
      </c>
      <c r="AB525" s="3" t="s">
        <v>1427</v>
      </c>
      <c r="AC525" s="27">
        <f t="shared" si="25"/>
        <v>0</v>
      </c>
      <c r="AD525" s="3"/>
      <c r="AE525" s="3"/>
      <c r="AF525" s="3"/>
      <c r="AG525" s="3"/>
      <c r="AH525" s="3"/>
      <c r="AI525" s="3"/>
      <c r="AJ525" s="3"/>
      <c r="AK525" s="3"/>
      <c r="AL525" s="21">
        <v>0</v>
      </c>
      <c r="AM525" s="21">
        <v>0</v>
      </c>
      <c r="AN525" s="21">
        <v>9</v>
      </c>
      <c r="AO525" s="21">
        <v>10</v>
      </c>
      <c r="AP525" s="21">
        <v>9</v>
      </c>
      <c r="AQ525" s="21">
        <v>9</v>
      </c>
      <c r="AR525" s="21">
        <v>8</v>
      </c>
      <c r="AS525" s="21">
        <v>9</v>
      </c>
      <c r="AT525" s="29">
        <f t="shared" si="26"/>
        <v>9</v>
      </c>
      <c r="AU525" s="29">
        <v>8</v>
      </c>
      <c r="AV525" s="29">
        <v>8</v>
      </c>
      <c r="AW525" s="29">
        <v>1</v>
      </c>
      <c r="AX525" s="21">
        <v>66</v>
      </c>
      <c r="AY525" s="29">
        <v>1</v>
      </c>
      <c r="AZ525" s="27" t="s">
        <v>1427</v>
      </c>
      <c r="BA525" s="27">
        <v>58</v>
      </c>
      <c r="BB525" s="27">
        <v>1</v>
      </c>
      <c r="BC525" s="27">
        <v>0</v>
      </c>
      <c r="BD525" s="27">
        <v>0</v>
      </c>
      <c r="BE525" s="27">
        <v>0</v>
      </c>
      <c r="BF525" s="27" t="str" cm="1">
        <f t="array" ref="BF525">_xlfn.IFS(BB525=1,"Nord Italia",BC525=1,"Centro Italia",BD525=1,"Sud Italia",BE525=1,"Isole Italia",SUM(BB525:BE525)=0,"Estero")</f>
        <v>Nord Italia</v>
      </c>
      <c r="BG525" s="27" t="s">
        <v>3295</v>
      </c>
      <c r="BH525" s="27">
        <v>167</v>
      </c>
      <c r="BI525" s="27" t="s">
        <v>1427</v>
      </c>
      <c r="BJ525" s="27">
        <v>4</v>
      </c>
      <c r="BK525" s="27">
        <v>18</v>
      </c>
      <c r="BL525" s="27" t="s">
        <v>3296</v>
      </c>
      <c r="BM525" s="27" t="s">
        <v>1427</v>
      </c>
      <c r="BN525" s="2" t="s">
        <v>1427</v>
      </c>
      <c r="BO525" s="3">
        <v>2</v>
      </c>
      <c r="BP525" s="27">
        <v>4</v>
      </c>
      <c r="BQ525" s="3">
        <v>30</v>
      </c>
      <c r="BR525" s="3">
        <v>0</v>
      </c>
      <c r="BS525" s="3" t="s">
        <v>1427</v>
      </c>
      <c r="BT525" s="27">
        <v>1</v>
      </c>
      <c r="BU525" s="27">
        <v>1</v>
      </c>
      <c r="BV525" s="27">
        <v>2</v>
      </c>
    </row>
    <row r="526" spans="1:74" ht="120" x14ac:dyDescent="0.25">
      <c r="A526" s="27">
        <v>730</v>
      </c>
      <c r="B526" s="28">
        <v>44453.157002314816</v>
      </c>
      <c r="C526" s="28">
        <v>44453.161377314813</v>
      </c>
      <c r="D526" s="2" t="s">
        <v>3308</v>
      </c>
      <c r="E526" s="27">
        <v>100</v>
      </c>
      <c r="F526" s="27">
        <v>377</v>
      </c>
      <c r="G526" s="27">
        <v>1</v>
      </c>
      <c r="H526" s="28">
        <v>44453.161386400461</v>
      </c>
      <c r="I526" s="2" t="s">
        <v>3309</v>
      </c>
      <c r="J526" s="27">
        <v>46.067398071289063</v>
      </c>
      <c r="K526" s="27">
        <v>13.236404418945313</v>
      </c>
      <c r="L526" s="2" t="s">
        <v>15</v>
      </c>
      <c r="M526" s="2" t="s">
        <v>16</v>
      </c>
      <c r="N526" s="3">
        <v>4</v>
      </c>
      <c r="O526" s="3" t="s">
        <v>3310</v>
      </c>
      <c r="P526" s="3" t="s">
        <v>3311</v>
      </c>
      <c r="Q526" s="3" t="s">
        <v>3312</v>
      </c>
      <c r="R526" s="27">
        <f t="shared" si="24"/>
        <v>3</v>
      </c>
      <c r="S526" s="3"/>
      <c r="T526" s="3"/>
      <c r="U526" s="3">
        <v>1</v>
      </c>
      <c r="V526" s="3">
        <v>1</v>
      </c>
      <c r="W526" s="3"/>
      <c r="X526" s="3">
        <v>1</v>
      </c>
      <c r="Y526" s="3"/>
      <c r="Z526" s="3" t="s">
        <v>1427</v>
      </c>
      <c r="AA526" s="3" t="s">
        <v>1427</v>
      </c>
      <c r="AB526" s="3" t="s">
        <v>1427</v>
      </c>
      <c r="AC526" s="27">
        <f t="shared" si="25"/>
        <v>0</v>
      </c>
      <c r="AD526" s="3"/>
      <c r="AE526" s="3"/>
      <c r="AF526" s="3"/>
      <c r="AG526" s="3"/>
      <c r="AH526" s="3"/>
      <c r="AI526" s="3"/>
      <c r="AJ526" s="3"/>
      <c r="AK526" s="3"/>
      <c r="AL526" s="21">
        <v>0</v>
      </c>
      <c r="AM526" s="21">
        <v>0</v>
      </c>
      <c r="AN526" s="21">
        <v>7</v>
      </c>
      <c r="AO526" s="21">
        <v>10</v>
      </c>
      <c r="AP526" s="21">
        <v>10</v>
      </c>
      <c r="AQ526" s="21">
        <v>8</v>
      </c>
      <c r="AR526" s="21">
        <v>10</v>
      </c>
      <c r="AS526" s="21">
        <v>10</v>
      </c>
      <c r="AT526" s="29">
        <f t="shared" si="26"/>
        <v>9.1666666666666661</v>
      </c>
      <c r="AU526" s="29">
        <v>7</v>
      </c>
      <c r="AV526" s="29">
        <v>8</v>
      </c>
      <c r="AW526" s="29">
        <v>1</v>
      </c>
      <c r="AX526" s="21">
        <v>23</v>
      </c>
      <c r="AY526" s="29">
        <v>1</v>
      </c>
      <c r="AZ526" s="27" t="s">
        <v>1427</v>
      </c>
      <c r="BA526" s="27">
        <v>77</v>
      </c>
      <c r="BB526" s="27">
        <v>1</v>
      </c>
      <c r="BC526" s="27">
        <v>0</v>
      </c>
      <c r="BD526" s="27">
        <v>0</v>
      </c>
      <c r="BE526" s="27">
        <v>0</v>
      </c>
      <c r="BF526" s="27" t="str" cm="1">
        <f t="array" ref="BF526">_xlfn.IFS(BB526=1,"Nord Italia",BC526=1,"Centro Italia",BD526=1,"Sud Italia",BE526=1,"Isole Italia",SUM(BB526:BE526)=0,"Estero")</f>
        <v>Nord Italia</v>
      </c>
      <c r="BG526" s="27" t="s">
        <v>3313</v>
      </c>
      <c r="BH526" s="27">
        <v>164</v>
      </c>
      <c r="BI526" s="27" t="s">
        <v>1427</v>
      </c>
      <c r="BJ526" s="27">
        <v>4</v>
      </c>
      <c r="BK526" s="27">
        <v>16</v>
      </c>
      <c r="BL526" s="27" t="s">
        <v>1427</v>
      </c>
      <c r="BM526" s="27">
        <v>110</v>
      </c>
      <c r="BN526" s="2" t="s">
        <v>1427</v>
      </c>
      <c r="BO526" s="3">
        <v>4</v>
      </c>
      <c r="BP526" s="27">
        <v>4</v>
      </c>
      <c r="BQ526" s="3">
        <v>60</v>
      </c>
      <c r="BR526" s="3">
        <v>1</v>
      </c>
      <c r="BS526" s="3">
        <v>1</v>
      </c>
      <c r="BT526" s="27">
        <v>1</v>
      </c>
      <c r="BU526" s="27">
        <v>1</v>
      </c>
      <c r="BV526" s="27">
        <v>5</v>
      </c>
    </row>
    <row r="527" spans="1:74" ht="60" x14ac:dyDescent="0.25">
      <c r="A527" s="27">
        <v>736</v>
      </c>
      <c r="B527" s="28">
        <v>44453.253993055558</v>
      </c>
      <c r="C527" s="28">
        <v>44453.256793981483</v>
      </c>
      <c r="D527" s="2" t="s">
        <v>3334</v>
      </c>
      <c r="E527" s="27">
        <v>100</v>
      </c>
      <c r="F527" s="27">
        <v>242</v>
      </c>
      <c r="G527" s="27">
        <v>1</v>
      </c>
      <c r="H527" s="28">
        <v>44453.256808067126</v>
      </c>
      <c r="I527" s="2" t="s">
        <v>3335</v>
      </c>
      <c r="J527" s="27">
        <v>41.890396118164063</v>
      </c>
      <c r="K527" s="27">
        <v>12.512603759765625</v>
      </c>
      <c r="L527" s="2" t="s">
        <v>15</v>
      </c>
      <c r="M527" s="2" t="s">
        <v>16</v>
      </c>
      <c r="N527" s="3">
        <v>4</v>
      </c>
      <c r="O527" s="3" t="s">
        <v>3336</v>
      </c>
      <c r="P527" s="3" t="s">
        <v>3337</v>
      </c>
      <c r="Q527" s="3" t="s">
        <v>3338</v>
      </c>
      <c r="R527" s="27">
        <f t="shared" si="24"/>
        <v>3</v>
      </c>
      <c r="S527" s="3"/>
      <c r="T527" s="3"/>
      <c r="U527" s="3">
        <v>3</v>
      </c>
      <c r="V527" s="3"/>
      <c r="W527" s="3"/>
      <c r="X527" s="3"/>
      <c r="Y527" s="3"/>
      <c r="Z527" s="3" t="s">
        <v>1427</v>
      </c>
      <c r="AA527" s="3" t="s">
        <v>1427</v>
      </c>
      <c r="AB527" s="3" t="s">
        <v>1427</v>
      </c>
      <c r="AC527" s="27">
        <f t="shared" si="25"/>
        <v>0</v>
      </c>
      <c r="AD527" s="3"/>
      <c r="AE527" s="3"/>
      <c r="AF527" s="3"/>
      <c r="AG527" s="3"/>
      <c r="AH527" s="3"/>
      <c r="AI527" s="3"/>
      <c r="AJ527" s="3"/>
      <c r="AK527" s="3"/>
      <c r="AL527" s="21">
        <v>0</v>
      </c>
      <c r="AM527" s="21">
        <v>0</v>
      </c>
      <c r="AN527" s="21">
        <v>5</v>
      </c>
      <c r="AO527" s="21">
        <v>7</v>
      </c>
      <c r="AP527" s="21">
        <v>3</v>
      </c>
      <c r="AQ527" s="21">
        <v>7</v>
      </c>
      <c r="AR527" s="21">
        <v>1</v>
      </c>
      <c r="AS527" s="21">
        <v>10</v>
      </c>
      <c r="AT527" s="29">
        <f t="shared" si="26"/>
        <v>5.5</v>
      </c>
      <c r="AU527" s="29">
        <v>6</v>
      </c>
      <c r="AV527" s="29">
        <v>8</v>
      </c>
      <c r="AW527" s="29">
        <v>1</v>
      </c>
      <c r="AX527" s="21">
        <v>18</v>
      </c>
      <c r="AY527" s="29">
        <v>1</v>
      </c>
      <c r="AZ527" s="27" t="s">
        <v>1427</v>
      </c>
      <c r="BA527" s="27">
        <v>71</v>
      </c>
      <c r="BB527" s="27">
        <v>0</v>
      </c>
      <c r="BC527" s="27">
        <v>1</v>
      </c>
      <c r="BD527" s="27">
        <v>0</v>
      </c>
      <c r="BE527" s="27">
        <v>0</v>
      </c>
      <c r="BF527" s="27" t="str" cm="1">
        <f t="array" ref="BF527">_xlfn.IFS(BB527=1,"Nord Italia",BC527=1,"Centro Italia",BD527=1,"Sud Italia",BE527=1,"Isole Italia",SUM(BB527:BE527)=0,"Estero")</f>
        <v>Centro Italia</v>
      </c>
      <c r="BG527" s="27" t="s">
        <v>3339</v>
      </c>
      <c r="BH527" s="27">
        <v>164</v>
      </c>
      <c r="BI527" s="27" t="s">
        <v>1427</v>
      </c>
      <c r="BJ527" s="27">
        <v>3</v>
      </c>
      <c r="BK527" s="27">
        <v>17</v>
      </c>
      <c r="BL527" s="27" t="s">
        <v>1427</v>
      </c>
      <c r="BM527" s="27" t="s">
        <v>1427</v>
      </c>
      <c r="BN527" s="2" t="s">
        <v>1427</v>
      </c>
      <c r="BO527" s="3">
        <v>5</v>
      </c>
      <c r="BP527" s="27">
        <v>3</v>
      </c>
      <c r="BQ527" s="3">
        <v>120</v>
      </c>
      <c r="BR527" s="3">
        <v>0</v>
      </c>
      <c r="BS527" s="3" t="s">
        <v>1427</v>
      </c>
      <c r="BT527" s="27">
        <v>1</v>
      </c>
      <c r="BU527" s="27">
        <v>0</v>
      </c>
      <c r="BV527" s="27">
        <v>2</v>
      </c>
    </row>
    <row r="528" spans="1:74" ht="75" x14ac:dyDescent="0.25">
      <c r="A528" s="27">
        <v>742</v>
      </c>
      <c r="B528" s="28">
        <v>44454.047881944447</v>
      </c>
      <c r="C528" s="28">
        <v>44454.051203703704</v>
      </c>
      <c r="D528" s="2" t="s">
        <v>3359</v>
      </c>
      <c r="E528" s="27">
        <v>100</v>
      </c>
      <c r="F528" s="27">
        <v>287</v>
      </c>
      <c r="G528" s="27">
        <v>1</v>
      </c>
      <c r="H528" s="28">
        <v>44454.051217777778</v>
      </c>
      <c r="I528" s="2" t="s">
        <v>3360</v>
      </c>
      <c r="J528" s="27">
        <v>46.067398071289063</v>
      </c>
      <c r="K528" s="27">
        <v>13.236404418945313</v>
      </c>
      <c r="L528" s="2" t="s">
        <v>15</v>
      </c>
      <c r="M528" s="2" t="s">
        <v>16</v>
      </c>
      <c r="N528" s="3">
        <v>4</v>
      </c>
      <c r="O528" s="3" t="s">
        <v>3361</v>
      </c>
      <c r="P528" s="3" t="s">
        <v>3362</v>
      </c>
      <c r="Q528" s="3" t="s">
        <v>3363</v>
      </c>
      <c r="R528" s="27">
        <f t="shared" si="24"/>
        <v>3</v>
      </c>
      <c r="S528" s="3">
        <v>1</v>
      </c>
      <c r="T528" s="3"/>
      <c r="U528" s="3">
        <v>1</v>
      </c>
      <c r="V528" s="3"/>
      <c r="W528" s="3"/>
      <c r="X528" s="3">
        <v>1</v>
      </c>
      <c r="Y528" s="3"/>
      <c r="Z528" s="3" t="s">
        <v>1427</v>
      </c>
      <c r="AA528" s="3" t="s">
        <v>1427</v>
      </c>
      <c r="AB528" s="3" t="s">
        <v>1427</v>
      </c>
      <c r="AC528" s="27">
        <f t="shared" si="25"/>
        <v>0</v>
      </c>
      <c r="AD528" s="3"/>
      <c r="AE528" s="3"/>
      <c r="AF528" s="3"/>
      <c r="AG528" s="3"/>
      <c r="AH528" s="3"/>
      <c r="AI528" s="3"/>
      <c r="AJ528" s="3"/>
      <c r="AK528" s="3"/>
      <c r="AL528" s="21">
        <v>0</v>
      </c>
      <c r="AM528" s="21">
        <v>0</v>
      </c>
      <c r="AN528" s="21">
        <v>8</v>
      </c>
      <c r="AO528" s="21">
        <v>10</v>
      </c>
      <c r="AP528" s="21">
        <v>7</v>
      </c>
      <c r="AQ528" s="21">
        <v>9</v>
      </c>
      <c r="AR528" s="21">
        <v>9</v>
      </c>
      <c r="AS528" s="21">
        <v>10</v>
      </c>
      <c r="AT528" s="29">
        <f t="shared" si="26"/>
        <v>8.8333333333333339</v>
      </c>
      <c r="AU528" s="29">
        <v>7</v>
      </c>
      <c r="AV528" s="29">
        <v>7</v>
      </c>
      <c r="AW528" s="29">
        <v>1</v>
      </c>
      <c r="AX528" s="21">
        <v>22</v>
      </c>
      <c r="AY528" s="29">
        <v>1</v>
      </c>
      <c r="AZ528" s="27" t="s">
        <v>1427</v>
      </c>
      <c r="BA528" s="27">
        <v>102</v>
      </c>
      <c r="BB528" s="27">
        <v>1</v>
      </c>
      <c r="BC528" s="27">
        <v>0</v>
      </c>
      <c r="BD528" s="27">
        <v>0</v>
      </c>
      <c r="BE528" s="27">
        <v>0</v>
      </c>
      <c r="BF528" s="27" t="str" cm="1">
        <f t="array" ref="BF528">_xlfn.IFS(BB528=1,"Nord Italia",BC528=1,"Centro Italia",BD528=1,"Sud Italia",BE528=1,"Isole Italia",SUM(BB528:BE528)=0,"Estero")</f>
        <v>Nord Italia</v>
      </c>
      <c r="BG528" s="27" t="s">
        <v>3364</v>
      </c>
      <c r="BH528" s="27">
        <v>164</v>
      </c>
      <c r="BI528" s="27" t="s">
        <v>1427</v>
      </c>
      <c r="BJ528" s="27">
        <v>3</v>
      </c>
      <c r="BK528" s="27">
        <v>14</v>
      </c>
      <c r="BL528" s="27" t="s">
        <v>1427</v>
      </c>
      <c r="BM528" s="27" t="s">
        <v>1427</v>
      </c>
      <c r="BN528" s="2" t="s">
        <v>1427</v>
      </c>
      <c r="BO528" s="3">
        <v>4</v>
      </c>
      <c r="BP528" s="27">
        <v>3</v>
      </c>
      <c r="BQ528" s="3">
        <v>30</v>
      </c>
      <c r="BR528" s="3">
        <v>0</v>
      </c>
      <c r="BS528" s="3" t="s">
        <v>1427</v>
      </c>
      <c r="BT528" s="27">
        <v>0</v>
      </c>
      <c r="BU528" s="27">
        <v>0</v>
      </c>
      <c r="BV528" s="27">
        <v>3</v>
      </c>
    </row>
    <row r="529" spans="1:74" ht="45" x14ac:dyDescent="0.25">
      <c r="A529" s="27">
        <v>745</v>
      </c>
      <c r="B529" s="28">
        <v>44454.181701388887</v>
      </c>
      <c r="C529" s="28">
        <v>44454.184641203705</v>
      </c>
      <c r="D529" s="2" t="s">
        <v>3375</v>
      </c>
      <c r="E529" s="27">
        <v>100</v>
      </c>
      <c r="F529" s="27">
        <v>253</v>
      </c>
      <c r="G529" s="27">
        <v>1</v>
      </c>
      <c r="H529" s="28">
        <v>44454.184655428238</v>
      </c>
      <c r="I529" s="2" t="s">
        <v>3376</v>
      </c>
      <c r="J529" s="27">
        <v>46.067398071289063</v>
      </c>
      <c r="K529" s="27">
        <v>13.236404418945313</v>
      </c>
      <c r="L529" s="2" t="s">
        <v>15</v>
      </c>
      <c r="M529" s="2" t="s">
        <v>16</v>
      </c>
      <c r="N529" s="3">
        <v>4</v>
      </c>
      <c r="O529" s="3" t="s">
        <v>3377</v>
      </c>
      <c r="P529" s="3" t="s">
        <v>1917</v>
      </c>
      <c r="Q529" s="3" t="s">
        <v>1971</v>
      </c>
      <c r="R529" s="27">
        <f t="shared" si="24"/>
        <v>3</v>
      </c>
      <c r="S529" s="3"/>
      <c r="T529" s="3"/>
      <c r="U529" s="3">
        <v>2</v>
      </c>
      <c r="V529" s="3"/>
      <c r="W529" s="3"/>
      <c r="X529" s="3"/>
      <c r="Y529" s="3">
        <v>1</v>
      </c>
      <c r="Z529" s="3" t="s">
        <v>1427</v>
      </c>
      <c r="AA529" s="3" t="s">
        <v>1427</v>
      </c>
      <c r="AB529" s="3" t="s">
        <v>1427</v>
      </c>
      <c r="AC529" s="27">
        <f t="shared" si="25"/>
        <v>0</v>
      </c>
      <c r="AD529" s="3"/>
      <c r="AE529" s="3"/>
      <c r="AF529" s="3"/>
      <c r="AG529" s="3"/>
      <c r="AH529" s="3"/>
      <c r="AI529" s="3"/>
      <c r="AJ529" s="3"/>
      <c r="AK529" s="3"/>
      <c r="AL529" s="21">
        <v>0</v>
      </c>
      <c r="AM529" s="21">
        <v>0</v>
      </c>
      <c r="AN529" s="21">
        <v>1</v>
      </c>
      <c r="AO529" s="21">
        <v>8</v>
      </c>
      <c r="AP529" s="21">
        <v>9</v>
      </c>
      <c r="AQ529" s="21">
        <v>7</v>
      </c>
      <c r="AR529" s="21">
        <v>10</v>
      </c>
      <c r="AS529" s="21">
        <v>10</v>
      </c>
      <c r="AT529" s="29">
        <f t="shared" si="26"/>
        <v>7.5</v>
      </c>
      <c r="AU529" s="29">
        <v>6</v>
      </c>
      <c r="AV529" s="29">
        <v>5</v>
      </c>
      <c r="AW529" s="29">
        <v>1</v>
      </c>
      <c r="AX529" s="21">
        <v>30</v>
      </c>
      <c r="AY529" s="29">
        <v>1</v>
      </c>
      <c r="AZ529" s="27" t="s">
        <v>1427</v>
      </c>
      <c r="BA529" s="27">
        <v>41</v>
      </c>
      <c r="BB529" s="27">
        <v>1</v>
      </c>
      <c r="BC529" s="27">
        <v>0</v>
      </c>
      <c r="BD529" s="27">
        <v>0</v>
      </c>
      <c r="BE529" s="27">
        <v>0</v>
      </c>
      <c r="BF529" s="27" t="str" cm="1">
        <f t="array" ref="BF529">_xlfn.IFS(BB529=1,"Nord Italia",BC529=1,"Centro Italia",BD529=1,"Sud Italia",BE529=1,"Isole Italia",SUM(BB529:BE529)=0,"Estero")</f>
        <v>Nord Italia</v>
      </c>
      <c r="BG529" s="27" t="s">
        <v>3378</v>
      </c>
      <c r="BH529" s="27" t="s">
        <v>1427</v>
      </c>
      <c r="BI529" s="27">
        <v>4</v>
      </c>
      <c r="BJ529" s="27">
        <v>16</v>
      </c>
      <c r="BK529" s="27" t="s">
        <v>1427</v>
      </c>
      <c r="BL529" s="27">
        <v>110</v>
      </c>
      <c r="BM529" s="2" t="s">
        <v>1427</v>
      </c>
      <c r="BN529" s="2"/>
      <c r="BO529" s="3">
        <v>4</v>
      </c>
      <c r="BP529" s="27">
        <v>3</v>
      </c>
      <c r="BQ529" s="3">
        <v>30</v>
      </c>
      <c r="BR529" s="3">
        <v>0</v>
      </c>
      <c r="BS529" s="3" t="s">
        <v>1427</v>
      </c>
      <c r="BT529" s="27">
        <v>1</v>
      </c>
      <c r="BU529" s="27">
        <v>1</v>
      </c>
      <c r="BV529" s="27">
        <v>1</v>
      </c>
    </row>
    <row r="530" spans="1:74" ht="30" x14ac:dyDescent="0.25">
      <c r="A530" s="27">
        <v>18</v>
      </c>
      <c r="B530" s="28">
        <v>44445.307222222225</v>
      </c>
      <c r="C530" s="28">
        <v>44445.313437500001</v>
      </c>
      <c r="D530" s="2" t="s">
        <v>47</v>
      </c>
      <c r="E530" s="27">
        <v>100</v>
      </c>
      <c r="F530" s="27">
        <v>536</v>
      </c>
      <c r="G530" s="27">
        <v>1</v>
      </c>
      <c r="H530" s="28">
        <v>44445.313442766201</v>
      </c>
      <c r="I530" s="2" t="s">
        <v>48</v>
      </c>
      <c r="J530" s="27">
        <v>45.215194702148438</v>
      </c>
      <c r="K530" s="27">
        <v>11.931396484375</v>
      </c>
      <c r="L530" s="2" t="s">
        <v>15</v>
      </c>
      <c r="M530" s="2" t="s">
        <v>16</v>
      </c>
      <c r="N530" s="3">
        <v>5</v>
      </c>
      <c r="O530" s="27" t="s">
        <v>1427</v>
      </c>
      <c r="P530" s="27" t="s">
        <v>1427</v>
      </c>
      <c r="Q530" s="27" t="s">
        <v>1427</v>
      </c>
      <c r="R530" s="27">
        <f t="shared" si="24"/>
        <v>0</v>
      </c>
      <c r="S530" s="27"/>
      <c r="T530" s="27"/>
      <c r="U530" s="27"/>
      <c r="V530" s="27"/>
      <c r="W530" s="27"/>
      <c r="X530" s="27"/>
      <c r="Y530" s="27"/>
      <c r="Z530" s="27" t="s">
        <v>1464</v>
      </c>
      <c r="AA530" s="27" t="s">
        <v>1465</v>
      </c>
      <c r="AB530" s="27" t="s">
        <v>1466</v>
      </c>
      <c r="AC530" s="27">
        <f t="shared" si="25"/>
        <v>3</v>
      </c>
      <c r="AD530" s="27">
        <v>1</v>
      </c>
      <c r="AE530" s="27">
        <v>1</v>
      </c>
      <c r="AF530" s="27"/>
      <c r="AG530" s="27"/>
      <c r="AH530" s="27"/>
      <c r="AI530" s="27">
        <v>1</v>
      </c>
      <c r="AJ530" s="27"/>
      <c r="AK530" s="27"/>
      <c r="AL530" s="29">
        <v>0</v>
      </c>
      <c r="AM530" s="29">
        <v>0</v>
      </c>
      <c r="AN530" s="29" t="s">
        <v>1427</v>
      </c>
      <c r="AO530" s="29" t="s">
        <v>1427</v>
      </c>
      <c r="AP530" s="29" t="s">
        <v>1427</v>
      </c>
      <c r="AQ530" s="29" t="s">
        <v>1427</v>
      </c>
      <c r="AR530" s="29" t="s">
        <v>1427</v>
      </c>
      <c r="AS530" s="29" t="s">
        <v>1427</v>
      </c>
      <c r="AT530" s="29" t="str">
        <f t="shared" si="26"/>
        <v>.</v>
      </c>
      <c r="AU530" s="29">
        <v>6</v>
      </c>
      <c r="AV530" s="29">
        <v>7</v>
      </c>
      <c r="AW530" s="29">
        <v>0</v>
      </c>
      <c r="AX530" s="29">
        <v>48</v>
      </c>
      <c r="AY530" s="29">
        <v>1</v>
      </c>
      <c r="AZ530" s="27" t="s">
        <v>1427</v>
      </c>
      <c r="BA530" s="27">
        <v>104</v>
      </c>
      <c r="BB530" s="27">
        <v>1</v>
      </c>
      <c r="BC530" s="27">
        <v>0</v>
      </c>
      <c r="BD530" s="27">
        <v>0</v>
      </c>
      <c r="BE530" s="27">
        <v>0</v>
      </c>
      <c r="BF530" s="27" t="str" cm="1">
        <f t="array" ref="BF530">_xlfn.IFS(BB530=1,"Nord Italia",BC530=1,"Centro Italia",BD530=1,"Sud Italia",BE530=1,"Isole Italia",SUM(BB530:BE530)=0,"Estero")</f>
        <v>Nord Italia</v>
      </c>
      <c r="BG530" s="27" t="s">
        <v>2709</v>
      </c>
      <c r="BH530" s="27">
        <v>167</v>
      </c>
      <c r="BI530" s="27" t="s">
        <v>1427</v>
      </c>
      <c r="BJ530" s="27">
        <v>3</v>
      </c>
      <c r="BK530" s="27" t="s">
        <v>1427</v>
      </c>
      <c r="BL530" s="27" t="s">
        <v>1427</v>
      </c>
      <c r="BM530" s="27" t="s">
        <v>1427</v>
      </c>
      <c r="BN530" s="27" t="s">
        <v>1427</v>
      </c>
      <c r="BO530" s="27">
        <v>2</v>
      </c>
      <c r="BP530" s="29">
        <v>3</v>
      </c>
      <c r="BQ530" s="27">
        <v>10</v>
      </c>
      <c r="BR530" s="27">
        <v>1</v>
      </c>
      <c r="BS530" s="27">
        <v>1</v>
      </c>
      <c r="BT530" s="27">
        <v>1</v>
      </c>
      <c r="BU530" s="27">
        <v>0</v>
      </c>
      <c r="BV530" s="29">
        <v>2</v>
      </c>
    </row>
    <row r="531" spans="1:74" ht="30" x14ac:dyDescent="0.25">
      <c r="A531" s="27">
        <v>23</v>
      </c>
      <c r="B531" s="28">
        <v>44445.31453703704</v>
      </c>
      <c r="C531" s="28">
        <v>44445.317048611112</v>
      </c>
      <c r="D531" s="2" t="s">
        <v>57</v>
      </c>
      <c r="E531" s="27">
        <v>100</v>
      </c>
      <c r="F531" s="27">
        <v>217</v>
      </c>
      <c r="G531" s="27">
        <v>1</v>
      </c>
      <c r="H531" s="28">
        <v>44445.317065625</v>
      </c>
      <c r="I531" s="2" t="s">
        <v>58</v>
      </c>
      <c r="J531" s="27">
        <v>45.319793701171875</v>
      </c>
      <c r="K531" s="27">
        <v>8.421295166015625</v>
      </c>
      <c r="L531" s="2" t="s">
        <v>15</v>
      </c>
      <c r="M531" s="2" t="s">
        <v>16</v>
      </c>
      <c r="N531" s="3">
        <v>5</v>
      </c>
      <c r="O531" s="27" t="s">
        <v>1427</v>
      </c>
      <c r="P531" s="27" t="s">
        <v>1427</v>
      </c>
      <c r="Q531" s="27" t="s">
        <v>1427</v>
      </c>
      <c r="R531" s="27">
        <f t="shared" si="24"/>
        <v>0</v>
      </c>
      <c r="S531" s="27"/>
      <c r="T531" s="27"/>
      <c r="U531" s="27"/>
      <c r="V531" s="27"/>
      <c r="W531" s="27"/>
      <c r="X531" s="27">
        <v>3</v>
      </c>
      <c r="Y531" s="27"/>
      <c r="Z531" s="27" t="s">
        <v>1475</v>
      </c>
      <c r="AA531" s="27" t="s">
        <v>1476</v>
      </c>
      <c r="AB531" s="27" t="s">
        <v>1477</v>
      </c>
      <c r="AC531" s="27">
        <f t="shared" si="25"/>
        <v>3</v>
      </c>
      <c r="AD531" s="27"/>
      <c r="AE531" s="27"/>
      <c r="AF531" s="27">
        <v>1</v>
      </c>
      <c r="AG531" s="27"/>
      <c r="AH531" s="27"/>
      <c r="AI531" s="27">
        <v>2</v>
      </c>
      <c r="AJ531" s="27"/>
      <c r="AK531" s="27"/>
      <c r="AL531" s="29">
        <v>0</v>
      </c>
      <c r="AM531" s="29">
        <v>0</v>
      </c>
      <c r="AN531" s="29" t="s">
        <v>1427</v>
      </c>
      <c r="AO531" s="29" t="s">
        <v>1427</v>
      </c>
      <c r="AP531" s="29" t="s">
        <v>1427</v>
      </c>
      <c r="AQ531" s="29" t="s">
        <v>1427</v>
      </c>
      <c r="AR531" s="29" t="s">
        <v>1427</v>
      </c>
      <c r="AS531" s="29" t="s">
        <v>1427</v>
      </c>
      <c r="AT531" s="29" t="str">
        <f t="shared" si="26"/>
        <v>.</v>
      </c>
      <c r="AU531" s="29">
        <v>5</v>
      </c>
      <c r="AV531" s="29">
        <v>7</v>
      </c>
      <c r="AW531" s="29">
        <v>0</v>
      </c>
      <c r="AX531" s="29">
        <v>20</v>
      </c>
      <c r="AY531" s="29">
        <v>1</v>
      </c>
      <c r="AZ531" s="27" t="s">
        <v>1427</v>
      </c>
      <c r="BA531" s="27">
        <v>62</v>
      </c>
      <c r="BB531" s="27">
        <v>1</v>
      </c>
      <c r="BC531" s="27">
        <v>0</v>
      </c>
      <c r="BD531" s="27">
        <v>0</v>
      </c>
      <c r="BE531" s="27">
        <v>0</v>
      </c>
      <c r="BF531" s="27" t="str" cm="1">
        <f t="array" ref="BF531">_xlfn.IFS(BB531=1,"Nord Italia",BC531=1,"Centro Italia",BD531=1,"Sud Italia",BE531=1,"Isole Italia",SUM(BB531:BE531)=0,"Estero")</f>
        <v>Nord Italia</v>
      </c>
      <c r="BG531" s="27" t="s">
        <v>2713</v>
      </c>
      <c r="BH531" s="27">
        <v>164</v>
      </c>
      <c r="BI531" s="27" t="s">
        <v>1427</v>
      </c>
      <c r="BJ531" s="27">
        <v>3</v>
      </c>
      <c r="BK531" s="27">
        <v>12</v>
      </c>
      <c r="BL531" s="27" t="s">
        <v>1427</v>
      </c>
      <c r="BM531" s="27" t="s">
        <v>1427</v>
      </c>
      <c r="BN531" s="27" t="s">
        <v>1427</v>
      </c>
      <c r="BO531" s="27">
        <v>4</v>
      </c>
      <c r="BP531" s="29">
        <v>4</v>
      </c>
      <c r="BQ531" s="27">
        <v>120</v>
      </c>
      <c r="BR531" s="27">
        <v>0</v>
      </c>
      <c r="BS531" s="27" t="s">
        <v>1427</v>
      </c>
      <c r="BT531" s="27">
        <v>1</v>
      </c>
      <c r="BU531" s="27">
        <v>1</v>
      </c>
      <c r="BV531" s="29">
        <v>1</v>
      </c>
    </row>
    <row r="532" spans="1:74" ht="30" x14ac:dyDescent="0.25">
      <c r="A532" s="27">
        <v>25</v>
      </c>
      <c r="B532" s="28">
        <v>44445.316759259258</v>
      </c>
      <c r="C532" s="28">
        <v>44445.318807870368</v>
      </c>
      <c r="D532" s="2" t="s">
        <v>61</v>
      </c>
      <c r="E532" s="27">
        <v>100</v>
      </c>
      <c r="F532" s="27">
        <v>176</v>
      </c>
      <c r="G532" s="27">
        <v>1</v>
      </c>
      <c r="H532" s="28">
        <v>44445.31881769676</v>
      </c>
      <c r="I532" s="2" t="s">
        <v>62</v>
      </c>
      <c r="J532" s="27">
        <v>45.550506591796875</v>
      </c>
      <c r="K532" s="27">
        <v>9.077392578125</v>
      </c>
      <c r="L532" s="2" t="s">
        <v>15</v>
      </c>
      <c r="M532" s="2" t="s">
        <v>16</v>
      </c>
      <c r="N532" s="3">
        <v>5</v>
      </c>
      <c r="O532" s="27" t="s">
        <v>1427</v>
      </c>
      <c r="P532" s="27" t="s">
        <v>1427</v>
      </c>
      <c r="Q532" s="27" t="s">
        <v>1427</v>
      </c>
      <c r="R532" s="27">
        <f t="shared" si="24"/>
        <v>0</v>
      </c>
      <c r="S532" s="27"/>
      <c r="T532" s="27"/>
      <c r="U532" s="27"/>
      <c r="V532" s="27"/>
      <c r="W532" s="27"/>
      <c r="X532" s="27"/>
      <c r="Y532" s="27"/>
      <c r="Z532" s="27" t="s">
        <v>1478</v>
      </c>
      <c r="AA532" s="27" t="s">
        <v>1479</v>
      </c>
      <c r="AB532" s="27" t="s">
        <v>1480</v>
      </c>
      <c r="AC532" s="27">
        <f t="shared" si="25"/>
        <v>3</v>
      </c>
      <c r="AD532" s="27">
        <v>3</v>
      </c>
      <c r="AE532" s="27"/>
      <c r="AF532" s="27"/>
      <c r="AG532" s="27"/>
      <c r="AH532" s="27"/>
      <c r="AI532" s="27"/>
      <c r="AJ532" s="27"/>
      <c r="AK532" s="27"/>
      <c r="AL532" s="29">
        <v>0</v>
      </c>
      <c r="AM532" s="29">
        <v>0</v>
      </c>
      <c r="AN532" s="29" t="s">
        <v>1427</v>
      </c>
      <c r="AO532" s="29" t="s">
        <v>1427</v>
      </c>
      <c r="AP532" s="29" t="s">
        <v>1427</v>
      </c>
      <c r="AQ532" s="29" t="s">
        <v>1427</v>
      </c>
      <c r="AR532" s="29" t="s">
        <v>1427</v>
      </c>
      <c r="AS532" s="29" t="s">
        <v>1427</v>
      </c>
      <c r="AT532" s="29" t="str">
        <f t="shared" si="26"/>
        <v>.</v>
      </c>
      <c r="AU532" s="29">
        <v>7</v>
      </c>
      <c r="AV532" s="29">
        <v>6</v>
      </c>
      <c r="AW532" s="29">
        <v>0</v>
      </c>
      <c r="AX532" s="29">
        <v>56</v>
      </c>
      <c r="AY532" s="29">
        <v>1</v>
      </c>
      <c r="AZ532" s="27" t="s">
        <v>1427</v>
      </c>
      <c r="BA532" s="27">
        <v>103</v>
      </c>
      <c r="BB532" s="27">
        <v>1</v>
      </c>
      <c r="BC532" s="27">
        <v>0</v>
      </c>
      <c r="BD532" s="27">
        <v>0</v>
      </c>
      <c r="BE532" s="27">
        <v>0</v>
      </c>
      <c r="BF532" s="27" t="str" cm="1">
        <f t="array" ref="BF532">_xlfn.IFS(BB532=1,"Nord Italia",BC532=1,"Centro Italia",BD532=1,"Sud Italia",BE532=1,"Isole Italia",SUM(BB532:BE532)=0,"Estero")</f>
        <v>Nord Italia</v>
      </c>
      <c r="BG532" s="27" t="s">
        <v>2714</v>
      </c>
      <c r="BH532" s="27">
        <v>166</v>
      </c>
      <c r="BI532" s="27" t="s">
        <v>1427</v>
      </c>
      <c r="BJ532" s="27">
        <v>3</v>
      </c>
      <c r="BK532" s="27" t="s">
        <v>1427</v>
      </c>
      <c r="BL532" s="27" t="s">
        <v>1427</v>
      </c>
      <c r="BM532" s="27" t="s">
        <v>1427</v>
      </c>
      <c r="BN532" s="27" t="s">
        <v>1427</v>
      </c>
      <c r="BO532" s="27">
        <v>2</v>
      </c>
      <c r="BP532" s="29">
        <v>3</v>
      </c>
      <c r="BQ532" s="27">
        <v>60</v>
      </c>
      <c r="BR532" s="27">
        <v>0</v>
      </c>
      <c r="BS532" s="27" t="s">
        <v>1427</v>
      </c>
      <c r="BT532" s="27">
        <v>1</v>
      </c>
      <c r="BU532" s="27">
        <v>1</v>
      </c>
      <c r="BV532" s="29">
        <v>1</v>
      </c>
    </row>
    <row r="533" spans="1:74" ht="30" x14ac:dyDescent="0.25">
      <c r="A533" s="27">
        <v>30</v>
      </c>
      <c r="B533" s="28">
        <v>44445.323958333334</v>
      </c>
      <c r="C533" s="28">
        <v>44445.325960648152</v>
      </c>
      <c r="D533" s="2" t="s">
        <v>71</v>
      </c>
      <c r="E533" s="27">
        <v>100</v>
      </c>
      <c r="F533" s="27">
        <v>172</v>
      </c>
      <c r="G533" s="27">
        <v>1</v>
      </c>
      <c r="H533" s="28">
        <v>44445.32596613426</v>
      </c>
      <c r="I533" s="2" t="s">
        <v>72</v>
      </c>
      <c r="J533" s="27">
        <v>45.66180419921875</v>
      </c>
      <c r="K533" s="27">
        <v>12.2427978515625</v>
      </c>
      <c r="L533" s="2" t="s">
        <v>15</v>
      </c>
      <c r="M533" s="2" t="s">
        <v>16</v>
      </c>
      <c r="N533" s="3">
        <v>5</v>
      </c>
      <c r="O533" s="27" t="s">
        <v>1427</v>
      </c>
      <c r="P533" s="27" t="s">
        <v>1427</v>
      </c>
      <c r="Q533" s="27" t="s">
        <v>1427</v>
      </c>
      <c r="R533" s="27">
        <f t="shared" si="24"/>
        <v>0</v>
      </c>
      <c r="S533" s="27"/>
      <c r="T533" s="27"/>
      <c r="U533" s="27"/>
      <c r="V533" s="27"/>
      <c r="W533" s="27"/>
      <c r="X533" s="27"/>
      <c r="Y533" s="27"/>
      <c r="Z533" s="27" t="s">
        <v>1484</v>
      </c>
      <c r="AA533" s="27" t="s">
        <v>1485</v>
      </c>
      <c r="AB533" s="27" t="s">
        <v>1441</v>
      </c>
      <c r="AC533" s="27">
        <f t="shared" si="25"/>
        <v>3</v>
      </c>
      <c r="AD533" s="27">
        <v>1</v>
      </c>
      <c r="AE533" s="27">
        <v>1</v>
      </c>
      <c r="AF533" s="27">
        <v>1</v>
      </c>
      <c r="AG533" s="27"/>
      <c r="AH533" s="27"/>
      <c r="AI533" s="27"/>
      <c r="AJ533" s="27"/>
      <c r="AK533" s="27"/>
      <c r="AL533" s="29">
        <v>0</v>
      </c>
      <c r="AM533" s="29">
        <v>0</v>
      </c>
      <c r="AN533" s="29" t="s">
        <v>1427</v>
      </c>
      <c r="AO533" s="29" t="s">
        <v>1427</v>
      </c>
      <c r="AP533" s="29" t="s">
        <v>1427</v>
      </c>
      <c r="AQ533" s="29" t="s">
        <v>1427</v>
      </c>
      <c r="AR533" s="29" t="s">
        <v>1427</v>
      </c>
      <c r="AS533" s="29" t="s">
        <v>1427</v>
      </c>
      <c r="AT533" s="29" t="str">
        <f t="shared" si="26"/>
        <v>.</v>
      </c>
      <c r="AU533" s="29">
        <v>6</v>
      </c>
      <c r="AV533" s="29">
        <v>7</v>
      </c>
      <c r="AW533" s="29">
        <v>1</v>
      </c>
      <c r="AX533" s="29">
        <v>24</v>
      </c>
      <c r="AY533" s="29">
        <v>1</v>
      </c>
      <c r="AZ533" s="27" t="s">
        <v>1427</v>
      </c>
      <c r="BA533" s="27">
        <v>67</v>
      </c>
      <c r="BB533" s="27">
        <v>1</v>
      </c>
      <c r="BC533" s="27">
        <v>0</v>
      </c>
      <c r="BD533" s="27">
        <v>0</v>
      </c>
      <c r="BE533" s="27">
        <v>0</v>
      </c>
      <c r="BF533" s="27" t="str" cm="1">
        <f t="array" ref="BF533">_xlfn.IFS(BB533=1,"Nord Italia",BC533=1,"Centro Italia",BD533=1,"Sud Italia",BE533=1,"Isole Italia",SUM(BB533:BE533)=0,"Estero")</f>
        <v>Nord Italia</v>
      </c>
      <c r="BG533" s="27" t="s">
        <v>2717</v>
      </c>
      <c r="BH533" s="27">
        <v>166</v>
      </c>
      <c r="BI533" s="27" t="s">
        <v>1427</v>
      </c>
      <c r="BJ533" s="27">
        <v>7</v>
      </c>
      <c r="BK533" s="27" t="s">
        <v>1427</v>
      </c>
      <c r="BL533" s="27" t="s">
        <v>1427</v>
      </c>
      <c r="BM533" s="27" t="s">
        <v>1427</v>
      </c>
      <c r="BN533" s="27" t="s">
        <v>1427</v>
      </c>
      <c r="BO533" s="27">
        <v>2</v>
      </c>
      <c r="BP533" s="29">
        <v>3</v>
      </c>
      <c r="BQ533" s="27">
        <v>180</v>
      </c>
      <c r="BR533" s="27">
        <v>0</v>
      </c>
      <c r="BS533" s="27" t="s">
        <v>1427</v>
      </c>
      <c r="BT533" s="27">
        <v>1</v>
      </c>
      <c r="BU533" s="27">
        <v>0</v>
      </c>
      <c r="BV533" s="29">
        <v>2</v>
      </c>
    </row>
    <row r="534" spans="1:74" ht="30" x14ac:dyDescent="0.25">
      <c r="A534" s="27">
        <v>39</v>
      </c>
      <c r="B534" s="28">
        <v>44445.338275462964</v>
      </c>
      <c r="C534" s="28">
        <v>44445.341006944444</v>
      </c>
      <c r="D534" s="2" t="s">
        <v>90</v>
      </c>
      <c r="E534" s="27">
        <v>100</v>
      </c>
      <c r="F534" s="27">
        <v>236</v>
      </c>
      <c r="G534" s="27">
        <v>1</v>
      </c>
      <c r="H534" s="28">
        <v>44445.34102054398</v>
      </c>
      <c r="I534" s="2" t="s">
        <v>91</v>
      </c>
      <c r="J534" s="27">
        <v>45.480697631835938</v>
      </c>
      <c r="K534" s="27">
        <v>9.000396728515625</v>
      </c>
      <c r="L534" s="2" t="s">
        <v>15</v>
      </c>
      <c r="M534" s="2" t="s">
        <v>16</v>
      </c>
      <c r="N534" s="3">
        <v>5</v>
      </c>
      <c r="O534" s="27" t="s">
        <v>1427</v>
      </c>
      <c r="P534" s="27" t="s">
        <v>1427</v>
      </c>
      <c r="Q534" s="27" t="s">
        <v>1427</v>
      </c>
      <c r="R534" s="27">
        <f t="shared" si="24"/>
        <v>0</v>
      </c>
      <c r="S534" s="27"/>
      <c r="T534" s="27"/>
      <c r="U534" s="27"/>
      <c r="V534" s="27"/>
      <c r="W534" s="27"/>
      <c r="X534" s="27"/>
      <c r="Y534" s="27"/>
      <c r="Z534" s="27" t="s">
        <v>1507</v>
      </c>
      <c r="AA534" s="27" t="s">
        <v>1508</v>
      </c>
      <c r="AB534" s="27" t="s">
        <v>1509</v>
      </c>
      <c r="AC534" s="27">
        <f t="shared" si="25"/>
        <v>3</v>
      </c>
      <c r="AD534" s="27"/>
      <c r="AE534" s="27"/>
      <c r="AF534" s="27">
        <v>1</v>
      </c>
      <c r="AG534" s="27"/>
      <c r="AH534" s="27"/>
      <c r="AI534" s="27">
        <v>2</v>
      </c>
      <c r="AJ534" s="27"/>
      <c r="AK534" s="27"/>
      <c r="AL534" s="29">
        <v>0</v>
      </c>
      <c r="AM534" s="29">
        <v>0</v>
      </c>
      <c r="AN534" s="29" t="s">
        <v>1427</v>
      </c>
      <c r="AO534" s="29" t="s">
        <v>1427</v>
      </c>
      <c r="AP534" s="29" t="s">
        <v>1427</v>
      </c>
      <c r="AQ534" s="29" t="s">
        <v>1427</v>
      </c>
      <c r="AR534" s="29" t="s">
        <v>1427</v>
      </c>
      <c r="AS534" s="29" t="s">
        <v>1427</v>
      </c>
      <c r="AT534" s="29" t="str">
        <f t="shared" si="26"/>
        <v>.</v>
      </c>
      <c r="AU534" s="29">
        <v>7</v>
      </c>
      <c r="AV534" s="29">
        <v>7</v>
      </c>
      <c r="AW534" s="29">
        <v>0</v>
      </c>
      <c r="AX534" s="29">
        <v>43</v>
      </c>
      <c r="AY534" s="29">
        <v>1</v>
      </c>
      <c r="AZ534" s="27" t="s">
        <v>1427</v>
      </c>
      <c r="BA534" s="27">
        <v>58</v>
      </c>
      <c r="BB534" s="27">
        <v>1</v>
      </c>
      <c r="BC534" s="27">
        <v>0</v>
      </c>
      <c r="BD534" s="27">
        <v>0</v>
      </c>
      <c r="BE534" s="27">
        <v>0</v>
      </c>
      <c r="BF534" s="27" t="str" cm="1">
        <f t="array" ref="BF534">_xlfn.IFS(BB534=1,"Nord Italia",BC534=1,"Centro Italia",BD534=1,"Sud Italia",BE534=1,"Isole Italia",SUM(BB534:BE534)=0,"Estero")</f>
        <v>Nord Italia</v>
      </c>
      <c r="BG534" s="27" t="s">
        <v>2721</v>
      </c>
      <c r="BH534" s="27">
        <v>166</v>
      </c>
      <c r="BI534" s="27" t="s">
        <v>1427</v>
      </c>
      <c r="BJ534" s="27">
        <v>3</v>
      </c>
      <c r="BK534" s="27" t="s">
        <v>1427</v>
      </c>
      <c r="BL534" s="27" t="s">
        <v>1427</v>
      </c>
      <c r="BM534" s="27" t="s">
        <v>1427</v>
      </c>
      <c r="BN534" s="27" t="s">
        <v>1427</v>
      </c>
      <c r="BO534" s="27">
        <v>2</v>
      </c>
      <c r="BP534" s="29">
        <v>3</v>
      </c>
      <c r="BQ534" s="27">
        <v>60</v>
      </c>
      <c r="BR534" s="27">
        <v>0</v>
      </c>
      <c r="BS534" s="27" t="s">
        <v>1427</v>
      </c>
      <c r="BT534" s="27">
        <v>1</v>
      </c>
      <c r="BU534" s="27">
        <v>1</v>
      </c>
      <c r="BV534" s="29">
        <v>3</v>
      </c>
    </row>
    <row r="535" spans="1:74" ht="45" x14ac:dyDescent="0.25">
      <c r="A535" s="27">
        <v>56</v>
      </c>
      <c r="B535" s="28">
        <v>44445.378449074073</v>
      </c>
      <c r="C535" s="28">
        <v>44445.380914351852</v>
      </c>
      <c r="D535" s="2" t="s">
        <v>124</v>
      </c>
      <c r="E535" s="27">
        <v>100</v>
      </c>
      <c r="F535" s="27">
        <v>212</v>
      </c>
      <c r="G535" s="27">
        <v>1</v>
      </c>
      <c r="H535" s="28">
        <v>44445.38091803241</v>
      </c>
      <c r="I535" s="2" t="s">
        <v>125</v>
      </c>
      <c r="J535" s="27">
        <v>45.426193237304688</v>
      </c>
      <c r="K535" s="27">
        <v>11.793701171875</v>
      </c>
      <c r="L535" s="2" t="s">
        <v>15</v>
      </c>
      <c r="M535" s="2" t="s">
        <v>16</v>
      </c>
      <c r="N535" s="3">
        <v>5</v>
      </c>
      <c r="O535" s="27" t="s">
        <v>1427</v>
      </c>
      <c r="P535" s="27" t="s">
        <v>1427</v>
      </c>
      <c r="Q535" s="27" t="s">
        <v>1427</v>
      </c>
      <c r="R535" s="27">
        <f t="shared" si="24"/>
        <v>0</v>
      </c>
      <c r="S535" s="27"/>
      <c r="T535" s="27"/>
      <c r="U535" s="27"/>
      <c r="V535" s="27"/>
      <c r="W535" s="27"/>
      <c r="X535" s="27"/>
      <c r="Y535" s="27"/>
      <c r="Z535" s="27" t="s">
        <v>1532</v>
      </c>
      <c r="AA535" s="27" t="s">
        <v>1533</v>
      </c>
      <c r="AB535" s="27" t="s">
        <v>1534</v>
      </c>
      <c r="AC535" s="27">
        <f t="shared" si="25"/>
        <v>3</v>
      </c>
      <c r="AD535" s="27"/>
      <c r="AE535" s="27"/>
      <c r="AF535" s="27">
        <v>1</v>
      </c>
      <c r="AG535" s="27"/>
      <c r="AH535" s="27"/>
      <c r="AI535" s="27">
        <v>1</v>
      </c>
      <c r="AJ535" s="27">
        <v>1</v>
      </c>
      <c r="AK535" s="27"/>
      <c r="AL535" s="29">
        <v>0</v>
      </c>
      <c r="AM535" s="29">
        <v>0</v>
      </c>
      <c r="AN535" s="29" t="s">
        <v>1427</v>
      </c>
      <c r="AO535" s="29" t="s">
        <v>1427</v>
      </c>
      <c r="AP535" s="29" t="s">
        <v>1427</v>
      </c>
      <c r="AQ535" s="29" t="s">
        <v>1427</v>
      </c>
      <c r="AR535" s="29" t="s">
        <v>1427</v>
      </c>
      <c r="AS535" s="29" t="s">
        <v>1427</v>
      </c>
      <c r="AT535" s="29" t="str">
        <f t="shared" si="26"/>
        <v>.</v>
      </c>
      <c r="AU535" s="29">
        <v>4</v>
      </c>
      <c r="AV535" s="29">
        <v>6</v>
      </c>
      <c r="AW535" s="29">
        <v>0</v>
      </c>
      <c r="AX535" s="29">
        <v>27</v>
      </c>
      <c r="AY535" s="29">
        <v>1</v>
      </c>
      <c r="AZ535" s="27" t="s">
        <v>1427</v>
      </c>
      <c r="BA535" s="27">
        <v>67</v>
      </c>
      <c r="BB535" s="27">
        <v>1</v>
      </c>
      <c r="BC535" s="27">
        <v>0</v>
      </c>
      <c r="BD535" s="27">
        <v>0</v>
      </c>
      <c r="BE535" s="27">
        <v>0</v>
      </c>
      <c r="BF535" s="27" t="str" cm="1">
        <f t="array" ref="BF535">_xlfn.IFS(BB535=1,"Nord Italia",BC535=1,"Centro Italia",BD535=1,"Sud Italia",BE535=1,"Isole Italia",SUM(BB535:BE535)=0,"Estero")</f>
        <v>Nord Italia</v>
      </c>
      <c r="BG535" s="27" t="s">
        <v>2735</v>
      </c>
      <c r="BH535" s="27">
        <v>166</v>
      </c>
      <c r="BI535" s="27" t="s">
        <v>1427</v>
      </c>
      <c r="BJ535" s="27">
        <v>7</v>
      </c>
      <c r="BK535" s="27" t="s">
        <v>1427</v>
      </c>
      <c r="BL535" s="27" t="s">
        <v>1427</v>
      </c>
      <c r="BM535" s="27" t="s">
        <v>1427</v>
      </c>
      <c r="BN535" s="27" t="s">
        <v>1427</v>
      </c>
      <c r="BO535" s="27">
        <v>5</v>
      </c>
      <c r="BP535" s="29">
        <v>3</v>
      </c>
      <c r="BQ535" s="27">
        <v>100</v>
      </c>
      <c r="BR535" s="27">
        <v>0</v>
      </c>
      <c r="BS535" s="27" t="s">
        <v>1427</v>
      </c>
      <c r="BT535" s="27">
        <v>0</v>
      </c>
      <c r="BU535" s="27">
        <v>1</v>
      </c>
      <c r="BV535" s="29">
        <v>3</v>
      </c>
    </row>
    <row r="536" spans="1:74" ht="30" x14ac:dyDescent="0.25">
      <c r="A536" s="27">
        <v>57</v>
      </c>
      <c r="B536" s="28">
        <v>44445.378831018519</v>
      </c>
      <c r="C536" s="28">
        <v>44445.381203703706</v>
      </c>
      <c r="D536" s="2" t="s">
        <v>61</v>
      </c>
      <c r="E536" s="27">
        <v>100</v>
      </c>
      <c r="F536" s="27">
        <v>205</v>
      </c>
      <c r="G536" s="27">
        <v>1</v>
      </c>
      <c r="H536" s="28">
        <v>44445.381217060189</v>
      </c>
      <c r="I536" s="2" t="s">
        <v>126</v>
      </c>
      <c r="J536" s="27">
        <v>45.574005126953125</v>
      </c>
      <c r="K536" s="27">
        <v>8.9304962158203125</v>
      </c>
      <c r="L536" s="2" t="s">
        <v>15</v>
      </c>
      <c r="M536" s="2" t="s">
        <v>16</v>
      </c>
      <c r="N536" s="3">
        <v>5</v>
      </c>
      <c r="O536" s="27" t="s">
        <v>1427</v>
      </c>
      <c r="P536" s="27" t="s">
        <v>1427</v>
      </c>
      <c r="Q536" s="27" t="s">
        <v>1427</v>
      </c>
      <c r="R536" s="27">
        <f t="shared" si="24"/>
        <v>0</v>
      </c>
      <c r="S536" s="27"/>
      <c r="T536" s="27"/>
      <c r="U536" s="27"/>
      <c r="V536" s="27"/>
      <c r="W536" s="27"/>
      <c r="X536" s="27"/>
      <c r="Y536" s="27"/>
      <c r="Z536" s="27" t="s">
        <v>1441</v>
      </c>
      <c r="AA536" s="27" t="s">
        <v>1535</v>
      </c>
      <c r="AB536" s="27" t="s">
        <v>1536</v>
      </c>
      <c r="AC536" s="27">
        <f t="shared" si="25"/>
        <v>3</v>
      </c>
      <c r="AD536" s="27">
        <v>1</v>
      </c>
      <c r="AE536" s="27">
        <v>2</v>
      </c>
      <c r="AF536" s="27"/>
      <c r="AG536" s="27"/>
      <c r="AH536" s="27"/>
      <c r="AI536" s="27"/>
      <c r="AJ536" s="27"/>
      <c r="AK536" s="27"/>
      <c r="AL536" s="29">
        <v>0</v>
      </c>
      <c r="AM536" s="29">
        <v>0</v>
      </c>
      <c r="AN536" s="29" t="s">
        <v>1427</v>
      </c>
      <c r="AO536" s="29" t="s">
        <v>1427</v>
      </c>
      <c r="AP536" s="29" t="s">
        <v>1427</v>
      </c>
      <c r="AQ536" s="29" t="s">
        <v>1427</v>
      </c>
      <c r="AR536" s="29" t="s">
        <v>1427</v>
      </c>
      <c r="AS536" s="29" t="s">
        <v>1427</v>
      </c>
      <c r="AT536" s="29" t="str">
        <f t="shared" si="26"/>
        <v>.</v>
      </c>
      <c r="AU536" s="29">
        <v>7</v>
      </c>
      <c r="AV536" s="29">
        <v>7</v>
      </c>
      <c r="AW536" s="29">
        <v>1</v>
      </c>
      <c r="AX536" s="29">
        <v>50</v>
      </c>
      <c r="AY536" s="29">
        <v>1</v>
      </c>
      <c r="AZ536" s="27" t="s">
        <v>1427</v>
      </c>
      <c r="BA536" s="27">
        <v>103</v>
      </c>
      <c r="BB536" s="27">
        <v>1</v>
      </c>
      <c r="BC536" s="27">
        <v>0</v>
      </c>
      <c r="BD536" s="27">
        <v>0</v>
      </c>
      <c r="BE536" s="27">
        <v>0</v>
      </c>
      <c r="BF536" s="27" t="str" cm="1">
        <f t="array" ref="BF536">_xlfn.IFS(BB536=1,"Nord Italia",BC536=1,"Centro Italia",BD536=1,"Sud Italia",BE536=1,"Isole Italia",SUM(BB536:BE536)=0,"Estero")</f>
        <v>Nord Italia</v>
      </c>
      <c r="BG536" s="27" t="s">
        <v>2736</v>
      </c>
      <c r="BH536" s="27">
        <v>167</v>
      </c>
      <c r="BI536" s="27" t="s">
        <v>1427</v>
      </c>
      <c r="BJ536" s="27">
        <v>5</v>
      </c>
      <c r="BK536" s="27">
        <v>18</v>
      </c>
      <c r="BL536" s="27" t="s">
        <v>3078</v>
      </c>
      <c r="BM536" s="27">
        <v>116</v>
      </c>
      <c r="BN536" s="27" t="s">
        <v>3134</v>
      </c>
      <c r="BO536" s="27">
        <v>2</v>
      </c>
      <c r="BP536" s="29">
        <v>3</v>
      </c>
      <c r="BQ536" s="27">
        <v>120</v>
      </c>
      <c r="BR536" s="27">
        <v>0</v>
      </c>
      <c r="BS536" s="27" t="s">
        <v>1427</v>
      </c>
      <c r="BT536" s="27">
        <v>1</v>
      </c>
      <c r="BU536" s="27">
        <v>1</v>
      </c>
      <c r="BV536" s="29">
        <v>2</v>
      </c>
    </row>
    <row r="537" spans="1:74" ht="45" x14ac:dyDescent="0.25">
      <c r="A537" s="27">
        <v>64</v>
      </c>
      <c r="B537" s="28">
        <v>44445.392928240741</v>
      </c>
      <c r="C537" s="28">
        <v>44445.395439814813</v>
      </c>
      <c r="D537" s="2" t="s">
        <v>139</v>
      </c>
      <c r="E537" s="27">
        <v>100</v>
      </c>
      <c r="F537" s="27">
        <v>216</v>
      </c>
      <c r="G537" s="27">
        <v>1</v>
      </c>
      <c r="H537" s="28">
        <v>44445.395451261575</v>
      </c>
      <c r="I537" s="2" t="s">
        <v>140</v>
      </c>
      <c r="J537" s="27">
        <v>45.091400146484375</v>
      </c>
      <c r="K537" s="27">
        <v>7.6638946533203125</v>
      </c>
      <c r="L537" s="2" t="s">
        <v>15</v>
      </c>
      <c r="M537" s="2" t="s">
        <v>16</v>
      </c>
      <c r="N537" s="3">
        <v>5</v>
      </c>
      <c r="O537" s="27" t="s">
        <v>1427</v>
      </c>
      <c r="P537" s="27" t="s">
        <v>1427</v>
      </c>
      <c r="Q537" s="27" t="s">
        <v>1427</v>
      </c>
      <c r="R537" s="27">
        <f t="shared" si="24"/>
        <v>0</v>
      </c>
      <c r="S537" s="27"/>
      <c r="T537" s="27"/>
      <c r="U537" s="27"/>
      <c r="V537" s="27"/>
      <c r="W537" s="27"/>
      <c r="X537" s="27"/>
      <c r="Y537" s="27"/>
      <c r="Z537" s="27" t="s">
        <v>1546</v>
      </c>
      <c r="AA537" s="27" t="s">
        <v>1547</v>
      </c>
      <c r="AB537" s="27" t="s">
        <v>1548</v>
      </c>
      <c r="AC537" s="27">
        <f t="shared" si="25"/>
        <v>3</v>
      </c>
      <c r="AD537" s="27"/>
      <c r="AE537" s="27">
        <v>2</v>
      </c>
      <c r="AF537" s="27">
        <v>1</v>
      </c>
      <c r="AG537" s="27"/>
      <c r="AH537" s="27"/>
      <c r="AI537" s="27"/>
      <c r="AJ537" s="27"/>
      <c r="AK537" s="27"/>
      <c r="AL537" s="29">
        <v>0</v>
      </c>
      <c r="AM537" s="29">
        <v>0</v>
      </c>
      <c r="AN537" s="29" t="s">
        <v>1427</v>
      </c>
      <c r="AO537" s="29" t="s">
        <v>1427</v>
      </c>
      <c r="AP537" s="29" t="s">
        <v>1427</v>
      </c>
      <c r="AQ537" s="29" t="s">
        <v>1427</v>
      </c>
      <c r="AR537" s="29" t="s">
        <v>1427</v>
      </c>
      <c r="AS537" s="29" t="s">
        <v>1427</v>
      </c>
      <c r="AT537" s="29" t="str">
        <f t="shared" si="26"/>
        <v>.</v>
      </c>
      <c r="AU537" s="29">
        <v>5</v>
      </c>
      <c r="AV537" s="29">
        <v>5</v>
      </c>
      <c r="AW537" s="29">
        <v>1</v>
      </c>
      <c r="AX537" s="29">
        <v>65</v>
      </c>
      <c r="AY537" s="29">
        <v>1</v>
      </c>
      <c r="AZ537" s="27" t="s">
        <v>1427</v>
      </c>
      <c r="BA537" s="27">
        <v>97</v>
      </c>
      <c r="BB537" s="27">
        <v>1</v>
      </c>
      <c r="BC537" s="27">
        <v>0</v>
      </c>
      <c r="BD537" s="27">
        <v>0</v>
      </c>
      <c r="BE537" s="27">
        <v>0</v>
      </c>
      <c r="BF537" s="27" t="str" cm="1">
        <f t="array" ref="BF537">_xlfn.IFS(BB537=1,"Nord Italia",BC537=1,"Centro Italia",BD537=1,"Sud Italia",BE537=1,"Isole Italia",SUM(BB537:BE537)=0,"Estero")</f>
        <v>Nord Italia</v>
      </c>
      <c r="BG537" s="27" t="s">
        <v>2613</v>
      </c>
      <c r="BH537" s="27">
        <v>173</v>
      </c>
      <c r="BI537" s="27" t="s">
        <v>2738</v>
      </c>
      <c r="BJ537" s="27">
        <v>5</v>
      </c>
      <c r="BK537" s="27">
        <v>16</v>
      </c>
      <c r="BL537" s="27" t="s">
        <v>1427</v>
      </c>
      <c r="BM537" s="27">
        <v>116</v>
      </c>
      <c r="BN537" s="27" t="s">
        <v>3135</v>
      </c>
      <c r="BO537" s="27">
        <v>1</v>
      </c>
      <c r="BP537" s="29">
        <v>4</v>
      </c>
      <c r="BQ537" s="27">
        <v>120</v>
      </c>
      <c r="BR537" s="27">
        <v>0</v>
      </c>
      <c r="BS537" s="27" t="s">
        <v>1427</v>
      </c>
      <c r="BT537" s="27">
        <v>1</v>
      </c>
      <c r="BU537" s="27">
        <v>1</v>
      </c>
      <c r="BV537" s="29">
        <v>3</v>
      </c>
    </row>
    <row r="538" spans="1:74" ht="30" x14ac:dyDescent="0.25">
      <c r="A538" s="27">
        <v>72</v>
      </c>
      <c r="B538" s="28">
        <v>44445.402627314812</v>
      </c>
      <c r="C538" s="28">
        <v>44445.405810185184</v>
      </c>
      <c r="D538" s="2" t="s">
        <v>155</v>
      </c>
      <c r="E538" s="27">
        <v>100</v>
      </c>
      <c r="F538" s="27">
        <v>274</v>
      </c>
      <c r="G538" s="27">
        <v>1</v>
      </c>
      <c r="H538" s="28">
        <v>44445.405818287036</v>
      </c>
      <c r="I538" s="2" t="s">
        <v>156</v>
      </c>
      <c r="J538" s="27">
        <v>43.147903442382813</v>
      </c>
      <c r="K538" s="27">
        <v>12.109695434570313</v>
      </c>
      <c r="L538" s="2" t="s">
        <v>15</v>
      </c>
      <c r="M538" s="2" t="s">
        <v>16</v>
      </c>
      <c r="N538" s="3">
        <v>5</v>
      </c>
      <c r="O538" s="27" t="s">
        <v>1427</v>
      </c>
      <c r="P538" s="27" t="s">
        <v>1427</v>
      </c>
      <c r="Q538" s="27" t="s">
        <v>1427</v>
      </c>
      <c r="R538" s="27">
        <f t="shared" si="24"/>
        <v>0</v>
      </c>
      <c r="S538" s="27"/>
      <c r="T538" s="27"/>
      <c r="U538" s="27"/>
      <c r="V538" s="27"/>
      <c r="W538" s="27"/>
      <c r="X538" s="27"/>
      <c r="Y538" s="27"/>
      <c r="Z538" s="27" t="s">
        <v>1555</v>
      </c>
      <c r="AA538" s="27" t="s">
        <v>1556</v>
      </c>
      <c r="AB538" s="27" t="s">
        <v>1557</v>
      </c>
      <c r="AC538" s="27">
        <f t="shared" si="25"/>
        <v>3</v>
      </c>
      <c r="AD538" s="27"/>
      <c r="AE538" s="27"/>
      <c r="AF538" s="27">
        <v>1</v>
      </c>
      <c r="AG538" s="27"/>
      <c r="AH538" s="27"/>
      <c r="AI538" s="27"/>
      <c r="AJ538" s="27">
        <v>2</v>
      </c>
      <c r="AK538" s="27"/>
      <c r="AL538" s="29">
        <v>0</v>
      </c>
      <c r="AM538" s="29">
        <v>0</v>
      </c>
      <c r="AN538" s="29" t="s">
        <v>1427</v>
      </c>
      <c r="AO538" s="29" t="s">
        <v>1427</v>
      </c>
      <c r="AP538" s="29" t="s">
        <v>1427</v>
      </c>
      <c r="AQ538" s="29" t="s">
        <v>1427</v>
      </c>
      <c r="AR538" s="29" t="s">
        <v>1427</v>
      </c>
      <c r="AS538" s="29" t="s">
        <v>1427</v>
      </c>
      <c r="AT538" s="29" t="str">
        <f t="shared" si="26"/>
        <v>.</v>
      </c>
      <c r="AU538" s="29">
        <v>7</v>
      </c>
      <c r="AV538" s="29">
        <v>6</v>
      </c>
      <c r="AW538" s="29">
        <v>1</v>
      </c>
      <c r="AX538" s="29">
        <v>24</v>
      </c>
      <c r="AY538" s="29">
        <v>1</v>
      </c>
      <c r="AZ538" s="27" t="s">
        <v>1427</v>
      </c>
      <c r="BA538" s="27">
        <v>12</v>
      </c>
      <c r="BB538" s="27">
        <v>1</v>
      </c>
      <c r="BC538" s="27">
        <v>0</v>
      </c>
      <c r="BD538" s="27">
        <v>0</v>
      </c>
      <c r="BE538" s="27">
        <v>0</v>
      </c>
      <c r="BF538" s="27" t="str" cm="1">
        <f t="array" ref="BF538">_xlfn.IFS(BB538=1,"Nord Italia",BC538=1,"Centro Italia",BD538=1,"Sud Italia",BE538=1,"Isole Italia",SUM(BB538:BE538)=0,"Estero")</f>
        <v>Nord Italia</v>
      </c>
      <c r="BG538" s="27" t="s">
        <v>2741</v>
      </c>
      <c r="BH538" s="27">
        <v>164</v>
      </c>
      <c r="BI538" s="27" t="s">
        <v>1427</v>
      </c>
      <c r="BJ538" s="27">
        <v>4</v>
      </c>
      <c r="BK538" s="27">
        <v>16</v>
      </c>
      <c r="BL538" s="27" t="s">
        <v>1427</v>
      </c>
      <c r="BM538" s="27">
        <v>110</v>
      </c>
      <c r="BN538" s="27" t="s">
        <v>1427</v>
      </c>
      <c r="BO538" s="27">
        <v>4</v>
      </c>
      <c r="BP538" s="29">
        <v>4</v>
      </c>
      <c r="BQ538" s="27">
        <v>60</v>
      </c>
      <c r="BR538" s="27">
        <v>0</v>
      </c>
      <c r="BS538" s="27" t="s">
        <v>1427</v>
      </c>
      <c r="BT538" s="27">
        <v>1</v>
      </c>
      <c r="BU538" s="27">
        <v>1</v>
      </c>
      <c r="BV538" s="29">
        <v>6</v>
      </c>
    </row>
    <row r="539" spans="1:74" ht="30" x14ac:dyDescent="0.25">
      <c r="A539" s="27">
        <v>82</v>
      </c>
      <c r="B539" s="28">
        <v>44445.412604166668</v>
      </c>
      <c r="C539" s="28">
        <v>44445.415937500002</v>
      </c>
      <c r="D539" s="2" t="s">
        <v>173</v>
      </c>
      <c r="E539" s="27">
        <v>100</v>
      </c>
      <c r="F539" s="27">
        <v>287</v>
      </c>
      <c r="G539" s="27">
        <v>1</v>
      </c>
      <c r="H539" s="28">
        <v>44445.41594204861</v>
      </c>
      <c r="I539" s="2" t="s">
        <v>174</v>
      </c>
      <c r="J539" s="27">
        <v>43.147903442382813</v>
      </c>
      <c r="K539" s="27">
        <v>12.109695434570313</v>
      </c>
      <c r="L539" s="2" t="s">
        <v>15</v>
      </c>
      <c r="M539" s="2" t="s">
        <v>16</v>
      </c>
      <c r="N539" s="3">
        <v>5</v>
      </c>
      <c r="O539" s="27" t="s">
        <v>1427</v>
      </c>
      <c r="P539" s="27" t="s">
        <v>1427</v>
      </c>
      <c r="Q539" s="27" t="s">
        <v>1427</v>
      </c>
      <c r="R539" s="27">
        <f t="shared" si="24"/>
        <v>0</v>
      </c>
      <c r="S539" s="27"/>
      <c r="T539" s="27"/>
      <c r="U539" s="27"/>
      <c r="V539" s="27"/>
      <c r="W539" s="27"/>
      <c r="X539" s="27"/>
      <c r="Y539" s="27"/>
      <c r="Z539" s="27" t="s">
        <v>1570</v>
      </c>
      <c r="AA539" s="27" t="s">
        <v>1571</v>
      </c>
      <c r="AB539" s="27" t="s">
        <v>1572</v>
      </c>
      <c r="AC539" s="27">
        <f t="shared" si="25"/>
        <v>3</v>
      </c>
      <c r="AD539" s="27">
        <v>1</v>
      </c>
      <c r="AE539" s="27"/>
      <c r="AF539" s="27"/>
      <c r="AG539" s="27"/>
      <c r="AH539" s="27"/>
      <c r="AI539" s="27">
        <v>2</v>
      </c>
      <c r="AJ539" s="27"/>
      <c r="AK539" s="27"/>
      <c r="AL539" s="29">
        <v>0</v>
      </c>
      <c r="AM539" s="29">
        <v>0</v>
      </c>
      <c r="AN539" s="29" t="s">
        <v>1427</v>
      </c>
      <c r="AO539" s="29" t="s">
        <v>1427</v>
      </c>
      <c r="AP539" s="29" t="s">
        <v>1427</v>
      </c>
      <c r="AQ539" s="29" t="s">
        <v>1427</v>
      </c>
      <c r="AR539" s="29" t="s">
        <v>1427</v>
      </c>
      <c r="AS539" s="29" t="s">
        <v>1427</v>
      </c>
      <c r="AT539" s="29" t="str">
        <f t="shared" si="26"/>
        <v>.</v>
      </c>
      <c r="AU539" s="29">
        <v>7</v>
      </c>
      <c r="AV539" s="29">
        <v>7</v>
      </c>
      <c r="AW539" s="29">
        <v>1</v>
      </c>
      <c r="AX539" s="29">
        <v>30</v>
      </c>
      <c r="AY539" s="29">
        <v>1</v>
      </c>
      <c r="AZ539" s="27" t="s">
        <v>1427</v>
      </c>
      <c r="BA539" s="27">
        <v>86</v>
      </c>
      <c r="BB539" s="27">
        <v>0</v>
      </c>
      <c r="BC539" s="27">
        <v>1</v>
      </c>
      <c r="BD539" s="27">
        <v>0</v>
      </c>
      <c r="BE539" s="27">
        <v>0</v>
      </c>
      <c r="BF539" s="27" t="str" cm="1">
        <f t="array" ref="BF539">_xlfn.IFS(BB539=1,"Nord Italia",BC539=1,"Centro Italia",BD539=1,"Sud Italia",BE539=1,"Isole Italia",SUM(BB539:BE539)=0,"Estero")</f>
        <v>Centro Italia</v>
      </c>
      <c r="BG539" s="27" t="s">
        <v>2609</v>
      </c>
      <c r="BH539" s="27">
        <v>166</v>
      </c>
      <c r="BI539" s="27" t="s">
        <v>1427</v>
      </c>
      <c r="BJ539" s="27">
        <v>7</v>
      </c>
      <c r="BK539" s="27" t="s">
        <v>1427</v>
      </c>
      <c r="BL539" s="27" t="s">
        <v>1427</v>
      </c>
      <c r="BM539" s="27" t="s">
        <v>1427</v>
      </c>
      <c r="BN539" s="27" t="s">
        <v>1427</v>
      </c>
      <c r="BO539" s="27">
        <v>2</v>
      </c>
      <c r="BP539" s="29">
        <v>3</v>
      </c>
      <c r="BQ539" s="27">
        <v>15</v>
      </c>
      <c r="BR539" s="27">
        <v>0</v>
      </c>
      <c r="BS539" s="27" t="s">
        <v>1427</v>
      </c>
      <c r="BT539" s="27">
        <v>1</v>
      </c>
      <c r="BU539" s="27">
        <v>0</v>
      </c>
      <c r="BV539" s="29">
        <v>2</v>
      </c>
    </row>
    <row r="540" spans="1:74" ht="30" x14ac:dyDescent="0.25">
      <c r="A540" s="27">
        <v>87</v>
      </c>
      <c r="B540" s="28">
        <v>44445.419652777775</v>
      </c>
      <c r="C540" s="28">
        <v>44445.422395833331</v>
      </c>
      <c r="D540" s="2" t="s">
        <v>183</v>
      </c>
      <c r="E540" s="27">
        <v>100</v>
      </c>
      <c r="F540" s="27">
        <v>236</v>
      </c>
      <c r="G540" s="27">
        <v>1</v>
      </c>
      <c r="H540" s="28">
        <v>44445.422408715276</v>
      </c>
      <c r="I540" s="2" t="s">
        <v>184</v>
      </c>
      <c r="J540" s="27">
        <v>41.890396118164063</v>
      </c>
      <c r="K540" s="27">
        <v>12.512603759765625</v>
      </c>
      <c r="L540" s="2" t="s">
        <v>15</v>
      </c>
      <c r="M540" s="2" t="s">
        <v>16</v>
      </c>
      <c r="N540" s="3">
        <v>5</v>
      </c>
      <c r="O540" s="27" t="s">
        <v>1427</v>
      </c>
      <c r="P540" s="27" t="s">
        <v>1427</v>
      </c>
      <c r="Q540" s="27" t="s">
        <v>1427</v>
      </c>
      <c r="R540" s="27">
        <f t="shared" si="24"/>
        <v>0</v>
      </c>
      <c r="S540" s="27"/>
      <c r="T540" s="27"/>
      <c r="U540" s="27"/>
      <c r="V540" s="27"/>
      <c r="W540" s="27"/>
      <c r="X540" s="27"/>
      <c r="Y540" s="27"/>
      <c r="Z540" s="27" t="s">
        <v>1580</v>
      </c>
      <c r="AA540" s="27" t="s">
        <v>1581</v>
      </c>
      <c r="AB540" s="27" t="s">
        <v>1582</v>
      </c>
      <c r="AC540" s="27">
        <f t="shared" si="25"/>
        <v>3</v>
      </c>
      <c r="AD540" s="27">
        <v>1</v>
      </c>
      <c r="AE540" s="27"/>
      <c r="AF540" s="27"/>
      <c r="AG540" s="27"/>
      <c r="AH540" s="27"/>
      <c r="AI540" s="27"/>
      <c r="AJ540" s="27">
        <v>1</v>
      </c>
      <c r="AK540" s="27">
        <v>1</v>
      </c>
      <c r="AL540" s="29">
        <v>0</v>
      </c>
      <c r="AM540" s="29">
        <v>0</v>
      </c>
      <c r="AN540" s="29" t="s">
        <v>1427</v>
      </c>
      <c r="AO540" s="29" t="s">
        <v>1427</v>
      </c>
      <c r="AP540" s="29" t="s">
        <v>1427</v>
      </c>
      <c r="AQ540" s="29" t="s">
        <v>1427</v>
      </c>
      <c r="AR540" s="29" t="s">
        <v>1427</v>
      </c>
      <c r="AS540" s="29" t="s">
        <v>1427</v>
      </c>
      <c r="AT540" s="29" t="str">
        <f t="shared" si="26"/>
        <v>.</v>
      </c>
      <c r="AU540" s="29">
        <v>5</v>
      </c>
      <c r="AV540" s="29">
        <v>7</v>
      </c>
      <c r="AW540" s="29">
        <v>0</v>
      </c>
      <c r="AX540" s="29">
        <v>33</v>
      </c>
      <c r="AY540" s="29">
        <v>1</v>
      </c>
      <c r="AZ540" s="27" t="s">
        <v>1427</v>
      </c>
      <c r="BA540" s="27">
        <v>100</v>
      </c>
      <c r="BB540" s="27">
        <v>1</v>
      </c>
      <c r="BC540" s="27">
        <v>0</v>
      </c>
      <c r="BD540" s="27">
        <v>0</v>
      </c>
      <c r="BE540" s="27">
        <v>0</v>
      </c>
      <c r="BF540" s="27" t="str" cm="1">
        <f t="array" ref="BF540">_xlfn.IFS(BB540=1,"Nord Italia",BC540=1,"Centro Italia",BD540=1,"Sud Italia",BE540=1,"Isole Italia",SUM(BB540:BE540)=0,"Estero")</f>
        <v>Nord Italia</v>
      </c>
      <c r="BG540" s="27" t="s">
        <v>2748</v>
      </c>
      <c r="BH540" s="27">
        <v>167</v>
      </c>
      <c r="BI540" s="27" t="s">
        <v>1427</v>
      </c>
      <c r="BJ540" s="27">
        <v>7</v>
      </c>
      <c r="BK540" s="27" t="s">
        <v>1427</v>
      </c>
      <c r="BL540" s="27" t="s">
        <v>1427</v>
      </c>
      <c r="BM540" s="27" t="s">
        <v>1427</v>
      </c>
      <c r="BN540" s="27" t="s">
        <v>1427</v>
      </c>
      <c r="BO540" s="27">
        <v>3</v>
      </c>
      <c r="BP540" s="29">
        <v>3</v>
      </c>
      <c r="BQ540" s="27">
        <v>250</v>
      </c>
      <c r="BR540" s="27">
        <v>0</v>
      </c>
      <c r="BS540" s="27" t="s">
        <v>1427</v>
      </c>
      <c r="BT540" s="27">
        <v>1</v>
      </c>
      <c r="BU540" s="27">
        <v>1</v>
      </c>
      <c r="BV540" s="29">
        <v>3</v>
      </c>
    </row>
    <row r="541" spans="1:74" ht="30" x14ac:dyDescent="0.25">
      <c r="A541" s="27">
        <v>98</v>
      </c>
      <c r="B541" s="28">
        <v>44445.423750000002</v>
      </c>
      <c r="C541" s="28">
        <v>44445.429259259261</v>
      </c>
      <c r="D541" s="2" t="s">
        <v>205</v>
      </c>
      <c r="E541" s="27">
        <v>100</v>
      </c>
      <c r="F541" s="27">
        <v>476</v>
      </c>
      <c r="G541" s="27">
        <v>1</v>
      </c>
      <c r="H541" s="28">
        <v>44445.429273229165</v>
      </c>
      <c r="I541" s="2" t="s">
        <v>206</v>
      </c>
      <c r="J541" s="27">
        <v>45.40960693359375</v>
      </c>
      <c r="K541" s="27">
        <v>11.894699096679688</v>
      </c>
      <c r="L541" s="2" t="s">
        <v>15</v>
      </c>
      <c r="M541" s="2" t="s">
        <v>16</v>
      </c>
      <c r="N541" s="3">
        <v>5</v>
      </c>
      <c r="O541" s="27" t="s">
        <v>1427</v>
      </c>
      <c r="P541" s="27" t="s">
        <v>1427</v>
      </c>
      <c r="Q541" s="27" t="s">
        <v>1427</v>
      </c>
      <c r="R541" s="27">
        <f t="shared" si="24"/>
        <v>0</v>
      </c>
      <c r="S541" s="27"/>
      <c r="T541" s="27"/>
      <c r="U541" s="27"/>
      <c r="V541" s="27"/>
      <c r="W541" s="27"/>
      <c r="X541" s="27"/>
      <c r="Y541" s="27"/>
      <c r="Z541" s="27" t="s">
        <v>1599</v>
      </c>
      <c r="AA541" s="27" t="s">
        <v>1600</v>
      </c>
      <c r="AB541" s="27" t="s">
        <v>1589</v>
      </c>
      <c r="AC541" s="27">
        <f t="shared" si="25"/>
        <v>3</v>
      </c>
      <c r="AD541" s="27"/>
      <c r="AE541" s="27">
        <v>3</v>
      </c>
      <c r="AF541" s="27"/>
      <c r="AG541" s="27"/>
      <c r="AH541" s="27"/>
      <c r="AI541" s="27"/>
      <c r="AJ541" s="27"/>
      <c r="AK541" s="27"/>
      <c r="AL541" s="29">
        <v>0</v>
      </c>
      <c r="AM541" s="29">
        <v>0</v>
      </c>
      <c r="AN541" s="29" t="s">
        <v>1427</v>
      </c>
      <c r="AO541" s="29" t="s">
        <v>1427</v>
      </c>
      <c r="AP541" s="29" t="s">
        <v>1427</v>
      </c>
      <c r="AQ541" s="29" t="s">
        <v>1427</v>
      </c>
      <c r="AR541" s="29" t="s">
        <v>1427</v>
      </c>
      <c r="AS541" s="29" t="s">
        <v>1427</v>
      </c>
      <c r="AT541" s="29" t="str">
        <f t="shared" si="26"/>
        <v>.</v>
      </c>
      <c r="AU541" s="29">
        <v>6</v>
      </c>
      <c r="AV541" s="29">
        <v>7</v>
      </c>
      <c r="AW541" s="29">
        <v>0</v>
      </c>
      <c r="AX541" s="29">
        <v>74</v>
      </c>
      <c r="AY541" s="29">
        <v>1</v>
      </c>
      <c r="AZ541" s="27" t="s">
        <v>1427</v>
      </c>
      <c r="BA541" s="27">
        <v>67</v>
      </c>
      <c r="BB541" s="27">
        <v>1</v>
      </c>
      <c r="BC541" s="27">
        <v>0</v>
      </c>
      <c r="BD541" s="27">
        <v>0</v>
      </c>
      <c r="BE541" s="27">
        <v>0</v>
      </c>
      <c r="BF541" s="27" t="str" cm="1">
        <f t="array" ref="BF541">_xlfn.IFS(BB541=1,"Nord Italia",BC541=1,"Centro Italia",BD541=1,"Sud Italia",BE541=1,"Isole Italia",SUM(BB541:BE541)=0,"Estero")</f>
        <v>Nord Italia</v>
      </c>
      <c r="BG541" s="27" t="s">
        <v>2753</v>
      </c>
      <c r="BH541" s="27">
        <v>170</v>
      </c>
      <c r="BI541" s="27" t="s">
        <v>1427</v>
      </c>
      <c r="BJ541" s="27">
        <v>2</v>
      </c>
      <c r="BK541" s="27" t="s">
        <v>1427</v>
      </c>
      <c r="BL541" s="27" t="s">
        <v>1427</v>
      </c>
      <c r="BM541" s="27" t="s">
        <v>1427</v>
      </c>
      <c r="BN541" s="27" t="s">
        <v>1427</v>
      </c>
      <c r="BO541" s="27">
        <v>2</v>
      </c>
      <c r="BP541" s="29">
        <v>3</v>
      </c>
      <c r="BQ541" s="27">
        <v>40</v>
      </c>
      <c r="BR541" s="27">
        <v>0</v>
      </c>
      <c r="BS541" s="27" t="s">
        <v>1427</v>
      </c>
      <c r="BT541" s="27">
        <v>1</v>
      </c>
      <c r="BU541" s="27">
        <v>1</v>
      </c>
      <c r="BV541" s="29">
        <v>1</v>
      </c>
    </row>
    <row r="542" spans="1:74" ht="45" x14ac:dyDescent="0.25">
      <c r="A542" s="27">
        <v>102</v>
      </c>
      <c r="B542" s="28">
        <v>44445.432326388887</v>
      </c>
      <c r="C542" s="28">
        <v>44445.434201388889</v>
      </c>
      <c r="D542" s="2" t="s">
        <v>213</v>
      </c>
      <c r="E542" s="27">
        <v>100</v>
      </c>
      <c r="F542" s="27">
        <v>161</v>
      </c>
      <c r="G542" s="27">
        <v>1</v>
      </c>
      <c r="H542" s="28">
        <v>44445.434211180553</v>
      </c>
      <c r="I542" s="2" t="s">
        <v>214</v>
      </c>
      <c r="J542" s="27">
        <v>45.6156005859375</v>
      </c>
      <c r="K542" s="27">
        <v>8.8936004638671875</v>
      </c>
      <c r="L542" s="2" t="s">
        <v>15</v>
      </c>
      <c r="M542" s="2" t="s">
        <v>16</v>
      </c>
      <c r="N542" s="3">
        <v>5</v>
      </c>
      <c r="O542" s="27" t="s">
        <v>1427</v>
      </c>
      <c r="P542" s="27" t="s">
        <v>1427</v>
      </c>
      <c r="Q542" s="27" t="s">
        <v>1427</v>
      </c>
      <c r="R542" s="27">
        <f t="shared" si="24"/>
        <v>0</v>
      </c>
      <c r="S542" s="27"/>
      <c r="T542" s="27"/>
      <c r="U542" s="27"/>
      <c r="V542" s="27"/>
      <c r="W542" s="27"/>
      <c r="X542" s="27"/>
      <c r="Y542" s="27"/>
      <c r="Z542" s="27" t="s">
        <v>1607</v>
      </c>
      <c r="AA542" s="27" t="s">
        <v>1608</v>
      </c>
      <c r="AB542" s="27" t="s">
        <v>1609</v>
      </c>
      <c r="AC542" s="27">
        <f t="shared" si="25"/>
        <v>3</v>
      </c>
      <c r="AD542" s="27"/>
      <c r="AE542" s="27"/>
      <c r="AF542" s="27">
        <v>2</v>
      </c>
      <c r="AG542" s="27"/>
      <c r="AH542" s="27"/>
      <c r="AI542" s="27">
        <v>1</v>
      </c>
      <c r="AJ542" s="27"/>
      <c r="AK542" s="27"/>
      <c r="AL542" s="29">
        <v>0</v>
      </c>
      <c r="AM542" s="29">
        <v>0</v>
      </c>
      <c r="AN542" s="29" t="s">
        <v>1427</v>
      </c>
      <c r="AO542" s="29" t="s">
        <v>1427</v>
      </c>
      <c r="AP542" s="29" t="s">
        <v>1427</v>
      </c>
      <c r="AQ542" s="29" t="s">
        <v>1427</v>
      </c>
      <c r="AR542" s="29" t="s">
        <v>1427</v>
      </c>
      <c r="AS542" s="29" t="s">
        <v>1427</v>
      </c>
      <c r="AT542" s="29" t="str">
        <f t="shared" si="26"/>
        <v>.</v>
      </c>
      <c r="AU542" s="29">
        <v>5</v>
      </c>
      <c r="AV542" s="29">
        <v>5</v>
      </c>
      <c r="AW542" s="29">
        <v>1</v>
      </c>
      <c r="AX542" s="29">
        <v>21</v>
      </c>
      <c r="AY542" s="29">
        <v>1</v>
      </c>
      <c r="AZ542" s="27" t="s">
        <v>1427</v>
      </c>
      <c r="BA542" s="27">
        <v>103</v>
      </c>
      <c r="BB542" s="27">
        <v>1</v>
      </c>
      <c r="BC542" s="27">
        <v>0</v>
      </c>
      <c r="BD542" s="27">
        <v>0</v>
      </c>
      <c r="BE542" s="27">
        <v>0</v>
      </c>
      <c r="BF542" s="27" t="str" cm="1">
        <f t="array" ref="BF542">_xlfn.IFS(BB542=1,"Nord Italia",BC542=1,"Centro Italia",BD542=1,"Sud Italia",BE542=1,"Isole Italia",SUM(BB542:BE542)=0,"Estero")</f>
        <v>Nord Italia</v>
      </c>
      <c r="BG542" s="27" t="s">
        <v>2617</v>
      </c>
      <c r="BH542" s="27">
        <v>164</v>
      </c>
      <c r="BI542" s="27" t="s">
        <v>1427</v>
      </c>
      <c r="BJ542" s="27">
        <v>3</v>
      </c>
      <c r="BK542" s="27">
        <v>16</v>
      </c>
      <c r="BL542" s="27" t="s">
        <v>1427</v>
      </c>
      <c r="BM542" s="27" t="s">
        <v>1427</v>
      </c>
      <c r="BN542" s="27" t="s">
        <v>1427</v>
      </c>
      <c r="BO542" s="27">
        <v>4</v>
      </c>
      <c r="BP542" s="29">
        <v>3</v>
      </c>
      <c r="BQ542" s="27">
        <v>120</v>
      </c>
      <c r="BR542" s="27">
        <v>0</v>
      </c>
      <c r="BS542" s="27" t="s">
        <v>1427</v>
      </c>
      <c r="BT542" s="27">
        <v>1</v>
      </c>
      <c r="BU542" s="27">
        <v>0</v>
      </c>
      <c r="BV542" s="29">
        <v>2</v>
      </c>
    </row>
    <row r="543" spans="1:74" ht="30" x14ac:dyDescent="0.25">
      <c r="A543" s="27">
        <v>110</v>
      </c>
      <c r="B543" s="28">
        <v>44445.437719907408</v>
      </c>
      <c r="C543" s="28">
        <v>44445.439918981479</v>
      </c>
      <c r="D543" s="2" t="s">
        <v>229</v>
      </c>
      <c r="E543" s="27">
        <v>100</v>
      </c>
      <c r="F543" s="27">
        <v>190</v>
      </c>
      <c r="G543" s="27">
        <v>1</v>
      </c>
      <c r="H543" s="28">
        <v>44445.439926076389</v>
      </c>
      <c r="I543" s="2" t="s">
        <v>230</v>
      </c>
      <c r="J543" s="27">
        <v>45.534896850585938</v>
      </c>
      <c r="K543" s="27">
        <v>9.2295074462890625</v>
      </c>
      <c r="L543" s="2" t="s">
        <v>15</v>
      </c>
      <c r="M543" s="2" t="s">
        <v>16</v>
      </c>
      <c r="N543" s="3">
        <v>5</v>
      </c>
      <c r="O543" s="27" t="s">
        <v>1427</v>
      </c>
      <c r="P543" s="27" t="s">
        <v>1427</v>
      </c>
      <c r="Q543" s="27" t="s">
        <v>1427</v>
      </c>
      <c r="R543" s="27">
        <f t="shared" si="24"/>
        <v>0</v>
      </c>
      <c r="S543" s="27"/>
      <c r="T543" s="27"/>
      <c r="U543" s="27"/>
      <c r="V543" s="27"/>
      <c r="W543" s="27"/>
      <c r="X543" s="27"/>
      <c r="Y543" s="27"/>
      <c r="Z543" s="27" t="s">
        <v>1622</v>
      </c>
      <c r="AA543" s="27" t="s">
        <v>1623</v>
      </c>
      <c r="AB543" s="27" t="s">
        <v>1624</v>
      </c>
      <c r="AC543" s="27">
        <f t="shared" si="25"/>
        <v>3</v>
      </c>
      <c r="AD543" s="27"/>
      <c r="AE543" s="27"/>
      <c r="AF543" s="27">
        <v>2</v>
      </c>
      <c r="AG543" s="27"/>
      <c r="AH543" s="27"/>
      <c r="AI543" s="27"/>
      <c r="AJ543" s="27">
        <v>1</v>
      </c>
      <c r="AK543" s="27"/>
      <c r="AL543" s="29">
        <v>0</v>
      </c>
      <c r="AM543" s="29">
        <v>0</v>
      </c>
      <c r="AN543" s="29" t="s">
        <v>1427</v>
      </c>
      <c r="AO543" s="29" t="s">
        <v>1427</v>
      </c>
      <c r="AP543" s="29" t="s">
        <v>1427</v>
      </c>
      <c r="AQ543" s="29" t="s">
        <v>1427</v>
      </c>
      <c r="AR543" s="29" t="s">
        <v>1427</v>
      </c>
      <c r="AS543" s="29" t="s">
        <v>1427</v>
      </c>
      <c r="AT543" s="29" t="str">
        <f t="shared" si="26"/>
        <v>.</v>
      </c>
      <c r="AU543" s="29">
        <v>0</v>
      </c>
      <c r="AV543" s="29">
        <v>0</v>
      </c>
      <c r="AW543" s="29">
        <v>1</v>
      </c>
      <c r="AX543" s="29">
        <v>17</v>
      </c>
      <c r="AY543" s="29">
        <v>1</v>
      </c>
      <c r="AZ543" s="27" t="s">
        <v>1427</v>
      </c>
      <c r="BA543" s="27">
        <v>18</v>
      </c>
      <c r="BB543" s="27">
        <v>1</v>
      </c>
      <c r="BC543" s="27">
        <v>0</v>
      </c>
      <c r="BD543" s="27">
        <v>0</v>
      </c>
      <c r="BE543" s="27">
        <v>0</v>
      </c>
      <c r="BF543" s="27" t="str" cm="1">
        <f t="array" ref="BF543">_xlfn.IFS(BB543=1,"Nord Italia",BC543=1,"Centro Italia",BD543=1,"Sud Italia",BE543=1,"Isole Italia",SUM(BB543:BE543)=0,"Estero")</f>
        <v>Nord Italia</v>
      </c>
      <c r="BG543" s="27" t="s">
        <v>2758</v>
      </c>
      <c r="BH543" s="27">
        <v>164</v>
      </c>
      <c r="BI543" s="27" t="s">
        <v>1427</v>
      </c>
      <c r="BJ543" s="27">
        <v>3</v>
      </c>
      <c r="BK543" s="27">
        <v>18</v>
      </c>
      <c r="BL543" s="27" t="s">
        <v>3082</v>
      </c>
      <c r="BM543" s="27" t="s">
        <v>1427</v>
      </c>
      <c r="BN543" s="27" t="s">
        <v>1427</v>
      </c>
      <c r="BO543" s="27">
        <v>3</v>
      </c>
      <c r="BP543" s="29">
        <v>3</v>
      </c>
      <c r="BQ543" s="27">
        <v>60</v>
      </c>
      <c r="BR543" s="27">
        <v>0</v>
      </c>
      <c r="BS543" s="27" t="s">
        <v>1427</v>
      </c>
      <c r="BT543" s="27">
        <v>1</v>
      </c>
      <c r="BU543" s="27">
        <v>1</v>
      </c>
      <c r="BV543" s="29">
        <v>2</v>
      </c>
    </row>
    <row r="544" spans="1:74" ht="30" x14ac:dyDescent="0.25">
      <c r="A544" s="27">
        <v>111</v>
      </c>
      <c r="B544" s="28">
        <v>44445.415254629632</v>
      </c>
      <c r="C544" s="28">
        <v>44445.442199074074</v>
      </c>
      <c r="D544" s="2" t="s">
        <v>205</v>
      </c>
      <c r="E544" s="27">
        <v>100</v>
      </c>
      <c r="F544" s="27">
        <v>2327</v>
      </c>
      <c r="G544" s="27">
        <v>1</v>
      </c>
      <c r="H544" s="28">
        <v>44445.44220503472</v>
      </c>
      <c r="I544" s="2" t="s">
        <v>231</v>
      </c>
      <c r="J544" s="27">
        <v>45.40960693359375</v>
      </c>
      <c r="K544" s="27">
        <v>11.894699096679688</v>
      </c>
      <c r="L544" s="2" t="s">
        <v>15</v>
      </c>
      <c r="M544" s="2" t="s">
        <v>16</v>
      </c>
      <c r="N544" s="3">
        <v>5</v>
      </c>
      <c r="O544" s="27" t="s">
        <v>1427</v>
      </c>
      <c r="P544" s="27" t="s">
        <v>1427</v>
      </c>
      <c r="Q544" s="27" t="s">
        <v>1427</v>
      </c>
      <c r="R544" s="27">
        <f t="shared" si="24"/>
        <v>0</v>
      </c>
      <c r="S544" s="27"/>
      <c r="T544" s="27"/>
      <c r="U544" s="27"/>
      <c r="V544" s="27"/>
      <c r="W544" s="27"/>
      <c r="X544" s="27"/>
      <c r="Y544" s="27"/>
      <c r="Z544" s="27" t="s">
        <v>1441</v>
      </c>
      <c r="AA544" s="27" t="s">
        <v>1589</v>
      </c>
      <c r="AB544" s="27" t="s">
        <v>1625</v>
      </c>
      <c r="AC544" s="27">
        <f t="shared" si="25"/>
        <v>3</v>
      </c>
      <c r="AD544" s="27"/>
      <c r="AE544" s="27">
        <v>3</v>
      </c>
      <c r="AF544" s="27"/>
      <c r="AG544" s="27"/>
      <c r="AH544" s="27"/>
      <c r="AI544" s="27"/>
      <c r="AJ544" s="27"/>
      <c r="AK544" s="27"/>
      <c r="AL544" s="29">
        <v>0</v>
      </c>
      <c r="AM544" s="29">
        <v>0</v>
      </c>
      <c r="AN544" s="29" t="s">
        <v>1427</v>
      </c>
      <c r="AO544" s="29" t="s">
        <v>1427</v>
      </c>
      <c r="AP544" s="29" t="s">
        <v>1427</v>
      </c>
      <c r="AQ544" s="29" t="s">
        <v>1427</v>
      </c>
      <c r="AR544" s="29" t="s">
        <v>1427</v>
      </c>
      <c r="AS544" s="29" t="s">
        <v>1427</v>
      </c>
      <c r="AT544" s="29" t="str">
        <f t="shared" si="26"/>
        <v>.</v>
      </c>
      <c r="AU544" s="29">
        <v>3</v>
      </c>
      <c r="AV544" s="29">
        <v>5</v>
      </c>
      <c r="AW544" s="29">
        <v>1</v>
      </c>
      <c r="AX544" s="29">
        <v>60</v>
      </c>
      <c r="AY544" s="29">
        <v>1</v>
      </c>
      <c r="AZ544" s="27" t="s">
        <v>1427</v>
      </c>
      <c r="BA544" s="27">
        <v>67</v>
      </c>
      <c r="BB544" s="27">
        <v>1</v>
      </c>
      <c r="BC544" s="27">
        <v>0</v>
      </c>
      <c r="BD544" s="27">
        <v>0</v>
      </c>
      <c r="BE544" s="27">
        <v>0</v>
      </c>
      <c r="BF544" s="27" t="str" cm="1">
        <f t="array" ref="BF544">_xlfn.IFS(BB544=1,"Nord Italia",BC544=1,"Centro Italia",BD544=1,"Sud Italia",BE544=1,"Isole Italia",SUM(BB544:BE544)=0,"Estero")</f>
        <v>Nord Italia</v>
      </c>
      <c r="BG544" s="27" t="s">
        <v>2759</v>
      </c>
      <c r="BH544" s="27">
        <v>171</v>
      </c>
      <c r="BI544" s="27" t="s">
        <v>1427</v>
      </c>
      <c r="BJ544" s="27">
        <v>2</v>
      </c>
      <c r="BK544" s="27" t="s">
        <v>1427</v>
      </c>
      <c r="BL544" s="27" t="s">
        <v>1427</v>
      </c>
      <c r="BM544" s="27" t="s">
        <v>1427</v>
      </c>
      <c r="BN544" s="27" t="s">
        <v>1427</v>
      </c>
      <c r="BO544" s="27">
        <v>2</v>
      </c>
      <c r="BP544" s="29">
        <v>3</v>
      </c>
      <c r="BQ544" s="27">
        <v>10</v>
      </c>
      <c r="BR544" s="27">
        <v>0</v>
      </c>
      <c r="BS544" s="27" t="s">
        <v>1427</v>
      </c>
      <c r="BT544" s="27">
        <v>1</v>
      </c>
      <c r="BU544" s="27">
        <v>0</v>
      </c>
      <c r="BV544" s="29">
        <v>2</v>
      </c>
    </row>
    <row r="545" spans="1:74" ht="30" x14ac:dyDescent="0.25">
      <c r="A545" s="27">
        <v>133</v>
      </c>
      <c r="B545" s="28">
        <v>44445.468425925923</v>
      </c>
      <c r="C545" s="28">
        <v>44445.472256944442</v>
      </c>
      <c r="D545" s="2" t="s">
        <v>274</v>
      </c>
      <c r="E545" s="27">
        <v>100</v>
      </c>
      <c r="F545" s="27">
        <v>330</v>
      </c>
      <c r="G545" s="27">
        <v>1</v>
      </c>
      <c r="H545" s="28">
        <v>44445.472263310185</v>
      </c>
      <c r="I545" s="2" t="s">
        <v>275</v>
      </c>
      <c r="J545" s="27">
        <v>45.472198486328125</v>
      </c>
      <c r="K545" s="27">
        <v>9.19219970703125</v>
      </c>
      <c r="L545" s="2" t="s">
        <v>15</v>
      </c>
      <c r="M545" s="2" t="s">
        <v>16</v>
      </c>
      <c r="N545" s="3">
        <v>5</v>
      </c>
      <c r="O545" s="27" t="s">
        <v>1427</v>
      </c>
      <c r="P545" s="27" t="s">
        <v>1427</v>
      </c>
      <c r="Q545" s="27" t="s">
        <v>1427</v>
      </c>
      <c r="R545" s="27">
        <f t="shared" si="24"/>
        <v>0</v>
      </c>
      <c r="S545" s="27"/>
      <c r="T545" s="27"/>
      <c r="U545" s="27"/>
      <c r="V545" s="27"/>
      <c r="W545" s="27"/>
      <c r="X545" s="27"/>
      <c r="Y545" s="27"/>
      <c r="Z545" s="27" t="s">
        <v>1653</v>
      </c>
      <c r="AA545" s="27" t="s">
        <v>1654</v>
      </c>
      <c r="AB545" s="27" t="s">
        <v>1655</v>
      </c>
      <c r="AC545" s="27">
        <f t="shared" si="25"/>
        <v>3</v>
      </c>
      <c r="AD545" s="27"/>
      <c r="AE545" s="27">
        <v>2</v>
      </c>
      <c r="AF545" s="27"/>
      <c r="AG545" s="27"/>
      <c r="AH545" s="27"/>
      <c r="AI545" s="27"/>
      <c r="AJ545" s="27">
        <v>1</v>
      </c>
      <c r="AK545" s="27"/>
      <c r="AL545" s="29">
        <v>0</v>
      </c>
      <c r="AM545" s="29">
        <v>0</v>
      </c>
      <c r="AN545" s="29" t="s">
        <v>1427</v>
      </c>
      <c r="AO545" s="29" t="s">
        <v>1427</v>
      </c>
      <c r="AP545" s="29" t="s">
        <v>1427</v>
      </c>
      <c r="AQ545" s="29" t="s">
        <v>1427</v>
      </c>
      <c r="AR545" s="29" t="s">
        <v>1427</v>
      </c>
      <c r="AS545" s="29" t="s">
        <v>1427</v>
      </c>
      <c r="AT545" s="29" t="str">
        <f t="shared" si="26"/>
        <v>.</v>
      </c>
      <c r="AU545" s="29">
        <v>2</v>
      </c>
      <c r="AV545" s="29">
        <v>4</v>
      </c>
      <c r="AW545" s="29">
        <v>1</v>
      </c>
      <c r="AX545" s="29">
        <v>18</v>
      </c>
      <c r="AY545" s="29">
        <v>1</v>
      </c>
      <c r="AZ545" s="27" t="s">
        <v>1427</v>
      </c>
      <c r="BA545" s="27">
        <v>67</v>
      </c>
      <c r="BB545" s="27">
        <v>1</v>
      </c>
      <c r="BC545" s="27">
        <v>0</v>
      </c>
      <c r="BD545" s="27">
        <v>0</v>
      </c>
      <c r="BE545" s="27">
        <v>0</v>
      </c>
      <c r="BF545" s="27" t="str" cm="1">
        <f t="array" ref="BF545">_xlfn.IFS(BB545=1,"Nord Italia",BC545=1,"Centro Italia",BD545=1,"Sud Italia",BE545=1,"Isole Italia",SUM(BB545:BE545)=0,"Estero")</f>
        <v>Nord Italia</v>
      </c>
      <c r="BG545" s="27" t="s">
        <v>2602</v>
      </c>
      <c r="BH545" s="27">
        <v>164</v>
      </c>
      <c r="BI545" s="27" t="s">
        <v>1427</v>
      </c>
      <c r="BJ545" s="27">
        <v>2</v>
      </c>
      <c r="BK545" s="27" t="s">
        <v>1427</v>
      </c>
      <c r="BL545" s="27" t="s">
        <v>1427</v>
      </c>
      <c r="BM545" s="27" t="s">
        <v>1427</v>
      </c>
      <c r="BN545" s="27" t="s">
        <v>1427</v>
      </c>
      <c r="BO545" s="27">
        <v>4</v>
      </c>
      <c r="BP545" s="29">
        <v>3</v>
      </c>
      <c r="BQ545" s="27">
        <v>150</v>
      </c>
      <c r="BR545" s="27">
        <v>0</v>
      </c>
      <c r="BS545" s="27" t="s">
        <v>1427</v>
      </c>
      <c r="BT545" s="27">
        <v>1</v>
      </c>
      <c r="BU545" s="27">
        <v>1</v>
      </c>
      <c r="BV545" s="29">
        <v>3</v>
      </c>
    </row>
    <row r="546" spans="1:74" ht="30" x14ac:dyDescent="0.25">
      <c r="A546" s="27">
        <v>139</v>
      </c>
      <c r="B546" s="28">
        <v>44445.475162037037</v>
      </c>
      <c r="C546" s="28">
        <v>44445.47724537037</v>
      </c>
      <c r="D546" s="2" t="s">
        <v>286</v>
      </c>
      <c r="E546" s="27">
        <v>100</v>
      </c>
      <c r="F546" s="27">
        <v>180</v>
      </c>
      <c r="G546" s="27">
        <v>1</v>
      </c>
      <c r="H546" s="28">
        <v>44445.477259317129</v>
      </c>
      <c r="I546" s="2" t="s">
        <v>287</v>
      </c>
      <c r="J546" s="27">
        <v>51.299301147460938</v>
      </c>
      <c r="K546" s="27">
        <v>9.490997314453125</v>
      </c>
      <c r="L546" s="2" t="s">
        <v>15</v>
      </c>
      <c r="M546" s="2" t="s">
        <v>16</v>
      </c>
      <c r="N546" s="3">
        <v>5</v>
      </c>
      <c r="O546" s="27" t="s">
        <v>1427</v>
      </c>
      <c r="P546" s="27" t="s">
        <v>1427</v>
      </c>
      <c r="Q546" s="27" t="s">
        <v>1427</v>
      </c>
      <c r="R546" s="27">
        <f t="shared" si="24"/>
        <v>0</v>
      </c>
      <c r="S546" s="27"/>
      <c r="T546" s="27"/>
      <c r="U546" s="27"/>
      <c r="V546" s="27"/>
      <c r="W546" s="27"/>
      <c r="X546" s="27"/>
      <c r="Y546" s="27"/>
      <c r="Z546" s="27" t="s">
        <v>1662</v>
      </c>
      <c r="AA546" s="27" t="s">
        <v>1663</v>
      </c>
      <c r="AB546" s="27" t="s">
        <v>1664</v>
      </c>
      <c r="AC546" s="27">
        <f t="shared" si="25"/>
        <v>3</v>
      </c>
      <c r="AD546" s="27"/>
      <c r="AE546" s="27">
        <v>3</v>
      </c>
      <c r="AF546" s="27"/>
      <c r="AG546" s="27"/>
      <c r="AH546" s="27"/>
      <c r="AI546" s="27"/>
      <c r="AJ546" s="27"/>
      <c r="AK546" s="27"/>
      <c r="AL546" s="29">
        <v>0</v>
      </c>
      <c r="AM546" s="29">
        <v>0</v>
      </c>
      <c r="AN546" s="29" t="s">
        <v>1427</v>
      </c>
      <c r="AO546" s="29" t="s">
        <v>1427</v>
      </c>
      <c r="AP546" s="29" t="s">
        <v>1427</v>
      </c>
      <c r="AQ546" s="29" t="s">
        <v>1427</v>
      </c>
      <c r="AR546" s="29" t="s">
        <v>1427</v>
      </c>
      <c r="AS546" s="29" t="s">
        <v>1427</v>
      </c>
      <c r="AT546" s="29" t="str">
        <f t="shared" si="26"/>
        <v>.</v>
      </c>
      <c r="AU546" s="29">
        <v>2</v>
      </c>
      <c r="AV546" s="29">
        <v>9</v>
      </c>
      <c r="AW546" s="29">
        <v>1</v>
      </c>
      <c r="AX546" s="29">
        <v>23</v>
      </c>
      <c r="AY546" s="29">
        <v>1</v>
      </c>
      <c r="AZ546" s="27" t="s">
        <v>1427</v>
      </c>
      <c r="BA546" s="27">
        <v>86</v>
      </c>
      <c r="BB546" s="27">
        <v>0</v>
      </c>
      <c r="BC546" s="27">
        <v>1</v>
      </c>
      <c r="BD546" s="27">
        <v>0</v>
      </c>
      <c r="BE546" s="27">
        <v>0</v>
      </c>
      <c r="BF546" s="27" t="str" cm="1">
        <f t="array" ref="BF546">_xlfn.IFS(BB546=1,"Nord Italia",BC546=1,"Centro Italia",BD546=1,"Sud Italia",BE546=1,"Isole Italia",SUM(BB546:BE546)=0,"Estero")</f>
        <v>Centro Italia</v>
      </c>
      <c r="BG546" s="27" t="s">
        <v>2609</v>
      </c>
      <c r="BH546" s="27">
        <v>171</v>
      </c>
      <c r="BI546" s="27" t="s">
        <v>1427</v>
      </c>
      <c r="BJ546" s="27">
        <v>7</v>
      </c>
      <c r="BK546" s="27" t="s">
        <v>1427</v>
      </c>
      <c r="BL546" s="27" t="s">
        <v>1427</v>
      </c>
      <c r="BM546" s="27" t="s">
        <v>1427</v>
      </c>
      <c r="BN546" s="27" t="s">
        <v>1427</v>
      </c>
      <c r="BO546" s="27">
        <v>4</v>
      </c>
      <c r="BP546" s="29">
        <v>4</v>
      </c>
      <c r="BQ546" s="27">
        <v>40</v>
      </c>
      <c r="BR546" s="27">
        <v>1</v>
      </c>
      <c r="BS546" s="27">
        <v>1</v>
      </c>
      <c r="BT546" s="27">
        <v>0</v>
      </c>
      <c r="BU546" s="27">
        <v>1</v>
      </c>
      <c r="BV546" s="29">
        <v>6</v>
      </c>
    </row>
    <row r="547" spans="1:74" ht="45" x14ac:dyDescent="0.25">
      <c r="A547" s="27">
        <v>147</v>
      </c>
      <c r="B547" s="28">
        <v>44445.481157407405</v>
      </c>
      <c r="C547" s="28">
        <v>44445.484629629631</v>
      </c>
      <c r="D547" s="2" t="s">
        <v>302</v>
      </c>
      <c r="E547" s="27">
        <v>100</v>
      </c>
      <c r="F547" s="27">
        <v>300</v>
      </c>
      <c r="G547" s="27">
        <v>1</v>
      </c>
      <c r="H547" s="28">
        <v>44445.484644444441</v>
      </c>
      <c r="I547" s="2" t="s">
        <v>303</v>
      </c>
      <c r="J547" s="27">
        <v>45.472198486328125</v>
      </c>
      <c r="K547" s="27">
        <v>9.19219970703125</v>
      </c>
      <c r="L547" s="2" t="s">
        <v>15</v>
      </c>
      <c r="M547" s="2" t="s">
        <v>16</v>
      </c>
      <c r="N547" s="3">
        <v>5</v>
      </c>
      <c r="O547" s="27" t="s">
        <v>1427</v>
      </c>
      <c r="P547" s="27" t="s">
        <v>1427</v>
      </c>
      <c r="Q547" s="27" t="s">
        <v>1427</v>
      </c>
      <c r="R547" s="27">
        <f t="shared" si="24"/>
        <v>0</v>
      </c>
      <c r="S547" s="27"/>
      <c r="T547" s="27"/>
      <c r="U547" s="27"/>
      <c r="V547" s="27"/>
      <c r="W547" s="27"/>
      <c r="X547" s="27"/>
      <c r="Y547" s="27"/>
      <c r="Z547" s="27" t="s">
        <v>1676</v>
      </c>
      <c r="AA547" s="27" t="s">
        <v>1677</v>
      </c>
      <c r="AB547" s="27" t="s">
        <v>1678</v>
      </c>
      <c r="AC547" s="27">
        <f t="shared" si="25"/>
        <v>3</v>
      </c>
      <c r="AD547" s="27"/>
      <c r="AE547" s="27">
        <v>1</v>
      </c>
      <c r="AF547" s="27"/>
      <c r="AG547" s="27"/>
      <c r="AH547" s="27"/>
      <c r="AI547" s="27">
        <v>1</v>
      </c>
      <c r="AJ547" s="27"/>
      <c r="AK547" s="27">
        <v>1</v>
      </c>
      <c r="AL547" s="29">
        <v>0</v>
      </c>
      <c r="AM547" s="29">
        <v>0</v>
      </c>
      <c r="AN547" s="29" t="s">
        <v>1427</v>
      </c>
      <c r="AO547" s="29" t="s">
        <v>1427</v>
      </c>
      <c r="AP547" s="29" t="s">
        <v>1427</v>
      </c>
      <c r="AQ547" s="29" t="s">
        <v>1427</v>
      </c>
      <c r="AR547" s="29" t="s">
        <v>1427</v>
      </c>
      <c r="AS547" s="29" t="s">
        <v>1427</v>
      </c>
      <c r="AT547" s="29" t="str">
        <f t="shared" si="26"/>
        <v>.</v>
      </c>
      <c r="AU547" s="29">
        <v>6</v>
      </c>
      <c r="AV547" s="29">
        <v>7</v>
      </c>
      <c r="AW547" s="29">
        <v>0</v>
      </c>
      <c r="AX547" s="29">
        <v>20</v>
      </c>
      <c r="AY547" s="29">
        <v>1</v>
      </c>
      <c r="AZ547" s="27" t="s">
        <v>1427</v>
      </c>
      <c r="BA547" s="27">
        <v>103</v>
      </c>
      <c r="BB547" s="27">
        <v>1</v>
      </c>
      <c r="BC547" s="27">
        <v>0</v>
      </c>
      <c r="BD547" s="27">
        <v>0</v>
      </c>
      <c r="BE547" s="27">
        <v>0</v>
      </c>
      <c r="BF547" s="27" t="str" cm="1">
        <f t="array" ref="BF547">_xlfn.IFS(BB547=1,"Nord Italia",BC547=1,"Centro Italia",BD547=1,"Sud Italia",BE547=1,"Isole Italia",SUM(BB547:BE547)=0,"Estero")</f>
        <v>Nord Italia</v>
      </c>
      <c r="BG547" s="27" t="s">
        <v>2777</v>
      </c>
      <c r="BH547" s="27">
        <v>164</v>
      </c>
      <c r="BI547" s="27" t="s">
        <v>1427</v>
      </c>
      <c r="BJ547" s="27">
        <v>3</v>
      </c>
      <c r="BK547" s="27">
        <v>16</v>
      </c>
      <c r="BL547" s="27" t="s">
        <v>1427</v>
      </c>
      <c r="BM547" s="27" t="s">
        <v>1427</v>
      </c>
      <c r="BN547" s="27" t="s">
        <v>1427</v>
      </c>
      <c r="BO547" s="27">
        <v>4</v>
      </c>
      <c r="BP547" s="29">
        <v>4</v>
      </c>
      <c r="BQ547" s="27">
        <v>240</v>
      </c>
      <c r="BR547" s="27">
        <v>0</v>
      </c>
      <c r="BS547" s="27" t="s">
        <v>1427</v>
      </c>
      <c r="BT547" s="27">
        <v>1</v>
      </c>
      <c r="BU547" s="27">
        <v>1</v>
      </c>
      <c r="BV547" s="29">
        <v>4</v>
      </c>
    </row>
    <row r="548" spans="1:74" ht="30" x14ac:dyDescent="0.25">
      <c r="A548" s="27">
        <v>153</v>
      </c>
      <c r="B548" s="28">
        <v>44445.490185185183</v>
      </c>
      <c r="C548" s="28">
        <v>44445.492037037038</v>
      </c>
      <c r="D548" s="2" t="s">
        <v>314</v>
      </c>
      <c r="E548" s="27">
        <v>100</v>
      </c>
      <c r="F548" s="27">
        <v>160</v>
      </c>
      <c r="G548" s="27">
        <v>1</v>
      </c>
      <c r="H548" s="28">
        <v>44445.492050613429</v>
      </c>
      <c r="I548" s="2" t="s">
        <v>315</v>
      </c>
      <c r="J548" s="27">
        <v>45.472198486328125</v>
      </c>
      <c r="K548" s="27">
        <v>9.19219970703125</v>
      </c>
      <c r="L548" s="2" t="s">
        <v>15</v>
      </c>
      <c r="M548" s="2" t="s">
        <v>16</v>
      </c>
      <c r="N548" s="3">
        <v>5</v>
      </c>
      <c r="O548" s="27" t="s">
        <v>1427</v>
      </c>
      <c r="P548" s="27" t="s">
        <v>1427</v>
      </c>
      <c r="Q548" s="27" t="s">
        <v>1427</v>
      </c>
      <c r="R548" s="27">
        <f t="shared" si="24"/>
        <v>0</v>
      </c>
      <c r="S548" s="27"/>
      <c r="T548" s="27"/>
      <c r="U548" s="27"/>
      <c r="V548" s="27"/>
      <c r="W548" s="27"/>
      <c r="X548" s="27"/>
      <c r="Y548" s="27"/>
      <c r="Z548" s="27" t="s">
        <v>1686</v>
      </c>
      <c r="AA548" s="27" t="s">
        <v>1687</v>
      </c>
      <c r="AB548" s="27" t="s">
        <v>1688</v>
      </c>
      <c r="AC548" s="27">
        <f t="shared" si="25"/>
        <v>3</v>
      </c>
      <c r="AD548" s="27"/>
      <c r="AE548" s="27"/>
      <c r="AF548" s="27">
        <v>2</v>
      </c>
      <c r="AG548" s="27"/>
      <c r="AH548" s="27"/>
      <c r="AI548" s="27">
        <v>1</v>
      </c>
      <c r="AJ548" s="27"/>
      <c r="AK548" s="27"/>
      <c r="AL548" s="29">
        <v>0</v>
      </c>
      <c r="AM548" s="29">
        <v>0</v>
      </c>
      <c r="AN548" s="29" t="s">
        <v>1427</v>
      </c>
      <c r="AO548" s="29" t="s">
        <v>1427</v>
      </c>
      <c r="AP548" s="29" t="s">
        <v>1427</v>
      </c>
      <c r="AQ548" s="29" t="s">
        <v>1427</v>
      </c>
      <c r="AR548" s="29" t="s">
        <v>1427</v>
      </c>
      <c r="AS548" s="29" t="s">
        <v>1427</v>
      </c>
      <c r="AT548" s="29" t="str">
        <f t="shared" si="26"/>
        <v>.</v>
      </c>
      <c r="AU548" s="29">
        <v>8</v>
      </c>
      <c r="AV548" s="29">
        <v>8</v>
      </c>
      <c r="AW548" s="29">
        <v>0</v>
      </c>
      <c r="AX548" s="29">
        <v>25</v>
      </c>
      <c r="AY548" s="29">
        <v>1</v>
      </c>
      <c r="AZ548" s="27" t="s">
        <v>1427</v>
      </c>
      <c r="BA548" s="27">
        <v>67</v>
      </c>
      <c r="BB548" s="27">
        <v>1</v>
      </c>
      <c r="BC548" s="27">
        <v>0</v>
      </c>
      <c r="BD548" s="27">
        <v>0</v>
      </c>
      <c r="BE548" s="27">
        <v>0</v>
      </c>
      <c r="BF548" s="27" t="str" cm="1">
        <f t="array" ref="BF548">_xlfn.IFS(BB548=1,"Nord Italia",BC548=1,"Centro Italia",BD548=1,"Sud Italia",BE548=1,"Isole Italia",SUM(BB548:BE548)=0,"Estero")</f>
        <v>Nord Italia</v>
      </c>
      <c r="BG548" s="27" t="s">
        <v>2781</v>
      </c>
      <c r="BH548" s="27">
        <v>166</v>
      </c>
      <c r="BI548" s="27" t="s">
        <v>1427</v>
      </c>
      <c r="BJ548" s="27">
        <v>7</v>
      </c>
      <c r="BK548" s="27" t="s">
        <v>1427</v>
      </c>
      <c r="BL548" s="27" t="s">
        <v>1427</v>
      </c>
      <c r="BM548" s="27" t="s">
        <v>1427</v>
      </c>
      <c r="BN548" s="27" t="s">
        <v>1427</v>
      </c>
      <c r="BO548" s="27">
        <v>4</v>
      </c>
      <c r="BP548" s="29">
        <v>3</v>
      </c>
      <c r="BQ548" s="27">
        <v>2</v>
      </c>
      <c r="BR548" s="27">
        <v>0</v>
      </c>
      <c r="BS548" s="27" t="s">
        <v>1427</v>
      </c>
      <c r="BT548" s="27">
        <v>1</v>
      </c>
      <c r="BU548" s="27">
        <v>0</v>
      </c>
      <c r="BV548" s="29">
        <v>2</v>
      </c>
    </row>
    <row r="549" spans="1:74" ht="30" x14ac:dyDescent="0.25">
      <c r="A549" s="27">
        <v>166</v>
      </c>
      <c r="B549" s="28">
        <v>44445.501550925925</v>
      </c>
      <c r="C549" s="28">
        <v>44445.505416666667</v>
      </c>
      <c r="D549" s="2" t="s">
        <v>340</v>
      </c>
      <c r="E549" s="27">
        <v>100</v>
      </c>
      <c r="F549" s="27">
        <v>334</v>
      </c>
      <c r="G549" s="27">
        <v>1</v>
      </c>
      <c r="H549" s="28">
        <v>44445.50542966435</v>
      </c>
      <c r="I549" s="2" t="s">
        <v>341</v>
      </c>
      <c r="J549" s="27">
        <v>43.147903442382813</v>
      </c>
      <c r="K549" s="27">
        <v>12.109695434570313</v>
      </c>
      <c r="L549" s="2" t="s">
        <v>15</v>
      </c>
      <c r="M549" s="2" t="s">
        <v>16</v>
      </c>
      <c r="N549" s="3">
        <v>5</v>
      </c>
      <c r="O549" s="27" t="s">
        <v>1427</v>
      </c>
      <c r="P549" s="27" t="s">
        <v>1427</v>
      </c>
      <c r="Q549" s="27" t="s">
        <v>1427</v>
      </c>
      <c r="R549" s="27">
        <f t="shared" si="24"/>
        <v>0</v>
      </c>
      <c r="S549" s="27"/>
      <c r="T549" s="27"/>
      <c r="U549" s="27"/>
      <c r="V549" s="27"/>
      <c r="W549" s="27"/>
      <c r="X549" s="27"/>
      <c r="Y549" s="27"/>
      <c r="Z549" s="27" t="s">
        <v>1711</v>
      </c>
      <c r="AA549" s="27" t="s">
        <v>1712</v>
      </c>
      <c r="AB549" s="27" t="s">
        <v>1713</v>
      </c>
      <c r="AC549" s="27">
        <f t="shared" si="25"/>
        <v>3</v>
      </c>
      <c r="AD549" s="27">
        <v>1</v>
      </c>
      <c r="AE549" s="27"/>
      <c r="AF549" s="27">
        <v>1</v>
      </c>
      <c r="AG549" s="27"/>
      <c r="AH549" s="27"/>
      <c r="AI549" s="27">
        <v>1</v>
      </c>
      <c r="AJ549" s="27"/>
      <c r="AK549" s="27"/>
      <c r="AL549" s="29">
        <v>0</v>
      </c>
      <c r="AM549" s="29">
        <v>0</v>
      </c>
      <c r="AN549" s="29" t="s">
        <v>1427</v>
      </c>
      <c r="AO549" s="29" t="s">
        <v>1427</v>
      </c>
      <c r="AP549" s="29" t="s">
        <v>1427</v>
      </c>
      <c r="AQ549" s="29" t="s">
        <v>1427</v>
      </c>
      <c r="AR549" s="29" t="s">
        <v>1427</v>
      </c>
      <c r="AS549" s="29" t="s">
        <v>1427</v>
      </c>
      <c r="AT549" s="29" t="str">
        <f t="shared" si="26"/>
        <v>.</v>
      </c>
      <c r="AU549" s="29">
        <v>5</v>
      </c>
      <c r="AV549" s="29">
        <v>8</v>
      </c>
      <c r="AW549" s="29">
        <v>1</v>
      </c>
      <c r="AX549" s="29">
        <v>60</v>
      </c>
      <c r="AY549" s="29">
        <v>1</v>
      </c>
      <c r="AZ549" s="27" t="s">
        <v>1427</v>
      </c>
      <c r="BA549" s="27">
        <v>67</v>
      </c>
      <c r="BB549" s="27">
        <v>1</v>
      </c>
      <c r="BC549" s="27">
        <v>0</v>
      </c>
      <c r="BD549" s="27">
        <v>0</v>
      </c>
      <c r="BE549" s="27">
        <v>0</v>
      </c>
      <c r="BF549" s="27" t="str" cm="1">
        <f t="array" ref="BF549">_xlfn.IFS(BB549=1,"Nord Italia",BC549=1,"Centro Italia",BD549=1,"Sud Italia",BE549=1,"Isole Italia",SUM(BB549:BE549)=0,"Estero")</f>
        <v>Nord Italia</v>
      </c>
      <c r="BG549" s="27" t="s">
        <v>2790</v>
      </c>
      <c r="BH549" s="27">
        <v>170</v>
      </c>
      <c r="BI549" s="27" t="s">
        <v>1427</v>
      </c>
      <c r="BJ549" s="27">
        <v>3</v>
      </c>
      <c r="BK549" s="27" t="s">
        <v>1427</v>
      </c>
      <c r="BL549" s="27" t="s">
        <v>1427</v>
      </c>
      <c r="BM549" s="27" t="s">
        <v>1427</v>
      </c>
      <c r="BN549" s="27" t="s">
        <v>1427</v>
      </c>
      <c r="BO549" s="27">
        <v>1</v>
      </c>
      <c r="BP549" s="29">
        <v>2</v>
      </c>
      <c r="BQ549" s="27">
        <v>60</v>
      </c>
      <c r="BR549" s="27">
        <v>0</v>
      </c>
      <c r="BS549" s="27" t="s">
        <v>1427</v>
      </c>
      <c r="BT549" s="27">
        <v>1</v>
      </c>
      <c r="BU549" s="27">
        <v>1</v>
      </c>
      <c r="BV549" s="29">
        <v>2</v>
      </c>
    </row>
    <row r="550" spans="1:74" ht="45" x14ac:dyDescent="0.25">
      <c r="A550" s="27">
        <v>173</v>
      </c>
      <c r="B550" s="28">
        <v>44445.511261574073</v>
      </c>
      <c r="C550" s="28">
        <v>44445.514768518522</v>
      </c>
      <c r="D550" s="2" t="s">
        <v>354</v>
      </c>
      <c r="E550" s="27">
        <v>100</v>
      </c>
      <c r="F550" s="27">
        <v>302</v>
      </c>
      <c r="G550" s="27">
        <v>1</v>
      </c>
      <c r="H550" s="28">
        <v>44445.514772326387</v>
      </c>
      <c r="I550" s="2" t="s">
        <v>355</v>
      </c>
      <c r="J550" s="27">
        <v>45.7666015625</v>
      </c>
      <c r="K550" s="27">
        <v>11.73089599609375</v>
      </c>
      <c r="L550" s="2" t="s">
        <v>15</v>
      </c>
      <c r="M550" s="2" t="s">
        <v>16</v>
      </c>
      <c r="N550" s="3">
        <v>5</v>
      </c>
      <c r="O550" s="27" t="s">
        <v>1427</v>
      </c>
      <c r="P550" s="27" t="s">
        <v>1427</v>
      </c>
      <c r="Q550" s="27" t="s">
        <v>1427</v>
      </c>
      <c r="R550" s="27">
        <f t="shared" si="24"/>
        <v>0</v>
      </c>
      <c r="S550" s="27"/>
      <c r="T550" s="27"/>
      <c r="U550" s="27"/>
      <c r="V550" s="27"/>
      <c r="W550" s="27"/>
      <c r="X550" s="27"/>
      <c r="Y550" s="27"/>
      <c r="Z550" s="27" t="s">
        <v>1720</v>
      </c>
      <c r="AA550" s="27" t="s">
        <v>1721</v>
      </c>
      <c r="AB550" s="27" t="s">
        <v>1722</v>
      </c>
      <c r="AC550" s="27">
        <f t="shared" si="25"/>
        <v>3</v>
      </c>
      <c r="AD550" s="27">
        <v>1</v>
      </c>
      <c r="AE550" s="27"/>
      <c r="AF550" s="27">
        <v>1</v>
      </c>
      <c r="AG550" s="27">
        <v>1</v>
      </c>
      <c r="AH550" s="27"/>
      <c r="AI550" s="27"/>
      <c r="AJ550" s="27"/>
      <c r="AK550" s="27"/>
      <c r="AL550" s="29">
        <v>0</v>
      </c>
      <c r="AM550" s="29">
        <v>0</v>
      </c>
      <c r="AN550" s="29" t="s">
        <v>1427</v>
      </c>
      <c r="AO550" s="29" t="s">
        <v>1427</v>
      </c>
      <c r="AP550" s="29" t="s">
        <v>1427</v>
      </c>
      <c r="AQ550" s="29" t="s">
        <v>1427</v>
      </c>
      <c r="AR550" s="29" t="s">
        <v>1427</v>
      </c>
      <c r="AS550" s="29" t="s">
        <v>1427</v>
      </c>
      <c r="AT550" s="29" t="str">
        <f t="shared" si="26"/>
        <v>.</v>
      </c>
      <c r="AU550" s="29">
        <v>4</v>
      </c>
      <c r="AV550" s="29">
        <v>6</v>
      </c>
      <c r="AW550" s="29">
        <v>1</v>
      </c>
      <c r="AX550" s="29">
        <v>53</v>
      </c>
      <c r="AY550" s="29">
        <v>1</v>
      </c>
      <c r="AZ550" s="27" t="s">
        <v>1427</v>
      </c>
      <c r="BA550" s="27">
        <v>67</v>
      </c>
      <c r="BB550" s="27">
        <v>1</v>
      </c>
      <c r="BC550" s="27">
        <v>0</v>
      </c>
      <c r="BD550" s="27">
        <v>0</v>
      </c>
      <c r="BE550" s="27">
        <v>0</v>
      </c>
      <c r="BF550" s="27" t="str" cm="1">
        <f t="array" ref="BF550">_xlfn.IFS(BB550=1,"Nord Italia",BC550=1,"Centro Italia",BD550=1,"Sud Italia",BE550=1,"Isole Italia",SUM(BB550:BE550)=0,"Estero")</f>
        <v>Nord Italia</v>
      </c>
      <c r="BG550" s="27" t="s">
        <v>2785</v>
      </c>
      <c r="BH550" s="27">
        <v>167</v>
      </c>
      <c r="BI550" s="27" t="s">
        <v>1427</v>
      </c>
      <c r="BJ550" s="27">
        <v>3</v>
      </c>
      <c r="BK550" s="27" t="s">
        <v>1427</v>
      </c>
      <c r="BL550" s="27" t="s">
        <v>1427</v>
      </c>
      <c r="BM550" s="27" t="s">
        <v>1427</v>
      </c>
      <c r="BN550" s="27" t="s">
        <v>1427</v>
      </c>
      <c r="BO550" s="27">
        <v>3</v>
      </c>
      <c r="BP550" s="29">
        <v>3</v>
      </c>
      <c r="BQ550" s="27">
        <v>120</v>
      </c>
      <c r="BR550" s="27">
        <v>0</v>
      </c>
      <c r="BS550" s="27" t="s">
        <v>1427</v>
      </c>
      <c r="BT550" s="27">
        <v>1</v>
      </c>
      <c r="BU550" s="27">
        <v>0</v>
      </c>
      <c r="BV550" s="29">
        <v>1</v>
      </c>
    </row>
    <row r="551" spans="1:74" ht="30" x14ac:dyDescent="0.25">
      <c r="A551" s="27">
        <v>177</v>
      </c>
      <c r="B551" s="28">
        <v>44445.520057870373</v>
      </c>
      <c r="C551" s="28">
        <v>44445.522106481483</v>
      </c>
      <c r="D551" s="2" t="s">
        <v>362</v>
      </c>
      <c r="E551" s="27">
        <v>100</v>
      </c>
      <c r="F551" s="27">
        <v>176</v>
      </c>
      <c r="G551" s="27">
        <v>1</v>
      </c>
      <c r="H551" s="28">
        <v>44445.52211046296</v>
      </c>
      <c r="I551" s="2" t="s">
        <v>363</v>
      </c>
      <c r="J551" s="27">
        <v>43.147903442382813</v>
      </c>
      <c r="K551" s="27">
        <v>12.109695434570313</v>
      </c>
      <c r="L551" s="2" t="s">
        <v>15</v>
      </c>
      <c r="M551" s="2" t="s">
        <v>16</v>
      </c>
      <c r="N551" s="3">
        <v>5</v>
      </c>
      <c r="O551" s="27" t="s">
        <v>1427</v>
      </c>
      <c r="P551" s="27" t="s">
        <v>1427</v>
      </c>
      <c r="Q551" s="27" t="s">
        <v>1427</v>
      </c>
      <c r="R551" s="27">
        <f t="shared" si="24"/>
        <v>0</v>
      </c>
      <c r="S551" s="27"/>
      <c r="T551" s="27"/>
      <c r="U551" s="27"/>
      <c r="V551" s="27"/>
      <c r="W551" s="27"/>
      <c r="X551" s="27"/>
      <c r="Y551" s="27"/>
      <c r="Z551" s="27" t="s">
        <v>1726</v>
      </c>
      <c r="AA551" s="27" t="s">
        <v>1453</v>
      </c>
      <c r="AB551" s="27" t="s">
        <v>1441</v>
      </c>
      <c r="AC551" s="27">
        <f t="shared" si="25"/>
        <v>3</v>
      </c>
      <c r="AD551" s="27">
        <v>1</v>
      </c>
      <c r="AE551" s="27">
        <v>2</v>
      </c>
      <c r="AF551" s="27"/>
      <c r="AG551" s="27"/>
      <c r="AH551" s="27"/>
      <c r="AI551" s="27"/>
      <c r="AJ551" s="27"/>
      <c r="AK551" s="27"/>
      <c r="AL551" s="29">
        <v>0</v>
      </c>
      <c r="AM551" s="29">
        <v>0</v>
      </c>
      <c r="AN551" s="29" t="s">
        <v>1427</v>
      </c>
      <c r="AO551" s="29" t="s">
        <v>1427</v>
      </c>
      <c r="AP551" s="29" t="s">
        <v>1427</v>
      </c>
      <c r="AQ551" s="29" t="s">
        <v>1427</v>
      </c>
      <c r="AR551" s="29" t="s">
        <v>1427</v>
      </c>
      <c r="AS551" s="29" t="s">
        <v>1427</v>
      </c>
      <c r="AT551" s="29" t="str">
        <f t="shared" si="26"/>
        <v>.</v>
      </c>
      <c r="AU551" s="29">
        <v>6</v>
      </c>
      <c r="AV551" s="29">
        <v>7</v>
      </c>
      <c r="AW551" s="29">
        <v>0</v>
      </c>
      <c r="AX551" s="29">
        <v>48</v>
      </c>
      <c r="AY551" s="29">
        <v>1</v>
      </c>
      <c r="AZ551" s="27" t="s">
        <v>1427</v>
      </c>
      <c r="BA551" s="27">
        <v>67</v>
      </c>
      <c r="BB551" s="27">
        <v>1</v>
      </c>
      <c r="BC551" s="27">
        <v>0</v>
      </c>
      <c r="BD551" s="27">
        <v>0</v>
      </c>
      <c r="BE551" s="27">
        <v>0</v>
      </c>
      <c r="BF551" s="27" t="str" cm="1">
        <f t="array" ref="BF551">_xlfn.IFS(BB551=1,"Nord Italia",BC551=1,"Centro Italia",BD551=1,"Sud Italia",BE551=1,"Isole Italia",SUM(BB551:BE551)=0,"Estero")</f>
        <v>Nord Italia</v>
      </c>
      <c r="BG551" s="27" t="s">
        <v>2795</v>
      </c>
      <c r="BH551" s="27">
        <v>166</v>
      </c>
      <c r="BI551" s="27" t="s">
        <v>1427</v>
      </c>
      <c r="BJ551" s="27">
        <v>3</v>
      </c>
      <c r="BK551" s="27" t="s">
        <v>1427</v>
      </c>
      <c r="BL551" s="27" t="s">
        <v>1427</v>
      </c>
      <c r="BM551" s="27" t="s">
        <v>1427</v>
      </c>
      <c r="BN551" s="27" t="s">
        <v>1427</v>
      </c>
      <c r="BO551" s="27">
        <v>1</v>
      </c>
      <c r="BP551" s="29">
        <v>3</v>
      </c>
      <c r="BQ551" s="27">
        <v>180</v>
      </c>
      <c r="BR551" s="27">
        <v>0</v>
      </c>
      <c r="BS551" s="27" t="s">
        <v>1427</v>
      </c>
      <c r="BT551" s="27">
        <v>1</v>
      </c>
      <c r="BU551" s="27">
        <v>1</v>
      </c>
      <c r="BV551" s="29">
        <v>3</v>
      </c>
    </row>
    <row r="552" spans="1:74" ht="45" x14ac:dyDescent="0.25">
      <c r="A552" s="27">
        <v>190</v>
      </c>
      <c r="B552" s="28">
        <v>44445.534687500003</v>
      </c>
      <c r="C552" s="28">
        <v>44445.538576388892</v>
      </c>
      <c r="D552" s="2" t="s">
        <v>387</v>
      </c>
      <c r="E552" s="27">
        <v>100</v>
      </c>
      <c r="F552" s="27">
        <v>336</v>
      </c>
      <c r="G552" s="27">
        <v>1</v>
      </c>
      <c r="H552" s="28">
        <v>44445.538586631941</v>
      </c>
      <c r="I552" s="2" t="s">
        <v>388</v>
      </c>
      <c r="J552" s="27">
        <v>45.356704711914063</v>
      </c>
      <c r="K552" s="27">
        <v>10.7362060546875</v>
      </c>
      <c r="L552" s="2" t="s">
        <v>15</v>
      </c>
      <c r="M552" s="2" t="s">
        <v>16</v>
      </c>
      <c r="N552" s="3">
        <v>5</v>
      </c>
      <c r="O552" s="27" t="s">
        <v>1427</v>
      </c>
      <c r="P552" s="27" t="s">
        <v>1427</v>
      </c>
      <c r="Q552" s="27" t="s">
        <v>1427</v>
      </c>
      <c r="R552" s="27">
        <f t="shared" si="24"/>
        <v>0</v>
      </c>
      <c r="S552" s="27"/>
      <c r="T552" s="27"/>
      <c r="U552" s="27"/>
      <c r="V552" s="27"/>
      <c r="W552" s="27"/>
      <c r="X552" s="27"/>
      <c r="Y552" s="27"/>
      <c r="Z552" s="27" t="s">
        <v>1754</v>
      </c>
      <c r="AA552" s="27" t="s">
        <v>1755</v>
      </c>
      <c r="AB552" s="27" t="s">
        <v>1756</v>
      </c>
      <c r="AC552" s="27">
        <f t="shared" si="25"/>
        <v>3</v>
      </c>
      <c r="AD552" s="27"/>
      <c r="AE552" s="27">
        <v>1</v>
      </c>
      <c r="AF552" s="27">
        <v>2</v>
      </c>
      <c r="AG552" s="27"/>
      <c r="AH552" s="27"/>
      <c r="AI552" s="27"/>
      <c r="AJ552" s="27"/>
      <c r="AK552" s="27"/>
      <c r="AL552" s="29">
        <v>0</v>
      </c>
      <c r="AM552" s="29">
        <v>0</v>
      </c>
      <c r="AN552" s="29" t="s">
        <v>1427</v>
      </c>
      <c r="AO552" s="29" t="s">
        <v>1427</v>
      </c>
      <c r="AP552" s="29" t="s">
        <v>1427</v>
      </c>
      <c r="AQ552" s="29" t="s">
        <v>1427</v>
      </c>
      <c r="AR552" s="29" t="s">
        <v>1427</v>
      </c>
      <c r="AS552" s="29" t="s">
        <v>1427</v>
      </c>
      <c r="AT552" s="29" t="str">
        <f t="shared" si="26"/>
        <v>.</v>
      </c>
      <c r="AU552" s="29">
        <v>7</v>
      </c>
      <c r="AV552" s="29">
        <v>8</v>
      </c>
      <c r="AW552" s="29">
        <v>1</v>
      </c>
      <c r="AX552" s="29">
        <v>25</v>
      </c>
      <c r="AY552" s="29">
        <v>1</v>
      </c>
      <c r="AZ552" s="27" t="s">
        <v>1427</v>
      </c>
      <c r="BA552" s="27">
        <v>67</v>
      </c>
      <c r="BB552" s="27">
        <v>1</v>
      </c>
      <c r="BC552" s="27">
        <v>0</v>
      </c>
      <c r="BD552" s="27">
        <v>0</v>
      </c>
      <c r="BE552" s="27">
        <v>0</v>
      </c>
      <c r="BF552" s="27" t="str" cm="1">
        <f t="array" ref="BF552">_xlfn.IFS(BB552=1,"Nord Italia",BC552=1,"Centro Italia",BD552=1,"Sud Italia",BE552=1,"Isole Italia",SUM(BB552:BE552)=0,"Estero")</f>
        <v>Nord Italia</v>
      </c>
      <c r="BG552" s="27" t="s">
        <v>2697</v>
      </c>
      <c r="BH552" s="27">
        <v>166</v>
      </c>
      <c r="BI552" s="27" t="s">
        <v>1427</v>
      </c>
      <c r="BJ552" s="27">
        <v>7</v>
      </c>
      <c r="BK552" s="27" t="s">
        <v>1427</v>
      </c>
      <c r="BL552" s="27" t="s">
        <v>1427</v>
      </c>
      <c r="BM552" s="27" t="s">
        <v>1427</v>
      </c>
      <c r="BN552" s="27" t="s">
        <v>1427</v>
      </c>
      <c r="BO552" s="27">
        <v>4</v>
      </c>
      <c r="BP552" s="29">
        <v>4</v>
      </c>
      <c r="BQ552" s="27">
        <v>40</v>
      </c>
      <c r="BR552" s="27">
        <v>0</v>
      </c>
      <c r="BS552" s="27" t="s">
        <v>1427</v>
      </c>
      <c r="BT552" s="27">
        <v>1</v>
      </c>
      <c r="BU552" s="27">
        <v>1</v>
      </c>
      <c r="BV552" s="29">
        <v>4</v>
      </c>
    </row>
    <row r="553" spans="1:74" ht="30" x14ac:dyDescent="0.25">
      <c r="A553" s="27">
        <v>197</v>
      </c>
      <c r="B553" s="28">
        <v>44445.540706018517</v>
      </c>
      <c r="C553" s="28">
        <v>44445.542847222219</v>
      </c>
      <c r="D553" s="2" t="s">
        <v>400</v>
      </c>
      <c r="E553" s="27">
        <v>100</v>
      </c>
      <c r="F553" s="27">
        <v>185</v>
      </c>
      <c r="G553" s="27">
        <v>1</v>
      </c>
      <c r="H553" s="28">
        <v>44445.542860856483</v>
      </c>
      <c r="I553" s="2" t="s">
        <v>401</v>
      </c>
      <c r="J553" s="27">
        <v>40.86700439453125</v>
      </c>
      <c r="K553" s="27">
        <v>14.238494873046875</v>
      </c>
      <c r="L553" s="2" t="s">
        <v>15</v>
      </c>
      <c r="M553" s="2" t="s">
        <v>16</v>
      </c>
      <c r="N553" s="3">
        <v>5</v>
      </c>
      <c r="O553" s="27" t="s">
        <v>1427</v>
      </c>
      <c r="P553" s="27" t="s">
        <v>1427</v>
      </c>
      <c r="Q553" s="27" t="s">
        <v>1427</v>
      </c>
      <c r="R553" s="27">
        <f t="shared" si="24"/>
        <v>0</v>
      </c>
      <c r="S553" s="27"/>
      <c r="T553" s="27"/>
      <c r="U553" s="27"/>
      <c r="V553" s="27"/>
      <c r="W553" s="27"/>
      <c r="X553" s="27"/>
      <c r="Y553" s="27"/>
      <c r="Z553" s="27" t="s">
        <v>1769</v>
      </c>
      <c r="AA553" s="27" t="s">
        <v>1567</v>
      </c>
      <c r="AB553" s="27" t="s">
        <v>1453</v>
      </c>
      <c r="AC553" s="27">
        <f t="shared" si="25"/>
        <v>3</v>
      </c>
      <c r="AD553" s="27"/>
      <c r="AE553" s="27"/>
      <c r="AF553" s="27"/>
      <c r="AG553" s="27"/>
      <c r="AH553" s="27"/>
      <c r="AI553" s="27"/>
      <c r="AJ553" s="27"/>
      <c r="AK553" s="27"/>
      <c r="AL553" s="29">
        <v>0</v>
      </c>
      <c r="AM553" s="29">
        <v>0</v>
      </c>
      <c r="AN553" s="29" t="s">
        <v>1427</v>
      </c>
      <c r="AO553" s="29" t="s">
        <v>1427</v>
      </c>
      <c r="AP553" s="29" t="s">
        <v>1427</v>
      </c>
      <c r="AQ553" s="29" t="s">
        <v>1427</v>
      </c>
      <c r="AR553" s="29" t="s">
        <v>1427</v>
      </c>
      <c r="AS553" s="29" t="s">
        <v>1427</v>
      </c>
      <c r="AT553" s="29" t="str">
        <f t="shared" si="26"/>
        <v>.</v>
      </c>
      <c r="AU553" s="29">
        <v>0</v>
      </c>
      <c r="AV553" s="29">
        <v>4</v>
      </c>
      <c r="AW553" s="29">
        <v>0</v>
      </c>
      <c r="AX553" s="29">
        <v>37</v>
      </c>
      <c r="AY553" s="29">
        <v>1</v>
      </c>
      <c r="AZ553" s="27" t="s">
        <v>1427</v>
      </c>
      <c r="BA553" s="27">
        <v>46</v>
      </c>
      <c r="BB553" s="27">
        <v>0</v>
      </c>
      <c r="BC553" s="27">
        <v>1</v>
      </c>
      <c r="BD553" s="27">
        <v>0</v>
      </c>
      <c r="BE553" s="27">
        <v>0</v>
      </c>
      <c r="BF553" s="27" t="str" cm="1">
        <f t="array" ref="BF553">_xlfn.IFS(BB553=1,"Nord Italia",BC553=1,"Centro Italia",BD553=1,"Sud Italia",BE553=1,"Isole Italia",SUM(BB553:BE553)=0,"Estero")</f>
        <v>Centro Italia</v>
      </c>
      <c r="BG553" s="27" t="s">
        <v>2800</v>
      </c>
      <c r="BH553" s="27">
        <v>166</v>
      </c>
      <c r="BI553" s="27" t="s">
        <v>1427</v>
      </c>
      <c r="BJ553" s="27">
        <v>3</v>
      </c>
      <c r="BK553" s="27" t="s">
        <v>1427</v>
      </c>
      <c r="BL553" s="27" t="s">
        <v>1427</v>
      </c>
      <c r="BM553" s="27" t="s">
        <v>1427</v>
      </c>
      <c r="BN553" s="27" t="s">
        <v>1427</v>
      </c>
      <c r="BO553" s="27">
        <v>2</v>
      </c>
      <c r="BP553" s="29">
        <v>3</v>
      </c>
      <c r="BQ553" s="27">
        <v>30</v>
      </c>
      <c r="BR553" s="27">
        <v>0</v>
      </c>
      <c r="BS553" s="27" t="s">
        <v>1427</v>
      </c>
      <c r="BT553" s="27">
        <v>0</v>
      </c>
      <c r="BU553" s="27">
        <v>0</v>
      </c>
      <c r="BV553" s="29">
        <v>2</v>
      </c>
    </row>
    <row r="554" spans="1:74" ht="30" x14ac:dyDescent="0.25">
      <c r="A554" s="27">
        <v>205</v>
      </c>
      <c r="B554" s="28">
        <v>44445.546793981484</v>
      </c>
      <c r="C554" s="28">
        <v>44445.549317129633</v>
      </c>
      <c r="D554" s="2" t="s">
        <v>416</v>
      </c>
      <c r="E554" s="27">
        <v>100</v>
      </c>
      <c r="F554" s="27">
        <v>217</v>
      </c>
      <c r="G554" s="27">
        <v>1</v>
      </c>
      <c r="H554" s="28">
        <v>44445.54932189815</v>
      </c>
      <c r="I554" s="2" t="s">
        <v>417</v>
      </c>
      <c r="J554" s="27">
        <v>45.43170166015625</v>
      </c>
      <c r="K554" s="27">
        <v>10.98590087890625</v>
      </c>
      <c r="L554" s="2" t="s">
        <v>15</v>
      </c>
      <c r="M554" s="2" t="s">
        <v>16</v>
      </c>
      <c r="N554" s="3">
        <v>5</v>
      </c>
      <c r="O554" s="27" t="s">
        <v>1427</v>
      </c>
      <c r="P554" s="27" t="s">
        <v>1427</v>
      </c>
      <c r="Q554" s="27" t="s">
        <v>1427</v>
      </c>
      <c r="R554" s="27">
        <f t="shared" si="24"/>
        <v>0</v>
      </c>
      <c r="S554" s="27"/>
      <c r="T554" s="27"/>
      <c r="U554" s="27"/>
      <c r="V554" s="27"/>
      <c r="W554" s="27"/>
      <c r="X554" s="27"/>
      <c r="Y554" s="27"/>
      <c r="Z554" s="27" t="s">
        <v>1780</v>
      </c>
      <c r="AA554" s="27" t="s">
        <v>1781</v>
      </c>
      <c r="AB554" s="27" t="s">
        <v>1782</v>
      </c>
      <c r="AC554" s="27">
        <f t="shared" si="25"/>
        <v>3</v>
      </c>
      <c r="AD554" s="27"/>
      <c r="AE554" s="27">
        <v>2</v>
      </c>
      <c r="AF554" s="27"/>
      <c r="AG554" s="27"/>
      <c r="AH554" s="27">
        <v>1</v>
      </c>
      <c r="AI554" s="27"/>
      <c r="AJ554" s="27"/>
      <c r="AK554" s="27"/>
      <c r="AL554" s="29">
        <v>0</v>
      </c>
      <c r="AM554" s="29">
        <v>0</v>
      </c>
      <c r="AN554" s="29" t="s">
        <v>1427</v>
      </c>
      <c r="AO554" s="29" t="s">
        <v>1427</v>
      </c>
      <c r="AP554" s="29" t="s">
        <v>1427</v>
      </c>
      <c r="AQ554" s="29" t="s">
        <v>1427</v>
      </c>
      <c r="AR554" s="29" t="s">
        <v>1427</v>
      </c>
      <c r="AS554" s="29" t="s">
        <v>1427</v>
      </c>
      <c r="AT554" s="29" t="str">
        <f t="shared" si="26"/>
        <v>.</v>
      </c>
      <c r="AU554" s="29">
        <v>6</v>
      </c>
      <c r="AV554" s="29">
        <v>7</v>
      </c>
      <c r="AW554" s="29">
        <v>1</v>
      </c>
      <c r="AX554" s="29">
        <v>26</v>
      </c>
      <c r="AY554" s="29">
        <v>1</v>
      </c>
      <c r="AZ554" s="27" t="s">
        <v>1427</v>
      </c>
      <c r="BA554" s="27">
        <v>67</v>
      </c>
      <c r="BB554" s="27">
        <v>1</v>
      </c>
      <c r="BC554" s="27">
        <v>0</v>
      </c>
      <c r="BD554" s="27">
        <v>0</v>
      </c>
      <c r="BE554" s="27">
        <v>0</v>
      </c>
      <c r="BF554" s="27" t="str" cm="1">
        <f t="array" ref="BF554">_xlfn.IFS(BB554=1,"Nord Italia",BC554=1,"Centro Italia",BD554=1,"Sud Italia",BE554=1,"Isole Italia",SUM(BB554:BE554)=0,"Estero")</f>
        <v>Nord Italia</v>
      </c>
      <c r="BG554" s="27" t="s">
        <v>2803</v>
      </c>
      <c r="BH554" s="27">
        <v>173</v>
      </c>
      <c r="BI554" s="27" t="s">
        <v>2804</v>
      </c>
      <c r="BJ554" s="27">
        <v>3</v>
      </c>
      <c r="BK554" s="27" t="s">
        <v>1427</v>
      </c>
      <c r="BL554" s="27" t="s">
        <v>1427</v>
      </c>
      <c r="BM554" s="27" t="s">
        <v>1427</v>
      </c>
      <c r="BN554" s="27" t="s">
        <v>1427</v>
      </c>
      <c r="BO554" s="27">
        <v>3</v>
      </c>
      <c r="BP554" s="29">
        <v>3</v>
      </c>
      <c r="BQ554" s="27">
        <v>60</v>
      </c>
      <c r="BR554" s="27">
        <v>0</v>
      </c>
      <c r="BS554" s="27" t="s">
        <v>1427</v>
      </c>
      <c r="BT554" s="27">
        <v>1</v>
      </c>
      <c r="BU554" s="27">
        <v>1</v>
      </c>
      <c r="BV554" s="29">
        <v>1</v>
      </c>
    </row>
    <row r="555" spans="1:74" ht="45" x14ac:dyDescent="0.25">
      <c r="A555" s="27">
        <v>213</v>
      </c>
      <c r="B555" s="28">
        <v>44445.553368055553</v>
      </c>
      <c r="C555" s="28">
        <v>44445.560659722221</v>
      </c>
      <c r="D555" s="2" t="s">
        <v>432</v>
      </c>
      <c r="E555" s="27">
        <v>100</v>
      </c>
      <c r="F555" s="27">
        <v>630</v>
      </c>
      <c r="G555" s="27">
        <v>1</v>
      </c>
      <c r="H555" s="28">
        <v>44445.560669907405</v>
      </c>
      <c r="I555" s="2" t="s">
        <v>433</v>
      </c>
      <c r="J555" s="27">
        <v>45.572097778320313</v>
      </c>
      <c r="K555" s="27">
        <v>9.0780029296875</v>
      </c>
      <c r="L555" s="2" t="s">
        <v>15</v>
      </c>
      <c r="M555" s="2" t="s">
        <v>16</v>
      </c>
      <c r="N555" s="3">
        <v>5</v>
      </c>
      <c r="O555" s="27" t="s">
        <v>1427</v>
      </c>
      <c r="P555" s="27" t="s">
        <v>1427</v>
      </c>
      <c r="Q555" s="27" t="s">
        <v>1427</v>
      </c>
      <c r="R555" s="27">
        <f t="shared" si="24"/>
        <v>0</v>
      </c>
      <c r="S555" s="27"/>
      <c r="T555" s="27"/>
      <c r="U555" s="27"/>
      <c r="V555" s="27"/>
      <c r="W555" s="27"/>
      <c r="X555" s="27"/>
      <c r="Y555" s="27"/>
      <c r="Z555" s="27" t="s">
        <v>1795</v>
      </c>
      <c r="AA555" s="27" t="s">
        <v>1796</v>
      </c>
      <c r="AB555" s="27" t="s">
        <v>1797</v>
      </c>
      <c r="AC555" s="27">
        <f t="shared" si="25"/>
        <v>3</v>
      </c>
      <c r="AD555" s="27"/>
      <c r="AE555" s="27">
        <v>1</v>
      </c>
      <c r="AF555" s="27"/>
      <c r="AG555" s="27"/>
      <c r="AH555" s="27"/>
      <c r="AI555" s="27"/>
      <c r="AJ555" s="27">
        <v>1</v>
      </c>
      <c r="AK555" s="27">
        <v>1</v>
      </c>
      <c r="AL555" s="29">
        <v>0</v>
      </c>
      <c r="AM555" s="29">
        <v>0</v>
      </c>
      <c r="AN555" s="29" t="s">
        <v>1427</v>
      </c>
      <c r="AO555" s="29" t="s">
        <v>1427</v>
      </c>
      <c r="AP555" s="29" t="s">
        <v>1427</v>
      </c>
      <c r="AQ555" s="29" t="s">
        <v>1427</v>
      </c>
      <c r="AR555" s="29" t="s">
        <v>1427</v>
      </c>
      <c r="AS555" s="29" t="s">
        <v>1427</v>
      </c>
      <c r="AT555" s="29" t="str">
        <f t="shared" si="26"/>
        <v>.</v>
      </c>
      <c r="AU555" s="29">
        <v>6</v>
      </c>
      <c r="AV555" s="29">
        <v>6</v>
      </c>
      <c r="AW555" s="29">
        <v>1</v>
      </c>
      <c r="AX555" s="29">
        <v>60</v>
      </c>
      <c r="AY555" s="29">
        <v>1</v>
      </c>
      <c r="AZ555" s="27" t="s">
        <v>1427</v>
      </c>
      <c r="BA555" s="27">
        <v>67</v>
      </c>
      <c r="BB555" s="27">
        <v>1</v>
      </c>
      <c r="BC555" s="27">
        <v>0</v>
      </c>
      <c r="BD555" s="27">
        <v>0</v>
      </c>
      <c r="BE555" s="27">
        <v>0</v>
      </c>
      <c r="BF555" s="27" t="str" cm="1">
        <f t="array" ref="BF555">_xlfn.IFS(BB555=1,"Nord Italia",BC555=1,"Centro Italia",BD555=1,"Sud Italia",BE555=1,"Isole Italia",SUM(BB555:BE555)=0,"Estero")</f>
        <v>Nord Italia</v>
      </c>
      <c r="BG555" s="27" t="s">
        <v>2697</v>
      </c>
      <c r="BH555" s="27">
        <v>167</v>
      </c>
      <c r="BI555" s="27" t="s">
        <v>1427</v>
      </c>
      <c r="BJ555" s="27">
        <v>7</v>
      </c>
      <c r="BK555" s="27" t="s">
        <v>1427</v>
      </c>
      <c r="BL555" s="27" t="s">
        <v>1427</v>
      </c>
      <c r="BM555" s="27" t="s">
        <v>1427</v>
      </c>
      <c r="BN555" s="27" t="s">
        <v>1427</v>
      </c>
      <c r="BO555" s="27">
        <v>4</v>
      </c>
      <c r="BP555" s="29">
        <v>3</v>
      </c>
      <c r="BQ555" s="27">
        <v>120</v>
      </c>
      <c r="BR555" s="27">
        <v>0</v>
      </c>
      <c r="BS555" s="27" t="s">
        <v>1427</v>
      </c>
      <c r="BT555" s="27">
        <v>1</v>
      </c>
      <c r="BU555" s="27">
        <v>1</v>
      </c>
      <c r="BV555" s="29">
        <v>2</v>
      </c>
    </row>
    <row r="556" spans="1:74" ht="30" x14ac:dyDescent="0.25">
      <c r="A556" s="27">
        <v>214</v>
      </c>
      <c r="B556" s="28">
        <v>44445.560763888891</v>
      </c>
      <c r="C556" s="28">
        <v>44445.564444444448</v>
      </c>
      <c r="D556" s="2" t="s">
        <v>434</v>
      </c>
      <c r="E556" s="27">
        <v>100</v>
      </c>
      <c r="F556" s="27">
        <v>317</v>
      </c>
      <c r="G556" s="27">
        <v>1</v>
      </c>
      <c r="H556" s="28">
        <v>44445.564450543985</v>
      </c>
      <c r="I556" s="2" t="s">
        <v>435</v>
      </c>
      <c r="J556" s="27">
        <v>44.488006591796875</v>
      </c>
      <c r="K556" s="27">
        <v>11.375198364257813</v>
      </c>
      <c r="L556" s="2" t="s">
        <v>15</v>
      </c>
      <c r="M556" s="2" t="s">
        <v>16</v>
      </c>
      <c r="N556" s="3">
        <v>5</v>
      </c>
      <c r="O556" s="27" t="s">
        <v>1427</v>
      </c>
      <c r="P556" s="27" t="s">
        <v>1427</v>
      </c>
      <c r="Q556" s="27" t="s">
        <v>1427</v>
      </c>
      <c r="R556" s="27">
        <f t="shared" si="24"/>
        <v>0</v>
      </c>
      <c r="S556" s="27"/>
      <c r="T556" s="27"/>
      <c r="U556" s="27"/>
      <c r="V556" s="27"/>
      <c r="W556" s="27"/>
      <c r="X556" s="27"/>
      <c r="Y556" s="27"/>
      <c r="Z556" s="27" t="s">
        <v>1798</v>
      </c>
      <c r="AA556" s="27" t="s">
        <v>1799</v>
      </c>
      <c r="AB556" s="27" t="s">
        <v>1800</v>
      </c>
      <c r="AC556" s="27">
        <f t="shared" si="25"/>
        <v>3</v>
      </c>
      <c r="AD556" s="27">
        <v>2</v>
      </c>
      <c r="AE556" s="27"/>
      <c r="AF556" s="27">
        <v>1</v>
      </c>
      <c r="AG556" s="27"/>
      <c r="AH556" s="27"/>
      <c r="AI556" s="27"/>
      <c r="AJ556" s="27"/>
      <c r="AK556" s="27"/>
      <c r="AL556" s="29">
        <v>0</v>
      </c>
      <c r="AM556" s="29">
        <v>0</v>
      </c>
      <c r="AN556" s="29" t="s">
        <v>1427</v>
      </c>
      <c r="AO556" s="29" t="s">
        <v>1427</v>
      </c>
      <c r="AP556" s="29" t="s">
        <v>1427</v>
      </c>
      <c r="AQ556" s="29" t="s">
        <v>1427</v>
      </c>
      <c r="AR556" s="29" t="s">
        <v>1427</v>
      </c>
      <c r="AS556" s="29" t="s">
        <v>1427</v>
      </c>
      <c r="AT556" s="29" t="str">
        <f t="shared" si="26"/>
        <v>.</v>
      </c>
      <c r="AU556" s="29">
        <v>5</v>
      </c>
      <c r="AV556" s="29">
        <v>7</v>
      </c>
      <c r="AW556" s="29">
        <v>0</v>
      </c>
      <c r="AX556" s="29">
        <v>68</v>
      </c>
      <c r="AY556" s="29">
        <v>1</v>
      </c>
      <c r="AZ556" s="27" t="s">
        <v>1427</v>
      </c>
      <c r="BA556" s="27">
        <v>67</v>
      </c>
      <c r="BB556" s="27">
        <v>1</v>
      </c>
      <c r="BC556" s="27">
        <v>0</v>
      </c>
      <c r="BD556" s="27">
        <v>0</v>
      </c>
      <c r="BE556" s="27">
        <v>0</v>
      </c>
      <c r="BF556" s="27" t="str" cm="1">
        <f t="array" ref="BF556">_xlfn.IFS(BB556=1,"Nord Italia",BC556=1,"Centro Italia",BD556=1,"Sud Italia",BE556=1,"Isole Italia",SUM(BB556:BE556)=0,"Estero")</f>
        <v>Nord Italia</v>
      </c>
      <c r="BG556" s="27" t="s">
        <v>2808</v>
      </c>
      <c r="BH556" s="27">
        <v>170</v>
      </c>
      <c r="BI556" s="27" t="s">
        <v>1427</v>
      </c>
      <c r="BJ556" s="27">
        <v>3</v>
      </c>
      <c r="BK556" s="27" t="s">
        <v>1427</v>
      </c>
      <c r="BL556" s="27" t="s">
        <v>1427</v>
      </c>
      <c r="BM556" s="27" t="s">
        <v>1427</v>
      </c>
      <c r="BN556" s="27" t="s">
        <v>1427</v>
      </c>
      <c r="BO556" s="27">
        <v>2</v>
      </c>
      <c r="BP556" s="29">
        <v>3</v>
      </c>
      <c r="BQ556" s="27">
        <v>4</v>
      </c>
      <c r="BR556" s="27">
        <v>0</v>
      </c>
      <c r="BS556" s="27" t="s">
        <v>1427</v>
      </c>
      <c r="BT556" s="27">
        <v>1</v>
      </c>
      <c r="BU556" s="27">
        <v>1</v>
      </c>
      <c r="BV556" s="29">
        <v>1</v>
      </c>
    </row>
    <row r="557" spans="1:74" ht="30" x14ac:dyDescent="0.25">
      <c r="A557" s="27">
        <v>225</v>
      </c>
      <c r="B557" s="28">
        <v>44445.579837962963</v>
      </c>
      <c r="C557" s="28">
        <v>44445.583599537036</v>
      </c>
      <c r="D557" s="2" t="s">
        <v>455</v>
      </c>
      <c r="E557" s="27">
        <v>100</v>
      </c>
      <c r="F557" s="27">
        <v>325</v>
      </c>
      <c r="G557" s="27">
        <v>1</v>
      </c>
      <c r="H557" s="28">
        <v>44445.583611273149</v>
      </c>
      <c r="I557" s="2" t="s">
        <v>456</v>
      </c>
      <c r="J557" s="27">
        <v>41.890396118164063</v>
      </c>
      <c r="K557" s="27">
        <v>12.512603759765625</v>
      </c>
      <c r="L557" s="2" t="s">
        <v>15</v>
      </c>
      <c r="M557" s="2" t="s">
        <v>16</v>
      </c>
      <c r="N557" s="3">
        <v>5</v>
      </c>
      <c r="O557" s="27" t="s">
        <v>1427</v>
      </c>
      <c r="P557" s="27" t="s">
        <v>1427</v>
      </c>
      <c r="Q557" s="27" t="s">
        <v>1427</v>
      </c>
      <c r="R557" s="27">
        <f t="shared" si="24"/>
        <v>0</v>
      </c>
      <c r="S557" s="27"/>
      <c r="T557" s="27"/>
      <c r="U557" s="27"/>
      <c r="V557" s="27"/>
      <c r="W557" s="27"/>
      <c r="X557" s="27"/>
      <c r="Y557" s="27"/>
      <c r="Z557" s="27" t="s">
        <v>1815</v>
      </c>
      <c r="AA557" s="27" t="s">
        <v>1816</v>
      </c>
      <c r="AB557" s="27" t="s">
        <v>1817</v>
      </c>
      <c r="AC557" s="27">
        <f t="shared" si="25"/>
        <v>3</v>
      </c>
      <c r="AD557" s="27">
        <v>1</v>
      </c>
      <c r="AE557" s="27">
        <v>1</v>
      </c>
      <c r="AF557" s="27"/>
      <c r="AG557" s="27"/>
      <c r="AH557" s="27"/>
      <c r="AI557" s="27"/>
      <c r="AJ557" s="27"/>
      <c r="AK557" s="27">
        <v>1</v>
      </c>
      <c r="AL557" s="29">
        <v>0</v>
      </c>
      <c r="AM557" s="29">
        <v>0</v>
      </c>
      <c r="AN557" s="29" t="s">
        <v>1427</v>
      </c>
      <c r="AO557" s="29" t="s">
        <v>1427</v>
      </c>
      <c r="AP557" s="29" t="s">
        <v>1427</v>
      </c>
      <c r="AQ557" s="29" t="s">
        <v>1427</v>
      </c>
      <c r="AR557" s="29" t="s">
        <v>1427</v>
      </c>
      <c r="AS557" s="29" t="s">
        <v>1427</v>
      </c>
      <c r="AT557" s="29" t="str">
        <f t="shared" si="26"/>
        <v>.</v>
      </c>
      <c r="AU557" s="29">
        <v>8</v>
      </c>
      <c r="AV557" s="29">
        <v>9</v>
      </c>
      <c r="AW557" s="29">
        <v>1</v>
      </c>
      <c r="AX557" s="29">
        <v>44</v>
      </c>
      <c r="AY557" s="29">
        <v>1</v>
      </c>
      <c r="AZ557" s="27" t="s">
        <v>1427</v>
      </c>
      <c r="BA557" s="27">
        <v>103</v>
      </c>
      <c r="BB557" s="27">
        <v>1</v>
      </c>
      <c r="BC557" s="27">
        <v>0</v>
      </c>
      <c r="BD557" s="27">
        <v>0</v>
      </c>
      <c r="BE557" s="27">
        <v>0</v>
      </c>
      <c r="BF557" s="27" t="str" cm="1">
        <f t="array" ref="BF557">_xlfn.IFS(BB557=1,"Nord Italia",BC557=1,"Centro Italia",BD557=1,"Sud Italia",BE557=1,"Isole Italia",SUM(BB557:BE557)=0,"Estero")</f>
        <v>Nord Italia</v>
      </c>
      <c r="BG557" s="27" t="s">
        <v>2617</v>
      </c>
      <c r="BH557" s="27">
        <v>167</v>
      </c>
      <c r="BI557" s="27" t="s">
        <v>1427</v>
      </c>
      <c r="BJ557" s="27">
        <v>7</v>
      </c>
      <c r="BK557" s="27" t="s">
        <v>1427</v>
      </c>
      <c r="BL557" s="27" t="s">
        <v>1427</v>
      </c>
      <c r="BM557" s="27" t="s">
        <v>1427</v>
      </c>
      <c r="BN557" s="27" t="s">
        <v>1427</v>
      </c>
      <c r="BO557" s="27">
        <v>1</v>
      </c>
      <c r="BP557" s="29">
        <v>4</v>
      </c>
      <c r="BQ557" s="27">
        <v>60</v>
      </c>
      <c r="BR557" s="27">
        <v>0</v>
      </c>
      <c r="BS557" s="27" t="s">
        <v>1427</v>
      </c>
      <c r="BT557" s="27">
        <v>1</v>
      </c>
      <c r="BU557" s="27">
        <v>0</v>
      </c>
      <c r="BV557" s="29">
        <v>3</v>
      </c>
    </row>
    <row r="558" spans="1:74" ht="30" x14ac:dyDescent="0.25">
      <c r="A558" s="27">
        <v>230</v>
      </c>
      <c r="B558" s="28">
        <v>44445.587372685186</v>
      </c>
      <c r="C558" s="28">
        <v>44445.589641203704</v>
      </c>
      <c r="D558" s="2" t="s">
        <v>465</v>
      </c>
      <c r="E558" s="27">
        <v>100</v>
      </c>
      <c r="F558" s="27">
        <v>195</v>
      </c>
      <c r="G558" s="27">
        <v>1</v>
      </c>
      <c r="H558" s="28">
        <v>44445.589647766203</v>
      </c>
      <c r="I558" s="2" t="s">
        <v>466</v>
      </c>
      <c r="J558" s="27">
        <v>44.70269775390625</v>
      </c>
      <c r="K558" s="27">
        <v>10.630294799804688</v>
      </c>
      <c r="L558" s="2" t="s">
        <v>15</v>
      </c>
      <c r="M558" s="2" t="s">
        <v>16</v>
      </c>
      <c r="N558" s="3">
        <v>5</v>
      </c>
      <c r="O558" s="27" t="s">
        <v>1427</v>
      </c>
      <c r="P558" s="27" t="s">
        <v>1427</v>
      </c>
      <c r="Q558" s="27" t="s">
        <v>1427</v>
      </c>
      <c r="R558" s="27">
        <f t="shared" si="24"/>
        <v>0</v>
      </c>
      <c r="S558" s="27"/>
      <c r="T558" s="27"/>
      <c r="U558" s="27"/>
      <c r="V558" s="27"/>
      <c r="W558" s="27"/>
      <c r="X558" s="27"/>
      <c r="Y558" s="27"/>
      <c r="Z558" s="27" t="s">
        <v>1826</v>
      </c>
      <c r="AA558" s="27" t="s">
        <v>1827</v>
      </c>
      <c r="AB558" s="27" t="s">
        <v>1828</v>
      </c>
      <c r="AC558" s="27">
        <f t="shared" si="25"/>
        <v>3</v>
      </c>
      <c r="AD558" s="27"/>
      <c r="AE558" s="27">
        <v>1</v>
      </c>
      <c r="AF558" s="27"/>
      <c r="AG558" s="27"/>
      <c r="AH558" s="27">
        <v>1</v>
      </c>
      <c r="AI558" s="27"/>
      <c r="AJ558" s="27">
        <v>1</v>
      </c>
      <c r="AK558" s="27"/>
      <c r="AL558" s="29">
        <v>0</v>
      </c>
      <c r="AM558" s="29">
        <v>0</v>
      </c>
      <c r="AN558" s="29" t="s">
        <v>1427</v>
      </c>
      <c r="AO558" s="29" t="s">
        <v>1427</v>
      </c>
      <c r="AP558" s="29" t="s">
        <v>1427</v>
      </c>
      <c r="AQ558" s="29" t="s">
        <v>1427</v>
      </c>
      <c r="AR558" s="29" t="s">
        <v>1427</v>
      </c>
      <c r="AS558" s="29" t="s">
        <v>1427</v>
      </c>
      <c r="AT558" s="29" t="str">
        <f t="shared" si="26"/>
        <v>.</v>
      </c>
      <c r="AU558" s="29">
        <v>6</v>
      </c>
      <c r="AV558" s="29">
        <v>7</v>
      </c>
      <c r="AW558" s="29">
        <v>1</v>
      </c>
      <c r="AX558" s="29">
        <v>31</v>
      </c>
      <c r="AY558" s="29">
        <v>1</v>
      </c>
      <c r="AZ558" s="27" t="s">
        <v>1427</v>
      </c>
      <c r="BA558" s="27">
        <v>100</v>
      </c>
      <c r="BB558" s="27">
        <v>1</v>
      </c>
      <c r="BC558" s="27">
        <v>0</v>
      </c>
      <c r="BD558" s="27">
        <v>0</v>
      </c>
      <c r="BE558" s="27">
        <v>0</v>
      </c>
      <c r="BF558" s="27" t="str" cm="1">
        <f t="array" ref="BF558">_xlfn.IFS(BB558=1,"Nord Italia",BC558=1,"Centro Italia",BD558=1,"Sud Italia",BE558=1,"Isole Italia",SUM(BB558:BE558)=0,"Estero")</f>
        <v>Nord Italia</v>
      </c>
      <c r="BG558" s="27" t="s">
        <v>2614</v>
      </c>
      <c r="BH558" s="27">
        <v>166</v>
      </c>
      <c r="BI558" s="27" t="s">
        <v>1427</v>
      </c>
      <c r="BJ558" s="27">
        <v>7</v>
      </c>
      <c r="BK558" s="27" t="s">
        <v>1427</v>
      </c>
      <c r="BL558" s="27" t="s">
        <v>1427</v>
      </c>
      <c r="BM558" s="27" t="s">
        <v>1427</v>
      </c>
      <c r="BN558" s="27" t="s">
        <v>1427</v>
      </c>
      <c r="BO558" s="27">
        <v>1</v>
      </c>
      <c r="BP558" s="29">
        <v>4</v>
      </c>
      <c r="BQ558" s="27">
        <v>60</v>
      </c>
      <c r="BR558" s="27">
        <v>0</v>
      </c>
      <c r="BS558" s="27" t="s">
        <v>1427</v>
      </c>
      <c r="BT558" s="27">
        <v>1</v>
      </c>
      <c r="BU558" s="27">
        <v>1</v>
      </c>
      <c r="BV558" s="29">
        <v>5</v>
      </c>
    </row>
    <row r="559" spans="1:74" ht="30" x14ac:dyDescent="0.25">
      <c r="A559" s="27">
        <v>253</v>
      </c>
      <c r="B559" s="28">
        <v>44445.62159722222</v>
      </c>
      <c r="C559" s="28">
        <v>44445.625196759262</v>
      </c>
      <c r="D559" s="2" t="s">
        <v>511</v>
      </c>
      <c r="E559" s="27">
        <v>100</v>
      </c>
      <c r="F559" s="27">
        <v>310</v>
      </c>
      <c r="G559" s="27">
        <v>1</v>
      </c>
      <c r="H559" s="28">
        <v>44445.625204641205</v>
      </c>
      <c r="I559" s="2" t="s">
        <v>512</v>
      </c>
      <c r="J559" s="27">
        <v>45.173904418945313</v>
      </c>
      <c r="K559" s="27">
        <v>11.957305908203125</v>
      </c>
      <c r="L559" s="2" t="s">
        <v>15</v>
      </c>
      <c r="M559" s="2" t="s">
        <v>16</v>
      </c>
      <c r="N559" s="3">
        <v>5</v>
      </c>
      <c r="O559" s="27" t="s">
        <v>1427</v>
      </c>
      <c r="P559" s="27" t="s">
        <v>1427</v>
      </c>
      <c r="Q559" s="27" t="s">
        <v>1427</v>
      </c>
      <c r="R559" s="27">
        <f t="shared" si="24"/>
        <v>0</v>
      </c>
      <c r="S559" s="27"/>
      <c r="T559" s="27"/>
      <c r="U559" s="27"/>
      <c r="V559" s="27"/>
      <c r="W559" s="27"/>
      <c r="X559" s="27"/>
      <c r="Y559" s="27"/>
      <c r="Z559" s="27" t="s">
        <v>1443</v>
      </c>
      <c r="AA559" s="27" t="s">
        <v>1862</v>
      </c>
      <c r="AB559" s="27" t="s">
        <v>1863</v>
      </c>
      <c r="AC559" s="27">
        <f t="shared" si="25"/>
        <v>3</v>
      </c>
      <c r="AD559" s="27"/>
      <c r="AE559" s="27">
        <v>1</v>
      </c>
      <c r="AF559" s="27"/>
      <c r="AG559" s="27">
        <v>1</v>
      </c>
      <c r="AH559" s="27"/>
      <c r="AI559" s="27">
        <v>1</v>
      </c>
      <c r="AJ559" s="27"/>
      <c r="AK559" s="27"/>
      <c r="AL559" s="29">
        <v>0</v>
      </c>
      <c r="AM559" s="29">
        <v>0</v>
      </c>
      <c r="AN559" s="29" t="s">
        <v>1427</v>
      </c>
      <c r="AO559" s="29" t="s">
        <v>1427</v>
      </c>
      <c r="AP559" s="29" t="s">
        <v>1427</v>
      </c>
      <c r="AQ559" s="29" t="s">
        <v>1427</v>
      </c>
      <c r="AR559" s="29" t="s">
        <v>1427</v>
      </c>
      <c r="AS559" s="29" t="s">
        <v>1427</v>
      </c>
      <c r="AT559" s="29" t="str">
        <f t="shared" si="26"/>
        <v>.</v>
      </c>
      <c r="AU559" s="29">
        <v>6</v>
      </c>
      <c r="AV559" s="29">
        <v>6</v>
      </c>
      <c r="AW559" s="29">
        <v>1</v>
      </c>
      <c r="AX559" s="29">
        <v>40</v>
      </c>
      <c r="AY559" s="29">
        <v>1</v>
      </c>
      <c r="AZ559" s="27" t="s">
        <v>1427</v>
      </c>
      <c r="BA559" s="27">
        <v>67</v>
      </c>
      <c r="BB559" s="27">
        <v>1</v>
      </c>
      <c r="BC559" s="27">
        <v>0</v>
      </c>
      <c r="BD559" s="27">
        <v>0</v>
      </c>
      <c r="BE559" s="27">
        <v>0</v>
      </c>
      <c r="BF559" s="27" t="str" cm="1">
        <f t="array" ref="BF559">_xlfn.IFS(BB559=1,"Nord Italia",BC559=1,"Centro Italia",BD559=1,"Sud Italia",BE559=1,"Isole Italia",SUM(BB559:BE559)=0,"Estero")</f>
        <v>Nord Italia</v>
      </c>
      <c r="BG559" s="27" t="s">
        <v>2823</v>
      </c>
      <c r="BH559" s="27">
        <v>173</v>
      </c>
      <c r="BI559" s="27" t="s">
        <v>1427</v>
      </c>
      <c r="BJ559" s="27">
        <v>7</v>
      </c>
      <c r="BK559" s="27" t="s">
        <v>1427</v>
      </c>
      <c r="BL559" s="27" t="s">
        <v>1427</v>
      </c>
      <c r="BM559" s="27" t="s">
        <v>1427</v>
      </c>
      <c r="BN559" s="27" t="s">
        <v>1427</v>
      </c>
      <c r="BO559" s="27">
        <v>4</v>
      </c>
      <c r="BP559" s="29">
        <v>2</v>
      </c>
      <c r="BQ559" s="27">
        <v>0</v>
      </c>
      <c r="BR559" s="27">
        <v>1</v>
      </c>
      <c r="BS559" s="27">
        <v>1</v>
      </c>
      <c r="BT559" s="27">
        <v>0</v>
      </c>
      <c r="BU559" s="27">
        <v>1</v>
      </c>
      <c r="BV559" s="29">
        <v>6</v>
      </c>
    </row>
    <row r="560" spans="1:74" ht="45" x14ac:dyDescent="0.25">
      <c r="A560" s="27">
        <v>261</v>
      </c>
      <c r="B560" s="28">
        <v>44445.64130787037</v>
      </c>
      <c r="C560" s="28">
        <v>44445.645462962966</v>
      </c>
      <c r="D560" s="2" t="s">
        <v>527</v>
      </c>
      <c r="E560" s="27">
        <v>100</v>
      </c>
      <c r="F560" s="27">
        <v>358</v>
      </c>
      <c r="G560" s="27">
        <v>1</v>
      </c>
      <c r="H560" s="28">
        <v>44445.645474131947</v>
      </c>
      <c r="I560" s="2" t="s">
        <v>528</v>
      </c>
      <c r="J560" s="27">
        <v>38.130203247070313</v>
      </c>
      <c r="K560" s="27">
        <v>13.328994750976563</v>
      </c>
      <c r="L560" s="2" t="s">
        <v>15</v>
      </c>
      <c r="M560" s="2" t="s">
        <v>16</v>
      </c>
      <c r="N560" s="3">
        <v>5</v>
      </c>
      <c r="O560" s="27" t="s">
        <v>1427</v>
      </c>
      <c r="P560" s="27" t="s">
        <v>1427</v>
      </c>
      <c r="Q560" s="27" t="s">
        <v>1427</v>
      </c>
      <c r="R560" s="27">
        <f t="shared" si="24"/>
        <v>0</v>
      </c>
      <c r="S560" s="27"/>
      <c r="T560" s="27"/>
      <c r="U560" s="27"/>
      <c r="V560" s="27"/>
      <c r="W560" s="27"/>
      <c r="X560" s="27"/>
      <c r="Y560" s="27"/>
      <c r="Z560" s="27" t="s">
        <v>1873</v>
      </c>
      <c r="AA560" s="27" t="s">
        <v>1874</v>
      </c>
      <c r="AB560" s="27" t="s">
        <v>1875</v>
      </c>
      <c r="AC560" s="27">
        <f t="shared" si="25"/>
        <v>3</v>
      </c>
      <c r="AD560" s="27"/>
      <c r="AE560" s="27"/>
      <c r="AF560" s="27"/>
      <c r="AG560" s="27"/>
      <c r="AH560" s="27"/>
      <c r="AI560" s="27"/>
      <c r="AJ560" s="27">
        <v>1</v>
      </c>
      <c r="AK560" s="27">
        <v>2</v>
      </c>
      <c r="AL560" s="29">
        <v>0</v>
      </c>
      <c r="AM560" s="29">
        <v>0</v>
      </c>
      <c r="AN560" s="29" t="s">
        <v>1427</v>
      </c>
      <c r="AO560" s="29" t="s">
        <v>1427</v>
      </c>
      <c r="AP560" s="29" t="s">
        <v>1427</v>
      </c>
      <c r="AQ560" s="29" t="s">
        <v>1427</v>
      </c>
      <c r="AR560" s="29" t="s">
        <v>1427</v>
      </c>
      <c r="AS560" s="29" t="s">
        <v>1427</v>
      </c>
      <c r="AT560" s="29" t="str">
        <f t="shared" si="26"/>
        <v>.</v>
      </c>
      <c r="AU560" s="29">
        <v>8</v>
      </c>
      <c r="AV560" s="29">
        <v>9</v>
      </c>
      <c r="AW560" s="29">
        <v>0</v>
      </c>
      <c r="AX560" s="29">
        <v>45</v>
      </c>
      <c r="AY560" s="29">
        <v>1</v>
      </c>
      <c r="AZ560" s="27" t="s">
        <v>1427</v>
      </c>
      <c r="BA560" s="27">
        <v>68</v>
      </c>
      <c r="BB560" s="27">
        <v>0</v>
      </c>
      <c r="BC560" s="27">
        <v>0</v>
      </c>
      <c r="BD560" s="27">
        <v>0</v>
      </c>
      <c r="BE560" s="27">
        <v>1</v>
      </c>
      <c r="BF560" s="27" t="str" cm="1">
        <f t="array" ref="BF560">_xlfn.IFS(BB560=1,"Nord Italia",BC560=1,"Centro Italia",BD560=1,"Sud Italia",BE560=1,"Isole Italia",SUM(BB560:BE560)=0,"Estero")</f>
        <v>Isole Italia</v>
      </c>
      <c r="BG560" s="27" t="s">
        <v>2824</v>
      </c>
      <c r="BH560" s="27">
        <v>167</v>
      </c>
      <c r="BI560" s="27" t="s">
        <v>1427</v>
      </c>
      <c r="BJ560" s="27">
        <v>5</v>
      </c>
      <c r="BK560" s="27">
        <v>16</v>
      </c>
      <c r="BL560" s="27" t="s">
        <v>1427</v>
      </c>
      <c r="BM560" s="27">
        <v>116</v>
      </c>
      <c r="BN560" s="27" t="s">
        <v>3145</v>
      </c>
      <c r="BO560" s="27">
        <v>2</v>
      </c>
      <c r="BP560" s="29">
        <v>4</v>
      </c>
      <c r="BQ560" s="27">
        <v>200</v>
      </c>
      <c r="BR560" s="27">
        <v>0</v>
      </c>
      <c r="BS560" s="27" t="s">
        <v>1427</v>
      </c>
      <c r="BT560" s="27">
        <v>1</v>
      </c>
      <c r="BU560" s="27">
        <v>1</v>
      </c>
      <c r="BV560" s="29">
        <v>6</v>
      </c>
    </row>
    <row r="561" spans="1:74" ht="30" x14ac:dyDescent="0.25">
      <c r="A561" s="27">
        <v>267</v>
      </c>
      <c r="B561" s="28">
        <v>44445.655057870368</v>
      </c>
      <c r="C561" s="28">
        <v>44445.658518518518</v>
      </c>
      <c r="D561" s="2" t="s">
        <v>539</v>
      </c>
      <c r="E561" s="27">
        <v>100</v>
      </c>
      <c r="F561" s="27">
        <v>299</v>
      </c>
      <c r="G561" s="27">
        <v>1</v>
      </c>
      <c r="H561" s="28">
        <v>44445.658526388892</v>
      </c>
      <c r="I561" s="2" t="s">
        <v>540</v>
      </c>
      <c r="J561" s="27">
        <v>41.134902954101563</v>
      </c>
      <c r="K561" s="27">
        <v>16.85400390625</v>
      </c>
      <c r="L561" s="2" t="s">
        <v>15</v>
      </c>
      <c r="M561" s="2" t="s">
        <v>16</v>
      </c>
      <c r="N561" s="3">
        <v>5</v>
      </c>
      <c r="O561" s="27" t="s">
        <v>1427</v>
      </c>
      <c r="P561" s="27" t="s">
        <v>1427</v>
      </c>
      <c r="Q561" s="27" t="s">
        <v>1427</v>
      </c>
      <c r="R561" s="27">
        <f t="shared" si="24"/>
        <v>0</v>
      </c>
      <c r="S561" s="27"/>
      <c r="T561" s="27"/>
      <c r="U561" s="27"/>
      <c r="V561" s="27"/>
      <c r="W561" s="27"/>
      <c r="X561" s="27"/>
      <c r="Y561" s="27"/>
      <c r="Z561" s="27" t="s">
        <v>1880</v>
      </c>
      <c r="AA561" s="27" t="s">
        <v>1881</v>
      </c>
      <c r="AB561" s="27" t="s">
        <v>1882</v>
      </c>
      <c r="AC561" s="27">
        <f t="shared" si="25"/>
        <v>3</v>
      </c>
      <c r="AD561" s="27"/>
      <c r="AE561" s="27"/>
      <c r="AF561" s="27"/>
      <c r="AG561" s="27"/>
      <c r="AH561" s="27"/>
      <c r="AI561" s="27">
        <v>1</v>
      </c>
      <c r="AJ561" s="27"/>
      <c r="AK561" s="27">
        <v>2</v>
      </c>
      <c r="AL561" s="29">
        <v>0</v>
      </c>
      <c r="AM561" s="29">
        <v>0</v>
      </c>
      <c r="AN561" s="29" t="s">
        <v>1427</v>
      </c>
      <c r="AO561" s="29" t="s">
        <v>1427</v>
      </c>
      <c r="AP561" s="29" t="s">
        <v>1427</v>
      </c>
      <c r="AQ561" s="29" t="s">
        <v>1427</v>
      </c>
      <c r="AR561" s="29" t="s">
        <v>1427</v>
      </c>
      <c r="AS561" s="29" t="s">
        <v>1427</v>
      </c>
      <c r="AT561" s="29" t="str">
        <f t="shared" si="26"/>
        <v>.</v>
      </c>
      <c r="AU561" s="29">
        <v>7</v>
      </c>
      <c r="AV561" s="29">
        <v>8</v>
      </c>
      <c r="AW561" s="29">
        <v>0</v>
      </c>
      <c r="AX561" s="29">
        <v>38</v>
      </c>
      <c r="AY561" s="29">
        <v>1</v>
      </c>
      <c r="AZ561" s="27" t="s">
        <v>1427</v>
      </c>
      <c r="BA561" s="27">
        <v>67</v>
      </c>
      <c r="BB561" s="27">
        <v>1</v>
      </c>
      <c r="BC561" s="27">
        <v>0</v>
      </c>
      <c r="BD561" s="27">
        <v>0</v>
      </c>
      <c r="BE561" s="27">
        <v>0</v>
      </c>
      <c r="BF561" s="27" t="str" cm="1">
        <f t="array" ref="BF561">_xlfn.IFS(BB561=1,"Nord Italia",BC561=1,"Centro Italia",BD561=1,"Sud Italia",BE561=1,"Isole Italia",SUM(BB561:BE561)=0,"Estero")</f>
        <v>Nord Italia</v>
      </c>
      <c r="BG561" s="27" t="s">
        <v>2765</v>
      </c>
      <c r="BH561" s="27">
        <v>166</v>
      </c>
      <c r="BI561" s="27" t="s">
        <v>1427</v>
      </c>
      <c r="BJ561" s="27">
        <v>7</v>
      </c>
      <c r="BK561" s="27" t="s">
        <v>1427</v>
      </c>
      <c r="BL561" s="27" t="s">
        <v>1427</v>
      </c>
      <c r="BM561" s="27" t="s">
        <v>1427</v>
      </c>
      <c r="BN561" s="27" t="s">
        <v>1427</v>
      </c>
      <c r="BO561" s="27">
        <v>2</v>
      </c>
      <c r="BP561" s="29">
        <v>3</v>
      </c>
      <c r="BQ561" s="27">
        <v>90</v>
      </c>
      <c r="BR561" s="27">
        <v>0</v>
      </c>
      <c r="BS561" s="27" t="s">
        <v>1427</v>
      </c>
      <c r="BT561" s="27">
        <v>1</v>
      </c>
      <c r="BU561" s="27">
        <v>1</v>
      </c>
      <c r="BV561" s="29">
        <v>3</v>
      </c>
    </row>
    <row r="562" spans="1:74" ht="30" x14ac:dyDescent="0.25">
      <c r="A562" s="27">
        <v>273</v>
      </c>
      <c r="B562" s="28">
        <v>44445.666886574072</v>
      </c>
      <c r="C562" s="28">
        <v>44445.669039351851</v>
      </c>
      <c r="D562" s="2" t="s">
        <v>551</v>
      </c>
      <c r="E562" s="27">
        <v>100</v>
      </c>
      <c r="F562" s="27">
        <v>185</v>
      </c>
      <c r="G562" s="27">
        <v>1</v>
      </c>
      <c r="H562" s="28">
        <v>44445.6690431713</v>
      </c>
      <c r="I562" s="2" t="s">
        <v>552</v>
      </c>
      <c r="J562" s="27">
        <v>38.130203247070313</v>
      </c>
      <c r="K562" s="27">
        <v>13.328994750976563</v>
      </c>
      <c r="L562" s="2" t="s">
        <v>15</v>
      </c>
      <c r="M562" s="2" t="s">
        <v>16</v>
      </c>
      <c r="N562" s="3">
        <v>5</v>
      </c>
      <c r="O562" s="27" t="s">
        <v>1427</v>
      </c>
      <c r="P562" s="27" t="s">
        <v>1427</v>
      </c>
      <c r="Q562" s="27" t="s">
        <v>1427</v>
      </c>
      <c r="R562" s="27">
        <f t="shared" si="24"/>
        <v>0</v>
      </c>
      <c r="S562" s="27"/>
      <c r="T562" s="27"/>
      <c r="U562" s="27"/>
      <c r="V562" s="27"/>
      <c r="W562" s="27"/>
      <c r="X562" s="27"/>
      <c r="Y562" s="27"/>
      <c r="Z562" s="27" t="s">
        <v>1889</v>
      </c>
      <c r="AA562" s="27" t="s">
        <v>1890</v>
      </c>
      <c r="AB562" s="27" t="s">
        <v>1891</v>
      </c>
      <c r="AC562" s="27">
        <f t="shared" si="25"/>
        <v>3</v>
      </c>
      <c r="AD562" s="27">
        <v>1</v>
      </c>
      <c r="AE562" s="27"/>
      <c r="AF562" s="27">
        <v>1</v>
      </c>
      <c r="AG562" s="27"/>
      <c r="AH562" s="27"/>
      <c r="AI562" s="27"/>
      <c r="AJ562" s="27"/>
      <c r="AK562" s="27">
        <v>1</v>
      </c>
      <c r="AL562" s="29">
        <v>0</v>
      </c>
      <c r="AM562" s="29">
        <v>0</v>
      </c>
      <c r="AN562" s="29" t="s">
        <v>1427</v>
      </c>
      <c r="AO562" s="29" t="s">
        <v>1427</v>
      </c>
      <c r="AP562" s="29" t="s">
        <v>1427</v>
      </c>
      <c r="AQ562" s="29" t="s">
        <v>1427</v>
      </c>
      <c r="AR562" s="29" t="s">
        <v>1427</v>
      </c>
      <c r="AS562" s="29" t="s">
        <v>1427</v>
      </c>
      <c r="AT562" s="29" t="str">
        <f t="shared" si="26"/>
        <v>.</v>
      </c>
      <c r="AU562" s="29">
        <v>6</v>
      </c>
      <c r="AV562" s="29">
        <v>6</v>
      </c>
      <c r="AW562" s="29">
        <v>1</v>
      </c>
      <c r="AX562" s="29">
        <v>37</v>
      </c>
      <c r="AY562" s="29">
        <v>1</v>
      </c>
      <c r="AZ562" s="27" t="s">
        <v>1427</v>
      </c>
      <c r="BA562" s="27">
        <v>68</v>
      </c>
      <c r="BB562" s="27">
        <v>0</v>
      </c>
      <c r="BC562" s="27">
        <v>0</v>
      </c>
      <c r="BD562" s="27">
        <v>0</v>
      </c>
      <c r="BE562" s="27">
        <v>1</v>
      </c>
      <c r="BF562" s="27" t="str" cm="1">
        <f t="array" ref="BF562">_xlfn.IFS(BB562=1,"Nord Italia",BC562=1,"Centro Italia",BD562=1,"Sud Italia",BE562=1,"Isole Italia",SUM(BB562:BE562)=0,"Estero")</f>
        <v>Isole Italia</v>
      </c>
      <c r="BG562" s="27" t="s">
        <v>2603</v>
      </c>
      <c r="BH562" s="27">
        <v>173</v>
      </c>
      <c r="BI562" s="27" t="s">
        <v>2827</v>
      </c>
      <c r="BJ562" s="27">
        <v>3</v>
      </c>
      <c r="BK562" s="27" t="s">
        <v>1427</v>
      </c>
      <c r="BL562" s="27" t="s">
        <v>1427</v>
      </c>
      <c r="BM562" s="27" t="s">
        <v>1427</v>
      </c>
      <c r="BN562" s="27" t="s">
        <v>1427</v>
      </c>
      <c r="BO562" s="27">
        <v>3</v>
      </c>
      <c r="BP562" s="29">
        <v>3</v>
      </c>
      <c r="BQ562" s="27">
        <v>400</v>
      </c>
      <c r="BR562" s="27">
        <v>0</v>
      </c>
      <c r="BS562" s="27" t="s">
        <v>1427</v>
      </c>
      <c r="BT562" s="27">
        <v>1</v>
      </c>
      <c r="BU562" s="27">
        <v>1</v>
      </c>
      <c r="BV562" s="29">
        <v>4</v>
      </c>
    </row>
    <row r="563" spans="1:74" ht="45" x14ac:dyDescent="0.25">
      <c r="A563" s="27">
        <v>283</v>
      </c>
      <c r="B563" s="28">
        <v>44445.71534722222</v>
      </c>
      <c r="C563" s="28">
        <v>44445.717870370368</v>
      </c>
      <c r="D563" s="2" t="s">
        <v>571</v>
      </c>
      <c r="E563" s="27">
        <v>100</v>
      </c>
      <c r="F563" s="27">
        <v>217</v>
      </c>
      <c r="G563" s="27">
        <v>1</v>
      </c>
      <c r="H563" s="28">
        <v>44445.717876504626</v>
      </c>
      <c r="I563" s="2" t="s">
        <v>572</v>
      </c>
      <c r="J563" s="27">
        <v>43.147903442382813</v>
      </c>
      <c r="K563" s="27">
        <v>12.109695434570313</v>
      </c>
      <c r="L563" s="2" t="s">
        <v>15</v>
      </c>
      <c r="M563" s="2" t="s">
        <v>16</v>
      </c>
      <c r="N563" s="3">
        <v>5</v>
      </c>
      <c r="O563" s="27" t="s">
        <v>1427</v>
      </c>
      <c r="P563" s="27" t="s">
        <v>1427</v>
      </c>
      <c r="Q563" s="27" t="s">
        <v>1427</v>
      </c>
      <c r="R563" s="27">
        <f t="shared" si="24"/>
        <v>0</v>
      </c>
      <c r="S563" s="27"/>
      <c r="T563" s="27"/>
      <c r="U563" s="27"/>
      <c r="V563" s="27"/>
      <c r="W563" s="27"/>
      <c r="X563" s="27"/>
      <c r="Y563" s="27"/>
      <c r="Z563" s="27" t="s">
        <v>1907</v>
      </c>
      <c r="AA563" s="27" t="s">
        <v>1908</v>
      </c>
      <c r="AB563" s="27" t="s">
        <v>1909</v>
      </c>
      <c r="AC563" s="27">
        <f t="shared" si="25"/>
        <v>3</v>
      </c>
      <c r="AD563" s="27">
        <v>1</v>
      </c>
      <c r="AE563" s="27">
        <v>1</v>
      </c>
      <c r="AF563" s="27">
        <v>1</v>
      </c>
      <c r="AG563" s="27"/>
      <c r="AH563" s="27"/>
      <c r="AI563" s="27"/>
      <c r="AJ563" s="27"/>
      <c r="AK563" s="27"/>
      <c r="AL563" s="29">
        <v>0</v>
      </c>
      <c r="AM563" s="29">
        <v>0</v>
      </c>
      <c r="AN563" s="29" t="s">
        <v>1427</v>
      </c>
      <c r="AO563" s="29" t="s">
        <v>1427</v>
      </c>
      <c r="AP563" s="29" t="s">
        <v>1427</v>
      </c>
      <c r="AQ563" s="29" t="s">
        <v>1427</v>
      </c>
      <c r="AR563" s="29" t="s">
        <v>1427</v>
      </c>
      <c r="AS563" s="29" t="s">
        <v>1427</v>
      </c>
      <c r="AT563" s="29" t="str">
        <f t="shared" si="26"/>
        <v>.</v>
      </c>
      <c r="AU563" s="29">
        <v>5</v>
      </c>
      <c r="AV563" s="29">
        <v>5</v>
      </c>
      <c r="AW563" s="29">
        <v>1</v>
      </c>
      <c r="AX563" s="29">
        <v>31</v>
      </c>
      <c r="AY563" s="29">
        <v>1</v>
      </c>
      <c r="AZ563" s="27" t="s">
        <v>1427</v>
      </c>
      <c r="BA563" s="27">
        <v>58</v>
      </c>
      <c r="BB563" s="27">
        <v>1</v>
      </c>
      <c r="BC563" s="27">
        <v>0</v>
      </c>
      <c r="BD563" s="27">
        <v>0</v>
      </c>
      <c r="BE563" s="27">
        <v>0</v>
      </c>
      <c r="BF563" s="27" t="str" cm="1">
        <f t="array" ref="BF563">_xlfn.IFS(BB563=1,"Nord Italia",BC563=1,"Centro Italia",BD563=1,"Sud Italia",BE563=1,"Isole Italia",SUM(BB563:BE563)=0,"Estero")</f>
        <v>Nord Italia</v>
      </c>
      <c r="BG563" s="27" t="s">
        <v>2599</v>
      </c>
      <c r="BH563" s="27">
        <v>168</v>
      </c>
      <c r="BI563" s="27" t="s">
        <v>1427</v>
      </c>
      <c r="BJ563" s="27">
        <v>5</v>
      </c>
      <c r="BK563" s="27">
        <v>11</v>
      </c>
      <c r="BL563" s="27" t="s">
        <v>1427</v>
      </c>
      <c r="BM563" s="27">
        <v>116</v>
      </c>
      <c r="BN563" s="27" t="s">
        <v>2603</v>
      </c>
      <c r="BO563" s="27">
        <v>4</v>
      </c>
      <c r="BP563" s="29">
        <v>4</v>
      </c>
      <c r="BQ563" s="27">
        <v>120</v>
      </c>
      <c r="BR563" s="27">
        <v>0</v>
      </c>
      <c r="BS563" s="27" t="s">
        <v>1427</v>
      </c>
      <c r="BT563" s="27">
        <v>1</v>
      </c>
      <c r="BU563" s="27">
        <v>0</v>
      </c>
      <c r="BV563" s="29">
        <v>2</v>
      </c>
    </row>
    <row r="564" spans="1:74" ht="45" x14ac:dyDescent="0.25">
      <c r="A564" s="27">
        <v>288</v>
      </c>
      <c r="B564" s="28">
        <v>44445.782233796293</v>
      </c>
      <c r="C564" s="28">
        <v>44445.784490740742</v>
      </c>
      <c r="D564" s="2" t="s">
        <v>581</v>
      </c>
      <c r="E564" s="27">
        <v>100</v>
      </c>
      <c r="F564" s="27">
        <v>194</v>
      </c>
      <c r="G564" s="27">
        <v>1</v>
      </c>
      <c r="H564" s="28">
        <v>44445.78449578704</v>
      </c>
      <c r="I564" s="2" t="s">
        <v>582</v>
      </c>
      <c r="J564" s="27">
        <v>30.585098266601563</v>
      </c>
      <c r="K564" s="27">
        <v>114.26620483398438</v>
      </c>
      <c r="L564" s="2" t="s">
        <v>15</v>
      </c>
      <c r="M564" s="2" t="s">
        <v>87</v>
      </c>
      <c r="N564" s="3">
        <v>5</v>
      </c>
      <c r="O564" s="27" t="s">
        <v>1427</v>
      </c>
      <c r="P564" s="27" t="s">
        <v>1427</v>
      </c>
      <c r="Q564" s="27" t="s">
        <v>1427</v>
      </c>
      <c r="R564" s="27">
        <f t="shared" si="24"/>
        <v>0</v>
      </c>
      <c r="S564" s="27"/>
      <c r="T564" s="27"/>
      <c r="U564" s="27"/>
      <c r="V564" s="27"/>
      <c r="W564" s="27"/>
      <c r="X564" s="27"/>
      <c r="Y564" s="27"/>
      <c r="Z564" s="27" t="s">
        <v>1911</v>
      </c>
      <c r="AA564" s="27" t="s">
        <v>1912</v>
      </c>
      <c r="AB564" s="27" t="s">
        <v>1913</v>
      </c>
      <c r="AC564" s="27">
        <f t="shared" si="25"/>
        <v>3</v>
      </c>
      <c r="AD564" s="27">
        <v>1</v>
      </c>
      <c r="AE564" s="27">
        <v>1</v>
      </c>
      <c r="AF564" s="27"/>
      <c r="AG564" s="27"/>
      <c r="AH564" s="27"/>
      <c r="AI564" s="27">
        <v>1</v>
      </c>
      <c r="AJ564" s="27"/>
      <c r="AK564" s="27"/>
      <c r="AL564" s="29">
        <v>0</v>
      </c>
      <c r="AM564" s="29">
        <v>0</v>
      </c>
      <c r="AN564" s="29" t="s">
        <v>1427</v>
      </c>
      <c r="AO564" s="29" t="s">
        <v>1427</v>
      </c>
      <c r="AP564" s="29" t="s">
        <v>1427</v>
      </c>
      <c r="AQ564" s="29" t="s">
        <v>1427</v>
      </c>
      <c r="AR564" s="29" t="s">
        <v>1427</v>
      </c>
      <c r="AS564" s="29" t="s">
        <v>1427</v>
      </c>
      <c r="AT564" s="29" t="str">
        <f t="shared" si="26"/>
        <v>.</v>
      </c>
      <c r="AU564" s="29">
        <v>7</v>
      </c>
      <c r="AV564" s="29">
        <v>7</v>
      </c>
      <c r="AW564" s="29">
        <v>0</v>
      </c>
      <c r="AX564" s="29">
        <v>34</v>
      </c>
      <c r="AY564" s="29">
        <v>0</v>
      </c>
      <c r="AZ564" s="27" t="s">
        <v>3194</v>
      </c>
      <c r="BA564" s="27" t="s">
        <v>1427</v>
      </c>
      <c r="BB564" s="27">
        <v>0</v>
      </c>
      <c r="BC564" s="27">
        <v>0</v>
      </c>
      <c r="BD564" s="27">
        <v>0</v>
      </c>
      <c r="BE564" s="27">
        <v>0</v>
      </c>
      <c r="BF564" s="27" t="str" cm="1">
        <f t="array" ref="BF564">_xlfn.IFS(BB564=1,"Nord Italia",BC564=1,"Centro Italia",BD564=1,"Sud Italia",BE564=1,"Isole Italia",SUM(BB564:BE564)=0,"Estero")</f>
        <v>Estero</v>
      </c>
      <c r="BG564" s="27" t="s">
        <v>1427</v>
      </c>
      <c r="BH564" s="27">
        <v>167</v>
      </c>
      <c r="BI564" s="27" t="s">
        <v>1427</v>
      </c>
      <c r="BJ564" s="27">
        <v>5</v>
      </c>
      <c r="BK564" s="27">
        <v>16</v>
      </c>
      <c r="BL564" s="27" t="s">
        <v>1427</v>
      </c>
      <c r="BM564" s="27">
        <v>110</v>
      </c>
      <c r="BN564" s="27" t="s">
        <v>1427</v>
      </c>
      <c r="BO564" s="27">
        <v>3</v>
      </c>
      <c r="BP564" s="29">
        <v>4</v>
      </c>
      <c r="BQ564" s="27">
        <v>40</v>
      </c>
      <c r="BR564" s="27">
        <v>0</v>
      </c>
      <c r="BS564" s="27" t="s">
        <v>1427</v>
      </c>
      <c r="BT564" s="27">
        <v>0</v>
      </c>
      <c r="BU564" s="27">
        <v>1</v>
      </c>
      <c r="BV564" s="29">
        <v>2</v>
      </c>
    </row>
    <row r="565" spans="1:74" ht="30" x14ac:dyDescent="0.25">
      <c r="A565" s="27">
        <v>290</v>
      </c>
      <c r="B565" s="28">
        <v>44445.861354166664</v>
      </c>
      <c r="C565" s="28">
        <v>44445.866018518522</v>
      </c>
      <c r="D565" s="2" t="s">
        <v>585</v>
      </c>
      <c r="E565" s="27">
        <v>100</v>
      </c>
      <c r="F565" s="27">
        <v>402</v>
      </c>
      <c r="G565" s="27">
        <v>1</v>
      </c>
      <c r="H565" s="28">
        <v>44445.866025555559</v>
      </c>
      <c r="I565" s="2" t="s">
        <v>586</v>
      </c>
      <c r="J565" s="27">
        <v>-37.790695190429688</v>
      </c>
      <c r="K565" s="27">
        <v>145.08389282226563</v>
      </c>
      <c r="L565" s="2" t="s">
        <v>15</v>
      </c>
      <c r="M565" s="2" t="s">
        <v>87</v>
      </c>
      <c r="N565" s="3">
        <v>5</v>
      </c>
      <c r="O565" s="27" t="s">
        <v>1427</v>
      </c>
      <c r="P565" s="27" t="s">
        <v>1427</v>
      </c>
      <c r="Q565" s="27" t="s">
        <v>1427</v>
      </c>
      <c r="R565" s="27">
        <f t="shared" si="24"/>
        <v>0</v>
      </c>
      <c r="S565" s="27"/>
      <c r="T565" s="27"/>
      <c r="U565" s="27"/>
      <c r="V565" s="27"/>
      <c r="W565" s="27"/>
      <c r="X565" s="27"/>
      <c r="Y565" s="27"/>
      <c r="Z565" s="27" t="s">
        <v>1914</v>
      </c>
      <c r="AA565" s="27" t="s">
        <v>1915</v>
      </c>
      <c r="AB565" s="27" t="s">
        <v>1916</v>
      </c>
      <c r="AC565" s="27">
        <f t="shared" si="25"/>
        <v>3</v>
      </c>
      <c r="AD565" s="27"/>
      <c r="AE565" s="27">
        <v>1</v>
      </c>
      <c r="AF565" s="27">
        <v>2</v>
      </c>
      <c r="AG565" s="27"/>
      <c r="AH565" s="27"/>
      <c r="AI565" s="27"/>
      <c r="AJ565" s="27"/>
      <c r="AK565" s="27"/>
      <c r="AL565" s="29">
        <v>0</v>
      </c>
      <c r="AM565" s="29">
        <v>0</v>
      </c>
      <c r="AN565" s="29" t="s">
        <v>1427</v>
      </c>
      <c r="AO565" s="29" t="s">
        <v>1427</v>
      </c>
      <c r="AP565" s="29" t="s">
        <v>1427</v>
      </c>
      <c r="AQ565" s="29" t="s">
        <v>1427</v>
      </c>
      <c r="AR565" s="29" t="s">
        <v>1427</v>
      </c>
      <c r="AS565" s="29" t="s">
        <v>1427</v>
      </c>
      <c r="AT565" s="29" t="str">
        <f t="shared" si="26"/>
        <v>.</v>
      </c>
      <c r="AU565" s="29">
        <v>3</v>
      </c>
      <c r="AV565" s="29">
        <v>7</v>
      </c>
      <c r="AW565" s="29">
        <v>0</v>
      </c>
      <c r="AX565" s="29">
        <v>71</v>
      </c>
      <c r="AY565" s="29">
        <v>0</v>
      </c>
      <c r="AZ565" s="27" t="s">
        <v>3192</v>
      </c>
      <c r="BA565" s="27" t="s">
        <v>1427</v>
      </c>
      <c r="BB565" s="27">
        <v>0</v>
      </c>
      <c r="BC565" s="27">
        <v>0</v>
      </c>
      <c r="BD565" s="27">
        <v>0</v>
      </c>
      <c r="BE565" s="27">
        <v>0</v>
      </c>
      <c r="BF565" s="27" t="str" cm="1">
        <f t="array" ref="BF565">_xlfn.IFS(BB565=1,"Nord Italia",BC565=1,"Centro Italia",BD565=1,"Sud Italia",BE565=1,"Isole Italia",SUM(BB565:BE565)=0,"Estero")</f>
        <v>Estero</v>
      </c>
      <c r="BG565" s="27" t="s">
        <v>1427</v>
      </c>
      <c r="BH565" s="27">
        <v>173</v>
      </c>
      <c r="BI565" s="27" t="s">
        <v>2835</v>
      </c>
      <c r="BJ565" s="27">
        <v>6</v>
      </c>
      <c r="BK565" s="27" t="s">
        <v>1427</v>
      </c>
      <c r="BL565" s="27" t="s">
        <v>1427</v>
      </c>
      <c r="BM565" s="27" t="s">
        <v>1427</v>
      </c>
      <c r="BN565" s="27" t="s">
        <v>1427</v>
      </c>
      <c r="BO565" s="27">
        <v>2</v>
      </c>
      <c r="BP565" s="29">
        <v>3</v>
      </c>
      <c r="BQ565" s="27">
        <v>200</v>
      </c>
      <c r="BR565" s="27">
        <v>0</v>
      </c>
      <c r="BS565" s="27" t="s">
        <v>1427</v>
      </c>
      <c r="BT565" s="27">
        <v>1</v>
      </c>
      <c r="BU565" s="27">
        <v>0</v>
      </c>
      <c r="BV565" s="29">
        <v>1</v>
      </c>
    </row>
    <row r="566" spans="1:74" ht="30" x14ac:dyDescent="0.25">
      <c r="A566" s="27">
        <v>298</v>
      </c>
      <c r="B566" s="28">
        <v>44445.968958333331</v>
      </c>
      <c r="C566" s="28">
        <v>44445.971817129626</v>
      </c>
      <c r="D566" s="2" t="s">
        <v>601</v>
      </c>
      <c r="E566" s="27">
        <v>100</v>
      </c>
      <c r="F566" s="27">
        <v>247</v>
      </c>
      <c r="G566" s="27">
        <v>1</v>
      </c>
      <c r="H566" s="28">
        <v>44445.971830601855</v>
      </c>
      <c r="I566" s="2" t="s">
        <v>602</v>
      </c>
      <c r="J566" s="27">
        <v>41.890396118164063</v>
      </c>
      <c r="K566" s="27">
        <v>12.512603759765625</v>
      </c>
      <c r="L566" s="2" t="s">
        <v>15</v>
      </c>
      <c r="M566" s="2" t="s">
        <v>16</v>
      </c>
      <c r="N566" s="3">
        <v>5</v>
      </c>
      <c r="O566" s="27" t="s">
        <v>1427</v>
      </c>
      <c r="P566" s="27" t="s">
        <v>1427</v>
      </c>
      <c r="Q566" s="27" t="s">
        <v>1427</v>
      </c>
      <c r="R566" s="27">
        <f t="shared" si="24"/>
        <v>0</v>
      </c>
      <c r="S566" s="27"/>
      <c r="T566" s="27"/>
      <c r="U566" s="27"/>
      <c r="V566" s="27"/>
      <c r="W566" s="27"/>
      <c r="X566" s="27"/>
      <c r="Y566" s="27"/>
      <c r="Z566" s="27" t="s">
        <v>1924</v>
      </c>
      <c r="AA566" s="27" t="s">
        <v>1925</v>
      </c>
      <c r="AB566" s="27" t="s">
        <v>1926</v>
      </c>
      <c r="AC566" s="27">
        <f t="shared" si="25"/>
        <v>3</v>
      </c>
      <c r="AD566" s="27">
        <v>1</v>
      </c>
      <c r="AE566" s="27"/>
      <c r="AF566" s="27"/>
      <c r="AG566" s="27"/>
      <c r="AH566" s="27"/>
      <c r="AI566" s="27">
        <v>1</v>
      </c>
      <c r="AJ566" s="27"/>
      <c r="AK566" s="27"/>
      <c r="AL566" s="29">
        <v>0</v>
      </c>
      <c r="AM566" s="29">
        <v>0</v>
      </c>
      <c r="AN566" s="29" t="s">
        <v>1427</v>
      </c>
      <c r="AO566" s="29" t="s">
        <v>1427</v>
      </c>
      <c r="AP566" s="29" t="s">
        <v>1427</v>
      </c>
      <c r="AQ566" s="29" t="s">
        <v>1427</v>
      </c>
      <c r="AR566" s="29" t="s">
        <v>1427</v>
      </c>
      <c r="AS566" s="29" t="s">
        <v>1427</v>
      </c>
      <c r="AT566" s="29" t="str">
        <f t="shared" si="26"/>
        <v>.</v>
      </c>
      <c r="AU566" s="29">
        <v>6</v>
      </c>
      <c r="AV566" s="29">
        <v>4</v>
      </c>
      <c r="AW566" s="29">
        <v>0</v>
      </c>
      <c r="AX566" s="29">
        <v>21</v>
      </c>
      <c r="AY566" s="29">
        <v>1</v>
      </c>
      <c r="AZ566" s="27" t="s">
        <v>1427</v>
      </c>
      <c r="BA566" s="27">
        <v>6</v>
      </c>
      <c r="BB566" s="27">
        <v>0</v>
      </c>
      <c r="BC566" s="27">
        <v>1</v>
      </c>
      <c r="BD566" s="27">
        <v>0</v>
      </c>
      <c r="BE566" s="27">
        <v>0</v>
      </c>
      <c r="BF566" s="27" t="str" cm="1">
        <f t="array" ref="BF566">_xlfn.IFS(BB566=1,"Nord Italia",BC566=1,"Centro Italia",BD566=1,"Sud Italia",BE566=1,"Isole Italia",SUM(BB566:BE566)=0,"Estero")</f>
        <v>Centro Italia</v>
      </c>
      <c r="BG566" s="27" t="s">
        <v>2577</v>
      </c>
      <c r="BH566" s="27">
        <v>164</v>
      </c>
      <c r="BI566" s="27" t="s">
        <v>1427</v>
      </c>
      <c r="BJ566" s="27">
        <v>3</v>
      </c>
      <c r="BK566" s="27">
        <v>16</v>
      </c>
      <c r="BL566" s="27" t="s">
        <v>1427</v>
      </c>
      <c r="BM566" s="27" t="s">
        <v>1427</v>
      </c>
      <c r="BN566" s="27" t="s">
        <v>1427</v>
      </c>
      <c r="BO566" s="27">
        <v>4</v>
      </c>
      <c r="BP566" s="29">
        <v>3</v>
      </c>
      <c r="BQ566" s="27">
        <v>90</v>
      </c>
      <c r="BR566" s="27">
        <v>0</v>
      </c>
      <c r="BS566" s="27" t="s">
        <v>1427</v>
      </c>
      <c r="BT566" s="27">
        <v>1</v>
      </c>
      <c r="BU566" s="27">
        <v>0</v>
      </c>
      <c r="BV566" s="29">
        <v>2</v>
      </c>
    </row>
    <row r="567" spans="1:74" ht="30" x14ac:dyDescent="0.25">
      <c r="A567" s="27">
        <v>301</v>
      </c>
      <c r="B567" s="28">
        <v>44445.972118055557</v>
      </c>
      <c r="C567" s="28">
        <v>44445.9765625</v>
      </c>
      <c r="D567" s="2" t="s">
        <v>607</v>
      </c>
      <c r="E567" s="27">
        <v>100</v>
      </c>
      <c r="F567" s="27">
        <v>383</v>
      </c>
      <c r="G567" s="27">
        <v>1</v>
      </c>
      <c r="H567" s="28">
        <v>44445.976573506945</v>
      </c>
      <c r="I567" s="2" t="s">
        <v>608</v>
      </c>
      <c r="J567" s="27">
        <v>43.147903442382813</v>
      </c>
      <c r="K567" s="27">
        <v>12.109695434570313</v>
      </c>
      <c r="L567" s="2" t="s">
        <v>15</v>
      </c>
      <c r="M567" s="2" t="s">
        <v>16</v>
      </c>
      <c r="N567" s="3">
        <v>5</v>
      </c>
      <c r="O567" s="27" t="s">
        <v>1427</v>
      </c>
      <c r="P567" s="27" t="s">
        <v>1427</v>
      </c>
      <c r="Q567" s="27" t="s">
        <v>1427</v>
      </c>
      <c r="R567" s="27">
        <f t="shared" si="24"/>
        <v>0</v>
      </c>
      <c r="S567" s="27"/>
      <c r="T567" s="27"/>
      <c r="U567" s="27"/>
      <c r="V567" s="27"/>
      <c r="W567" s="27"/>
      <c r="X567" s="27"/>
      <c r="Y567" s="27"/>
      <c r="Z567" s="27" t="s">
        <v>1930</v>
      </c>
      <c r="AA567" s="27" t="s">
        <v>1931</v>
      </c>
      <c r="AB567" s="27" t="s">
        <v>1932</v>
      </c>
      <c r="AC567" s="27">
        <f t="shared" si="25"/>
        <v>3</v>
      </c>
      <c r="AD567" s="27"/>
      <c r="AE567" s="27">
        <v>2</v>
      </c>
      <c r="AF567" s="27"/>
      <c r="AG567" s="27"/>
      <c r="AH567" s="27"/>
      <c r="AI567" s="27">
        <v>1</v>
      </c>
      <c r="AJ567" s="27"/>
      <c r="AK567" s="27"/>
      <c r="AL567" s="29">
        <v>0</v>
      </c>
      <c r="AM567" s="29">
        <v>0</v>
      </c>
      <c r="AN567" s="29" t="s">
        <v>1427</v>
      </c>
      <c r="AO567" s="29" t="s">
        <v>1427</v>
      </c>
      <c r="AP567" s="29" t="s">
        <v>1427</v>
      </c>
      <c r="AQ567" s="29" t="s">
        <v>1427</v>
      </c>
      <c r="AR567" s="29" t="s">
        <v>1427</v>
      </c>
      <c r="AS567" s="29" t="s">
        <v>1427</v>
      </c>
      <c r="AT567" s="29" t="str">
        <f t="shared" si="26"/>
        <v>.</v>
      </c>
      <c r="AU567" s="29">
        <v>7</v>
      </c>
      <c r="AV567" s="29">
        <v>8</v>
      </c>
      <c r="AW567" s="29">
        <v>1</v>
      </c>
      <c r="AX567" s="29">
        <v>48</v>
      </c>
      <c r="AY567" s="29">
        <v>1</v>
      </c>
      <c r="AZ567" s="27" t="s">
        <v>1427</v>
      </c>
      <c r="BA567" s="27">
        <v>37</v>
      </c>
      <c r="BB567" s="27">
        <v>0</v>
      </c>
      <c r="BC567" s="27">
        <v>0</v>
      </c>
      <c r="BD567" s="27">
        <v>1</v>
      </c>
      <c r="BE567" s="27">
        <v>0</v>
      </c>
      <c r="BF567" s="27" t="str" cm="1">
        <f t="array" ref="BF567">_xlfn.IFS(BB567=1,"Nord Italia",BC567=1,"Centro Italia",BD567=1,"Sud Italia",BE567=1,"Isole Italia",SUM(BB567:BE567)=0,"Estero")</f>
        <v>Sud Italia</v>
      </c>
      <c r="BG567" s="27" t="s">
        <v>2796</v>
      </c>
      <c r="BH567" s="27">
        <v>167</v>
      </c>
      <c r="BI567" s="27" t="s">
        <v>1427</v>
      </c>
      <c r="BJ567" s="27">
        <v>3</v>
      </c>
      <c r="BK567" s="27" t="s">
        <v>1427</v>
      </c>
      <c r="BL567" s="27" t="s">
        <v>1427</v>
      </c>
      <c r="BM567" s="27" t="s">
        <v>1427</v>
      </c>
      <c r="BN567" s="27" t="s">
        <v>1427</v>
      </c>
      <c r="BO567" s="27">
        <v>3</v>
      </c>
      <c r="BP567" s="29">
        <v>3</v>
      </c>
      <c r="BQ567" s="27">
        <v>60</v>
      </c>
      <c r="BR567" s="27">
        <v>0</v>
      </c>
      <c r="BS567" s="27" t="s">
        <v>1427</v>
      </c>
      <c r="BT567" s="27">
        <v>1</v>
      </c>
      <c r="BU567" s="27">
        <v>1</v>
      </c>
      <c r="BV567" s="29">
        <v>2</v>
      </c>
    </row>
    <row r="568" spans="1:74" ht="30" x14ac:dyDescent="0.25">
      <c r="A568" s="27">
        <v>305</v>
      </c>
      <c r="B568" s="28">
        <v>44446.000636574077</v>
      </c>
      <c r="C568" s="28">
        <v>44446.008738425924</v>
      </c>
      <c r="D568" s="2" t="s">
        <v>615</v>
      </c>
      <c r="E568" s="27">
        <v>100</v>
      </c>
      <c r="F568" s="27">
        <v>700</v>
      </c>
      <c r="G568" s="27">
        <v>1</v>
      </c>
      <c r="H568" s="28">
        <v>44446.008752581016</v>
      </c>
      <c r="I568" s="2" t="s">
        <v>616</v>
      </c>
      <c r="J568" s="27">
        <v>43.147903442382813</v>
      </c>
      <c r="K568" s="27">
        <v>12.109695434570313</v>
      </c>
      <c r="L568" s="2" t="s">
        <v>15</v>
      </c>
      <c r="M568" s="2" t="s">
        <v>16</v>
      </c>
      <c r="N568" s="3">
        <v>5</v>
      </c>
      <c r="O568" s="27" t="s">
        <v>1427</v>
      </c>
      <c r="P568" s="27" t="s">
        <v>1427</v>
      </c>
      <c r="Q568" s="27" t="s">
        <v>1427</v>
      </c>
      <c r="R568" s="27">
        <f t="shared" si="24"/>
        <v>0</v>
      </c>
      <c r="S568" s="27"/>
      <c r="T568" s="27"/>
      <c r="U568" s="27"/>
      <c r="V568" s="27"/>
      <c r="W568" s="27"/>
      <c r="X568" s="27"/>
      <c r="Y568" s="27"/>
      <c r="Z568" s="27" t="s">
        <v>1941</v>
      </c>
      <c r="AA568" s="27" t="s">
        <v>1942</v>
      </c>
      <c r="AB568" s="27" t="s">
        <v>1943</v>
      </c>
      <c r="AC568" s="27">
        <f t="shared" si="25"/>
        <v>3</v>
      </c>
      <c r="AD568" s="27">
        <v>1</v>
      </c>
      <c r="AE568" s="27">
        <v>1</v>
      </c>
      <c r="AF568" s="27"/>
      <c r="AG568" s="27"/>
      <c r="AH568" s="27"/>
      <c r="AI568" s="27"/>
      <c r="AJ568" s="27"/>
      <c r="AK568" s="27">
        <v>1</v>
      </c>
      <c r="AL568" s="29">
        <v>0</v>
      </c>
      <c r="AM568" s="29">
        <v>0</v>
      </c>
      <c r="AN568" s="29" t="s">
        <v>1427</v>
      </c>
      <c r="AO568" s="29" t="s">
        <v>1427</v>
      </c>
      <c r="AP568" s="29" t="s">
        <v>1427</v>
      </c>
      <c r="AQ568" s="29" t="s">
        <v>1427</v>
      </c>
      <c r="AR568" s="29" t="s">
        <v>1427</v>
      </c>
      <c r="AS568" s="29" t="s">
        <v>1427</v>
      </c>
      <c r="AT568" s="29" t="str">
        <f t="shared" si="26"/>
        <v>.</v>
      </c>
      <c r="AU568" s="29">
        <v>4</v>
      </c>
      <c r="AV568" s="29">
        <v>4</v>
      </c>
      <c r="AW568" s="29">
        <v>0</v>
      </c>
      <c r="AX568" s="29">
        <v>50</v>
      </c>
      <c r="AY568" s="29">
        <v>1</v>
      </c>
      <c r="AZ568" s="27" t="s">
        <v>1427</v>
      </c>
      <c r="BA568" s="27">
        <v>68</v>
      </c>
      <c r="BB568" s="27">
        <v>0</v>
      </c>
      <c r="BC568" s="27">
        <v>0</v>
      </c>
      <c r="BD568" s="27">
        <v>0</v>
      </c>
      <c r="BE568" s="27">
        <v>1</v>
      </c>
      <c r="BF568" s="27" t="str" cm="1">
        <f t="array" ref="BF568">_xlfn.IFS(BB568=1,"Nord Italia",BC568=1,"Centro Italia",BD568=1,"Sud Italia",BE568=1,"Isole Italia",SUM(BB568:BE568)=0,"Estero")</f>
        <v>Isole Italia</v>
      </c>
      <c r="BG568" s="27" t="s">
        <v>2842</v>
      </c>
      <c r="BH568" s="27">
        <v>166</v>
      </c>
      <c r="BI568" s="27" t="s">
        <v>1427</v>
      </c>
      <c r="BJ568" s="27">
        <v>3</v>
      </c>
      <c r="BK568" s="27" t="s">
        <v>1427</v>
      </c>
      <c r="BL568" s="27" t="s">
        <v>1427</v>
      </c>
      <c r="BM568" s="27" t="s">
        <v>1427</v>
      </c>
      <c r="BN568" s="27" t="s">
        <v>1427</v>
      </c>
      <c r="BO568" s="27">
        <v>5</v>
      </c>
      <c r="BP568" s="29">
        <v>3</v>
      </c>
      <c r="BQ568" s="27">
        <v>60</v>
      </c>
      <c r="BR568" s="27">
        <v>0</v>
      </c>
      <c r="BS568" s="27" t="s">
        <v>1427</v>
      </c>
      <c r="BT568" s="27">
        <v>1</v>
      </c>
      <c r="BU568" s="27">
        <v>0</v>
      </c>
      <c r="BV568" s="29">
        <v>2</v>
      </c>
    </row>
    <row r="569" spans="1:74" ht="30" x14ac:dyDescent="0.25">
      <c r="A569" s="27">
        <v>310</v>
      </c>
      <c r="B569" s="28">
        <v>44446.026770833334</v>
      </c>
      <c r="C569" s="28">
        <v>44446.028287037036</v>
      </c>
      <c r="D569" s="2" t="s">
        <v>625</v>
      </c>
      <c r="E569" s="27">
        <v>100</v>
      </c>
      <c r="F569" s="27">
        <v>131</v>
      </c>
      <c r="G569" s="27">
        <v>1</v>
      </c>
      <c r="H569" s="28">
        <v>44446.028301516206</v>
      </c>
      <c r="I569" s="2" t="s">
        <v>626</v>
      </c>
      <c r="J569" s="27">
        <v>39.211105346679688</v>
      </c>
      <c r="K569" s="27">
        <v>9.1110992431640625</v>
      </c>
      <c r="L569" s="2" t="s">
        <v>15</v>
      </c>
      <c r="M569" s="2" t="s">
        <v>16</v>
      </c>
      <c r="N569" s="3">
        <v>5</v>
      </c>
      <c r="O569" s="27" t="s">
        <v>1427</v>
      </c>
      <c r="P569" s="27" t="s">
        <v>1427</v>
      </c>
      <c r="Q569" s="27" t="s">
        <v>1427</v>
      </c>
      <c r="R569" s="27">
        <f t="shared" si="24"/>
        <v>0</v>
      </c>
      <c r="S569" s="27"/>
      <c r="T569" s="27"/>
      <c r="U569" s="27"/>
      <c r="V569" s="27"/>
      <c r="W569" s="27"/>
      <c r="X569" s="27"/>
      <c r="Y569" s="27"/>
      <c r="Z569" s="27" t="s">
        <v>1945</v>
      </c>
      <c r="AA569" s="27" t="s">
        <v>1946</v>
      </c>
      <c r="AB569" s="27" t="s">
        <v>1441</v>
      </c>
      <c r="AC569" s="27">
        <f t="shared" si="25"/>
        <v>3</v>
      </c>
      <c r="AD569" s="27"/>
      <c r="AE569" s="27">
        <v>2</v>
      </c>
      <c r="AF569" s="27"/>
      <c r="AG569" s="27"/>
      <c r="AH569" s="27"/>
      <c r="AI569" s="27"/>
      <c r="AJ569" s="27"/>
      <c r="AK569" s="27">
        <v>1</v>
      </c>
      <c r="AL569" s="29">
        <v>0</v>
      </c>
      <c r="AM569" s="29">
        <v>0</v>
      </c>
      <c r="AN569" s="29" t="s">
        <v>1427</v>
      </c>
      <c r="AO569" s="29" t="s">
        <v>1427</v>
      </c>
      <c r="AP569" s="29" t="s">
        <v>1427</v>
      </c>
      <c r="AQ569" s="29" t="s">
        <v>1427</v>
      </c>
      <c r="AR569" s="29" t="s">
        <v>1427</v>
      </c>
      <c r="AS569" s="29" t="s">
        <v>1427</v>
      </c>
      <c r="AT569" s="29" t="str">
        <f t="shared" si="26"/>
        <v>.</v>
      </c>
      <c r="AU569" s="29">
        <v>7</v>
      </c>
      <c r="AV569" s="29">
        <v>8</v>
      </c>
      <c r="AW569" s="29">
        <v>1</v>
      </c>
      <c r="AX569" s="29">
        <v>41</v>
      </c>
      <c r="AY569" s="29">
        <v>1</v>
      </c>
      <c r="AZ569" s="27" t="s">
        <v>1427</v>
      </c>
      <c r="BA569" s="27">
        <v>68</v>
      </c>
      <c r="BB569" s="27">
        <v>0</v>
      </c>
      <c r="BC569" s="27">
        <v>0</v>
      </c>
      <c r="BD569" s="27">
        <v>0</v>
      </c>
      <c r="BE569" s="27">
        <v>1</v>
      </c>
      <c r="BF569" s="27" t="str" cm="1">
        <f t="array" ref="BF569">_xlfn.IFS(BB569=1,"Nord Italia",BC569=1,"Centro Italia",BD569=1,"Sud Italia",BE569=1,"Isole Italia",SUM(BB569:BE569)=0,"Estero")</f>
        <v>Isole Italia</v>
      </c>
      <c r="BG569" s="27" t="s">
        <v>2603</v>
      </c>
      <c r="BH569" s="27">
        <v>166</v>
      </c>
      <c r="BI569" s="27" t="s">
        <v>1427</v>
      </c>
      <c r="BJ569" s="27">
        <v>3</v>
      </c>
      <c r="BK569" s="27" t="s">
        <v>1427</v>
      </c>
      <c r="BL569" s="27" t="s">
        <v>1427</v>
      </c>
      <c r="BM569" s="27" t="s">
        <v>1427</v>
      </c>
      <c r="BN569" s="27" t="s">
        <v>1427</v>
      </c>
      <c r="BO569" s="27">
        <v>2</v>
      </c>
      <c r="BP569" s="29">
        <v>4</v>
      </c>
      <c r="BQ569" s="27">
        <v>60</v>
      </c>
      <c r="BR569" s="27">
        <v>0</v>
      </c>
      <c r="BS569" s="27" t="s">
        <v>1427</v>
      </c>
      <c r="BT569" s="27">
        <v>1</v>
      </c>
      <c r="BU569" s="27">
        <v>1</v>
      </c>
      <c r="BV569" s="29">
        <v>3</v>
      </c>
    </row>
    <row r="570" spans="1:74" ht="30" x14ac:dyDescent="0.25">
      <c r="A570" s="27">
        <v>324</v>
      </c>
      <c r="B570" s="28">
        <v>44446.098217592589</v>
      </c>
      <c r="C570" s="28">
        <v>44446.100671296299</v>
      </c>
      <c r="D570" s="2" t="s">
        <v>653</v>
      </c>
      <c r="E570" s="27">
        <v>100</v>
      </c>
      <c r="F570" s="27">
        <v>212</v>
      </c>
      <c r="G570" s="27">
        <v>1</v>
      </c>
      <c r="H570" s="28">
        <v>44446.100681956021</v>
      </c>
      <c r="I570" s="2" t="s">
        <v>654</v>
      </c>
      <c r="J570" s="27">
        <v>45.40960693359375</v>
      </c>
      <c r="K570" s="27">
        <v>11.894699096679688</v>
      </c>
      <c r="L570" s="2" t="s">
        <v>15</v>
      </c>
      <c r="M570" s="2" t="s">
        <v>16</v>
      </c>
      <c r="N570" s="3">
        <v>5</v>
      </c>
      <c r="O570" s="27" t="s">
        <v>1427</v>
      </c>
      <c r="P570" s="27" t="s">
        <v>1427</v>
      </c>
      <c r="Q570" s="27" t="s">
        <v>1427</v>
      </c>
      <c r="R570" s="27">
        <f t="shared" si="24"/>
        <v>0</v>
      </c>
      <c r="S570" s="27"/>
      <c r="T570" s="27"/>
      <c r="U570" s="27"/>
      <c r="V570" s="27"/>
      <c r="W570" s="27"/>
      <c r="X570" s="27"/>
      <c r="Y570" s="27"/>
      <c r="Z570" s="27" t="s">
        <v>1960</v>
      </c>
      <c r="AA570" s="27" t="s">
        <v>1961</v>
      </c>
      <c r="AB570" s="27" t="s">
        <v>1962</v>
      </c>
      <c r="AC570" s="27">
        <f t="shared" si="25"/>
        <v>3</v>
      </c>
      <c r="AD570" s="27"/>
      <c r="AE570" s="27">
        <v>2</v>
      </c>
      <c r="AF570" s="27"/>
      <c r="AG570" s="27"/>
      <c r="AH570" s="27"/>
      <c r="AI570" s="27"/>
      <c r="AJ570" s="27"/>
      <c r="AK570" s="27"/>
      <c r="AL570" s="29">
        <v>0</v>
      </c>
      <c r="AM570" s="29">
        <v>0</v>
      </c>
      <c r="AN570" s="29" t="s">
        <v>1427</v>
      </c>
      <c r="AO570" s="29" t="s">
        <v>1427</v>
      </c>
      <c r="AP570" s="29" t="s">
        <v>1427</v>
      </c>
      <c r="AQ570" s="29" t="s">
        <v>1427</v>
      </c>
      <c r="AR570" s="29" t="s">
        <v>1427</v>
      </c>
      <c r="AS570" s="29" t="s">
        <v>1427</v>
      </c>
      <c r="AT570" s="29" t="str">
        <f t="shared" si="26"/>
        <v>.</v>
      </c>
      <c r="AU570" s="29">
        <v>7</v>
      </c>
      <c r="AV570" s="29">
        <v>8</v>
      </c>
      <c r="AW570" s="29">
        <v>1</v>
      </c>
      <c r="AX570" s="29">
        <v>27</v>
      </c>
      <c r="AY570" s="29">
        <v>1</v>
      </c>
      <c r="AZ570" s="27" t="s">
        <v>1427</v>
      </c>
      <c r="BA570" s="27">
        <v>67</v>
      </c>
      <c r="BB570" s="27">
        <v>1</v>
      </c>
      <c r="BC570" s="27">
        <v>0</v>
      </c>
      <c r="BD570" s="27">
        <v>0</v>
      </c>
      <c r="BE570" s="27">
        <v>0</v>
      </c>
      <c r="BF570" s="27" t="str" cm="1">
        <f t="array" ref="BF570">_xlfn.IFS(BB570=1,"Nord Italia",BC570=1,"Centro Italia",BD570=1,"Sud Italia",BE570=1,"Isole Italia",SUM(BB570:BE570)=0,"Estero")</f>
        <v>Nord Italia</v>
      </c>
      <c r="BG570" s="27" t="s">
        <v>2601</v>
      </c>
      <c r="BH570" s="27">
        <v>166</v>
      </c>
      <c r="BI570" s="27" t="s">
        <v>1427</v>
      </c>
      <c r="BJ570" s="27">
        <v>4</v>
      </c>
      <c r="BK570" s="27">
        <v>16</v>
      </c>
      <c r="BL570" s="27" t="s">
        <v>1427</v>
      </c>
      <c r="BM570" s="27" t="s">
        <v>1427</v>
      </c>
      <c r="BN570" s="27" t="s">
        <v>1427</v>
      </c>
      <c r="BO570" s="27">
        <v>3</v>
      </c>
      <c r="BP570" s="29">
        <v>3</v>
      </c>
      <c r="BQ570" s="27">
        <v>90</v>
      </c>
      <c r="BR570" s="27">
        <v>0</v>
      </c>
      <c r="BS570" s="27" t="s">
        <v>1427</v>
      </c>
      <c r="BT570" s="27">
        <v>1</v>
      </c>
      <c r="BU570" s="27">
        <v>1</v>
      </c>
      <c r="BV570" s="29">
        <v>3</v>
      </c>
    </row>
    <row r="571" spans="1:74" ht="45" x14ac:dyDescent="0.25">
      <c r="A571" s="27">
        <v>328</v>
      </c>
      <c r="B571" s="28">
        <v>44446.040069444447</v>
      </c>
      <c r="C571" s="28">
        <v>44446.108194444445</v>
      </c>
      <c r="D571" s="2" t="s">
        <v>661</v>
      </c>
      <c r="E571" s="27">
        <v>100</v>
      </c>
      <c r="F571" s="27">
        <v>5885</v>
      </c>
      <c r="G571" s="27">
        <v>1</v>
      </c>
      <c r="H571" s="28">
        <v>44446.10819864583</v>
      </c>
      <c r="I571" s="2" t="s">
        <v>662</v>
      </c>
      <c r="J571" s="27">
        <v>45.472198486328125</v>
      </c>
      <c r="K571" s="27">
        <v>9.19219970703125</v>
      </c>
      <c r="L571" s="2" t="s">
        <v>15</v>
      </c>
      <c r="M571" s="2" t="s">
        <v>16</v>
      </c>
      <c r="N571" s="3">
        <v>5</v>
      </c>
      <c r="O571" s="27" t="s">
        <v>1427</v>
      </c>
      <c r="P571" s="27" t="s">
        <v>1427</v>
      </c>
      <c r="Q571" s="27" t="s">
        <v>1427</v>
      </c>
      <c r="R571" s="27">
        <f t="shared" si="24"/>
        <v>0</v>
      </c>
      <c r="S571" s="27"/>
      <c r="T571" s="27"/>
      <c r="U571" s="27"/>
      <c r="V571" s="27"/>
      <c r="W571" s="27"/>
      <c r="X571" s="27"/>
      <c r="Y571" s="27"/>
      <c r="Z571" s="27" t="s">
        <v>1567</v>
      </c>
      <c r="AA571" s="27" t="s">
        <v>1969</v>
      </c>
      <c r="AB571" s="27" t="s">
        <v>1970</v>
      </c>
      <c r="AC571" s="27">
        <f t="shared" si="25"/>
        <v>3</v>
      </c>
      <c r="AD571" s="27"/>
      <c r="AE571" s="27"/>
      <c r="AF571" s="27">
        <v>1</v>
      </c>
      <c r="AG571" s="27"/>
      <c r="AH571" s="27"/>
      <c r="AI571" s="27">
        <v>2</v>
      </c>
      <c r="AJ571" s="27"/>
      <c r="AK571" s="27"/>
      <c r="AL571" s="29">
        <v>0</v>
      </c>
      <c r="AM571" s="29">
        <v>0</v>
      </c>
      <c r="AN571" s="29" t="s">
        <v>1427</v>
      </c>
      <c r="AO571" s="29" t="s">
        <v>1427</v>
      </c>
      <c r="AP571" s="29" t="s">
        <v>1427</v>
      </c>
      <c r="AQ571" s="29" t="s">
        <v>1427</v>
      </c>
      <c r="AR571" s="29" t="s">
        <v>1427</v>
      </c>
      <c r="AS571" s="29" t="s">
        <v>1427</v>
      </c>
      <c r="AT571" s="29" t="str">
        <f t="shared" si="26"/>
        <v>.</v>
      </c>
      <c r="AU571" s="29">
        <v>5</v>
      </c>
      <c r="AV571" s="29">
        <v>6</v>
      </c>
      <c r="AW571" s="29">
        <v>1</v>
      </c>
      <c r="AX571" s="29">
        <v>64</v>
      </c>
      <c r="AY571" s="29">
        <v>1</v>
      </c>
      <c r="AZ571" s="27" t="s">
        <v>1427</v>
      </c>
      <c r="BA571" s="27">
        <v>104</v>
      </c>
      <c r="BB571" s="27">
        <v>1</v>
      </c>
      <c r="BC571" s="27">
        <v>0</v>
      </c>
      <c r="BD571" s="27">
        <v>0</v>
      </c>
      <c r="BE571" s="27">
        <v>0</v>
      </c>
      <c r="BF571" s="27" t="str" cm="1">
        <f t="array" ref="BF571">_xlfn.IFS(BB571=1,"Nord Italia",BC571=1,"Centro Italia",BD571=1,"Sud Italia",BE571=1,"Isole Italia",SUM(BB571:BE571)=0,"Estero")</f>
        <v>Nord Italia</v>
      </c>
      <c r="BG571" s="27" t="s">
        <v>2850</v>
      </c>
      <c r="BH571" s="27">
        <v>173</v>
      </c>
      <c r="BI571" s="27" t="s">
        <v>2851</v>
      </c>
      <c r="BJ571" s="27">
        <v>3</v>
      </c>
      <c r="BK571" s="27" t="s">
        <v>1427</v>
      </c>
      <c r="BL571" s="27" t="s">
        <v>1427</v>
      </c>
      <c r="BM571" s="27" t="s">
        <v>1427</v>
      </c>
      <c r="BN571" s="27" t="s">
        <v>1427</v>
      </c>
      <c r="BO571" s="27">
        <v>4</v>
      </c>
      <c r="BP571" s="29">
        <v>3</v>
      </c>
      <c r="BQ571" s="27">
        <v>30</v>
      </c>
      <c r="BR571" s="27">
        <v>0</v>
      </c>
      <c r="BS571" s="27" t="s">
        <v>1427</v>
      </c>
      <c r="BT571" s="27">
        <v>0</v>
      </c>
      <c r="BU571" s="27">
        <v>1</v>
      </c>
      <c r="BV571" s="29">
        <v>3</v>
      </c>
    </row>
    <row r="572" spans="1:74" ht="45" x14ac:dyDescent="0.25">
      <c r="A572" s="27">
        <v>330</v>
      </c>
      <c r="B572" s="28">
        <v>44446.108078703706</v>
      </c>
      <c r="C572" s="28">
        <v>44446.110405092593</v>
      </c>
      <c r="D572" s="2" t="s">
        <v>665</v>
      </c>
      <c r="E572" s="27">
        <v>100</v>
      </c>
      <c r="F572" s="27">
        <v>201</v>
      </c>
      <c r="G572" s="27">
        <v>1</v>
      </c>
      <c r="H572" s="28">
        <v>44446.110415706018</v>
      </c>
      <c r="I572" s="2" t="s">
        <v>666</v>
      </c>
      <c r="J572" s="27">
        <v>44.716400146484375</v>
      </c>
      <c r="K572" s="27">
        <v>11.148300170898438</v>
      </c>
      <c r="L572" s="2" t="s">
        <v>15</v>
      </c>
      <c r="M572" s="2" t="s">
        <v>16</v>
      </c>
      <c r="N572" s="3">
        <v>5</v>
      </c>
      <c r="O572" s="27" t="s">
        <v>1427</v>
      </c>
      <c r="P572" s="27" t="s">
        <v>1427</v>
      </c>
      <c r="Q572" s="27" t="s">
        <v>1427</v>
      </c>
      <c r="R572" s="27">
        <f t="shared" si="24"/>
        <v>0</v>
      </c>
      <c r="S572" s="27"/>
      <c r="T572" s="27"/>
      <c r="U572" s="27"/>
      <c r="V572" s="27"/>
      <c r="W572" s="27"/>
      <c r="X572" s="27"/>
      <c r="Y572" s="27"/>
      <c r="Z572" s="27" t="s">
        <v>1973</v>
      </c>
      <c r="AA572" s="27" t="s">
        <v>1974</v>
      </c>
      <c r="AB572" s="27" t="s">
        <v>1975</v>
      </c>
      <c r="AC572" s="27">
        <f t="shared" si="25"/>
        <v>3</v>
      </c>
      <c r="AD572" s="27"/>
      <c r="AE572" s="27">
        <v>1</v>
      </c>
      <c r="AF572" s="27">
        <v>2</v>
      </c>
      <c r="AG572" s="27"/>
      <c r="AH572" s="27"/>
      <c r="AI572" s="27"/>
      <c r="AJ572" s="27"/>
      <c r="AK572" s="27"/>
      <c r="AL572" s="29">
        <v>0</v>
      </c>
      <c r="AM572" s="29">
        <v>0</v>
      </c>
      <c r="AN572" s="29" t="s">
        <v>1427</v>
      </c>
      <c r="AO572" s="29" t="s">
        <v>1427</v>
      </c>
      <c r="AP572" s="29" t="s">
        <v>1427</v>
      </c>
      <c r="AQ572" s="29" t="s">
        <v>1427</v>
      </c>
      <c r="AR572" s="29" t="s">
        <v>1427</v>
      </c>
      <c r="AS572" s="29" t="s">
        <v>1427</v>
      </c>
      <c r="AT572" s="29" t="str">
        <f t="shared" si="26"/>
        <v>.</v>
      </c>
      <c r="AU572" s="29">
        <v>8</v>
      </c>
      <c r="AV572" s="29">
        <v>8</v>
      </c>
      <c r="AW572" s="29">
        <v>1</v>
      </c>
      <c r="AX572" s="29">
        <v>28</v>
      </c>
      <c r="AY572" s="29">
        <v>1</v>
      </c>
      <c r="AZ572" s="27" t="s">
        <v>1427</v>
      </c>
      <c r="BA572" s="27">
        <v>123</v>
      </c>
      <c r="BB572" s="27">
        <v>1</v>
      </c>
      <c r="BC572" s="27">
        <v>0</v>
      </c>
      <c r="BD572" s="27">
        <v>0</v>
      </c>
      <c r="BE572" s="27">
        <v>0</v>
      </c>
      <c r="BF572" s="27" t="str" cm="1">
        <f t="array" ref="BF572">_xlfn.IFS(BB572=1,"Nord Italia",BC572=1,"Centro Italia",BD572=1,"Sud Italia",BE572=1,"Isole Italia",SUM(BB572:BE572)=0,"Estero")</f>
        <v>Nord Italia</v>
      </c>
      <c r="BG572" s="27" t="s">
        <v>2852</v>
      </c>
      <c r="BH572" s="27">
        <v>166</v>
      </c>
      <c r="BI572" s="27" t="s">
        <v>1427</v>
      </c>
      <c r="BJ572" s="27">
        <v>3</v>
      </c>
      <c r="BK572" s="27" t="s">
        <v>1427</v>
      </c>
      <c r="BL572" s="27" t="s">
        <v>1427</v>
      </c>
      <c r="BM572" s="27" t="s">
        <v>1427</v>
      </c>
      <c r="BN572" s="27" t="s">
        <v>1427</v>
      </c>
      <c r="BO572" s="27">
        <v>3</v>
      </c>
      <c r="BP572" s="29">
        <v>3</v>
      </c>
      <c r="BQ572" s="27">
        <v>60</v>
      </c>
      <c r="BR572" s="27">
        <v>0</v>
      </c>
      <c r="BS572" s="27" t="s">
        <v>1427</v>
      </c>
      <c r="BT572" s="27">
        <v>1</v>
      </c>
      <c r="BU572" s="27">
        <v>1</v>
      </c>
      <c r="BV572" s="29">
        <v>4</v>
      </c>
    </row>
    <row r="573" spans="1:74" ht="45" x14ac:dyDescent="0.25">
      <c r="A573" s="27">
        <v>334</v>
      </c>
      <c r="B573" s="28">
        <v>44446.126238425924</v>
      </c>
      <c r="C573" s="28">
        <v>44446.128252314818</v>
      </c>
      <c r="D573" s="2" t="s">
        <v>671</v>
      </c>
      <c r="E573" s="27">
        <v>100</v>
      </c>
      <c r="F573" s="27">
        <v>173</v>
      </c>
      <c r="G573" s="27">
        <v>1</v>
      </c>
      <c r="H573" s="28">
        <v>44446.128258622688</v>
      </c>
      <c r="I573" s="2" t="s">
        <v>672</v>
      </c>
      <c r="J573" s="27">
        <v>45.320098876953125</v>
      </c>
      <c r="K573" s="27">
        <v>11.274505615234375</v>
      </c>
      <c r="L573" s="2" t="s">
        <v>15</v>
      </c>
      <c r="M573" s="2" t="s">
        <v>16</v>
      </c>
      <c r="N573" s="3">
        <v>5</v>
      </c>
      <c r="O573" s="27" t="s">
        <v>1427</v>
      </c>
      <c r="P573" s="27" t="s">
        <v>1427</v>
      </c>
      <c r="Q573" s="27" t="s">
        <v>1427</v>
      </c>
      <c r="R573" s="27">
        <f t="shared" si="24"/>
        <v>0</v>
      </c>
      <c r="S573" s="27"/>
      <c r="T573" s="27"/>
      <c r="U573" s="27"/>
      <c r="V573" s="27"/>
      <c r="W573" s="27"/>
      <c r="X573" s="27"/>
      <c r="Y573" s="27"/>
      <c r="Z573" s="27" t="s">
        <v>1441</v>
      </c>
      <c r="AA573" s="27" t="s">
        <v>1589</v>
      </c>
      <c r="AB573" s="27" t="s">
        <v>1982</v>
      </c>
      <c r="AC573" s="27">
        <f t="shared" si="25"/>
        <v>3</v>
      </c>
      <c r="AD573" s="27"/>
      <c r="AE573" s="27"/>
      <c r="AF573" s="27"/>
      <c r="AG573" s="27"/>
      <c r="AH573" s="27"/>
      <c r="AI573" s="27"/>
      <c r="AJ573" s="27"/>
      <c r="AK573" s="27"/>
      <c r="AL573" s="29">
        <v>0</v>
      </c>
      <c r="AM573" s="29">
        <v>0</v>
      </c>
      <c r="AN573" s="29" t="s">
        <v>1427</v>
      </c>
      <c r="AO573" s="29" t="s">
        <v>1427</v>
      </c>
      <c r="AP573" s="29" t="s">
        <v>1427</v>
      </c>
      <c r="AQ573" s="29" t="s">
        <v>1427</v>
      </c>
      <c r="AR573" s="29" t="s">
        <v>1427</v>
      </c>
      <c r="AS573" s="29" t="s">
        <v>1427</v>
      </c>
      <c r="AT573" s="29" t="str">
        <f t="shared" si="26"/>
        <v>.</v>
      </c>
      <c r="AU573" s="29">
        <v>0</v>
      </c>
      <c r="AV573" s="29">
        <v>0</v>
      </c>
      <c r="AW573" s="29">
        <v>1</v>
      </c>
      <c r="AX573" s="29">
        <v>53</v>
      </c>
      <c r="AY573" s="29">
        <v>1</v>
      </c>
      <c r="AZ573" s="27" t="s">
        <v>1427</v>
      </c>
      <c r="BA573" s="27">
        <v>67</v>
      </c>
      <c r="BB573" s="27">
        <v>1</v>
      </c>
      <c r="BC573" s="27">
        <v>0</v>
      </c>
      <c r="BD573" s="27">
        <v>0</v>
      </c>
      <c r="BE573" s="27">
        <v>0</v>
      </c>
      <c r="BF573" s="27" t="str" cm="1">
        <f t="array" ref="BF573">_xlfn.IFS(BB573=1,"Nord Italia",BC573=1,"Centro Italia",BD573=1,"Sud Italia",BE573=1,"Isole Italia",SUM(BB573:BE573)=0,"Estero")</f>
        <v>Nord Italia</v>
      </c>
      <c r="BG573" s="27" t="s">
        <v>2752</v>
      </c>
      <c r="BH573" s="27">
        <v>173</v>
      </c>
      <c r="BI573" s="27" t="s">
        <v>2698</v>
      </c>
      <c r="BJ573" s="27">
        <v>3</v>
      </c>
      <c r="BK573" s="27" t="s">
        <v>1427</v>
      </c>
      <c r="BL573" s="27" t="s">
        <v>1427</v>
      </c>
      <c r="BM573" s="27" t="s">
        <v>1427</v>
      </c>
      <c r="BN573" s="27" t="s">
        <v>1427</v>
      </c>
      <c r="BO573" s="27">
        <v>1</v>
      </c>
      <c r="BP573" s="29">
        <v>1</v>
      </c>
      <c r="BQ573" s="27">
        <v>30</v>
      </c>
      <c r="BR573" s="27">
        <v>0</v>
      </c>
      <c r="BS573" s="27" t="s">
        <v>1427</v>
      </c>
      <c r="BT573" s="27">
        <v>1</v>
      </c>
      <c r="BU573" s="27">
        <v>1</v>
      </c>
      <c r="BV573" s="29">
        <v>1</v>
      </c>
    </row>
    <row r="574" spans="1:74" ht="30" x14ac:dyDescent="0.25">
      <c r="A574" s="27">
        <v>337</v>
      </c>
      <c r="B574" s="28">
        <v>44446.146979166668</v>
      </c>
      <c r="C574" s="28">
        <v>44446.15121527778</v>
      </c>
      <c r="D574" s="2" t="s">
        <v>677</v>
      </c>
      <c r="E574" s="27">
        <v>100</v>
      </c>
      <c r="F574" s="27">
        <v>366</v>
      </c>
      <c r="G574" s="27">
        <v>1</v>
      </c>
      <c r="H574" s="28">
        <v>44446.151225543981</v>
      </c>
      <c r="I574" s="2" t="s">
        <v>678</v>
      </c>
      <c r="J574" s="27">
        <v>44.05450439453125</v>
      </c>
      <c r="K574" s="27">
        <v>12.568603515625</v>
      </c>
      <c r="L574" s="2" t="s">
        <v>15</v>
      </c>
      <c r="M574" s="2" t="s">
        <v>16</v>
      </c>
      <c r="N574" s="3">
        <v>5</v>
      </c>
      <c r="O574" s="27" t="s">
        <v>1427</v>
      </c>
      <c r="P574" s="27" t="s">
        <v>1427</v>
      </c>
      <c r="Q574" s="27" t="s">
        <v>1427</v>
      </c>
      <c r="R574" s="27">
        <f t="shared" si="24"/>
        <v>0</v>
      </c>
      <c r="S574" s="27"/>
      <c r="T574" s="27"/>
      <c r="U574" s="27"/>
      <c r="V574" s="27"/>
      <c r="W574" s="27"/>
      <c r="X574" s="27"/>
      <c r="Y574" s="27"/>
      <c r="Z574" s="27" t="s">
        <v>1983</v>
      </c>
      <c r="AA574" s="27" t="s">
        <v>1984</v>
      </c>
      <c r="AB574" s="27" t="s">
        <v>1985</v>
      </c>
      <c r="AC574" s="27">
        <f t="shared" si="25"/>
        <v>3</v>
      </c>
      <c r="AD574" s="27"/>
      <c r="AE574" s="27"/>
      <c r="AF574" s="27">
        <v>3</v>
      </c>
      <c r="AG574" s="27"/>
      <c r="AH574" s="27"/>
      <c r="AI574" s="27"/>
      <c r="AJ574" s="27"/>
      <c r="AK574" s="27"/>
      <c r="AL574" s="29">
        <v>0</v>
      </c>
      <c r="AM574" s="29">
        <v>0</v>
      </c>
      <c r="AN574" s="29" t="s">
        <v>1427</v>
      </c>
      <c r="AO574" s="29" t="s">
        <v>1427</v>
      </c>
      <c r="AP574" s="29" t="s">
        <v>1427</v>
      </c>
      <c r="AQ574" s="29" t="s">
        <v>1427</v>
      </c>
      <c r="AR574" s="29" t="s">
        <v>1427</v>
      </c>
      <c r="AS574" s="29" t="s">
        <v>1427</v>
      </c>
      <c r="AT574" s="29" t="str">
        <f t="shared" si="26"/>
        <v>.</v>
      </c>
      <c r="AU574" s="29">
        <v>7</v>
      </c>
      <c r="AV574" s="29">
        <v>9</v>
      </c>
      <c r="AW574" s="29">
        <v>1</v>
      </c>
      <c r="AX574" s="29">
        <v>69</v>
      </c>
      <c r="AY574" s="29">
        <v>1</v>
      </c>
      <c r="AZ574" s="27" t="s">
        <v>1427</v>
      </c>
      <c r="BA574" s="27">
        <v>67</v>
      </c>
      <c r="BB574" s="27">
        <v>1</v>
      </c>
      <c r="BC574" s="27">
        <v>0</v>
      </c>
      <c r="BD574" s="27">
        <v>0</v>
      </c>
      <c r="BE574" s="27">
        <v>0</v>
      </c>
      <c r="BF574" s="27" t="str" cm="1">
        <f t="array" ref="BF574">_xlfn.IFS(BB574=1,"Nord Italia",BC574=1,"Centro Italia",BD574=1,"Sud Italia",BE574=1,"Isole Italia",SUM(BB574:BE574)=0,"Estero")</f>
        <v>Nord Italia</v>
      </c>
      <c r="BG574" s="27" t="s">
        <v>2697</v>
      </c>
      <c r="BH574" s="27">
        <v>170</v>
      </c>
      <c r="BI574" s="27" t="s">
        <v>1427</v>
      </c>
      <c r="BJ574" s="27">
        <v>7</v>
      </c>
      <c r="BK574" s="27" t="s">
        <v>1427</v>
      </c>
      <c r="BL574" s="27" t="s">
        <v>1427</v>
      </c>
      <c r="BM574" s="27" t="s">
        <v>1427</v>
      </c>
      <c r="BN574" s="27" t="s">
        <v>1427</v>
      </c>
      <c r="BO574" s="27">
        <v>2</v>
      </c>
      <c r="BP574" s="29">
        <v>3</v>
      </c>
      <c r="BQ574" s="27">
        <v>100</v>
      </c>
      <c r="BR574" s="27">
        <v>0</v>
      </c>
      <c r="BS574" s="27" t="s">
        <v>1427</v>
      </c>
      <c r="BT574" s="27">
        <v>1</v>
      </c>
      <c r="BU574" s="27">
        <v>1</v>
      </c>
      <c r="BV574" s="29">
        <v>3</v>
      </c>
    </row>
    <row r="575" spans="1:74" ht="45" x14ac:dyDescent="0.25">
      <c r="A575" s="27">
        <v>354</v>
      </c>
      <c r="B575" s="28">
        <v>44446.290763888886</v>
      </c>
      <c r="C575" s="28">
        <v>44446.292442129627</v>
      </c>
      <c r="D575" s="2" t="s">
        <v>709</v>
      </c>
      <c r="E575" s="27">
        <v>100</v>
      </c>
      <c r="F575" s="27">
        <v>144</v>
      </c>
      <c r="G575" s="27">
        <v>1</v>
      </c>
      <c r="H575" s="28">
        <v>44446.292457152776</v>
      </c>
      <c r="I575" s="2" t="s">
        <v>710</v>
      </c>
      <c r="J575" s="27">
        <v>45.732894897460938</v>
      </c>
      <c r="K575" s="27">
        <v>12.066192626953125</v>
      </c>
      <c r="L575" s="2" t="s">
        <v>15</v>
      </c>
      <c r="M575" s="2" t="s">
        <v>16</v>
      </c>
      <c r="N575" s="3">
        <v>5</v>
      </c>
      <c r="O575" s="27" t="s">
        <v>1427</v>
      </c>
      <c r="P575" s="27" t="s">
        <v>1427</v>
      </c>
      <c r="Q575" s="27" t="s">
        <v>1427</v>
      </c>
      <c r="R575" s="27">
        <f t="shared" si="24"/>
        <v>0</v>
      </c>
      <c r="S575" s="27"/>
      <c r="T575" s="27"/>
      <c r="U575" s="27"/>
      <c r="V575" s="27"/>
      <c r="W575" s="27"/>
      <c r="X575" s="27"/>
      <c r="Y575" s="27"/>
      <c r="Z575" s="27" t="s">
        <v>2013</v>
      </c>
      <c r="AA575" s="27" t="s">
        <v>2014</v>
      </c>
      <c r="AB575" s="27" t="s">
        <v>2015</v>
      </c>
      <c r="AC575" s="27">
        <f t="shared" si="25"/>
        <v>3</v>
      </c>
      <c r="AD575" s="27"/>
      <c r="AE575" s="27">
        <v>3</v>
      </c>
      <c r="AF575" s="27"/>
      <c r="AG575" s="27"/>
      <c r="AH575" s="27"/>
      <c r="AI575" s="27"/>
      <c r="AJ575" s="27"/>
      <c r="AK575" s="27"/>
      <c r="AL575" s="29">
        <v>0</v>
      </c>
      <c r="AM575" s="29">
        <v>0</v>
      </c>
      <c r="AN575" s="29" t="s">
        <v>1427</v>
      </c>
      <c r="AO575" s="29" t="s">
        <v>1427</v>
      </c>
      <c r="AP575" s="29" t="s">
        <v>1427</v>
      </c>
      <c r="AQ575" s="29" t="s">
        <v>1427</v>
      </c>
      <c r="AR575" s="29" t="s">
        <v>1427</v>
      </c>
      <c r="AS575" s="29" t="s">
        <v>1427</v>
      </c>
      <c r="AT575" s="29" t="str">
        <f t="shared" si="26"/>
        <v>.</v>
      </c>
      <c r="AU575" s="29">
        <v>5</v>
      </c>
      <c r="AV575" s="29">
        <v>5</v>
      </c>
      <c r="AW575" s="29">
        <v>1</v>
      </c>
      <c r="AX575" s="29">
        <v>40</v>
      </c>
      <c r="AY575" s="29">
        <v>1</v>
      </c>
      <c r="AZ575" s="27" t="s">
        <v>1427</v>
      </c>
      <c r="BA575" s="27">
        <v>67</v>
      </c>
      <c r="BB575" s="27">
        <v>1</v>
      </c>
      <c r="BC575" s="27">
        <v>0</v>
      </c>
      <c r="BD575" s="27">
        <v>0</v>
      </c>
      <c r="BE575" s="27">
        <v>0</v>
      </c>
      <c r="BF575" s="27" t="str" cm="1">
        <f t="array" ref="BF575">_xlfn.IFS(BB575=1,"Nord Italia",BC575=1,"Centro Italia",BD575=1,"Sud Italia",BE575=1,"Isole Italia",SUM(BB575:BE575)=0,"Estero")</f>
        <v>Nord Italia</v>
      </c>
      <c r="BG575" s="27" t="s">
        <v>2697</v>
      </c>
      <c r="BH575" s="27">
        <v>168</v>
      </c>
      <c r="BI575" s="27" t="s">
        <v>1427</v>
      </c>
      <c r="BJ575" s="27">
        <v>5</v>
      </c>
      <c r="BK575" s="27">
        <v>15</v>
      </c>
      <c r="BL575" s="27" t="s">
        <v>1427</v>
      </c>
      <c r="BM575" s="27">
        <v>111</v>
      </c>
      <c r="BN575" s="27" t="s">
        <v>1427</v>
      </c>
      <c r="BO575" s="27">
        <v>2</v>
      </c>
      <c r="BP575" s="29">
        <v>3</v>
      </c>
      <c r="BQ575" s="27">
        <v>60</v>
      </c>
      <c r="BR575" s="27">
        <v>0</v>
      </c>
      <c r="BS575" s="27" t="s">
        <v>1427</v>
      </c>
      <c r="BT575" s="27">
        <v>1</v>
      </c>
      <c r="BU575" s="27">
        <v>1</v>
      </c>
      <c r="BV575" s="29">
        <v>2</v>
      </c>
    </row>
    <row r="576" spans="1:74" ht="45" x14ac:dyDescent="0.25">
      <c r="A576" s="27">
        <v>357</v>
      </c>
      <c r="B576" s="28">
        <v>44445.474108796298</v>
      </c>
      <c r="C576" s="28">
        <v>44446.312997685185</v>
      </c>
      <c r="D576" s="2" t="s">
        <v>715</v>
      </c>
      <c r="E576" s="27">
        <v>100</v>
      </c>
      <c r="F576" s="27">
        <v>72479</v>
      </c>
      <c r="G576" s="27">
        <v>1</v>
      </c>
      <c r="H576" s="28">
        <v>44446.313002442126</v>
      </c>
      <c r="I576" s="2" t="s">
        <v>716</v>
      </c>
      <c r="J576" s="27">
        <v>41.890396118164063</v>
      </c>
      <c r="K576" s="27">
        <v>12.512603759765625</v>
      </c>
      <c r="L576" s="2" t="s">
        <v>15</v>
      </c>
      <c r="M576" s="2" t="s">
        <v>16</v>
      </c>
      <c r="N576" s="3">
        <v>5</v>
      </c>
      <c r="O576" s="27" t="s">
        <v>1427</v>
      </c>
      <c r="P576" s="27" t="s">
        <v>1427</v>
      </c>
      <c r="Q576" s="27" t="s">
        <v>1427</v>
      </c>
      <c r="R576" s="27">
        <f t="shared" si="24"/>
        <v>0</v>
      </c>
      <c r="S576" s="27"/>
      <c r="T576" s="27"/>
      <c r="U576" s="27"/>
      <c r="V576" s="27"/>
      <c r="W576" s="27"/>
      <c r="X576" s="27"/>
      <c r="Y576" s="27"/>
      <c r="Z576" s="27" t="s">
        <v>2016</v>
      </c>
      <c r="AA576" s="27" t="s">
        <v>2017</v>
      </c>
      <c r="AB576" s="27" t="s">
        <v>2018</v>
      </c>
      <c r="AC576" s="27">
        <f t="shared" si="25"/>
        <v>3</v>
      </c>
      <c r="AD576" s="27"/>
      <c r="AE576" s="27"/>
      <c r="AF576" s="27">
        <v>1</v>
      </c>
      <c r="AG576" s="27">
        <v>2</v>
      </c>
      <c r="AH576" s="27"/>
      <c r="AI576" s="27"/>
      <c r="AJ576" s="27"/>
      <c r="AK576" s="27"/>
      <c r="AL576" s="29">
        <v>0</v>
      </c>
      <c r="AM576" s="29">
        <v>0</v>
      </c>
      <c r="AN576" s="29" t="s">
        <v>1427</v>
      </c>
      <c r="AO576" s="29" t="s">
        <v>1427</v>
      </c>
      <c r="AP576" s="29" t="s">
        <v>1427</v>
      </c>
      <c r="AQ576" s="29" t="s">
        <v>1427</v>
      </c>
      <c r="AR576" s="29" t="s">
        <v>1427</v>
      </c>
      <c r="AS576" s="29" t="s">
        <v>1427</v>
      </c>
      <c r="AT576" s="29" t="str">
        <f t="shared" si="26"/>
        <v>.</v>
      </c>
      <c r="AU576" s="29">
        <v>3</v>
      </c>
      <c r="AV576" s="29">
        <v>5</v>
      </c>
      <c r="AW576" s="29">
        <v>0</v>
      </c>
      <c r="AX576" s="29">
        <v>30</v>
      </c>
      <c r="AY576" s="29">
        <v>1</v>
      </c>
      <c r="AZ576" s="27" t="s">
        <v>1427</v>
      </c>
      <c r="BA576" s="27">
        <v>67</v>
      </c>
      <c r="BB576" s="27">
        <v>1</v>
      </c>
      <c r="BC576" s="27">
        <v>0</v>
      </c>
      <c r="BD576" s="27">
        <v>0</v>
      </c>
      <c r="BE576" s="27">
        <v>0</v>
      </c>
      <c r="BF576" s="27" t="str" cm="1">
        <f t="array" ref="BF576">_xlfn.IFS(BB576=1,"Nord Italia",BC576=1,"Centro Italia",BD576=1,"Sud Italia",BE576=1,"Isole Italia",SUM(BB576:BE576)=0,"Estero")</f>
        <v>Nord Italia</v>
      </c>
      <c r="BG576" s="27" t="s">
        <v>2697</v>
      </c>
      <c r="BH576" s="27">
        <v>167</v>
      </c>
      <c r="BI576" s="27" t="s">
        <v>1427</v>
      </c>
      <c r="BJ576" s="27">
        <v>7</v>
      </c>
      <c r="BK576" s="27" t="s">
        <v>1427</v>
      </c>
      <c r="BL576" s="27" t="s">
        <v>1427</v>
      </c>
      <c r="BM576" s="27" t="s">
        <v>1427</v>
      </c>
      <c r="BN576" s="27" t="s">
        <v>1427</v>
      </c>
      <c r="BO576" s="27">
        <v>4</v>
      </c>
      <c r="BP576" s="29">
        <v>3</v>
      </c>
      <c r="BQ576" s="27">
        <v>45</v>
      </c>
      <c r="BR576" s="27">
        <v>0</v>
      </c>
      <c r="BS576" s="27" t="s">
        <v>1427</v>
      </c>
      <c r="BT576" s="27">
        <v>1</v>
      </c>
      <c r="BU576" s="27">
        <v>1</v>
      </c>
      <c r="BV576" s="29">
        <v>2</v>
      </c>
    </row>
    <row r="577" spans="1:74" ht="45" x14ac:dyDescent="0.25">
      <c r="A577" s="27">
        <v>358</v>
      </c>
      <c r="B577" s="28">
        <v>44446.311493055553</v>
      </c>
      <c r="C577" s="28">
        <v>44446.31422453704</v>
      </c>
      <c r="D577" s="2" t="s">
        <v>717</v>
      </c>
      <c r="E577" s="27">
        <v>100</v>
      </c>
      <c r="F577" s="27">
        <v>235</v>
      </c>
      <c r="G577" s="27">
        <v>1</v>
      </c>
      <c r="H577" s="28">
        <v>44446.314232407407</v>
      </c>
      <c r="I577" s="2" t="s">
        <v>718</v>
      </c>
      <c r="J577" s="27">
        <v>45.472198486328125</v>
      </c>
      <c r="K577" s="27">
        <v>9.19219970703125</v>
      </c>
      <c r="L577" s="2" t="s">
        <v>15</v>
      </c>
      <c r="M577" s="2" t="s">
        <v>16</v>
      </c>
      <c r="N577" s="3">
        <v>5</v>
      </c>
      <c r="O577" s="27" t="s">
        <v>1427</v>
      </c>
      <c r="P577" s="27" t="s">
        <v>1427</v>
      </c>
      <c r="Q577" s="27" t="s">
        <v>1427</v>
      </c>
      <c r="R577" s="27">
        <f t="shared" si="24"/>
        <v>0</v>
      </c>
      <c r="S577" s="27"/>
      <c r="T577" s="27"/>
      <c r="U577" s="27"/>
      <c r="V577" s="27"/>
      <c r="W577" s="27"/>
      <c r="X577" s="27"/>
      <c r="Y577" s="27"/>
      <c r="Z577" s="27" t="s">
        <v>2019</v>
      </c>
      <c r="AA577" s="27" t="s">
        <v>2020</v>
      </c>
      <c r="AB577" s="27" t="s">
        <v>2021</v>
      </c>
      <c r="AC577" s="27">
        <f t="shared" si="25"/>
        <v>3</v>
      </c>
      <c r="AD577" s="27">
        <v>1</v>
      </c>
      <c r="AE577" s="27"/>
      <c r="AF577" s="27"/>
      <c r="AG577" s="27"/>
      <c r="AH577" s="27"/>
      <c r="AI577" s="27">
        <v>2</v>
      </c>
      <c r="AJ577" s="27"/>
      <c r="AK577" s="27"/>
      <c r="AL577" s="29">
        <v>0</v>
      </c>
      <c r="AM577" s="29">
        <v>0</v>
      </c>
      <c r="AN577" s="29" t="s">
        <v>1427</v>
      </c>
      <c r="AO577" s="29" t="s">
        <v>1427</v>
      </c>
      <c r="AP577" s="29" t="s">
        <v>1427</v>
      </c>
      <c r="AQ577" s="29" t="s">
        <v>1427</v>
      </c>
      <c r="AR577" s="29" t="s">
        <v>1427</v>
      </c>
      <c r="AS577" s="29" t="s">
        <v>1427</v>
      </c>
      <c r="AT577" s="29" t="str">
        <f t="shared" si="26"/>
        <v>.</v>
      </c>
      <c r="AU577" s="29">
        <v>9</v>
      </c>
      <c r="AV577" s="29">
        <v>9</v>
      </c>
      <c r="AW577" s="29">
        <v>0</v>
      </c>
      <c r="AX577" s="29">
        <v>52</v>
      </c>
      <c r="AY577" s="29">
        <v>1</v>
      </c>
      <c r="AZ577" s="27" t="s">
        <v>1427</v>
      </c>
      <c r="BA577" s="27">
        <v>67</v>
      </c>
      <c r="BB577" s="27">
        <v>1</v>
      </c>
      <c r="BC577" s="27">
        <v>0</v>
      </c>
      <c r="BD577" s="27">
        <v>0</v>
      </c>
      <c r="BE577" s="27">
        <v>0</v>
      </c>
      <c r="BF577" s="27" t="str" cm="1">
        <f t="array" ref="BF577">_xlfn.IFS(BB577=1,"Nord Italia",BC577=1,"Centro Italia",BD577=1,"Sud Italia",BE577=1,"Isole Italia",SUM(BB577:BE577)=0,"Estero")</f>
        <v>Nord Italia</v>
      </c>
      <c r="BG577" s="27" t="s">
        <v>2765</v>
      </c>
      <c r="BH577" s="27">
        <v>168</v>
      </c>
      <c r="BI577" s="27" t="s">
        <v>1427</v>
      </c>
      <c r="BJ577" s="27">
        <v>5</v>
      </c>
      <c r="BK577" s="27">
        <v>9</v>
      </c>
      <c r="BL577" s="27" t="s">
        <v>1427</v>
      </c>
      <c r="BM577" s="27">
        <v>111</v>
      </c>
      <c r="BN577" s="27" t="s">
        <v>1427</v>
      </c>
      <c r="BO577" s="27">
        <v>4</v>
      </c>
      <c r="BP577" s="29">
        <v>4</v>
      </c>
      <c r="BQ577" s="27">
        <v>30</v>
      </c>
      <c r="BR577" s="27">
        <v>0</v>
      </c>
      <c r="BS577" s="27" t="s">
        <v>1427</v>
      </c>
      <c r="BT577" s="27">
        <v>1</v>
      </c>
      <c r="BU577" s="27">
        <v>1</v>
      </c>
      <c r="BV577" s="29">
        <v>2</v>
      </c>
    </row>
    <row r="578" spans="1:74" ht="30" x14ac:dyDescent="0.25">
      <c r="A578" s="27">
        <v>363</v>
      </c>
      <c r="B578" s="28">
        <v>44446.337858796294</v>
      </c>
      <c r="C578" s="28">
        <v>44446.342824074076</v>
      </c>
      <c r="D578" s="2" t="s">
        <v>726</v>
      </c>
      <c r="E578" s="27">
        <v>100</v>
      </c>
      <c r="F578" s="27">
        <v>429</v>
      </c>
      <c r="G578" s="27">
        <v>1</v>
      </c>
      <c r="H578" s="28">
        <v>44446.34282849537</v>
      </c>
      <c r="I578" s="2" t="s">
        <v>727</v>
      </c>
      <c r="J578" s="27">
        <v>41.890396118164063</v>
      </c>
      <c r="K578" s="27">
        <v>12.512603759765625</v>
      </c>
      <c r="L578" s="2" t="s">
        <v>15</v>
      </c>
      <c r="M578" s="2" t="s">
        <v>16</v>
      </c>
      <c r="N578" s="3">
        <v>5</v>
      </c>
      <c r="O578" s="27" t="s">
        <v>1427</v>
      </c>
      <c r="P578" s="27" t="s">
        <v>1427</v>
      </c>
      <c r="Q578" s="27" t="s">
        <v>1427</v>
      </c>
      <c r="R578" s="27">
        <f t="shared" ref="R578:R641" si="27">IF($O578=".",0,1)+IF($P578=".",0,1)+IF($Q578=".",0,1)</f>
        <v>0</v>
      </c>
      <c r="S578" s="27"/>
      <c r="T578" s="27"/>
      <c r="U578" s="27"/>
      <c r="V578" s="27"/>
      <c r="W578" s="27"/>
      <c r="X578" s="27"/>
      <c r="Y578" s="27"/>
      <c r="Z578" s="27" t="s">
        <v>2028</v>
      </c>
      <c r="AA578" s="27" t="s">
        <v>2029</v>
      </c>
      <c r="AB578" s="27" t="s">
        <v>2030</v>
      </c>
      <c r="AC578" s="27">
        <f t="shared" ref="AC578:AC641" si="28">IF($Z578=".",0,1)+IF($AA578=".",0,1)+IF($AB578=".",0,1)</f>
        <v>3</v>
      </c>
      <c r="AD578" s="27"/>
      <c r="AE578" s="27"/>
      <c r="AF578" s="27">
        <v>2</v>
      </c>
      <c r="AG578" s="27"/>
      <c r="AH578" s="27"/>
      <c r="AI578" s="27"/>
      <c r="AJ578" s="27"/>
      <c r="AK578" s="27">
        <v>1</v>
      </c>
      <c r="AL578" s="29">
        <v>0</v>
      </c>
      <c r="AM578" s="29">
        <v>0</v>
      </c>
      <c r="AN578" s="29" t="s">
        <v>1427</v>
      </c>
      <c r="AO578" s="29" t="s">
        <v>1427</v>
      </c>
      <c r="AP578" s="29" t="s">
        <v>1427</v>
      </c>
      <c r="AQ578" s="29" t="s">
        <v>1427</v>
      </c>
      <c r="AR578" s="29" t="s">
        <v>1427</v>
      </c>
      <c r="AS578" s="29" t="s">
        <v>1427</v>
      </c>
      <c r="AT578" s="29" t="str">
        <f t="shared" ref="AT578:AT641" si="29">IF(AN578=".",".",SUM(AN578:AS578)/6)</f>
        <v>.</v>
      </c>
      <c r="AU578" s="29">
        <v>6</v>
      </c>
      <c r="AV578" s="29">
        <v>6</v>
      </c>
      <c r="AW578" s="29">
        <v>0</v>
      </c>
      <c r="AX578" s="29">
        <v>36</v>
      </c>
      <c r="AY578" s="29">
        <v>1</v>
      </c>
      <c r="AZ578" s="27" t="s">
        <v>1427</v>
      </c>
      <c r="BA578" s="27">
        <v>86</v>
      </c>
      <c r="BB578" s="27">
        <v>0</v>
      </c>
      <c r="BC578" s="27">
        <v>1</v>
      </c>
      <c r="BD578" s="27">
        <v>0</v>
      </c>
      <c r="BE578" s="27">
        <v>0</v>
      </c>
      <c r="BF578" s="27" t="str" cm="1">
        <f t="array" ref="BF578">_xlfn.IFS(BB578=1,"Nord Italia",BC578=1,"Centro Italia",BD578=1,"Sud Italia",BE578=1,"Isole Italia",SUM(BB578:BE578)=0,"Estero")</f>
        <v>Centro Italia</v>
      </c>
      <c r="BG578" s="27" t="s">
        <v>2609</v>
      </c>
      <c r="BH578" s="27">
        <v>168</v>
      </c>
      <c r="BI578" s="27" t="s">
        <v>1427</v>
      </c>
      <c r="BJ578" s="27">
        <v>3</v>
      </c>
      <c r="BK578" s="27" t="s">
        <v>1427</v>
      </c>
      <c r="BL578" s="27" t="s">
        <v>1427</v>
      </c>
      <c r="BM578" s="27" t="s">
        <v>1427</v>
      </c>
      <c r="BN578" s="27" t="s">
        <v>1427</v>
      </c>
      <c r="BO578" s="27">
        <v>3</v>
      </c>
      <c r="BP578" s="29">
        <v>3</v>
      </c>
      <c r="BQ578" s="27">
        <v>15</v>
      </c>
      <c r="BR578" s="27">
        <v>0</v>
      </c>
      <c r="BS578" s="27" t="s">
        <v>1427</v>
      </c>
      <c r="BT578" s="27">
        <v>1</v>
      </c>
      <c r="BU578" s="27">
        <v>1</v>
      </c>
      <c r="BV578" s="29">
        <v>1</v>
      </c>
    </row>
    <row r="579" spans="1:74" ht="30" x14ac:dyDescent="0.25">
      <c r="A579" s="27">
        <v>371</v>
      </c>
      <c r="B579" s="28">
        <v>44446.368935185186</v>
      </c>
      <c r="C579" s="28">
        <v>44446.37060185185</v>
      </c>
      <c r="D579" s="2" t="s">
        <v>742</v>
      </c>
      <c r="E579" s="27">
        <v>100</v>
      </c>
      <c r="F579" s="27">
        <v>144</v>
      </c>
      <c r="G579" s="27">
        <v>1</v>
      </c>
      <c r="H579" s="28">
        <v>44446.370609687503</v>
      </c>
      <c r="I579" s="2" t="s">
        <v>743</v>
      </c>
      <c r="J579" s="27">
        <v>45.40960693359375</v>
      </c>
      <c r="K579" s="27">
        <v>11.894699096679688</v>
      </c>
      <c r="L579" s="2" t="s">
        <v>15</v>
      </c>
      <c r="M579" s="2" t="s">
        <v>16</v>
      </c>
      <c r="N579" s="3">
        <v>5</v>
      </c>
      <c r="O579" s="27" t="s">
        <v>1427</v>
      </c>
      <c r="P579" s="27" t="s">
        <v>1427</v>
      </c>
      <c r="Q579" s="27" t="s">
        <v>1427</v>
      </c>
      <c r="R579" s="27">
        <f t="shared" si="27"/>
        <v>0</v>
      </c>
      <c r="S579" s="27"/>
      <c r="T579" s="27"/>
      <c r="U579" s="27"/>
      <c r="V579" s="27"/>
      <c r="W579" s="27"/>
      <c r="X579" s="27"/>
      <c r="Y579" s="27"/>
      <c r="Z579" s="27" t="s">
        <v>2040</v>
      </c>
      <c r="AA579" s="27" t="s">
        <v>2041</v>
      </c>
      <c r="AB579" s="27" t="s">
        <v>1589</v>
      </c>
      <c r="AC579" s="27">
        <f t="shared" si="28"/>
        <v>3</v>
      </c>
      <c r="AD579" s="27">
        <v>1</v>
      </c>
      <c r="AE579" s="27">
        <v>1</v>
      </c>
      <c r="AF579" s="27"/>
      <c r="AG579" s="27">
        <v>1</v>
      </c>
      <c r="AH579" s="27"/>
      <c r="AI579" s="27"/>
      <c r="AJ579" s="27"/>
      <c r="AK579" s="27"/>
      <c r="AL579" s="29">
        <v>0</v>
      </c>
      <c r="AM579" s="29">
        <v>0</v>
      </c>
      <c r="AN579" s="29" t="s">
        <v>1427</v>
      </c>
      <c r="AO579" s="29" t="s">
        <v>1427</v>
      </c>
      <c r="AP579" s="29" t="s">
        <v>1427</v>
      </c>
      <c r="AQ579" s="29" t="s">
        <v>1427</v>
      </c>
      <c r="AR579" s="29" t="s">
        <v>1427</v>
      </c>
      <c r="AS579" s="29" t="s">
        <v>1427</v>
      </c>
      <c r="AT579" s="29" t="str">
        <f t="shared" si="29"/>
        <v>.</v>
      </c>
      <c r="AU579" s="29">
        <v>7</v>
      </c>
      <c r="AV579" s="29">
        <v>8</v>
      </c>
      <c r="AW579" s="29">
        <v>0</v>
      </c>
      <c r="AX579" s="29">
        <v>33</v>
      </c>
      <c r="AY579" s="29">
        <v>1</v>
      </c>
      <c r="AZ579" s="27" t="s">
        <v>1427</v>
      </c>
      <c r="BA579" s="27">
        <v>67</v>
      </c>
      <c r="BB579" s="27">
        <v>1</v>
      </c>
      <c r="BC579" s="27">
        <v>0</v>
      </c>
      <c r="BD579" s="27">
        <v>0</v>
      </c>
      <c r="BE579" s="27">
        <v>0</v>
      </c>
      <c r="BF579" s="27" t="str" cm="1">
        <f t="array" ref="BF579">_xlfn.IFS(BB579=1,"Nord Italia",BC579=1,"Centro Italia",BD579=1,"Sud Italia",BE579=1,"Isole Italia",SUM(BB579:BE579)=0,"Estero")</f>
        <v>Nord Italia</v>
      </c>
      <c r="BG579" s="27" t="s">
        <v>2866</v>
      </c>
      <c r="BH579" s="27">
        <v>173</v>
      </c>
      <c r="BI579" s="27" t="s">
        <v>2867</v>
      </c>
      <c r="BJ579" s="27">
        <v>7</v>
      </c>
      <c r="BK579" s="27" t="s">
        <v>1427</v>
      </c>
      <c r="BL579" s="27" t="s">
        <v>1427</v>
      </c>
      <c r="BM579" s="27" t="s">
        <v>1427</v>
      </c>
      <c r="BN579" s="27" t="s">
        <v>1427</v>
      </c>
      <c r="BO579" s="27">
        <v>1</v>
      </c>
      <c r="BP579" s="29">
        <v>3</v>
      </c>
      <c r="BQ579" s="27">
        <v>100</v>
      </c>
      <c r="BR579" s="27">
        <v>0</v>
      </c>
      <c r="BS579" s="27" t="s">
        <v>1427</v>
      </c>
      <c r="BT579" s="27">
        <v>1</v>
      </c>
      <c r="BU579" s="27">
        <v>1</v>
      </c>
      <c r="BV579" s="29">
        <v>3</v>
      </c>
    </row>
    <row r="580" spans="1:74" ht="45" x14ac:dyDescent="0.25">
      <c r="A580" s="27">
        <v>376</v>
      </c>
      <c r="B580" s="28">
        <v>44446.387094907404</v>
      </c>
      <c r="C580" s="28">
        <v>44446.389699074076</v>
      </c>
      <c r="D580" s="2" t="s">
        <v>752</v>
      </c>
      <c r="E580" s="27">
        <v>100</v>
      </c>
      <c r="F580" s="27">
        <v>225</v>
      </c>
      <c r="G580" s="27">
        <v>1</v>
      </c>
      <c r="H580" s="28">
        <v>44446.38971383102</v>
      </c>
      <c r="I580" s="2" t="s">
        <v>753</v>
      </c>
      <c r="J580" s="27">
        <v>44.05450439453125</v>
      </c>
      <c r="K580" s="27">
        <v>12.568603515625</v>
      </c>
      <c r="L580" s="2" t="s">
        <v>15</v>
      </c>
      <c r="M580" s="2" t="s">
        <v>16</v>
      </c>
      <c r="N580" s="3">
        <v>5</v>
      </c>
      <c r="O580" s="27" t="s">
        <v>1427</v>
      </c>
      <c r="P580" s="27" t="s">
        <v>1427</v>
      </c>
      <c r="Q580" s="27" t="s">
        <v>1427</v>
      </c>
      <c r="R580" s="27">
        <f t="shared" si="27"/>
        <v>0</v>
      </c>
      <c r="S580" s="27"/>
      <c r="T580" s="27"/>
      <c r="U580" s="27"/>
      <c r="V580" s="27"/>
      <c r="W580" s="27"/>
      <c r="X580" s="27"/>
      <c r="Y580" s="27"/>
      <c r="Z580" s="27" t="s">
        <v>2050</v>
      </c>
      <c r="AA580" s="27" t="s">
        <v>2051</v>
      </c>
      <c r="AB580" s="27" t="s">
        <v>2052</v>
      </c>
      <c r="AC580" s="27">
        <f t="shared" si="28"/>
        <v>3</v>
      </c>
      <c r="AD580" s="27">
        <v>1</v>
      </c>
      <c r="AE580" s="27"/>
      <c r="AF580" s="27">
        <v>1</v>
      </c>
      <c r="AG580" s="27"/>
      <c r="AH580" s="27"/>
      <c r="AI580" s="27"/>
      <c r="AJ580" s="27"/>
      <c r="AK580" s="27">
        <v>1</v>
      </c>
      <c r="AL580" s="29">
        <v>0</v>
      </c>
      <c r="AM580" s="29">
        <v>0</v>
      </c>
      <c r="AN580" s="29" t="s">
        <v>1427</v>
      </c>
      <c r="AO580" s="29" t="s">
        <v>1427</v>
      </c>
      <c r="AP580" s="29" t="s">
        <v>1427</v>
      </c>
      <c r="AQ580" s="29" t="s">
        <v>1427</v>
      </c>
      <c r="AR580" s="29" t="s">
        <v>1427</v>
      </c>
      <c r="AS580" s="29" t="s">
        <v>1427</v>
      </c>
      <c r="AT580" s="29" t="str">
        <f t="shared" si="29"/>
        <v>.</v>
      </c>
      <c r="AU580" s="29">
        <v>6</v>
      </c>
      <c r="AV580" s="29">
        <v>7</v>
      </c>
      <c r="AW580" s="29">
        <v>0</v>
      </c>
      <c r="AX580" s="29">
        <v>27</v>
      </c>
      <c r="AY580" s="29">
        <v>1</v>
      </c>
      <c r="AZ580" s="27" t="s">
        <v>1427</v>
      </c>
      <c r="BA580" s="27">
        <v>38</v>
      </c>
      <c r="BB580" s="27">
        <v>1</v>
      </c>
      <c r="BC580" s="27">
        <v>0</v>
      </c>
      <c r="BD580" s="27">
        <v>0</v>
      </c>
      <c r="BE580" s="27">
        <v>0</v>
      </c>
      <c r="BF580" s="27" t="str" cm="1">
        <f t="array" ref="BF580">_xlfn.IFS(BB580=1,"Nord Italia",BC580=1,"Centro Italia",BD580=1,"Sud Italia",BE580=1,"Isole Italia",SUM(BB580:BE580)=0,"Estero")</f>
        <v>Nord Italia</v>
      </c>
      <c r="BG580" s="27" t="s">
        <v>2870</v>
      </c>
      <c r="BH580" s="27">
        <v>171</v>
      </c>
      <c r="BI580" s="27" t="s">
        <v>1427</v>
      </c>
      <c r="BJ580" s="27">
        <v>7</v>
      </c>
      <c r="BK580" s="27" t="s">
        <v>1427</v>
      </c>
      <c r="BL580" s="27" t="s">
        <v>1427</v>
      </c>
      <c r="BM580" s="27" t="s">
        <v>1427</v>
      </c>
      <c r="BN580" s="27" t="s">
        <v>1427</v>
      </c>
      <c r="BO580" s="27">
        <v>5</v>
      </c>
      <c r="BP580" s="29">
        <v>3</v>
      </c>
      <c r="BQ580" s="27">
        <v>120</v>
      </c>
      <c r="BR580" s="27">
        <v>0</v>
      </c>
      <c r="BS580" s="27" t="s">
        <v>1427</v>
      </c>
      <c r="BT580" s="27">
        <v>1</v>
      </c>
      <c r="BU580" s="27">
        <v>1</v>
      </c>
      <c r="BV580" s="29">
        <v>3</v>
      </c>
    </row>
    <row r="581" spans="1:74" ht="45" x14ac:dyDescent="0.25">
      <c r="A581" s="27">
        <v>380</v>
      </c>
      <c r="B581" s="28">
        <v>44446.413981481484</v>
      </c>
      <c r="C581" s="28">
        <v>44446.417650462965</v>
      </c>
      <c r="D581" s="2" t="s">
        <v>760</v>
      </c>
      <c r="E581" s="27">
        <v>100</v>
      </c>
      <c r="F581" s="27">
        <v>317</v>
      </c>
      <c r="G581" s="27">
        <v>1</v>
      </c>
      <c r="H581" s="28">
        <v>44446.417660370367</v>
      </c>
      <c r="I581" s="2" t="s">
        <v>761</v>
      </c>
      <c r="J581" s="27">
        <v>41.890396118164063</v>
      </c>
      <c r="K581" s="27">
        <v>12.512603759765625</v>
      </c>
      <c r="L581" s="2" t="s">
        <v>15</v>
      </c>
      <c r="M581" s="2" t="s">
        <v>16</v>
      </c>
      <c r="N581" s="3">
        <v>5</v>
      </c>
      <c r="O581" s="27" t="s">
        <v>1427</v>
      </c>
      <c r="P581" s="27" t="s">
        <v>1427</v>
      </c>
      <c r="Q581" s="27" t="s">
        <v>1427</v>
      </c>
      <c r="R581" s="27">
        <f t="shared" si="27"/>
        <v>0</v>
      </c>
      <c r="S581" s="27"/>
      <c r="T581" s="27"/>
      <c r="U581" s="27"/>
      <c r="V581" s="27"/>
      <c r="W581" s="27"/>
      <c r="X581" s="27"/>
      <c r="Y581" s="27"/>
      <c r="Z581" s="27" t="s">
        <v>2053</v>
      </c>
      <c r="AA581" s="27" t="s">
        <v>2054</v>
      </c>
      <c r="AB581" s="27" t="s">
        <v>2055</v>
      </c>
      <c r="AC581" s="27">
        <f t="shared" si="28"/>
        <v>3</v>
      </c>
      <c r="AD581" s="27"/>
      <c r="AE581" s="27">
        <v>1</v>
      </c>
      <c r="AF581" s="27">
        <v>2</v>
      </c>
      <c r="AG581" s="27"/>
      <c r="AH581" s="27"/>
      <c r="AI581" s="27">
        <v>1</v>
      </c>
      <c r="AJ581" s="27"/>
      <c r="AK581" s="27"/>
      <c r="AL581" s="29">
        <v>0</v>
      </c>
      <c r="AM581" s="29">
        <v>0</v>
      </c>
      <c r="AN581" s="29" t="s">
        <v>1427</v>
      </c>
      <c r="AO581" s="29" t="s">
        <v>1427</v>
      </c>
      <c r="AP581" s="29" t="s">
        <v>1427</v>
      </c>
      <c r="AQ581" s="29" t="s">
        <v>1427</v>
      </c>
      <c r="AR581" s="29" t="s">
        <v>1427</v>
      </c>
      <c r="AS581" s="29" t="s">
        <v>1427</v>
      </c>
      <c r="AT581" s="29" t="str">
        <f t="shared" si="29"/>
        <v>.</v>
      </c>
      <c r="AU581" s="29">
        <v>8</v>
      </c>
      <c r="AV581" s="29">
        <v>8</v>
      </c>
      <c r="AW581" s="29">
        <v>1</v>
      </c>
      <c r="AX581" s="29">
        <v>59</v>
      </c>
      <c r="AY581" s="29">
        <v>1</v>
      </c>
      <c r="AZ581" s="27" t="s">
        <v>1427</v>
      </c>
      <c r="BA581" s="27">
        <v>123</v>
      </c>
      <c r="BB581" s="27">
        <v>1</v>
      </c>
      <c r="BC581" s="27">
        <v>0</v>
      </c>
      <c r="BD581" s="27">
        <v>0</v>
      </c>
      <c r="BE581" s="27">
        <v>0</v>
      </c>
      <c r="BF581" s="27" t="str" cm="1">
        <f t="array" ref="BF581">_xlfn.IFS(BB581=1,"Nord Italia",BC581=1,"Centro Italia",BD581=1,"Sud Italia",BE581=1,"Isole Italia",SUM(BB581:BE581)=0,"Estero")</f>
        <v>Nord Italia</v>
      </c>
      <c r="BG581" s="27" t="s">
        <v>2621</v>
      </c>
      <c r="BH581" s="27">
        <v>173</v>
      </c>
      <c r="BI581" s="27" t="s">
        <v>2740</v>
      </c>
      <c r="BJ581" s="27">
        <v>2</v>
      </c>
      <c r="BK581" s="27" t="s">
        <v>1427</v>
      </c>
      <c r="BL581" s="27" t="s">
        <v>1427</v>
      </c>
      <c r="BM581" s="27" t="s">
        <v>1427</v>
      </c>
      <c r="BN581" s="27" t="s">
        <v>1427</v>
      </c>
      <c r="BO581" s="27">
        <v>2</v>
      </c>
      <c r="BP581" s="29">
        <v>3</v>
      </c>
      <c r="BQ581" s="27">
        <v>120</v>
      </c>
      <c r="BR581" s="27">
        <v>0</v>
      </c>
      <c r="BS581" s="27" t="s">
        <v>1427</v>
      </c>
      <c r="BT581" s="27">
        <v>1</v>
      </c>
      <c r="BU581" s="27">
        <v>1</v>
      </c>
      <c r="BV581" s="29">
        <v>2</v>
      </c>
    </row>
    <row r="582" spans="1:74" ht="30" x14ac:dyDescent="0.25">
      <c r="A582" s="27">
        <v>388</v>
      </c>
      <c r="B582" s="28">
        <v>44446.441423611112</v>
      </c>
      <c r="C582" s="28">
        <v>44446.443333333336</v>
      </c>
      <c r="D582" s="2" t="s">
        <v>776</v>
      </c>
      <c r="E582" s="27">
        <v>100</v>
      </c>
      <c r="F582" s="27">
        <v>165</v>
      </c>
      <c r="G582" s="27">
        <v>1</v>
      </c>
      <c r="H582" s="28">
        <v>44446.44334701389</v>
      </c>
      <c r="I582" s="2" t="s">
        <v>777</v>
      </c>
      <c r="J582" s="27">
        <v>44.653396606445313</v>
      </c>
      <c r="K582" s="27">
        <v>10.923095703125</v>
      </c>
      <c r="L582" s="2" t="s">
        <v>15</v>
      </c>
      <c r="M582" s="2" t="s">
        <v>16</v>
      </c>
      <c r="N582" s="3">
        <v>5</v>
      </c>
      <c r="O582" s="27" t="s">
        <v>1427</v>
      </c>
      <c r="P582" s="27" t="s">
        <v>1427</v>
      </c>
      <c r="Q582" s="27" t="s">
        <v>1427</v>
      </c>
      <c r="R582" s="27">
        <f t="shared" si="27"/>
        <v>0</v>
      </c>
      <c r="S582" s="27"/>
      <c r="T582" s="27"/>
      <c r="U582" s="27"/>
      <c r="V582" s="27"/>
      <c r="W582" s="27"/>
      <c r="X582" s="27"/>
      <c r="Y582" s="27"/>
      <c r="Z582" s="27" t="s">
        <v>2063</v>
      </c>
      <c r="AA582" s="27" t="s">
        <v>2064</v>
      </c>
      <c r="AB582" s="27" t="s">
        <v>2065</v>
      </c>
      <c r="AC582" s="27">
        <f t="shared" si="28"/>
        <v>3</v>
      </c>
      <c r="AD582" s="27">
        <v>1</v>
      </c>
      <c r="AE582" s="27"/>
      <c r="AF582" s="27">
        <v>1</v>
      </c>
      <c r="AG582" s="27"/>
      <c r="AH582" s="27"/>
      <c r="AI582" s="27">
        <v>1</v>
      </c>
      <c r="AJ582" s="27"/>
      <c r="AK582" s="27"/>
      <c r="AL582" s="29">
        <v>0</v>
      </c>
      <c r="AM582" s="29">
        <v>0</v>
      </c>
      <c r="AN582" s="29" t="s">
        <v>1427</v>
      </c>
      <c r="AO582" s="29" t="s">
        <v>1427</v>
      </c>
      <c r="AP582" s="29" t="s">
        <v>1427</v>
      </c>
      <c r="AQ582" s="29" t="s">
        <v>1427</v>
      </c>
      <c r="AR582" s="29" t="s">
        <v>1427</v>
      </c>
      <c r="AS582" s="29" t="s">
        <v>1427</v>
      </c>
      <c r="AT582" s="29" t="str">
        <f t="shared" si="29"/>
        <v>.</v>
      </c>
      <c r="AU582" s="29">
        <v>6</v>
      </c>
      <c r="AV582" s="29">
        <v>7</v>
      </c>
      <c r="AW582" s="29">
        <v>0</v>
      </c>
      <c r="AX582" s="29">
        <v>32</v>
      </c>
      <c r="AY582" s="29">
        <v>1</v>
      </c>
      <c r="AZ582" s="27" t="s">
        <v>1427</v>
      </c>
      <c r="BA582" s="27">
        <v>67</v>
      </c>
      <c r="BB582" s="27">
        <v>1</v>
      </c>
      <c r="BC582" s="27">
        <v>0</v>
      </c>
      <c r="BD582" s="27">
        <v>0</v>
      </c>
      <c r="BE582" s="27">
        <v>0</v>
      </c>
      <c r="BF582" s="27" t="str" cm="1">
        <f t="array" ref="BF582">_xlfn.IFS(BB582=1,"Nord Italia",BC582=1,"Centro Italia",BD582=1,"Sud Italia",BE582=1,"Isole Italia",SUM(BB582:BE582)=0,"Estero")</f>
        <v>Nord Italia</v>
      </c>
      <c r="BG582" s="27" t="s">
        <v>2726</v>
      </c>
      <c r="BH582" s="27">
        <v>168</v>
      </c>
      <c r="BI582" s="27" t="s">
        <v>1427</v>
      </c>
      <c r="BJ582" s="27">
        <v>7</v>
      </c>
      <c r="BK582" s="27" t="s">
        <v>1427</v>
      </c>
      <c r="BL582" s="27" t="s">
        <v>1427</v>
      </c>
      <c r="BM582" s="27" t="s">
        <v>1427</v>
      </c>
      <c r="BN582" s="27" t="s">
        <v>1427</v>
      </c>
      <c r="BO582" s="27">
        <v>1</v>
      </c>
      <c r="BP582" s="29">
        <v>4</v>
      </c>
      <c r="BQ582" s="27">
        <v>60</v>
      </c>
      <c r="BR582" s="27">
        <v>1</v>
      </c>
      <c r="BS582" s="27">
        <v>1</v>
      </c>
      <c r="BT582" s="27">
        <v>1</v>
      </c>
      <c r="BU582" s="27">
        <v>1</v>
      </c>
      <c r="BV582" s="29">
        <v>4</v>
      </c>
    </row>
    <row r="583" spans="1:74" ht="30" x14ac:dyDescent="0.25">
      <c r="A583" s="27">
        <v>402</v>
      </c>
      <c r="B583" s="28">
        <v>44446.550046296295</v>
      </c>
      <c r="C583" s="28">
        <v>44446.55296296296</v>
      </c>
      <c r="D583" s="2" t="s">
        <v>804</v>
      </c>
      <c r="E583" s="27">
        <v>100</v>
      </c>
      <c r="F583" s="27">
        <v>252</v>
      </c>
      <c r="G583" s="27">
        <v>1</v>
      </c>
      <c r="H583" s="28">
        <v>44446.552977615742</v>
      </c>
      <c r="I583" s="2" t="s">
        <v>805</v>
      </c>
      <c r="J583" s="27">
        <v>43.147903442382813</v>
      </c>
      <c r="K583" s="27">
        <v>12.109695434570313</v>
      </c>
      <c r="L583" s="2" t="s">
        <v>15</v>
      </c>
      <c r="M583" s="2" t="s">
        <v>16</v>
      </c>
      <c r="N583" s="3">
        <v>5</v>
      </c>
      <c r="O583" s="27" t="s">
        <v>1427</v>
      </c>
      <c r="P583" s="27" t="s">
        <v>1427</v>
      </c>
      <c r="Q583" s="27" t="s">
        <v>1427</v>
      </c>
      <c r="R583" s="27">
        <f t="shared" si="27"/>
        <v>0</v>
      </c>
      <c r="S583" s="27"/>
      <c r="T583" s="27"/>
      <c r="U583" s="27"/>
      <c r="V583" s="27"/>
      <c r="W583" s="27"/>
      <c r="X583" s="27"/>
      <c r="Y583" s="27"/>
      <c r="Z583" s="27" t="s">
        <v>2084</v>
      </c>
      <c r="AA583" s="27" t="s">
        <v>1817</v>
      </c>
      <c r="AB583" s="27" t="s">
        <v>1441</v>
      </c>
      <c r="AC583" s="27">
        <f t="shared" si="28"/>
        <v>3</v>
      </c>
      <c r="AD583" s="27">
        <v>1</v>
      </c>
      <c r="AE583" s="27">
        <v>2</v>
      </c>
      <c r="AF583" s="27"/>
      <c r="AG583" s="27"/>
      <c r="AH583" s="27"/>
      <c r="AI583" s="27"/>
      <c r="AJ583" s="27"/>
      <c r="AK583" s="27"/>
      <c r="AL583" s="29">
        <v>0</v>
      </c>
      <c r="AM583" s="29">
        <v>0</v>
      </c>
      <c r="AN583" s="29" t="s">
        <v>1427</v>
      </c>
      <c r="AO583" s="29" t="s">
        <v>1427</v>
      </c>
      <c r="AP583" s="29" t="s">
        <v>1427</v>
      </c>
      <c r="AQ583" s="29" t="s">
        <v>1427</v>
      </c>
      <c r="AR583" s="29" t="s">
        <v>1427</v>
      </c>
      <c r="AS583" s="29" t="s">
        <v>1427</v>
      </c>
      <c r="AT583" s="29" t="str">
        <f t="shared" si="29"/>
        <v>.</v>
      </c>
      <c r="AU583" s="29">
        <v>4</v>
      </c>
      <c r="AV583" s="29">
        <v>4</v>
      </c>
      <c r="AW583" s="29">
        <v>0</v>
      </c>
      <c r="AX583" s="29">
        <v>52</v>
      </c>
      <c r="AY583" s="29">
        <v>1</v>
      </c>
      <c r="AZ583" s="27" t="s">
        <v>1427</v>
      </c>
      <c r="BA583" s="27">
        <v>98</v>
      </c>
      <c r="BB583" s="27">
        <v>0</v>
      </c>
      <c r="BC583" s="27">
        <v>0</v>
      </c>
      <c r="BD583" s="27">
        <v>0</v>
      </c>
      <c r="BE583" s="27">
        <v>1</v>
      </c>
      <c r="BF583" s="27" t="str" cm="1">
        <f t="array" ref="BF583">_xlfn.IFS(BB583=1,"Nord Italia",BC583=1,"Centro Italia",BD583=1,"Sud Italia",BE583=1,"Isole Italia",SUM(BB583:BE583)=0,"Estero")</f>
        <v>Isole Italia</v>
      </c>
      <c r="BG583" s="27" t="s">
        <v>1427</v>
      </c>
      <c r="BH583" s="27">
        <v>166</v>
      </c>
      <c r="BI583" s="27" t="s">
        <v>1427</v>
      </c>
      <c r="BJ583" s="27">
        <v>3</v>
      </c>
      <c r="BK583" s="27" t="s">
        <v>1427</v>
      </c>
      <c r="BL583" s="27" t="s">
        <v>1427</v>
      </c>
      <c r="BM583" s="27" t="s">
        <v>1427</v>
      </c>
      <c r="BN583" s="27" t="s">
        <v>1427</v>
      </c>
      <c r="BO583" s="27">
        <v>1</v>
      </c>
      <c r="BP583" s="29">
        <v>2</v>
      </c>
      <c r="BQ583" s="27">
        <v>120</v>
      </c>
      <c r="BR583" s="27">
        <v>0</v>
      </c>
      <c r="BS583" s="27" t="s">
        <v>1427</v>
      </c>
      <c r="BT583" s="27">
        <v>1</v>
      </c>
      <c r="BU583" s="27">
        <v>0</v>
      </c>
      <c r="BV583" s="29">
        <v>2</v>
      </c>
    </row>
    <row r="584" spans="1:74" ht="45" x14ac:dyDescent="0.25">
      <c r="A584" s="27">
        <v>403</v>
      </c>
      <c r="B584" s="28">
        <v>44446.548356481479</v>
      </c>
      <c r="C584" s="28">
        <v>44446.554201388892</v>
      </c>
      <c r="D584" s="2" t="s">
        <v>806</v>
      </c>
      <c r="E584" s="27">
        <v>100</v>
      </c>
      <c r="F584" s="27">
        <v>504</v>
      </c>
      <c r="G584" s="27">
        <v>1</v>
      </c>
      <c r="H584" s="28">
        <v>44446.554215289354</v>
      </c>
      <c r="I584" s="2" t="s">
        <v>807</v>
      </c>
      <c r="J584" s="27">
        <v>44.137893676757813</v>
      </c>
      <c r="K584" s="27">
        <v>12.234695434570313</v>
      </c>
      <c r="L584" s="2" t="s">
        <v>15</v>
      </c>
      <c r="M584" s="2" t="s">
        <v>16</v>
      </c>
      <c r="N584" s="3">
        <v>5</v>
      </c>
      <c r="O584" s="27" t="s">
        <v>1427</v>
      </c>
      <c r="P584" s="27" t="s">
        <v>1427</v>
      </c>
      <c r="Q584" s="27" t="s">
        <v>1427</v>
      </c>
      <c r="R584" s="27">
        <f t="shared" si="27"/>
        <v>0</v>
      </c>
      <c r="S584" s="27"/>
      <c r="T584" s="27"/>
      <c r="U584" s="27"/>
      <c r="V584" s="27"/>
      <c r="W584" s="27"/>
      <c r="X584" s="27"/>
      <c r="Y584" s="27"/>
      <c r="Z584" s="27" t="s">
        <v>2085</v>
      </c>
      <c r="AA584" s="27" t="s">
        <v>2086</v>
      </c>
      <c r="AB584" s="27" t="s">
        <v>2087</v>
      </c>
      <c r="AC584" s="27">
        <f t="shared" si="28"/>
        <v>3</v>
      </c>
      <c r="AD584" s="27">
        <v>2</v>
      </c>
      <c r="AE584" s="27"/>
      <c r="AF584" s="27"/>
      <c r="AG584" s="27"/>
      <c r="AH584" s="27"/>
      <c r="AI584" s="27"/>
      <c r="AJ584" s="27"/>
      <c r="AK584" s="27">
        <v>1</v>
      </c>
      <c r="AL584" s="29">
        <v>0</v>
      </c>
      <c r="AM584" s="29">
        <v>0</v>
      </c>
      <c r="AN584" s="29" t="s">
        <v>1427</v>
      </c>
      <c r="AO584" s="29" t="s">
        <v>1427</v>
      </c>
      <c r="AP584" s="29" t="s">
        <v>1427</v>
      </c>
      <c r="AQ584" s="29" t="s">
        <v>1427</v>
      </c>
      <c r="AR584" s="29" t="s">
        <v>1427</v>
      </c>
      <c r="AS584" s="29" t="s">
        <v>1427</v>
      </c>
      <c r="AT584" s="29" t="str">
        <f t="shared" si="29"/>
        <v>.</v>
      </c>
      <c r="AU584" s="29">
        <v>3</v>
      </c>
      <c r="AV584" s="29">
        <v>4</v>
      </c>
      <c r="AW584" s="29">
        <v>1</v>
      </c>
      <c r="AX584" s="29">
        <v>64</v>
      </c>
      <c r="AY584" s="29">
        <v>1</v>
      </c>
      <c r="AZ584" s="27" t="s">
        <v>1427</v>
      </c>
      <c r="BA584" s="27">
        <v>67</v>
      </c>
      <c r="BB584" s="27">
        <v>1</v>
      </c>
      <c r="BC584" s="27">
        <v>0</v>
      </c>
      <c r="BD584" s="27">
        <v>0</v>
      </c>
      <c r="BE584" s="27">
        <v>0</v>
      </c>
      <c r="BF584" s="27" t="str" cm="1">
        <f t="array" ref="BF584">_xlfn.IFS(BB584=1,"Nord Italia",BC584=1,"Centro Italia",BD584=1,"Sud Italia",BE584=1,"Isole Italia",SUM(BB584:BE584)=0,"Estero")</f>
        <v>Nord Italia</v>
      </c>
      <c r="BG584" s="27" t="s">
        <v>2880</v>
      </c>
      <c r="BH584" s="27">
        <v>167</v>
      </c>
      <c r="BI584" s="27" t="s">
        <v>1427</v>
      </c>
      <c r="BJ584" s="27">
        <v>3</v>
      </c>
      <c r="BK584" s="27" t="s">
        <v>1427</v>
      </c>
      <c r="BL584" s="27" t="s">
        <v>1427</v>
      </c>
      <c r="BM584" s="27" t="s">
        <v>1427</v>
      </c>
      <c r="BN584" s="27" t="s">
        <v>1427</v>
      </c>
      <c r="BO584" s="27">
        <v>1</v>
      </c>
      <c r="BP584" s="29">
        <v>3</v>
      </c>
      <c r="BQ584" s="27">
        <v>50</v>
      </c>
      <c r="BR584" s="27">
        <v>0</v>
      </c>
      <c r="BS584" s="27" t="s">
        <v>1427</v>
      </c>
      <c r="BT584" s="27">
        <v>1</v>
      </c>
      <c r="BU584" s="27">
        <v>1</v>
      </c>
      <c r="BV584" s="29">
        <v>1</v>
      </c>
    </row>
    <row r="585" spans="1:74" ht="30" x14ac:dyDescent="0.25">
      <c r="A585" s="27">
        <v>415</v>
      </c>
      <c r="B585" s="28">
        <v>44446.597800925927</v>
      </c>
      <c r="C585" s="28">
        <v>44446.600995370369</v>
      </c>
      <c r="D585" s="2" t="s">
        <v>830</v>
      </c>
      <c r="E585" s="27">
        <v>100</v>
      </c>
      <c r="F585" s="27">
        <v>275</v>
      </c>
      <c r="G585" s="27">
        <v>1</v>
      </c>
      <c r="H585" s="28">
        <v>44446.601000266201</v>
      </c>
      <c r="I585" s="2" t="s">
        <v>831</v>
      </c>
      <c r="J585" s="27">
        <v>41.890396118164063</v>
      </c>
      <c r="K585" s="27">
        <v>12.512603759765625</v>
      </c>
      <c r="L585" s="2" t="s">
        <v>15</v>
      </c>
      <c r="M585" s="2" t="s">
        <v>16</v>
      </c>
      <c r="N585" s="3">
        <v>5</v>
      </c>
      <c r="O585" s="27" t="s">
        <v>1427</v>
      </c>
      <c r="P585" s="27" t="s">
        <v>1427</v>
      </c>
      <c r="Q585" s="27" t="s">
        <v>1427</v>
      </c>
      <c r="R585" s="27">
        <f t="shared" si="27"/>
        <v>0</v>
      </c>
      <c r="S585" s="27"/>
      <c r="T585" s="27"/>
      <c r="U585" s="27"/>
      <c r="V585" s="27"/>
      <c r="W585" s="27"/>
      <c r="X585" s="27"/>
      <c r="Y585" s="27"/>
      <c r="Z585" s="27" t="s">
        <v>2109</v>
      </c>
      <c r="AA585" s="27" t="s">
        <v>2110</v>
      </c>
      <c r="AB585" s="27" t="s">
        <v>2111</v>
      </c>
      <c r="AC585" s="27">
        <f t="shared" si="28"/>
        <v>3</v>
      </c>
      <c r="AD585" s="27">
        <v>1</v>
      </c>
      <c r="AE585" s="27"/>
      <c r="AF585" s="27"/>
      <c r="AG585" s="27"/>
      <c r="AH585" s="27"/>
      <c r="AI585" s="27">
        <v>2</v>
      </c>
      <c r="AJ585" s="27"/>
      <c r="AK585" s="27"/>
      <c r="AL585" s="29">
        <v>0</v>
      </c>
      <c r="AM585" s="29">
        <v>0</v>
      </c>
      <c r="AN585" s="29" t="s">
        <v>1427</v>
      </c>
      <c r="AO585" s="29" t="s">
        <v>1427</v>
      </c>
      <c r="AP585" s="29" t="s">
        <v>1427</v>
      </c>
      <c r="AQ585" s="29" t="s">
        <v>1427</v>
      </c>
      <c r="AR585" s="29" t="s">
        <v>1427</v>
      </c>
      <c r="AS585" s="29" t="s">
        <v>1427</v>
      </c>
      <c r="AT585" s="29" t="str">
        <f t="shared" si="29"/>
        <v>.</v>
      </c>
      <c r="AU585" s="29">
        <v>8</v>
      </c>
      <c r="AV585" s="29">
        <v>9</v>
      </c>
      <c r="AW585" s="29">
        <v>0</v>
      </c>
      <c r="AX585" s="29">
        <v>20</v>
      </c>
      <c r="AY585" s="29">
        <v>1</v>
      </c>
      <c r="AZ585" s="27" t="s">
        <v>1427</v>
      </c>
      <c r="BA585" s="27">
        <v>61</v>
      </c>
      <c r="BB585" s="27">
        <v>0</v>
      </c>
      <c r="BC585" s="27">
        <v>0</v>
      </c>
      <c r="BD585" s="27">
        <v>1</v>
      </c>
      <c r="BE585" s="27">
        <v>0</v>
      </c>
      <c r="BF585" s="27" t="str" cm="1">
        <f t="array" ref="BF585">_xlfn.IFS(BB585=1,"Nord Italia",BC585=1,"Centro Italia",BD585=1,"Sud Italia",BE585=1,"Isole Italia",SUM(BB585:BE585)=0,"Estero")</f>
        <v>Sud Italia</v>
      </c>
      <c r="BG585" s="27" t="s">
        <v>2884</v>
      </c>
      <c r="BH585" s="27">
        <v>164</v>
      </c>
      <c r="BI585" s="27" t="s">
        <v>1427</v>
      </c>
      <c r="BJ585" s="27">
        <v>3</v>
      </c>
      <c r="BK585" s="27">
        <v>14</v>
      </c>
      <c r="BL585" s="27" t="s">
        <v>1427</v>
      </c>
      <c r="BM585" s="27" t="s">
        <v>1427</v>
      </c>
      <c r="BN585" s="27" t="s">
        <v>1427</v>
      </c>
      <c r="BO585" s="27">
        <v>3</v>
      </c>
      <c r="BP585" s="29">
        <v>5</v>
      </c>
      <c r="BQ585" s="27">
        <v>240</v>
      </c>
      <c r="BR585" s="27">
        <v>0</v>
      </c>
      <c r="BS585" s="27" t="s">
        <v>1427</v>
      </c>
      <c r="BT585" s="27">
        <v>0</v>
      </c>
      <c r="BU585" s="27">
        <v>0</v>
      </c>
      <c r="BV585" s="29">
        <v>1</v>
      </c>
    </row>
    <row r="586" spans="1:74" ht="30" x14ac:dyDescent="0.25">
      <c r="A586" s="27">
        <v>418</v>
      </c>
      <c r="B586" s="28">
        <v>44446.608784722222</v>
      </c>
      <c r="C586" s="28">
        <v>44446.611851851849</v>
      </c>
      <c r="D586" s="2" t="s">
        <v>836</v>
      </c>
      <c r="E586" s="27">
        <v>100</v>
      </c>
      <c r="F586" s="27">
        <v>264</v>
      </c>
      <c r="G586" s="27">
        <v>1</v>
      </c>
      <c r="H586" s="28">
        <v>44446.611854618059</v>
      </c>
      <c r="I586" s="2" t="s">
        <v>837</v>
      </c>
      <c r="J586" s="27">
        <v>45.493698120117188</v>
      </c>
      <c r="K586" s="27">
        <v>12.2449951171875</v>
      </c>
      <c r="L586" s="2" t="s">
        <v>15</v>
      </c>
      <c r="M586" s="2" t="s">
        <v>16</v>
      </c>
      <c r="N586" s="3">
        <v>5</v>
      </c>
      <c r="O586" s="27" t="s">
        <v>1427</v>
      </c>
      <c r="P586" s="27" t="s">
        <v>1427</v>
      </c>
      <c r="Q586" s="27" t="s">
        <v>1427</v>
      </c>
      <c r="R586" s="27">
        <f t="shared" si="27"/>
        <v>0</v>
      </c>
      <c r="S586" s="27"/>
      <c r="T586" s="27"/>
      <c r="U586" s="27"/>
      <c r="V586" s="27"/>
      <c r="W586" s="27"/>
      <c r="X586" s="27"/>
      <c r="Y586" s="27"/>
      <c r="Z586" s="27" t="s">
        <v>2112</v>
      </c>
      <c r="AA586" s="27" t="s">
        <v>2113</v>
      </c>
      <c r="AB586" s="27" t="s">
        <v>2114</v>
      </c>
      <c r="AC586" s="27">
        <f t="shared" si="28"/>
        <v>3</v>
      </c>
      <c r="AD586" s="27"/>
      <c r="AE586" s="27"/>
      <c r="AF586" s="27">
        <v>2</v>
      </c>
      <c r="AG586" s="27">
        <v>1</v>
      </c>
      <c r="AH586" s="27"/>
      <c r="AI586" s="27"/>
      <c r="AJ586" s="27"/>
      <c r="AK586" s="27"/>
      <c r="AL586" s="29">
        <v>0</v>
      </c>
      <c r="AM586" s="29">
        <v>0</v>
      </c>
      <c r="AN586" s="29" t="s">
        <v>1427</v>
      </c>
      <c r="AO586" s="29" t="s">
        <v>1427</v>
      </c>
      <c r="AP586" s="29" t="s">
        <v>1427</v>
      </c>
      <c r="AQ586" s="29" t="s">
        <v>1427</v>
      </c>
      <c r="AR586" s="29" t="s">
        <v>1427</v>
      </c>
      <c r="AS586" s="29" t="s">
        <v>1427</v>
      </c>
      <c r="AT586" s="29" t="str">
        <f t="shared" si="29"/>
        <v>.</v>
      </c>
      <c r="AU586" s="29">
        <v>7</v>
      </c>
      <c r="AV586" s="29">
        <v>9</v>
      </c>
      <c r="AW586" s="29">
        <v>1</v>
      </c>
      <c r="AX586" s="29">
        <v>29</v>
      </c>
      <c r="AY586" s="29">
        <v>1</v>
      </c>
      <c r="AZ586" s="27" t="s">
        <v>1427</v>
      </c>
      <c r="BA586" s="27">
        <v>100</v>
      </c>
      <c r="BB586" s="27">
        <v>1</v>
      </c>
      <c r="BC586" s="27">
        <v>0</v>
      </c>
      <c r="BD586" s="27">
        <v>0</v>
      </c>
      <c r="BE586" s="27">
        <v>0</v>
      </c>
      <c r="BF586" s="27" t="str" cm="1">
        <f t="array" ref="BF586">_xlfn.IFS(BB586=1,"Nord Italia",BC586=1,"Centro Italia",BD586=1,"Sud Italia",BE586=1,"Isole Italia",SUM(BB586:BE586)=0,"Estero")</f>
        <v>Nord Italia</v>
      </c>
      <c r="BG586" s="27" t="s">
        <v>2786</v>
      </c>
      <c r="BH586" s="27">
        <v>166</v>
      </c>
      <c r="BI586" s="27" t="s">
        <v>1427</v>
      </c>
      <c r="BJ586" s="27">
        <v>7</v>
      </c>
      <c r="BK586" s="27" t="s">
        <v>1427</v>
      </c>
      <c r="BL586" s="27" t="s">
        <v>1427</v>
      </c>
      <c r="BM586" s="27" t="s">
        <v>1427</v>
      </c>
      <c r="BN586" s="27" t="s">
        <v>1427</v>
      </c>
      <c r="BO586" s="27">
        <v>2</v>
      </c>
      <c r="BP586" s="29">
        <v>4</v>
      </c>
      <c r="BQ586" s="27">
        <v>120</v>
      </c>
      <c r="BR586" s="27">
        <v>0</v>
      </c>
      <c r="BS586" s="27" t="s">
        <v>1427</v>
      </c>
      <c r="BT586" s="27">
        <v>0</v>
      </c>
      <c r="BU586" s="27">
        <v>0</v>
      </c>
      <c r="BV586" s="29">
        <v>3</v>
      </c>
    </row>
    <row r="587" spans="1:74" ht="30" x14ac:dyDescent="0.25">
      <c r="A587" s="27">
        <v>419</v>
      </c>
      <c r="B587" s="28">
        <v>44446.623101851852</v>
      </c>
      <c r="C587" s="28">
        <v>44446.626608796294</v>
      </c>
      <c r="D587" s="2" t="s">
        <v>838</v>
      </c>
      <c r="E587" s="27">
        <v>100</v>
      </c>
      <c r="F587" s="27">
        <v>303</v>
      </c>
      <c r="G587" s="27">
        <v>1</v>
      </c>
      <c r="H587" s="28">
        <v>44446.626619675924</v>
      </c>
      <c r="I587" s="2" t="s">
        <v>839</v>
      </c>
      <c r="J587" s="27">
        <v>45.472198486328125</v>
      </c>
      <c r="K587" s="27">
        <v>9.19219970703125</v>
      </c>
      <c r="L587" s="2" t="s">
        <v>15</v>
      </c>
      <c r="M587" s="2" t="s">
        <v>16</v>
      </c>
      <c r="N587" s="3">
        <v>5</v>
      </c>
      <c r="O587" s="27" t="s">
        <v>1427</v>
      </c>
      <c r="P587" s="27" t="s">
        <v>1427</v>
      </c>
      <c r="Q587" s="27" t="s">
        <v>1427</v>
      </c>
      <c r="R587" s="27">
        <f t="shared" si="27"/>
        <v>0</v>
      </c>
      <c r="S587" s="27"/>
      <c r="T587" s="27"/>
      <c r="U587" s="27"/>
      <c r="V587" s="27"/>
      <c r="W587" s="27"/>
      <c r="X587" s="27"/>
      <c r="Y587" s="27"/>
      <c r="Z587" s="27" t="s">
        <v>2115</v>
      </c>
      <c r="AA587" s="27" t="s">
        <v>2116</v>
      </c>
      <c r="AB587" s="27" t="s">
        <v>2117</v>
      </c>
      <c r="AC587" s="27">
        <f t="shared" si="28"/>
        <v>3</v>
      </c>
      <c r="AD587" s="27">
        <v>1</v>
      </c>
      <c r="AE587" s="27"/>
      <c r="AF587" s="27">
        <v>1</v>
      </c>
      <c r="AG587" s="27"/>
      <c r="AH587" s="27">
        <v>1</v>
      </c>
      <c r="AI587" s="27"/>
      <c r="AJ587" s="27"/>
      <c r="AK587" s="27"/>
      <c r="AL587" s="29">
        <v>0</v>
      </c>
      <c r="AM587" s="29">
        <v>0</v>
      </c>
      <c r="AN587" s="29" t="s">
        <v>1427</v>
      </c>
      <c r="AO587" s="29" t="s">
        <v>1427</v>
      </c>
      <c r="AP587" s="29" t="s">
        <v>1427</v>
      </c>
      <c r="AQ587" s="29" t="s">
        <v>1427</v>
      </c>
      <c r="AR587" s="29" t="s">
        <v>1427</v>
      </c>
      <c r="AS587" s="29" t="s">
        <v>1427</v>
      </c>
      <c r="AT587" s="29" t="str">
        <f t="shared" si="29"/>
        <v>.</v>
      </c>
      <c r="AU587" s="29">
        <v>7</v>
      </c>
      <c r="AV587" s="29">
        <v>8</v>
      </c>
      <c r="AW587" s="29">
        <v>1</v>
      </c>
      <c r="AX587" s="29">
        <v>37</v>
      </c>
      <c r="AY587" s="29">
        <v>1</v>
      </c>
      <c r="AZ587" s="27" t="s">
        <v>1427</v>
      </c>
      <c r="BA587" s="27">
        <v>104</v>
      </c>
      <c r="BB587" s="27">
        <v>1</v>
      </c>
      <c r="BC587" s="27">
        <v>0</v>
      </c>
      <c r="BD587" s="27">
        <v>0</v>
      </c>
      <c r="BE587" s="27">
        <v>0</v>
      </c>
      <c r="BF587" s="27" t="str" cm="1">
        <f t="array" ref="BF587">_xlfn.IFS(BB587=1,"Nord Italia",BC587=1,"Centro Italia",BD587=1,"Sud Italia",BE587=1,"Isole Italia",SUM(BB587:BE587)=0,"Estero")</f>
        <v>Nord Italia</v>
      </c>
      <c r="BG587" s="27" t="s">
        <v>2618</v>
      </c>
      <c r="BH587" s="27">
        <v>173</v>
      </c>
      <c r="BI587" s="27" t="s">
        <v>2887</v>
      </c>
      <c r="BJ587" s="27">
        <v>3</v>
      </c>
      <c r="BK587" s="27" t="s">
        <v>1427</v>
      </c>
      <c r="BL587" s="27" t="s">
        <v>1427</v>
      </c>
      <c r="BM587" s="27" t="s">
        <v>1427</v>
      </c>
      <c r="BN587" s="27" t="s">
        <v>1427</v>
      </c>
      <c r="BO587" s="27">
        <v>5</v>
      </c>
      <c r="BP587" s="29">
        <v>3</v>
      </c>
      <c r="BQ587" s="27">
        <v>0</v>
      </c>
      <c r="BR587" s="27">
        <v>0</v>
      </c>
      <c r="BS587" s="27" t="s">
        <v>1427</v>
      </c>
      <c r="BT587" s="27">
        <v>1</v>
      </c>
      <c r="BU587" s="27">
        <v>1</v>
      </c>
      <c r="BV587" s="29">
        <v>3</v>
      </c>
    </row>
    <row r="588" spans="1:74" ht="45" x14ac:dyDescent="0.25">
      <c r="A588" s="27">
        <v>424</v>
      </c>
      <c r="B588" s="28">
        <v>44445.67465277778</v>
      </c>
      <c r="C588" s="28">
        <v>44446.673460648148</v>
      </c>
      <c r="D588" s="2" t="s">
        <v>848</v>
      </c>
      <c r="E588" s="27">
        <v>100</v>
      </c>
      <c r="F588" s="27">
        <v>86296</v>
      </c>
      <c r="G588" s="27">
        <v>1</v>
      </c>
      <c r="H588" s="28">
        <v>44446.673471018519</v>
      </c>
      <c r="I588" s="2" t="s">
        <v>849</v>
      </c>
      <c r="J588" s="27">
        <v>45.47430419921875</v>
      </c>
      <c r="K588" s="27">
        <v>9.2006988525390625</v>
      </c>
      <c r="L588" s="2" t="s">
        <v>15</v>
      </c>
      <c r="M588" s="2" t="s">
        <v>16</v>
      </c>
      <c r="N588" s="3">
        <v>5</v>
      </c>
      <c r="O588" s="27" t="s">
        <v>1427</v>
      </c>
      <c r="P588" s="27" t="s">
        <v>1427</v>
      </c>
      <c r="Q588" s="27" t="s">
        <v>1427</v>
      </c>
      <c r="R588" s="27">
        <f t="shared" si="27"/>
        <v>0</v>
      </c>
      <c r="S588" s="27"/>
      <c r="T588" s="27"/>
      <c r="U588" s="27"/>
      <c r="V588" s="27"/>
      <c r="W588" s="27"/>
      <c r="X588" s="27"/>
      <c r="Y588" s="27"/>
      <c r="Z588" s="27" t="s">
        <v>2126</v>
      </c>
      <c r="AA588" s="27" t="s">
        <v>2127</v>
      </c>
      <c r="AB588" s="27" t="s">
        <v>2128</v>
      </c>
      <c r="AC588" s="27">
        <f t="shared" si="28"/>
        <v>3</v>
      </c>
      <c r="AD588" s="27"/>
      <c r="AE588" s="27"/>
      <c r="AF588" s="27"/>
      <c r="AG588" s="27"/>
      <c r="AH588" s="27"/>
      <c r="AI588" s="27"/>
      <c r="AJ588" s="27"/>
      <c r="AK588" s="27">
        <v>3</v>
      </c>
      <c r="AL588" s="29">
        <v>0</v>
      </c>
      <c r="AM588" s="29">
        <v>0</v>
      </c>
      <c r="AN588" s="29" t="s">
        <v>1427</v>
      </c>
      <c r="AO588" s="29" t="s">
        <v>1427</v>
      </c>
      <c r="AP588" s="29" t="s">
        <v>1427</v>
      </c>
      <c r="AQ588" s="29" t="s">
        <v>1427</v>
      </c>
      <c r="AR588" s="29" t="s">
        <v>1427</v>
      </c>
      <c r="AS588" s="29" t="s">
        <v>1427</v>
      </c>
      <c r="AT588" s="29" t="str">
        <f t="shared" si="29"/>
        <v>.</v>
      </c>
      <c r="AU588" s="29">
        <v>7</v>
      </c>
      <c r="AV588" s="29">
        <v>7</v>
      </c>
      <c r="AW588" s="29">
        <v>0</v>
      </c>
      <c r="AX588" s="29">
        <v>41</v>
      </c>
      <c r="AY588" s="29">
        <v>1</v>
      </c>
      <c r="AZ588" s="27" t="s">
        <v>1427</v>
      </c>
      <c r="BA588" s="27">
        <v>58</v>
      </c>
      <c r="BB588" s="27">
        <v>1</v>
      </c>
      <c r="BC588" s="27">
        <v>0</v>
      </c>
      <c r="BD588" s="27">
        <v>0</v>
      </c>
      <c r="BE588" s="27">
        <v>0</v>
      </c>
      <c r="BF588" s="27" t="str" cm="1">
        <f t="array" ref="BF588">_xlfn.IFS(BB588=1,"Nord Italia",BC588=1,"Centro Italia",BD588=1,"Sud Italia",BE588=1,"Isole Italia",SUM(BB588:BE588)=0,"Estero")</f>
        <v>Nord Italia</v>
      </c>
      <c r="BG588" s="27" t="s">
        <v>2599</v>
      </c>
      <c r="BH588" s="27">
        <v>169</v>
      </c>
      <c r="BI588" s="27" t="s">
        <v>1427</v>
      </c>
      <c r="BJ588" s="27">
        <v>7</v>
      </c>
      <c r="BK588" s="27" t="s">
        <v>1427</v>
      </c>
      <c r="BL588" s="27" t="s">
        <v>1427</v>
      </c>
      <c r="BM588" s="27" t="s">
        <v>1427</v>
      </c>
      <c r="BN588" s="27" t="s">
        <v>1427</v>
      </c>
      <c r="BO588" s="27">
        <v>4</v>
      </c>
      <c r="BP588" s="29">
        <v>4</v>
      </c>
      <c r="BQ588" s="27">
        <v>45</v>
      </c>
      <c r="BR588" s="27">
        <v>1</v>
      </c>
      <c r="BS588" s="27">
        <v>1</v>
      </c>
      <c r="BT588" s="27">
        <v>1</v>
      </c>
      <c r="BU588" s="27">
        <v>1</v>
      </c>
      <c r="BV588" s="29">
        <v>2</v>
      </c>
    </row>
    <row r="589" spans="1:74" ht="30" x14ac:dyDescent="0.25">
      <c r="A589" s="27">
        <v>425</v>
      </c>
      <c r="B589" s="28">
        <v>44446.680428240739</v>
      </c>
      <c r="C589" s="28">
        <v>44446.685312499998</v>
      </c>
      <c r="D589" s="2" t="s">
        <v>850</v>
      </c>
      <c r="E589" s="27">
        <v>100</v>
      </c>
      <c r="F589" s="27">
        <v>421</v>
      </c>
      <c r="G589" s="27">
        <v>1</v>
      </c>
      <c r="H589" s="28">
        <v>44446.685316643518</v>
      </c>
      <c r="I589" s="2" t="s">
        <v>851</v>
      </c>
      <c r="J589" s="27">
        <v>44.507797241210938</v>
      </c>
      <c r="K589" s="27">
        <v>11.471099853515625</v>
      </c>
      <c r="L589" s="2" t="s">
        <v>15</v>
      </c>
      <c r="M589" s="2" t="s">
        <v>16</v>
      </c>
      <c r="N589" s="3">
        <v>5</v>
      </c>
      <c r="O589" s="27" t="s">
        <v>1427</v>
      </c>
      <c r="P589" s="27" t="s">
        <v>1427</v>
      </c>
      <c r="Q589" s="27" t="s">
        <v>1427</v>
      </c>
      <c r="R589" s="27">
        <f t="shared" si="27"/>
        <v>0</v>
      </c>
      <c r="S589" s="27"/>
      <c r="T589" s="27"/>
      <c r="U589" s="27"/>
      <c r="V589" s="27"/>
      <c r="W589" s="27"/>
      <c r="X589" s="27"/>
      <c r="Y589" s="27"/>
      <c r="Z589" s="27" t="s">
        <v>2129</v>
      </c>
      <c r="AA589" s="27" t="s">
        <v>2130</v>
      </c>
      <c r="AB589" s="27" t="s">
        <v>2131</v>
      </c>
      <c r="AC589" s="27">
        <f t="shared" si="28"/>
        <v>3</v>
      </c>
      <c r="AD589" s="27"/>
      <c r="AE589" s="27">
        <v>2</v>
      </c>
      <c r="AF589" s="27"/>
      <c r="AG589" s="27"/>
      <c r="AH589" s="27"/>
      <c r="AI589" s="27"/>
      <c r="AJ589" s="27">
        <v>1</v>
      </c>
      <c r="AK589" s="27"/>
      <c r="AL589" s="29">
        <v>0</v>
      </c>
      <c r="AM589" s="29">
        <v>0</v>
      </c>
      <c r="AN589" s="29" t="s">
        <v>1427</v>
      </c>
      <c r="AO589" s="29" t="s">
        <v>1427</v>
      </c>
      <c r="AP589" s="29" t="s">
        <v>1427</v>
      </c>
      <c r="AQ589" s="29" t="s">
        <v>1427</v>
      </c>
      <c r="AR589" s="29" t="s">
        <v>1427</v>
      </c>
      <c r="AS589" s="29" t="s">
        <v>1427</v>
      </c>
      <c r="AT589" s="29" t="str">
        <f t="shared" si="29"/>
        <v>.</v>
      </c>
      <c r="AU589" s="29">
        <v>6</v>
      </c>
      <c r="AV589" s="29">
        <v>7</v>
      </c>
      <c r="AW589" s="29">
        <v>1</v>
      </c>
      <c r="AX589" s="29">
        <v>26</v>
      </c>
      <c r="AY589" s="29">
        <v>0</v>
      </c>
      <c r="AZ589" s="27" t="s">
        <v>3191</v>
      </c>
      <c r="BA589" s="27" t="s">
        <v>1427</v>
      </c>
      <c r="BB589" s="27">
        <v>0</v>
      </c>
      <c r="BC589" s="27">
        <v>0</v>
      </c>
      <c r="BD589" s="27">
        <v>0</v>
      </c>
      <c r="BE589" s="27">
        <v>0</v>
      </c>
      <c r="BF589" s="27" t="str" cm="1">
        <f t="array" ref="BF589">_xlfn.IFS(BB589=1,"Nord Italia",BC589=1,"Centro Italia",BD589=1,"Sud Italia",BE589=1,"Isole Italia",SUM(BB589:BE589)=0,"Estero")</f>
        <v>Estero</v>
      </c>
      <c r="BG589" s="27" t="s">
        <v>1427</v>
      </c>
      <c r="BH589" s="27">
        <v>166</v>
      </c>
      <c r="BI589" s="27" t="s">
        <v>1427</v>
      </c>
      <c r="BJ589" s="27">
        <v>3</v>
      </c>
      <c r="BK589" s="27" t="s">
        <v>1427</v>
      </c>
      <c r="BL589" s="27" t="s">
        <v>1427</v>
      </c>
      <c r="BM589" s="27" t="s">
        <v>1427</v>
      </c>
      <c r="BN589" s="27" t="s">
        <v>1427</v>
      </c>
      <c r="BO589" s="27">
        <v>4</v>
      </c>
      <c r="BP589" s="29">
        <v>3</v>
      </c>
      <c r="BQ589" s="27">
        <v>180</v>
      </c>
      <c r="BR589" s="27">
        <v>0</v>
      </c>
      <c r="BS589" s="27" t="s">
        <v>1427</v>
      </c>
      <c r="BT589" s="27">
        <v>1</v>
      </c>
      <c r="BU589" s="27">
        <v>0</v>
      </c>
      <c r="BV589" s="29">
        <v>3</v>
      </c>
    </row>
    <row r="590" spans="1:74" ht="30" x14ac:dyDescent="0.25">
      <c r="A590" s="27">
        <v>432</v>
      </c>
      <c r="B590" s="28">
        <v>44446.972187500003</v>
      </c>
      <c r="C590" s="28">
        <v>44446.976134259261</v>
      </c>
      <c r="D590" s="2" t="s">
        <v>366</v>
      </c>
      <c r="E590" s="27">
        <v>100</v>
      </c>
      <c r="F590" s="27">
        <v>340</v>
      </c>
      <c r="G590" s="27">
        <v>1</v>
      </c>
      <c r="H590" s="28">
        <v>44446.976142604166</v>
      </c>
      <c r="I590" s="2" t="s">
        <v>864</v>
      </c>
      <c r="J590" s="27">
        <v>45.403106689453125</v>
      </c>
      <c r="K590" s="27">
        <v>11.87469482421875</v>
      </c>
      <c r="L590" s="2" t="s">
        <v>15</v>
      </c>
      <c r="M590" s="2" t="s">
        <v>16</v>
      </c>
      <c r="N590" s="3">
        <v>5</v>
      </c>
      <c r="O590" s="27" t="s">
        <v>1427</v>
      </c>
      <c r="P590" s="27" t="s">
        <v>1427</v>
      </c>
      <c r="Q590" s="27" t="s">
        <v>1427</v>
      </c>
      <c r="R590" s="27">
        <f t="shared" si="27"/>
        <v>0</v>
      </c>
      <c r="S590" s="27"/>
      <c r="T590" s="27"/>
      <c r="U590" s="27"/>
      <c r="V590" s="27"/>
      <c r="W590" s="27"/>
      <c r="X590" s="27"/>
      <c r="Y590" s="27"/>
      <c r="Z590" s="27" t="s">
        <v>1441</v>
      </c>
      <c r="AA590" s="27" t="s">
        <v>2140</v>
      </c>
      <c r="AB590" s="27" t="s">
        <v>2141</v>
      </c>
      <c r="AC590" s="27">
        <f t="shared" si="28"/>
        <v>3</v>
      </c>
      <c r="AD590" s="27"/>
      <c r="AE590" s="27">
        <v>2</v>
      </c>
      <c r="AF590" s="27"/>
      <c r="AG590" s="27"/>
      <c r="AH590" s="27"/>
      <c r="AI590" s="27"/>
      <c r="AJ590" s="27"/>
      <c r="AK590" s="27"/>
      <c r="AL590" s="29">
        <v>0</v>
      </c>
      <c r="AM590" s="29">
        <v>0</v>
      </c>
      <c r="AN590" s="29" t="s">
        <v>1427</v>
      </c>
      <c r="AO590" s="29" t="s">
        <v>1427</v>
      </c>
      <c r="AP590" s="29" t="s">
        <v>1427</v>
      </c>
      <c r="AQ590" s="29" t="s">
        <v>1427</v>
      </c>
      <c r="AR590" s="29" t="s">
        <v>1427</v>
      </c>
      <c r="AS590" s="29" t="s">
        <v>1427</v>
      </c>
      <c r="AT590" s="29" t="str">
        <f t="shared" si="29"/>
        <v>.</v>
      </c>
      <c r="AU590" s="29">
        <v>9</v>
      </c>
      <c r="AV590" s="29">
        <v>9</v>
      </c>
      <c r="AW590" s="29">
        <v>0</v>
      </c>
      <c r="AX590" s="29">
        <v>57</v>
      </c>
      <c r="AY590" s="29">
        <v>1</v>
      </c>
      <c r="AZ590" s="27" t="s">
        <v>1427</v>
      </c>
      <c r="BA590" s="27">
        <v>67</v>
      </c>
      <c r="BB590" s="27">
        <v>1</v>
      </c>
      <c r="BC590" s="27">
        <v>0</v>
      </c>
      <c r="BD590" s="27">
        <v>0</v>
      </c>
      <c r="BE590" s="27">
        <v>0</v>
      </c>
      <c r="BF590" s="27" t="str" cm="1">
        <f t="array" ref="BF590">_xlfn.IFS(BB590=1,"Nord Italia",BC590=1,"Centro Italia",BD590=1,"Sud Italia",BE590=1,"Isole Italia",SUM(BB590:BE590)=0,"Estero")</f>
        <v>Nord Italia</v>
      </c>
      <c r="BG590" s="27" t="s">
        <v>2891</v>
      </c>
      <c r="BH590" s="27">
        <v>168</v>
      </c>
      <c r="BI590" s="27" t="s">
        <v>1427</v>
      </c>
      <c r="BJ590" s="27">
        <v>3</v>
      </c>
      <c r="BK590" s="27" t="s">
        <v>1427</v>
      </c>
      <c r="BL590" s="27" t="s">
        <v>1427</v>
      </c>
      <c r="BM590" s="27" t="s">
        <v>1427</v>
      </c>
      <c r="BN590" s="27" t="s">
        <v>1427</v>
      </c>
      <c r="BO590" s="27">
        <v>2</v>
      </c>
      <c r="BP590" s="29">
        <v>3</v>
      </c>
      <c r="BQ590" s="27">
        <v>120</v>
      </c>
      <c r="BR590" s="27">
        <v>0</v>
      </c>
      <c r="BS590" s="27" t="s">
        <v>1427</v>
      </c>
      <c r="BT590" s="27">
        <v>1</v>
      </c>
      <c r="BU590" s="27">
        <v>0</v>
      </c>
      <c r="BV590" s="29">
        <v>4</v>
      </c>
    </row>
    <row r="591" spans="1:74" ht="45" x14ac:dyDescent="0.25">
      <c r="A591" s="27">
        <v>443</v>
      </c>
      <c r="B591" s="28">
        <v>44447.106180555558</v>
      </c>
      <c r="C591" s="28">
        <v>44447.110115740739</v>
      </c>
      <c r="D591" s="2" t="s">
        <v>885</v>
      </c>
      <c r="E591" s="27">
        <v>100</v>
      </c>
      <c r="F591" s="27">
        <v>340</v>
      </c>
      <c r="G591" s="27">
        <v>1</v>
      </c>
      <c r="H591" s="28">
        <v>44447.110130590278</v>
      </c>
      <c r="I591" s="2" t="s">
        <v>886</v>
      </c>
      <c r="J591" s="27">
        <v>45.43170166015625</v>
      </c>
      <c r="K591" s="27">
        <v>10.98590087890625</v>
      </c>
      <c r="L591" s="2" t="s">
        <v>15</v>
      </c>
      <c r="M591" s="2" t="s">
        <v>16</v>
      </c>
      <c r="N591" s="3">
        <v>5</v>
      </c>
      <c r="O591" s="27" t="s">
        <v>1427</v>
      </c>
      <c r="P591" s="27" t="s">
        <v>1427</v>
      </c>
      <c r="Q591" s="27" t="s">
        <v>1427</v>
      </c>
      <c r="R591" s="27">
        <f t="shared" si="27"/>
        <v>0</v>
      </c>
      <c r="S591" s="27"/>
      <c r="T591" s="27"/>
      <c r="U591" s="27"/>
      <c r="V591" s="27"/>
      <c r="W591" s="27"/>
      <c r="X591" s="27"/>
      <c r="Y591" s="27"/>
      <c r="Z591" s="27" t="s">
        <v>2155</v>
      </c>
      <c r="AA591" s="27" t="s">
        <v>1560</v>
      </c>
      <c r="AB591" s="27" t="s">
        <v>2156</v>
      </c>
      <c r="AC591" s="27">
        <f t="shared" si="28"/>
        <v>3</v>
      </c>
      <c r="AD591" s="27">
        <v>1</v>
      </c>
      <c r="AE591" s="27"/>
      <c r="AF591" s="27">
        <v>1</v>
      </c>
      <c r="AG591" s="27"/>
      <c r="AH591" s="27"/>
      <c r="AI591" s="27"/>
      <c r="AJ591" s="27"/>
      <c r="AK591" s="27">
        <v>1</v>
      </c>
      <c r="AL591" s="29">
        <v>0</v>
      </c>
      <c r="AM591" s="29">
        <v>0</v>
      </c>
      <c r="AN591" s="29" t="s">
        <v>1427</v>
      </c>
      <c r="AO591" s="29" t="s">
        <v>1427</v>
      </c>
      <c r="AP591" s="29" t="s">
        <v>1427</v>
      </c>
      <c r="AQ591" s="29" t="s">
        <v>1427</v>
      </c>
      <c r="AR591" s="29" t="s">
        <v>1427</v>
      </c>
      <c r="AS591" s="29" t="s">
        <v>1427</v>
      </c>
      <c r="AT591" s="29" t="str">
        <f t="shared" si="29"/>
        <v>.</v>
      </c>
      <c r="AU591" s="29">
        <v>7</v>
      </c>
      <c r="AV591" s="29">
        <v>7</v>
      </c>
      <c r="AW591" s="29">
        <v>1</v>
      </c>
      <c r="AX591" s="29">
        <v>57</v>
      </c>
      <c r="AY591" s="29">
        <v>1</v>
      </c>
      <c r="AZ591" s="27" t="s">
        <v>1427</v>
      </c>
      <c r="BA591" s="27">
        <v>67</v>
      </c>
      <c r="BB591" s="27">
        <v>1</v>
      </c>
      <c r="BC591" s="27">
        <v>0</v>
      </c>
      <c r="BD591" s="27">
        <v>0</v>
      </c>
      <c r="BE591" s="27">
        <v>0</v>
      </c>
      <c r="BF591" s="27" t="str" cm="1">
        <f t="array" ref="BF591">_xlfn.IFS(BB591=1,"Nord Italia",BC591=1,"Centro Italia",BD591=1,"Sud Italia",BE591=1,"Isole Italia",SUM(BB591:BE591)=0,"Estero")</f>
        <v>Nord Italia</v>
      </c>
      <c r="BG591" s="27" t="s">
        <v>2781</v>
      </c>
      <c r="BH591" s="27">
        <v>167</v>
      </c>
      <c r="BI591" s="27" t="s">
        <v>1427</v>
      </c>
      <c r="BJ591" s="27">
        <v>7</v>
      </c>
      <c r="BK591" s="27" t="s">
        <v>1427</v>
      </c>
      <c r="BL591" s="27" t="s">
        <v>1427</v>
      </c>
      <c r="BM591" s="27" t="s">
        <v>1427</v>
      </c>
      <c r="BN591" s="27" t="s">
        <v>1427</v>
      </c>
      <c r="BO591" s="27">
        <v>1</v>
      </c>
      <c r="BP591" s="29">
        <v>3</v>
      </c>
      <c r="BQ591" s="27">
        <v>120</v>
      </c>
      <c r="BR591" s="27">
        <v>0</v>
      </c>
      <c r="BS591" s="27" t="s">
        <v>1427</v>
      </c>
      <c r="BT591" s="27">
        <v>1</v>
      </c>
      <c r="BU591" s="27">
        <v>0</v>
      </c>
      <c r="BV591" s="29">
        <v>2</v>
      </c>
    </row>
    <row r="592" spans="1:74" ht="30" x14ac:dyDescent="0.25">
      <c r="A592" s="27">
        <v>447</v>
      </c>
      <c r="B592" s="28">
        <v>44447.156284722223</v>
      </c>
      <c r="C592" s="28">
        <v>44447.159884259258</v>
      </c>
      <c r="D592" s="2" t="s">
        <v>893</v>
      </c>
      <c r="E592" s="27">
        <v>100</v>
      </c>
      <c r="F592" s="27">
        <v>310</v>
      </c>
      <c r="G592" s="27">
        <v>1</v>
      </c>
      <c r="H592" s="28">
        <v>44447.159893113429</v>
      </c>
      <c r="I592" s="2" t="s">
        <v>894</v>
      </c>
      <c r="J592" s="27">
        <v>45.493698120117188</v>
      </c>
      <c r="K592" s="27">
        <v>12.2449951171875</v>
      </c>
      <c r="L592" s="2" t="s">
        <v>15</v>
      </c>
      <c r="M592" s="2" t="s">
        <v>16</v>
      </c>
      <c r="N592" s="3">
        <v>5</v>
      </c>
      <c r="O592" s="27" t="s">
        <v>1427</v>
      </c>
      <c r="P592" s="27" t="s">
        <v>1427</v>
      </c>
      <c r="Q592" s="27" t="s">
        <v>1427</v>
      </c>
      <c r="R592" s="27">
        <f t="shared" si="27"/>
        <v>0</v>
      </c>
      <c r="S592" s="27"/>
      <c r="T592" s="27"/>
      <c r="U592" s="27"/>
      <c r="V592" s="27"/>
      <c r="W592" s="27"/>
      <c r="X592" s="27"/>
      <c r="Y592" s="27"/>
      <c r="Z592" s="27" t="s">
        <v>2163</v>
      </c>
      <c r="AA592" s="27" t="s">
        <v>2164</v>
      </c>
      <c r="AB592" s="27" t="s">
        <v>2165</v>
      </c>
      <c r="AC592" s="27">
        <f t="shared" si="28"/>
        <v>3</v>
      </c>
      <c r="AD592" s="27">
        <v>1</v>
      </c>
      <c r="AE592" s="27"/>
      <c r="AF592" s="27">
        <v>2</v>
      </c>
      <c r="AG592" s="27"/>
      <c r="AH592" s="27"/>
      <c r="AI592" s="27"/>
      <c r="AJ592" s="27"/>
      <c r="AK592" s="27"/>
      <c r="AL592" s="29">
        <v>0</v>
      </c>
      <c r="AM592" s="29">
        <v>0</v>
      </c>
      <c r="AN592" s="29" t="s">
        <v>1427</v>
      </c>
      <c r="AO592" s="29" t="s">
        <v>1427</v>
      </c>
      <c r="AP592" s="29" t="s">
        <v>1427</v>
      </c>
      <c r="AQ592" s="29" t="s">
        <v>1427</v>
      </c>
      <c r="AR592" s="29" t="s">
        <v>1427</v>
      </c>
      <c r="AS592" s="29" t="s">
        <v>1427</v>
      </c>
      <c r="AT592" s="29" t="str">
        <f t="shared" si="29"/>
        <v>.</v>
      </c>
      <c r="AU592" s="29">
        <v>8</v>
      </c>
      <c r="AV592" s="29">
        <v>7</v>
      </c>
      <c r="AW592" s="29">
        <v>1</v>
      </c>
      <c r="AX592" s="29">
        <v>70</v>
      </c>
      <c r="AY592" s="29">
        <v>1</v>
      </c>
      <c r="AZ592" s="27" t="s">
        <v>1427</v>
      </c>
      <c r="BA592" s="27">
        <v>67</v>
      </c>
      <c r="BB592" s="27">
        <v>1</v>
      </c>
      <c r="BC592" s="27">
        <v>0</v>
      </c>
      <c r="BD592" s="27">
        <v>0</v>
      </c>
      <c r="BE592" s="27">
        <v>0</v>
      </c>
      <c r="BF592" s="27" t="str" cm="1">
        <f t="array" ref="BF592">_xlfn.IFS(BB592=1,"Nord Italia",BC592=1,"Centro Italia",BD592=1,"Sud Italia",BE592=1,"Isole Italia",SUM(BB592:BE592)=0,"Estero")</f>
        <v>Nord Italia</v>
      </c>
      <c r="BG592" s="27" t="s">
        <v>2602</v>
      </c>
      <c r="BH592" s="27">
        <v>170</v>
      </c>
      <c r="BI592" s="27" t="s">
        <v>1427</v>
      </c>
      <c r="BJ592" s="27">
        <v>3</v>
      </c>
      <c r="BK592" s="27" t="s">
        <v>1427</v>
      </c>
      <c r="BL592" s="27" t="s">
        <v>1427</v>
      </c>
      <c r="BM592" s="27" t="s">
        <v>1427</v>
      </c>
      <c r="BN592" s="27" t="s">
        <v>1427</v>
      </c>
      <c r="BO592" s="27">
        <v>2</v>
      </c>
      <c r="BP592" s="29">
        <v>3</v>
      </c>
      <c r="BQ592" s="27">
        <v>35</v>
      </c>
      <c r="BR592" s="27">
        <v>0</v>
      </c>
      <c r="BS592" s="27" t="s">
        <v>1427</v>
      </c>
      <c r="BT592" s="27">
        <v>1</v>
      </c>
      <c r="BU592" s="27">
        <v>0</v>
      </c>
      <c r="BV592" s="29">
        <v>1</v>
      </c>
    </row>
    <row r="593" spans="1:74" ht="45" x14ac:dyDescent="0.25">
      <c r="A593" s="27">
        <v>453</v>
      </c>
      <c r="B593" s="28">
        <v>44447.274618055555</v>
      </c>
      <c r="C593" s="28">
        <v>44447.278611111113</v>
      </c>
      <c r="D593" s="2" t="s">
        <v>905</v>
      </c>
      <c r="E593" s="27">
        <v>100</v>
      </c>
      <c r="F593" s="27">
        <v>344</v>
      </c>
      <c r="G593" s="27">
        <v>1</v>
      </c>
      <c r="H593" s="28">
        <v>44447.278617858799</v>
      </c>
      <c r="I593" s="2" t="s">
        <v>906</v>
      </c>
      <c r="J593" s="27">
        <v>41.890396118164063</v>
      </c>
      <c r="K593" s="27">
        <v>12.512603759765625</v>
      </c>
      <c r="L593" s="2" t="s">
        <v>15</v>
      </c>
      <c r="M593" s="2" t="s">
        <v>16</v>
      </c>
      <c r="N593" s="3">
        <v>5</v>
      </c>
      <c r="O593" s="27" t="s">
        <v>1427</v>
      </c>
      <c r="P593" s="27" t="s">
        <v>1427</v>
      </c>
      <c r="Q593" s="27" t="s">
        <v>1427</v>
      </c>
      <c r="R593" s="27">
        <f t="shared" si="27"/>
        <v>0</v>
      </c>
      <c r="S593" s="27"/>
      <c r="T593" s="27"/>
      <c r="U593" s="27"/>
      <c r="V593" s="27"/>
      <c r="W593" s="27"/>
      <c r="X593" s="27"/>
      <c r="Y593" s="27"/>
      <c r="Z593" s="27" t="s">
        <v>2173</v>
      </c>
      <c r="AA593" s="27" t="s">
        <v>1925</v>
      </c>
      <c r="AB593" s="27" t="s">
        <v>2174</v>
      </c>
      <c r="AC593" s="27">
        <f t="shared" si="28"/>
        <v>3</v>
      </c>
      <c r="AD593" s="27">
        <v>1</v>
      </c>
      <c r="AE593" s="27"/>
      <c r="AF593" s="27"/>
      <c r="AG593" s="27"/>
      <c r="AH593" s="27"/>
      <c r="AI593" s="27">
        <v>1</v>
      </c>
      <c r="AJ593" s="27"/>
      <c r="AK593" s="27">
        <v>1</v>
      </c>
      <c r="AL593" s="29">
        <v>0</v>
      </c>
      <c r="AM593" s="29">
        <v>0</v>
      </c>
      <c r="AN593" s="29" t="s">
        <v>1427</v>
      </c>
      <c r="AO593" s="29" t="s">
        <v>1427</v>
      </c>
      <c r="AP593" s="29" t="s">
        <v>1427</v>
      </c>
      <c r="AQ593" s="29" t="s">
        <v>1427</v>
      </c>
      <c r="AR593" s="29" t="s">
        <v>1427</v>
      </c>
      <c r="AS593" s="29" t="s">
        <v>1427</v>
      </c>
      <c r="AT593" s="29" t="str">
        <f t="shared" si="29"/>
        <v>.</v>
      </c>
      <c r="AU593" s="29">
        <v>7</v>
      </c>
      <c r="AV593" s="29">
        <v>7</v>
      </c>
      <c r="AW593" s="29">
        <v>0</v>
      </c>
      <c r="AX593" s="29">
        <v>35</v>
      </c>
      <c r="AY593" s="29">
        <v>1</v>
      </c>
      <c r="AZ593" s="27" t="s">
        <v>1427</v>
      </c>
      <c r="BA593" s="27">
        <v>42</v>
      </c>
      <c r="BB593" s="27">
        <v>0</v>
      </c>
      <c r="BC593" s="27">
        <v>1</v>
      </c>
      <c r="BD593" s="27">
        <v>0</v>
      </c>
      <c r="BE593" s="27">
        <v>0</v>
      </c>
      <c r="BF593" s="27" t="str" cm="1">
        <f t="array" ref="BF593">_xlfn.IFS(BB593=1,"Nord Italia",BC593=1,"Centro Italia",BD593=1,"Sud Italia",BE593=1,"Isole Italia",SUM(BB593:BE593)=0,"Estero")</f>
        <v>Centro Italia</v>
      </c>
      <c r="BG593" s="27" t="s">
        <v>2592</v>
      </c>
      <c r="BH593" s="27">
        <v>167</v>
      </c>
      <c r="BI593" s="27" t="s">
        <v>1427</v>
      </c>
      <c r="BJ593" s="27">
        <v>5</v>
      </c>
      <c r="BK593" s="27">
        <v>17</v>
      </c>
      <c r="BL593" s="27" t="s">
        <v>1427</v>
      </c>
      <c r="BM593" s="27">
        <v>116</v>
      </c>
      <c r="BN593" s="27" t="s">
        <v>2589</v>
      </c>
      <c r="BO593" s="27">
        <v>2</v>
      </c>
      <c r="BP593" s="29">
        <v>4</v>
      </c>
      <c r="BQ593" s="27">
        <v>60</v>
      </c>
      <c r="BR593" s="27">
        <v>0</v>
      </c>
      <c r="BS593" s="27" t="s">
        <v>1427</v>
      </c>
      <c r="BT593" s="27">
        <v>1</v>
      </c>
      <c r="BU593" s="27">
        <v>0</v>
      </c>
      <c r="BV593" s="29">
        <v>3</v>
      </c>
    </row>
    <row r="594" spans="1:74" ht="30" x14ac:dyDescent="0.25">
      <c r="A594" s="27">
        <v>459</v>
      </c>
      <c r="B594" s="28">
        <v>44447.383287037039</v>
      </c>
      <c r="C594" s="28">
        <v>44447.38652777778</v>
      </c>
      <c r="D594" s="2" t="s">
        <v>916</v>
      </c>
      <c r="E594" s="27">
        <v>100</v>
      </c>
      <c r="F594" s="27">
        <v>279</v>
      </c>
      <c r="G594" s="27">
        <v>1</v>
      </c>
      <c r="H594" s="28">
        <v>44447.386532916666</v>
      </c>
      <c r="I594" s="2" t="s">
        <v>917</v>
      </c>
      <c r="J594" s="27">
        <v>45.070404052734375</v>
      </c>
      <c r="K594" s="27">
        <v>11.903701782226563</v>
      </c>
      <c r="L594" s="2" t="s">
        <v>15</v>
      </c>
      <c r="M594" s="2" t="s">
        <v>16</v>
      </c>
      <c r="N594" s="3">
        <v>5</v>
      </c>
      <c r="O594" s="27" t="s">
        <v>1427</v>
      </c>
      <c r="P594" s="27" t="s">
        <v>1427</v>
      </c>
      <c r="Q594" s="27" t="s">
        <v>1427</v>
      </c>
      <c r="R594" s="27">
        <f t="shared" si="27"/>
        <v>0</v>
      </c>
      <c r="S594" s="27"/>
      <c r="T594" s="27"/>
      <c r="U594" s="27"/>
      <c r="V594" s="27"/>
      <c r="W594" s="27"/>
      <c r="X594" s="27"/>
      <c r="Y594" s="27"/>
      <c r="Z594" s="27" t="s">
        <v>2179</v>
      </c>
      <c r="AA594" s="27" t="s">
        <v>2051</v>
      </c>
      <c r="AB594" s="27" t="s">
        <v>2180</v>
      </c>
      <c r="AC594" s="27">
        <f t="shared" si="28"/>
        <v>3</v>
      </c>
      <c r="AD594" s="27"/>
      <c r="AE594" s="27"/>
      <c r="AF594" s="27">
        <v>1</v>
      </c>
      <c r="AG594" s="27">
        <v>1</v>
      </c>
      <c r="AH594" s="27"/>
      <c r="AI594" s="27">
        <v>1</v>
      </c>
      <c r="AJ594" s="27"/>
      <c r="AK594" s="27"/>
      <c r="AL594" s="29">
        <v>0</v>
      </c>
      <c r="AM594" s="29">
        <v>0</v>
      </c>
      <c r="AN594" s="29" t="s">
        <v>1427</v>
      </c>
      <c r="AO594" s="29" t="s">
        <v>1427</v>
      </c>
      <c r="AP594" s="29" t="s">
        <v>1427</v>
      </c>
      <c r="AQ594" s="29" t="s">
        <v>1427</v>
      </c>
      <c r="AR594" s="29" t="s">
        <v>1427</v>
      </c>
      <c r="AS594" s="29" t="s">
        <v>1427</v>
      </c>
      <c r="AT594" s="29" t="str">
        <f t="shared" si="29"/>
        <v>.</v>
      </c>
      <c r="AU594" s="29">
        <v>5</v>
      </c>
      <c r="AV594" s="29">
        <v>5</v>
      </c>
      <c r="AW594" s="29">
        <v>1</v>
      </c>
      <c r="AX594" s="29">
        <v>25</v>
      </c>
      <c r="AY594" s="29">
        <v>1</v>
      </c>
      <c r="AZ594" s="27" t="s">
        <v>1427</v>
      </c>
      <c r="BA594" s="27">
        <v>67</v>
      </c>
      <c r="BB594" s="27">
        <v>1</v>
      </c>
      <c r="BC594" s="27">
        <v>0</v>
      </c>
      <c r="BD594" s="27">
        <v>0</v>
      </c>
      <c r="BE594" s="27">
        <v>0</v>
      </c>
      <c r="BF594" s="27" t="str" cm="1">
        <f t="array" ref="BF594">_xlfn.IFS(BB594=1,"Nord Italia",BC594=1,"Centro Italia",BD594=1,"Sud Italia",BE594=1,"Isole Italia",SUM(BB594:BE594)=0,"Estero")</f>
        <v>Nord Italia</v>
      </c>
      <c r="BG594" s="27" t="s">
        <v>2752</v>
      </c>
      <c r="BH594" s="27">
        <v>167</v>
      </c>
      <c r="BI594" s="27" t="s">
        <v>1427</v>
      </c>
      <c r="BJ594" s="27">
        <v>7</v>
      </c>
      <c r="BK594" s="27" t="s">
        <v>1427</v>
      </c>
      <c r="BL594" s="27" t="s">
        <v>1427</v>
      </c>
      <c r="BM594" s="27" t="s">
        <v>1427</v>
      </c>
      <c r="BN594" s="27" t="s">
        <v>1427</v>
      </c>
      <c r="BO594" s="27">
        <v>3</v>
      </c>
      <c r="BP594" s="29">
        <v>4</v>
      </c>
      <c r="BQ594" s="27">
        <v>20</v>
      </c>
      <c r="BR594" s="27">
        <v>0</v>
      </c>
      <c r="BS594" s="27" t="s">
        <v>1427</v>
      </c>
      <c r="BT594" s="27">
        <v>1</v>
      </c>
      <c r="BU594" s="27">
        <v>1</v>
      </c>
      <c r="BV594" s="29">
        <v>2</v>
      </c>
    </row>
    <row r="595" spans="1:74" ht="45" x14ac:dyDescent="0.25">
      <c r="A595" s="27">
        <v>471</v>
      </c>
      <c r="B595" s="28">
        <v>44447.509837962964</v>
      </c>
      <c r="C595" s="28">
        <v>44447.513680555552</v>
      </c>
      <c r="D595" s="2" t="s">
        <v>940</v>
      </c>
      <c r="E595" s="27">
        <v>100</v>
      </c>
      <c r="F595" s="27">
        <v>331</v>
      </c>
      <c r="G595" s="27">
        <v>1</v>
      </c>
      <c r="H595" s="28">
        <v>44447.513685763886</v>
      </c>
      <c r="I595" s="2" t="s">
        <v>941</v>
      </c>
      <c r="J595" s="27">
        <v>45.403106689453125</v>
      </c>
      <c r="K595" s="27">
        <v>11.87469482421875</v>
      </c>
      <c r="L595" s="2" t="s">
        <v>15</v>
      </c>
      <c r="M595" s="2" t="s">
        <v>16</v>
      </c>
      <c r="N595" s="3">
        <v>5</v>
      </c>
      <c r="O595" s="27" t="s">
        <v>1427</v>
      </c>
      <c r="P595" s="27" t="s">
        <v>1427</v>
      </c>
      <c r="Q595" s="27" t="s">
        <v>1427</v>
      </c>
      <c r="R595" s="27">
        <f t="shared" si="27"/>
        <v>0</v>
      </c>
      <c r="S595" s="27"/>
      <c r="T595" s="27"/>
      <c r="U595" s="27"/>
      <c r="V595" s="27"/>
      <c r="W595" s="27"/>
      <c r="X595" s="27"/>
      <c r="Y595" s="27"/>
      <c r="Z595" s="27" t="s">
        <v>1453</v>
      </c>
      <c r="AA595" s="27" t="s">
        <v>1589</v>
      </c>
      <c r="AB595" s="27" t="s">
        <v>1474</v>
      </c>
      <c r="AC595" s="27">
        <f t="shared" si="28"/>
        <v>3</v>
      </c>
      <c r="AD595" s="27"/>
      <c r="AE595" s="27">
        <v>3</v>
      </c>
      <c r="AF595" s="27"/>
      <c r="AG595" s="27"/>
      <c r="AH595" s="27"/>
      <c r="AI595" s="27"/>
      <c r="AJ595" s="27"/>
      <c r="AK595" s="27"/>
      <c r="AL595" s="29">
        <v>0</v>
      </c>
      <c r="AM595" s="29">
        <v>0</v>
      </c>
      <c r="AN595" s="29" t="s">
        <v>1427</v>
      </c>
      <c r="AO595" s="29" t="s">
        <v>1427</v>
      </c>
      <c r="AP595" s="29" t="s">
        <v>1427</v>
      </c>
      <c r="AQ595" s="29" t="s">
        <v>1427</v>
      </c>
      <c r="AR595" s="29" t="s">
        <v>1427</v>
      </c>
      <c r="AS595" s="29" t="s">
        <v>1427</v>
      </c>
      <c r="AT595" s="29" t="str">
        <f t="shared" si="29"/>
        <v>.</v>
      </c>
      <c r="AU595" s="29">
        <v>4</v>
      </c>
      <c r="AV595" s="29">
        <v>7</v>
      </c>
      <c r="AW595" s="29">
        <v>1</v>
      </c>
      <c r="AX595" s="29">
        <v>61</v>
      </c>
      <c r="AY595" s="29">
        <v>1</v>
      </c>
      <c r="AZ595" s="27" t="s">
        <v>1427</v>
      </c>
      <c r="BA595" s="27">
        <v>67</v>
      </c>
      <c r="BB595" s="27">
        <v>1</v>
      </c>
      <c r="BC595" s="27">
        <v>0</v>
      </c>
      <c r="BD595" s="27">
        <v>0</v>
      </c>
      <c r="BE595" s="27">
        <v>0</v>
      </c>
      <c r="BF595" s="27" t="str" cm="1">
        <f t="array" ref="BF595">_xlfn.IFS(BB595=1,"Nord Italia",BC595=1,"Centro Italia",BD595=1,"Sud Italia",BE595=1,"Isole Italia",SUM(BB595:BE595)=0,"Estero")</f>
        <v>Nord Italia</v>
      </c>
      <c r="BG595" s="27" t="s">
        <v>2752</v>
      </c>
      <c r="BH595" s="27">
        <v>173</v>
      </c>
      <c r="BI595" s="27" t="s">
        <v>2738</v>
      </c>
      <c r="BJ595" s="27">
        <v>3</v>
      </c>
      <c r="BK595" s="27" t="s">
        <v>1427</v>
      </c>
      <c r="BL595" s="27" t="s">
        <v>1427</v>
      </c>
      <c r="BM595" s="27" t="s">
        <v>1427</v>
      </c>
      <c r="BN595" s="27" t="s">
        <v>1427</v>
      </c>
      <c r="BO595" s="27">
        <v>3</v>
      </c>
      <c r="BP595" s="29">
        <v>3</v>
      </c>
      <c r="BQ595" s="27">
        <v>180</v>
      </c>
      <c r="BR595" s="27">
        <v>0</v>
      </c>
      <c r="BS595" s="27" t="s">
        <v>1427</v>
      </c>
      <c r="BT595" s="27">
        <v>1</v>
      </c>
      <c r="BU595" s="27">
        <v>1</v>
      </c>
      <c r="BV595" s="29">
        <v>3</v>
      </c>
    </row>
    <row r="596" spans="1:74" ht="30" x14ac:dyDescent="0.25">
      <c r="A596" s="27">
        <v>483</v>
      </c>
      <c r="B596" s="28">
        <v>44448.081400462965</v>
      </c>
      <c r="C596" s="28">
        <v>44448.08425925926</v>
      </c>
      <c r="D596" s="2" t="s">
        <v>964</v>
      </c>
      <c r="E596" s="27">
        <v>100</v>
      </c>
      <c r="F596" s="27">
        <v>246</v>
      </c>
      <c r="G596" s="27">
        <v>1</v>
      </c>
      <c r="H596" s="28">
        <v>44448.084270659725</v>
      </c>
      <c r="I596" s="2" t="s">
        <v>965</v>
      </c>
      <c r="J596" s="27">
        <v>45.472198486328125</v>
      </c>
      <c r="K596" s="27">
        <v>9.19219970703125</v>
      </c>
      <c r="L596" s="2" t="s">
        <v>15</v>
      </c>
      <c r="M596" s="2" t="s">
        <v>16</v>
      </c>
      <c r="N596" s="3">
        <v>5</v>
      </c>
      <c r="O596" s="27" t="s">
        <v>1427</v>
      </c>
      <c r="P596" s="27" t="s">
        <v>1427</v>
      </c>
      <c r="Q596" s="27" t="s">
        <v>1427</v>
      </c>
      <c r="R596" s="27">
        <f t="shared" si="27"/>
        <v>0</v>
      </c>
      <c r="S596" s="27"/>
      <c r="T596" s="27"/>
      <c r="U596" s="27"/>
      <c r="V596" s="27"/>
      <c r="W596" s="27"/>
      <c r="X596" s="27"/>
      <c r="Y596" s="27"/>
      <c r="Z596" s="27" t="s">
        <v>2214</v>
      </c>
      <c r="AA596" s="27" t="s">
        <v>2215</v>
      </c>
      <c r="AB596" s="27" t="s">
        <v>2216</v>
      </c>
      <c r="AC596" s="27">
        <f t="shared" si="28"/>
        <v>3</v>
      </c>
      <c r="AD596" s="27"/>
      <c r="AE596" s="27">
        <v>1</v>
      </c>
      <c r="AF596" s="27">
        <v>2</v>
      </c>
      <c r="AG596" s="27"/>
      <c r="AH596" s="27"/>
      <c r="AI596" s="27"/>
      <c r="AJ596" s="27"/>
      <c r="AK596" s="27"/>
      <c r="AL596" s="29">
        <v>0</v>
      </c>
      <c r="AM596" s="29">
        <v>0</v>
      </c>
      <c r="AN596" s="29" t="s">
        <v>1427</v>
      </c>
      <c r="AO596" s="29" t="s">
        <v>1427</v>
      </c>
      <c r="AP596" s="29" t="s">
        <v>1427</v>
      </c>
      <c r="AQ596" s="29" t="s">
        <v>1427</v>
      </c>
      <c r="AR596" s="29" t="s">
        <v>1427</v>
      </c>
      <c r="AS596" s="29" t="s">
        <v>1427</v>
      </c>
      <c r="AT596" s="29" t="str">
        <f t="shared" si="29"/>
        <v>.</v>
      </c>
      <c r="AU596" s="29">
        <v>6</v>
      </c>
      <c r="AV596" s="29">
        <v>6</v>
      </c>
      <c r="AW596" s="29">
        <v>1</v>
      </c>
      <c r="AX596" s="29">
        <v>21</v>
      </c>
      <c r="AY596" s="29">
        <v>1</v>
      </c>
      <c r="AZ596" s="27" t="s">
        <v>1427</v>
      </c>
      <c r="BA596" s="27">
        <v>58</v>
      </c>
      <c r="BB596" s="27">
        <v>1</v>
      </c>
      <c r="BC596" s="27">
        <v>0</v>
      </c>
      <c r="BD596" s="27">
        <v>0</v>
      </c>
      <c r="BE596" s="27">
        <v>0</v>
      </c>
      <c r="BF596" s="27" t="str" cm="1">
        <f t="array" ref="BF596">_xlfn.IFS(BB596=1,"Nord Italia",BC596=1,"Centro Italia",BD596=1,"Sud Italia",BE596=1,"Isole Italia",SUM(BB596:BE596)=0,"Estero")</f>
        <v>Nord Italia</v>
      </c>
      <c r="BG596" s="27" t="s">
        <v>2917</v>
      </c>
      <c r="BH596" s="27">
        <v>164</v>
      </c>
      <c r="BI596" s="27" t="s">
        <v>1427</v>
      </c>
      <c r="BJ596" s="27">
        <v>3</v>
      </c>
      <c r="BK596" s="27">
        <v>18</v>
      </c>
      <c r="BL596" s="27" t="s">
        <v>3095</v>
      </c>
      <c r="BM596" s="27" t="s">
        <v>1427</v>
      </c>
      <c r="BN596" s="27" t="s">
        <v>1427</v>
      </c>
      <c r="BO596" s="27">
        <v>4</v>
      </c>
      <c r="BP596" s="29">
        <v>3</v>
      </c>
      <c r="BQ596" s="27">
        <v>180</v>
      </c>
      <c r="BR596" s="27">
        <v>0</v>
      </c>
      <c r="BS596" s="27" t="s">
        <v>1427</v>
      </c>
      <c r="BT596" s="27">
        <v>1</v>
      </c>
      <c r="BU596" s="27">
        <v>1</v>
      </c>
      <c r="BV596" s="29">
        <v>2</v>
      </c>
    </row>
    <row r="597" spans="1:74" ht="30" x14ac:dyDescent="0.25">
      <c r="A597" s="27">
        <v>487</v>
      </c>
      <c r="B597" s="28">
        <v>44448.140115740738</v>
      </c>
      <c r="C597" s="28">
        <v>44448.144641203704</v>
      </c>
      <c r="D597" s="2" t="s">
        <v>972</v>
      </c>
      <c r="E597" s="27">
        <v>100</v>
      </c>
      <c r="F597" s="27">
        <v>391</v>
      </c>
      <c r="G597" s="27">
        <v>1</v>
      </c>
      <c r="H597" s="28">
        <v>44448.14465037037</v>
      </c>
      <c r="I597" s="2" t="s">
        <v>973</v>
      </c>
      <c r="J597" s="27">
        <v>31.901397705078125</v>
      </c>
      <c r="K597" s="27">
        <v>35.199905395507813</v>
      </c>
      <c r="L597" s="2" t="s">
        <v>15</v>
      </c>
      <c r="M597" s="2" t="s">
        <v>16</v>
      </c>
      <c r="N597" s="3">
        <v>5</v>
      </c>
      <c r="O597" s="27" t="s">
        <v>1427</v>
      </c>
      <c r="P597" s="27" t="s">
        <v>1427</v>
      </c>
      <c r="Q597" s="27" t="s">
        <v>1427</v>
      </c>
      <c r="R597" s="27">
        <f t="shared" si="27"/>
        <v>0</v>
      </c>
      <c r="S597" s="27"/>
      <c r="T597" s="27"/>
      <c r="U597" s="27"/>
      <c r="V597" s="27"/>
      <c r="W597" s="27"/>
      <c r="X597" s="27"/>
      <c r="Y597" s="27"/>
      <c r="Z597" s="27" t="s">
        <v>2220</v>
      </c>
      <c r="AA597" s="27" t="s">
        <v>2221</v>
      </c>
      <c r="AB597" s="27" t="s">
        <v>2222</v>
      </c>
      <c r="AC597" s="27">
        <f t="shared" si="28"/>
        <v>3</v>
      </c>
      <c r="AD597" s="27"/>
      <c r="AE597" s="27">
        <v>1</v>
      </c>
      <c r="AF597" s="27"/>
      <c r="AG597" s="27">
        <v>1</v>
      </c>
      <c r="AH597" s="27"/>
      <c r="AI597" s="27"/>
      <c r="AJ597" s="27"/>
      <c r="AK597" s="27">
        <v>1</v>
      </c>
      <c r="AL597" s="29">
        <v>0</v>
      </c>
      <c r="AM597" s="29">
        <v>0</v>
      </c>
      <c r="AN597" s="29" t="s">
        <v>1427</v>
      </c>
      <c r="AO597" s="29" t="s">
        <v>1427</v>
      </c>
      <c r="AP597" s="29" t="s">
        <v>1427</v>
      </c>
      <c r="AQ597" s="29" t="s">
        <v>1427</v>
      </c>
      <c r="AR597" s="29" t="s">
        <v>1427</v>
      </c>
      <c r="AS597" s="29" t="s">
        <v>1427</v>
      </c>
      <c r="AT597" s="29" t="str">
        <f t="shared" si="29"/>
        <v>.</v>
      </c>
      <c r="AU597" s="29">
        <v>6</v>
      </c>
      <c r="AV597" s="29">
        <v>6</v>
      </c>
      <c r="AW597" s="29">
        <v>1</v>
      </c>
      <c r="AX597" s="29">
        <v>56</v>
      </c>
      <c r="AY597" s="29">
        <v>0</v>
      </c>
      <c r="AZ597" s="27" t="s">
        <v>3199</v>
      </c>
      <c r="BA597" s="27" t="s">
        <v>1427</v>
      </c>
      <c r="BB597" s="27">
        <v>0</v>
      </c>
      <c r="BC597" s="27">
        <v>0</v>
      </c>
      <c r="BD597" s="27">
        <v>0</v>
      </c>
      <c r="BE597" s="27">
        <v>0</v>
      </c>
      <c r="BF597" s="27" t="str" cm="1">
        <f t="array" ref="BF597">_xlfn.IFS(BB597=1,"Nord Italia",BC597=1,"Centro Italia",BD597=1,"Sud Italia",BE597=1,"Isole Italia",SUM(BB597:BE597)=0,"Estero")</f>
        <v>Estero</v>
      </c>
      <c r="BG597" s="27" t="s">
        <v>1427</v>
      </c>
      <c r="BH597" s="27">
        <v>173</v>
      </c>
      <c r="BI597" s="27" t="s">
        <v>2918</v>
      </c>
      <c r="BJ597" s="27">
        <v>7</v>
      </c>
      <c r="BK597" s="27" t="s">
        <v>1427</v>
      </c>
      <c r="BL597" s="27" t="s">
        <v>1427</v>
      </c>
      <c r="BM597" s="27" t="s">
        <v>1427</v>
      </c>
      <c r="BN597" s="27" t="s">
        <v>1427</v>
      </c>
      <c r="BO597" s="27">
        <v>1</v>
      </c>
      <c r="BP597" s="29">
        <v>3</v>
      </c>
      <c r="BQ597" s="27">
        <v>60</v>
      </c>
      <c r="BR597" s="27">
        <v>0</v>
      </c>
      <c r="BS597" s="27" t="s">
        <v>1427</v>
      </c>
      <c r="BT597" s="27">
        <v>1</v>
      </c>
      <c r="BU597" s="27">
        <v>0</v>
      </c>
      <c r="BV597" s="29">
        <v>3</v>
      </c>
    </row>
    <row r="598" spans="1:74" ht="30" x14ac:dyDescent="0.25">
      <c r="A598" s="27">
        <v>490</v>
      </c>
      <c r="B598" s="28">
        <v>44448.257951388892</v>
      </c>
      <c r="C598" s="28">
        <v>44448.261921296296</v>
      </c>
      <c r="D598" s="2" t="s">
        <v>978</v>
      </c>
      <c r="E598" s="27">
        <v>100</v>
      </c>
      <c r="F598" s="27">
        <v>343</v>
      </c>
      <c r="G598" s="27">
        <v>1</v>
      </c>
      <c r="H598" s="28">
        <v>44448.261925879633</v>
      </c>
      <c r="I598" s="2" t="s">
        <v>979</v>
      </c>
      <c r="J598" s="27">
        <v>43.147903442382813</v>
      </c>
      <c r="K598" s="27">
        <v>12.109695434570313</v>
      </c>
      <c r="L598" s="2" t="s">
        <v>15</v>
      </c>
      <c r="M598" s="2" t="s">
        <v>16</v>
      </c>
      <c r="N598" s="3">
        <v>5</v>
      </c>
      <c r="O598" s="27" t="s">
        <v>1427</v>
      </c>
      <c r="P598" s="27" t="s">
        <v>1427</v>
      </c>
      <c r="Q598" s="27" t="s">
        <v>1427</v>
      </c>
      <c r="R598" s="27">
        <f t="shared" si="27"/>
        <v>0</v>
      </c>
      <c r="S598" s="27"/>
      <c r="T598" s="27"/>
      <c r="U598" s="27"/>
      <c r="V598" s="27"/>
      <c r="W598" s="27"/>
      <c r="X598" s="27"/>
      <c r="Y598" s="27"/>
      <c r="Z598" s="27" t="s">
        <v>2226</v>
      </c>
      <c r="AA598" s="27" t="s">
        <v>2227</v>
      </c>
      <c r="AB598" s="27" t="s">
        <v>2228</v>
      </c>
      <c r="AC598" s="27">
        <f t="shared" si="28"/>
        <v>3</v>
      </c>
      <c r="AD598" s="27">
        <v>2</v>
      </c>
      <c r="AE598" s="27"/>
      <c r="AF598" s="27">
        <v>1</v>
      </c>
      <c r="AG598" s="27"/>
      <c r="AH598" s="27"/>
      <c r="AI598" s="27"/>
      <c r="AJ598" s="27"/>
      <c r="AK598" s="27"/>
      <c r="AL598" s="29">
        <v>0</v>
      </c>
      <c r="AM598" s="29">
        <v>0</v>
      </c>
      <c r="AN598" s="29" t="s">
        <v>1427</v>
      </c>
      <c r="AO598" s="29" t="s">
        <v>1427</v>
      </c>
      <c r="AP598" s="29" t="s">
        <v>1427</v>
      </c>
      <c r="AQ598" s="29" t="s">
        <v>1427</v>
      </c>
      <c r="AR598" s="29" t="s">
        <v>1427</v>
      </c>
      <c r="AS598" s="29" t="s">
        <v>1427</v>
      </c>
      <c r="AT598" s="29" t="str">
        <f t="shared" si="29"/>
        <v>.</v>
      </c>
      <c r="AU598" s="29">
        <v>7</v>
      </c>
      <c r="AV598" s="29">
        <v>7</v>
      </c>
      <c r="AW598" s="29">
        <v>0</v>
      </c>
      <c r="AX598" s="29">
        <v>69</v>
      </c>
      <c r="AY598" s="29">
        <v>1</v>
      </c>
      <c r="AZ598" s="27" t="s">
        <v>1427</v>
      </c>
      <c r="BA598" s="27">
        <v>103</v>
      </c>
      <c r="BB598" s="27">
        <v>1</v>
      </c>
      <c r="BC598" s="27">
        <v>0</v>
      </c>
      <c r="BD598" s="27">
        <v>0</v>
      </c>
      <c r="BE598" s="27">
        <v>0</v>
      </c>
      <c r="BF598" s="27" t="str" cm="1">
        <f t="array" ref="BF598">_xlfn.IFS(BB598=1,"Nord Italia",BC598=1,"Centro Italia",BD598=1,"Sud Italia",BE598=1,"Isole Italia",SUM(BB598:BE598)=0,"Estero")</f>
        <v>Nord Italia</v>
      </c>
      <c r="BG598" s="27" t="s">
        <v>2920</v>
      </c>
      <c r="BH598" s="27">
        <v>170</v>
      </c>
      <c r="BI598" s="27" t="s">
        <v>1427</v>
      </c>
      <c r="BJ598" s="27">
        <v>3</v>
      </c>
      <c r="BK598" s="27" t="s">
        <v>1427</v>
      </c>
      <c r="BL598" s="27" t="s">
        <v>1427</v>
      </c>
      <c r="BM598" s="27" t="s">
        <v>1427</v>
      </c>
      <c r="BN598" s="27" t="s">
        <v>1427</v>
      </c>
      <c r="BO598" s="27">
        <v>2</v>
      </c>
      <c r="BP598" s="29">
        <v>3</v>
      </c>
      <c r="BQ598" s="27">
        <v>240</v>
      </c>
      <c r="BR598" s="27">
        <v>0</v>
      </c>
      <c r="BS598" s="27" t="s">
        <v>1427</v>
      </c>
      <c r="BT598" s="27">
        <v>1</v>
      </c>
      <c r="BU598" s="27">
        <v>1</v>
      </c>
      <c r="BV598" s="29">
        <v>3</v>
      </c>
    </row>
    <row r="599" spans="1:74" ht="30" x14ac:dyDescent="0.25">
      <c r="A599" s="27">
        <v>493</v>
      </c>
      <c r="B599" s="28">
        <v>44448.31349537037</v>
      </c>
      <c r="C599" s="28">
        <v>44448.315995370373</v>
      </c>
      <c r="D599" s="2" t="s">
        <v>984</v>
      </c>
      <c r="E599" s="27">
        <v>100</v>
      </c>
      <c r="F599" s="27">
        <v>215</v>
      </c>
      <c r="G599" s="27">
        <v>1</v>
      </c>
      <c r="H599" s="28">
        <v>44448.316000868057</v>
      </c>
      <c r="I599" s="2" t="s">
        <v>985</v>
      </c>
      <c r="J599" s="27">
        <v>45.668106079101563</v>
      </c>
      <c r="K599" s="27">
        <v>11.6759033203125</v>
      </c>
      <c r="L599" s="2" t="s">
        <v>15</v>
      </c>
      <c r="M599" s="2" t="s">
        <v>16</v>
      </c>
      <c r="N599" s="3">
        <v>5</v>
      </c>
      <c r="O599" s="27" t="s">
        <v>1427</v>
      </c>
      <c r="P599" s="27" t="s">
        <v>1427</v>
      </c>
      <c r="Q599" s="27" t="s">
        <v>1427</v>
      </c>
      <c r="R599" s="27">
        <f t="shared" si="27"/>
        <v>0</v>
      </c>
      <c r="S599" s="27"/>
      <c r="T599" s="27"/>
      <c r="U599" s="27"/>
      <c r="V599" s="27"/>
      <c r="W599" s="27"/>
      <c r="X599" s="27"/>
      <c r="Y599" s="27"/>
      <c r="Z599" s="27" t="s">
        <v>2232</v>
      </c>
      <c r="AA599" s="27" t="s">
        <v>2233</v>
      </c>
      <c r="AB599" s="27" t="s">
        <v>1682</v>
      </c>
      <c r="AC599" s="27">
        <f t="shared" si="28"/>
        <v>3</v>
      </c>
      <c r="AD599" s="27"/>
      <c r="AE599" s="27"/>
      <c r="AF599" s="27"/>
      <c r="AG599" s="27"/>
      <c r="AH599" s="27"/>
      <c r="AI599" s="27"/>
      <c r="AJ599" s="27"/>
      <c r="AK599" s="27"/>
      <c r="AL599" s="29">
        <v>0</v>
      </c>
      <c r="AM599" s="29">
        <v>0</v>
      </c>
      <c r="AN599" s="29" t="s">
        <v>1427</v>
      </c>
      <c r="AO599" s="29" t="s">
        <v>1427</v>
      </c>
      <c r="AP599" s="29" t="s">
        <v>1427</v>
      </c>
      <c r="AQ599" s="29" t="s">
        <v>1427</v>
      </c>
      <c r="AR599" s="29" t="s">
        <v>1427</v>
      </c>
      <c r="AS599" s="29" t="s">
        <v>1427</v>
      </c>
      <c r="AT599" s="29" t="str">
        <f t="shared" si="29"/>
        <v>.</v>
      </c>
      <c r="AU599" s="29">
        <v>7</v>
      </c>
      <c r="AV599" s="29">
        <v>7</v>
      </c>
      <c r="AW599" s="29">
        <v>0</v>
      </c>
      <c r="AX599" s="29">
        <v>27</v>
      </c>
      <c r="AY599" s="29">
        <v>1</v>
      </c>
      <c r="AZ599" s="27" t="s">
        <v>1427</v>
      </c>
      <c r="BA599" s="27">
        <v>67</v>
      </c>
      <c r="BB599" s="27">
        <v>1</v>
      </c>
      <c r="BC599" s="27">
        <v>0</v>
      </c>
      <c r="BD599" s="27">
        <v>0</v>
      </c>
      <c r="BE599" s="27">
        <v>0</v>
      </c>
      <c r="BF599" s="27" t="str" cm="1">
        <f t="array" ref="BF599">_xlfn.IFS(BB599=1,"Nord Italia",BC599=1,"Centro Italia",BD599=1,"Sud Italia",BE599=1,"Isole Italia",SUM(BB599:BE599)=0,"Estero")</f>
        <v>Nord Italia</v>
      </c>
      <c r="BG599" s="27" t="s">
        <v>2697</v>
      </c>
      <c r="BH599" s="27">
        <v>168</v>
      </c>
      <c r="BI599" s="27" t="s">
        <v>1427</v>
      </c>
      <c r="BJ599" s="27">
        <v>5</v>
      </c>
      <c r="BK599" s="27">
        <v>16</v>
      </c>
      <c r="BL599" s="27" t="s">
        <v>1427</v>
      </c>
      <c r="BM599" s="27">
        <v>126</v>
      </c>
      <c r="BN599" s="27" t="s">
        <v>1427</v>
      </c>
      <c r="BO599" s="27">
        <v>2</v>
      </c>
      <c r="BP599" s="29">
        <v>3</v>
      </c>
      <c r="BQ599" s="27">
        <v>100</v>
      </c>
      <c r="BR599" s="27">
        <v>0</v>
      </c>
      <c r="BS599" s="27" t="s">
        <v>1427</v>
      </c>
      <c r="BT599" s="27">
        <v>1</v>
      </c>
      <c r="BU599" s="27">
        <v>1</v>
      </c>
      <c r="BV599" s="29">
        <v>2</v>
      </c>
    </row>
    <row r="600" spans="1:74" ht="30" x14ac:dyDescent="0.25">
      <c r="A600" s="27">
        <v>499</v>
      </c>
      <c r="B600" s="28">
        <v>44448.46702546296</v>
      </c>
      <c r="C600" s="28">
        <v>44448.471273148149</v>
      </c>
      <c r="D600" s="2" t="s">
        <v>996</v>
      </c>
      <c r="E600" s="27">
        <v>100</v>
      </c>
      <c r="F600" s="27">
        <v>366</v>
      </c>
      <c r="G600" s="27">
        <v>1</v>
      </c>
      <c r="H600" s="28">
        <v>44448.471284108797</v>
      </c>
      <c r="I600" s="2" t="s">
        <v>997</v>
      </c>
      <c r="J600" s="27">
        <v>45.4342041015625</v>
      </c>
      <c r="K600" s="27">
        <v>11.7572021484375</v>
      </c>
      <c r="L600" s="2" t="s">
        <v>15</v>
      </c>
      <c r="M600" s="2" t="s">
        <v>16</v>
      </c>
      <c r="N600" s="3">
        <v>5</v>
      </c>
      <c r="O600" s="27" t="s">
        <v>1427</v>
      </c>
      <c r="P600" s="27" t="s">
        <v>1427</v>
      </c>
      <c r="Q600" s="27" t="s">
        <v>1427</v>
      </c>
      <c r="R600" s="27">
        <f t="shared" si="27"/>
        <v>0</v>
      </c>
      <c r="S600" s="27"/>
      <c r="T600" s="27"/>
      <c r="U600" s="27"/>
      <c r="V600" s="27"/>
      <c r="W600" s="27"/>
      <c r="X600" s="27"/>
      <c r="Y600" s="27"/>
      <c r="Z600" s="27" t="s">
        <v>2240</v>
      </c>
      <c r="AA600" s="27" t="s">
        <v>2241</v>
      </c>
      <c r="AB600" s="27" t="s">
        <v>2242</v>
      </c>
      <c r="AC600" s="27">
        <f t="shared" si="28"/>
        <v>3</v>
      </c>
      <c r="AD600" s="27"/>
      <c r="AE600" s="27"/>
      <c r="AF600" s="27">
        <v>2</v>
      </c>
      <c r="AG600" s="27"/>
      <c r="AH600" s="27"/>
      <c r="AI600" s="27"/>
      <c r="AJ600" s="27"/>
      <c r="AK600" s="27">
        <v>1</v>
      </c>
      <c r="AL600" s="29">
        <v>0</v>
      </c>
      <c r="AM600" s="29">
        <v>0</v>
      </c>
      <c r="AN600" s="29" t="s">
        <v>1427</v>
      </c>
      <c r="AO600" s="29" t="s">
        <v>1427</v>
      </c>
      <c r="AP600" s="29" t="s">
        <v>1427</v>
      </c>
      <c r="AQ600" s="29" t="s">
        <v>1427</v>
      </c>
      <c r="AR600" s="29" t="s">
        <v>1427</v>
      </c>
      <c r="AS600" s="29" t="s">
        <v>1427</v>
      </c>
      <c r="AT600" s="29" t="str">
        <f t="shared" si="29"/>
        <v>.</v>
      </c>
      <c r="AU600" s="29">
        <v>6</v>
      </c>
      <c r="AV600" s="29">
        <v>6</v>
      </c>
      <c r="AW600" s="29">
        <v>1</v>
      </c>
      <c r="AX600" s="29">
        <v>48</v>
      </c>
      <c r="AY600" s="29">
        <v>1</v>
      </c>
      <c r="AZ600" s="27" t="s">
        <v>1427</v>
      </c>
      <c r="BA600" s="27">
        <v>67</v>
      </c>
      <c r="BB600" s="27">
        <v>1</v>
      </c>
      <c r="BC600" s="27">
        <v>0</v>
      </c>
      <c r="BD600" s="27">
        <v>0</v>
      </c>
      <c r="BE600" s="27">
        <v>0</v>
      </c>
      <c r="BF600" s="27" t="str" cm="1">
        <f t="array" ref="BF600">_xlfn.IFS(BB600=1,"Nord Italia",BC600=1,"Centro Italia",BD600=1,"Sud Italia",BE600=1,"Isole Italia",SUM(BB600:BE600)=0,"Estero")</f>
        <v>Nord Italia</v>
      </c>
      <c r="BG600" s="27" t="s">
        <v>2752</v>
      </c>
      <c r="BH600" s="27">
        <v>173</v>
      </c>
      <c r="BI600" s="27" t="s">
        <v>2738</v>
      </c>
      <c r="BJ600" s="27">
        <v>7</v>
      </c>
      <c r="BK600" s="27" t="s">
        <v>1427</v>
      </c>
      <c r="BL600" s="27" t="s">
        <v>1427</v>
      </c>
      <c r="BM600" s="27" t="s">
        <v>1427</v>
      </c>
      <c r="BN600" s="27" t="s">
        <v>1427</v>
      </c>
      <c r="BO600" s="27">
        <v>3</v>
      </c>
      <c r="BP600" s="29">
        <v>3</v>
      </c>
      <c r="BQ600" s="27">
        <v>90</v>
      </c>
      <c r="BR600" s="27">
        <v>0</v>
      </c>
      <c r="BS600" s="27" t="s">
        <v>1427</v>
      </c>
      <c r="BT600" s="27">
        <v>1</v>
      </c>
      <c r="BU600" s="27">
        <v>1</v>
      </c>
      <c r="BV600" s="29">
        <v>2</v>
      </c>
    </row>
    <row r="601" spans="1:74" ht="45" x14ac:dyDescent="0.25">
      <c r="A601" s="27">
        <v>512</v>
      </c>
      <c r="B601" s="28">
        <v>44449.022187499999</v>
      </c>
      <c r="C601" s="28">
        <v>44449.023715277777</v>
      </c>
      <c r="D601" s="2" t="s">
        <v>1020</v>
      </c>
      <c r="E601" s="27">
        <v>100</v>
      </c>
      <c r="F601" s="27">
        <v>131</v>
      </c>
      <c r="G601" s="27">
        <v>1</v>
      </c>
      <c r="H601" s="28">
        <v>44449.02372070602</v>
      </c>
      <c r="I601" s="2" t="s">
        <v>1022</v>
      </c>
      <c r="J601" s="27">
        <v>43.147903442382813</v>
      </c>
      <c r="K601" s="27">
        <v>12.109695434570313</v>
      </c>
      <c r="L601" s="2" t="s">
        <v>15</v>
      </c>
      <c r="M601" s="2" t="s">
        <v>16</v>
      </c>
      <c r="N601" s="3">
        <v>5</v>
      </c>
      <c r="O601" s="27" t="s">
        <v>1427</v>
      </c>
      <c r="P601" s="27" t="s">
        <v>1427</v>
      </c>
      <c r="Q601" s="27" t="s">
        <v>1427</v>
      </c>
      <c r="R601" s="27">
        <f t="shared" si="27"/>
        <v>0</v>
      </c>
      <c r="S601" s="27"/>
      <c r="T601" s="27"/>
      <c r="U601" s="27"/>
      <c r="V601" s="27"/>
      <c r="W601" s="27"/>
      <c r="X601" s="27"/>
      <c r="Y601" s="27"/>
      <c r="Z601" s="27" t="s">
        <v>2260</v>
      </c>
      <c r="AA601" s="27" t="s">
        <v>2261</v>
      </c>
      <c r="AB601" s="27" t="s">
        <v>1441</v>
      </c>
      <c r="AC601" s="27">
        <f t="shared" si="28"/>
        <v>3</v>
      </c>
      <c r="AD601" s="27">
        <v>1</v>
      </c>
      <c r="AE601" s="27">
        <v>2</v>
      </c>
      <c r="AF601" s="27"/>
      <c r="AG601" s="27"/>
      <c r="AH601" s="27"/>
      <c r="AI601" s="27"/>
      <c r="AJ601" s="27"/>
      <c r="AK601" s="27"/>
      <c r="AL601" s="29">
        <v>0</v>
      </c>
      <c r="AM601" s="29">
        <v>0</v>
      </c>
      <c r="AN601" s="29" t="s">
        <v>1427</v>
      </c>
      <c r="AO601" s="29" t="s">
        <v>1427</v>
      </c>
      <c r="AP601" s="29" t="s">
        <v>1427</v>
      </c>
      <c r="AQ601" s="29" t="s">
        <v>1427</v>
      </c>
      <c r="AR601" s="29" t="s">
        <v>1427</v>
      </c>
      <c r="AS601" s="29" t="s">
        <v>1427</v>
      </c>
      <c r="AT601" s="29" t="str">
        <f t="shared" si="29"/>
        <v>.</v>
      </c>
      <c r="AU601" s="29">
        <v>5</v>
      </c>
      <c r="AV601" s="29">
        <v>5</v>
      </c>
      <c r="AW601" s="29">
        <v>1</v>
      </c>
      <c r="AX601" s="29">
        <v>25</v>
      </c>
      <c r="AY601" s="29">
        <v>1</v>
      </c>
      <c r="AZ601" s="27" t="s">
        <v>1427</v>
      </c>
      <c r="BA601" s="27">
        <v>67</v>
      </c>
      <c r="BB601" s="27">
        <v>1</v>
      </c>
      <c r="BC601" s="27">
        <v>0</v>
      </c>
      <c r="BD601" s="27">
        <v>0</v>
      </c>
      <c r="BE601" s="27">
        <v>0</v>
      </c>
      <c r="BF601" s="27" t="str" cm="1">
        <f t="array" ref="BF601">_xlfn.IFS(BB601=1,"Nord Italia",BC601=1,"Centro Italia",BD601=1,"Sud Italia",BE601=1,"Isole Italia",SUM(BB601:BE601)=0,"Estero")</f>
        <v>Nord Italia</v>
      </c>
      <c r="BG601" s="27" t="s">
        <v>2697</v>
      </c>
      <c r="BH601" s="27">
        <v>164</v>
      </c>
      <c r="BI601" s="27" t="s">
        <v>1427</v>
      </c>
      <c r="BJ601" s="27">
        <v>7</v>
      </c>
      <c r="BK601" s="27" t="s">
        <v>1427</v>
      </c>
      <c r="BL601" s="27" t="s">
        <v>1427</v>
      </c>
      <c r="BM601" s="27" t="s">
        <v>1427</v>
      </c>
      <c r="BN601" s="27" t="s">
        <v>1427</v>
      </c>
      <c r="BO601" s="27">
        <v>3</v>
      </c>
      <c r="BP601" s="29">
        <v>2</v>
      </c>
      <c r="BQ601" s="27">
        <v>180</v>
      </c>
      <c r="BR601" s="27">
        <v>0</v>
      </c>
      <c r="BS601" s="27" t="s">
        <v>1427</v>
      </c>
      <c r="BT601" s="27">
        <v>1</v>
      </c>
      <c r="BU601" s="27">
        <v>1</v>
      </c>
      <c r="BV601" s="29">
        <v>2</v>
      </c>
    </row>
    <row r="602" spans="1:74" ht="30" x14ac:dyDescent="0.25">
      <c r="A602" s="27">
        <v>516</v>
      </c>
      <c r="B602" s="28">
        <v>44449.146215277775</v>
      </c>
      <c r="C602" s="28">
        <v>44449.152118055557</v>
      </c>
      <c r="D602" s="2" t="s">
        <v>1029</v>
      </c>
      <c r="E602" s="27">
        <v>100</v>
      </c>
      <c r="F602" s="27">
        <v>509</v>
      </c>
      <c r="G602" s="27">
        <v>1</v>
      </c>
      <c r="H602" s="28">
        <v>44449.152123252316</v>
      </c>
      <c r="I602" s="2" t="s">
        <v>1030</v>
      </c>
      <c r="J602" s="27">
        <v>43.147903442382813</v>
      </c>
      <c r="K602" s="27">
        <v>12.109695434570313</v>
      </c>
      <c r="L602" s="2" t="s">
        <v>15</v>
      </c>
      <c r="M602" s="2" t="s">
        <v>16</v>
      </c>
      <c r="N602" s="3">
        <v>5</v>
      </c>
      <c r="O602" s="27" t="s">
        <v>1427</v>
      </c>
      <c r="P602" s="27" t="s">
        <v>1427</v>
      </c>
      <c r="Q602" s="27" t="s">
        <v>1427</v>
      </c>
      <c r="R602" s="27">
        <f t="shared" si="27"/>
        <v>0</v>
      </c>
      <c r="S602" s="27"/>
      <c r="T602" s="27"/>
      <c r="U602" s="27"/>
      <c r="V602" s="27"/>
      <c r="W602" s="27"/>
      <c r="X602" s="27"/>
      <c r="Y602" s="27"/>
      <c r="Z602" s="27" t="s">
        <v>2266</v>
      </c>
      <c r="AA602" s="27" t="s">
        <v>2267</v>
      </c>
      <c r="AB602" s="27" t="s">
        <v>2268</v>
      </c>
      <c r="AC602" s="27">
        <f t="shared" si="28"/>
        <v>3</v>
      </c>
      <c r="AD602" s="27"/>
      <c r="AE602" s="27"/>
      <c r="AF602" s="27">
        <v>1</v>
      </c>
      <c r="AG602" s="27"/>
      <c r="AH602" s="27"/>
      <c r="AI602" s="27">
        <v>1</v>
      </c>
      <c r="AJ602" s="27"/>
      <c r="AK602" s="27">
        <v>1</v>
      </c>
      <c r="AL602" s="29">
        <v>0</v>
      </c>
      <c r="AM602" s="29">
        <v>0</v>
      </c>
      <c r="AN602" s="29" t="s">
        <v>1427</v>
      </c>
      <c r="AO602" s="29" t="s">
        <v>1427</v>
      </c>
      <c r="AP602" s="29" t="s">
        <v>1427</v>
      </c>
      <c r="AQ602" s="29" t="s">
        <v>1427</v>
      </c>
      <c r="AR602" s="29" t="s">
        <v>1427</v>
      </c>
      <c r="AS602" s="29" t="s">
        <v>1427</v>
      </c>
      <c r="AT602" s="29" t="str">
        <f t="shared" si="29"/>
        <v>.</v>
      </c>
      <c r="AU602" s="29">
        <v>6</v>
      </c>
      <c r="AV602" s="29">
        <v>6</v>
      </c>
      <c r="AW602" s="29">
        <v>0</v>
      </c>
      <c r="AX602" s="29">
        <v>34</v>
      </c>
      <c r="AY602" s="29">
        <v>1</v>
      </c>
      <c r="AZ602" s="27" t="s">
        <v>1427</v>
      </c>
      <c r="BA602" s="27">
        <v>100</v>
      </c>
      <c r="BB602" s="27">
        <v>1</v>
      </c>
      <c r="BC602" s="27">
        <v>0</v>
      </c>
      <c r="BD602" s="27">
        <v>0</v>
      </c>
      <c r="BE602" s="27">
        <v>0</v>
      </c>
      <c r="BF602" s="27" t="str" cm="1">
        <f t="array" ref="BF602">_xlfn.IFS(BB602=1,"Nord Italia",BC602=1,"Centro Italia",BD602=1,"Sud Italia",BE602=1,"Isole Italia",SUM(BB602:BE602)=0,"Estero")</f>
        <v>Nord Italia</v>
      </c>
      <c r="BG602" s="27" t="s">
        <v>2929</v>
      </c>
      <c r="BH602" s="27">
        <v>166</v>
      </c>
      <c r="BI602" s="27" t="s">
        <v>1427</v>
      </c>
      <c r="BJ602" s="27">
        <v>4</v>
      </c>
      <c r="BK602" s="27">
        <v>12</v>
      </c>
      <c r="BL602" s="27" t="s">
        <v>1427</v>
      </c>
      <c r="BM602" s="27" t="s">
        <v>1427</v>
      </c>
      <c r="BN602" s="27" t="s">
        <v>1427</v>
      </c>
      <c r="BO602" s="27">
        <v>2</v>
      </c>
      <c r="BP602" s="29">
        <v>3</v>
      </c>
      <c r="BQ602" s="27">
        <v>60</v>
      </c>
      <c r="BR602" s="27">
        <v>0</v>
      </c>
      <c r="BS602" s="27" t="s">
        <v>1427</v>
      </c>
      <c r="BT602" s="27">
        <v>1</v>
      </c>
      <c r="BU602" s="27">
        <v>1</v>
      </c>
      <c r="BV602" s="29">
        <v>3</v>
      </c>
    </row>
    <row r="603" spans="1:74" ht="45" x14ac:dyDescent="0.25">
      <c r="A603" s="27">
        <v>519</v>
      </c>
      <c r="B603" s="28">
        <v>44449.194328703707</v>
      </c>
      <c r="C603" s="28">
        <v>44449.195775462962</v>
      </c>
      <c r="D603" s="2" t="s">
        <v>1035</v>
      </c>
      <c r="E603" s="27">
        <v>100</v>
      </c>
      <c r="F603" s="27">
        <v>124</v>
      </c>
      <c r="G603" s="27">
        <v>1</v>
      </c>
      <c r="H603" s="28">
        <v>44449.195785312499</v>
      </c>
      <c r="I603" s="2" t="s">
        <v>1036</v>
      </c>
      <c r="J603" s="27">
        <v>45.472198486328125</v>
      </c>
      <c r="K603" s="27">
        <v>9.19219970703125</v>
      </c>
      <c r="L603" s="2" t="s">
        <v>15</v>
      </c>
      <c r="M603" s="2" t="s">
        <v>16</v>
      </c>
      <c r="N603" s="3">
        <v>5</v>
      </c>
      <c r="O603" s="27" t="s">
        <v>1427</v>
      </c>
      <c r="P603" s="27" t="s">
        <v>1427</v>
      </c>
      <c r="Q603" s="27" t="s">
        <v>1427</v>
      </c>
      <c r="R603" s="27">
        <f t="shared" si="27"/>
        <v>0</v>
      </c>
      <c r="S603" s="27"/>
      <c r="T603" s="27"/>
      <c r="U603" s="27"/>
      <c r="V603" s="27"/>
      <c r="W603" s="27"/>
      <c r="X603" s="27"/>
      <c r="Y603" s="27"/>
      <c r="Z603" s="27" t="s">
        <v>2270</v>
      </c>
      <c r="AA603" s="27" t="s">
        <v>2271</v>
      </c>
      <c r="AB603" s="27" t="s">
        <v>2272</v>
      </c>
      <c r="AC603" s="27">
        <f t="shared" si="28"/>
        <v>3</v>
      </c>
      <c r="AD603" s="27">
        <v>1</v>
      </c>
      <c r="AE603" s="27"/>
      <c r="AF603" s="27">
        <v>1</v>
      </c>
      <c r="AG603" s="27"/>
      <c r="AH603" s="27"/>
      <c r="AI603" s="27">
        <v>1</v>
      </c>
      <c r="AJ603" s="27"/>
      <c r="AK603" s="27"/>
      <c r="AL603" s="29">
        <v>0</v>
      </c>
      <c r="AM603" s="29">
        <v>0</v>
      </c>
      <c r="AN603" s="29" t="s">
        <v>1427</v>
      </c>
      <c r="AO603" s="29" t="s">
        <v>1427</v>
      </c>
      <c r="AP603" s="29" t="s">
        <v>1427</v>
      </c>
      <c r="AQ603" s="29" t="s">
        <v>1427</v>
      </c>
      <c r="AR603" s="29" t="s">
        <v>1427</v>
      </c>
      <c r="AS603" s="29" t="s">
        <v>1427</v>
      </c>
      <c r="AT603" s="29" t="str">
        <f t="shared" si="29"/>
        <v>.</v>
      </c>
      <c r="AU603" s="29">
        <v>4</v>
      </c>
      <c r="AV603" s="29">
        <v>6</v>
      </c>
      <c r="AW603" s="29">
        <v>0</v>
      </c>
      <c r="AX603" s="29">
        <v>26</v>
      </c>
      <c r="AY603" s="29">
        <v>1</v>
      </c>
      <c r="AZ603" s="27" t="s">
        <v>1427</v>
      </c>
      <c r="BA603" s="27">
        <v>100</v>
      </c>
      <c r="BB603" s="27">
        <v>1</v>
      </c>
      <c r="BC603" s="27">
        <v>0</v>
      </c>
      <c r="BD603" s="27">
        <v>0</v>
      </c>
      <c r="BE603" s="27">
        <v>0</v>
      </c>
      <c r="BF603" s="27" t="str" cm="1">
        <f t="array" ref="BF603">_xlfn.IFS(BB603=1,"Nord Italia",BC603=1,"Centro Italia",BD603=1,"Sud Italia",BE603=1,"Isole Italia",SUM(BB603:BE603)=0,"Estero")</f>
        <v>Nord Italia</v>
      </c>
      <c r="BG603" s="27" t="s">
        <v>2614</v>
      </c>
      <c r="BH603" s="27">
        <v>166</v>
      </c>
      <c r="BI603" s="27" t="s">
        <v>1427</v>
      </c>
      <c r="BJ603" s="27">
        <v>7</v>
      </c>
      <c r="BK603" s="27" t="s">
        <v>1427</v>
      </c>
      <c r="BL603" s="27" t="s">
        <v>1427</v>
      </c>
      <c r="BM603" s="27" t="s">
        <v>1427</v>
      </c>
      <c r="BN603" s="27" t="s">
        <v>1427</v>
      </c>
      <c r="BO603" s="27">
        <v>4</v>
      </c>
      <c r="BP603" s="29">
        <v>3</v>
      </c>
      <c r="BQ603" s="27">
        <v>120</v>
      </c>
      <c r="BR603" s="27">
        <v>1</v>
      </c>
      <c r="BS603" s="27">
        <v>1</v>
      </c>
      <c r="BT603" s="27">
        <v>1</v>
      </c>
      <c r="BU603" s="27">
        <v>1</v>
      </c>
      <c r="BV603" s="29">
        <v>3</v>
      </c>
    </row>
    <row r="604" spans="1:74" ht="30" x14ac:dyDescent="0.25">
      <c r="A604" s="27">
        <v>524</v>
      </c>
      <c r="B604" s="28">
        <v>44449.432384259257</v>
      </c>
      <c r="C604" s="28">
        <v>44449.436759259261</v>
      </c>
      <c r="D604" s="2" t="s">
        <v>1045</v>
      </c>
      <c r="E604" s="27">
        <v>100</v>
      </c>
      <c r="F604" s="27">
        <v>378</v>
      </c>
      <c r="G604" s="27">
        <v>1</v>
      </c>
      <c r="H604" s="28">
        <v>44449.436770682871</v>
      </c>
      <c r="I604" s="2" t="s">
        <v>1046</v>
      </c>
      <c r="J604" s="27">
        <v>45.437393188476563</v>
      </c>
      <c r="K604" s="27">
        <v>11.933502197265625</v>
      </c>
      <c r="L604" s="2" t="s">
        <v>15</v>
      </c>
      <c r="M604" s="2" t="s">
        <v>16</v>
      </c>
      <c r="N604" s="3">
        <v>5</v>
      </c>
      <c r="O604" s="27" t="s">
        <v>1427</v>
      </c>
      <c r="P604" s="27" t="s">
        <v>1427</v>
      </c>
      <c r="Q604" s="27" t="s">
        <v>1427</v>
      </c>
      <c r="R604" s="27">
        <f t="shared" si="27"/>
        <v>0</v>
      </c>
      <c r="S604" s="27"/>
      <c r="T604" s="27"/>
      <c r="U604" s="27"/>
      <c r="V604" s="27"/>
      <c r="W604" s="27"/>
      <c r="X604" s="27"/>
      <c r="Y604" s="27"/>
      <c r="Z604" s="27" t="s">
        <v>2281</v>
      </c>
      <c r="AA604" s="27" t="s">
        <v>2282</v>
      </c>
      <c r="AB604" s="27" t="s">
        <v>2283</v>
      </c>
      <c r="AC604" s="27">
        <f t="shared" si="28"/>
        <v>3</v>
      </c>
      <c r="AD604" s="27"/>
      <c r="AE604" s="27"/>
      <c r="AF604" s="27">
        <v>1</v>
      </c>
      <c r="AG604" s="27">
        <v>2</v>
      </c>
      <c r="AH604" s="27"/>
      <c r="AI604" s="27"/>
      <c r="AJ604" s="27"/>
      <c r="AK604" s="27"/>
      <c r="AL604" s="29">
        <v>0</v>
      </c>
      <c r="AM604" s="29">
        <v>0</v>
      </c>
      <c r="AN604" s="29" t="s">
        <v>1427</v>
      </c>
      <c r="AO604" s="29" t="s">
        <v>1427</v>
      </c>
      <c r="AP604" s="29" t="s">
        <v>1427</v>
      </c>
      <c r="AQ604" s="29" t="s">
        <v>1427</v>
      </c>
      <c r="AR604" s="29" t="s">
        <v>1427</v>
      </c>
      <c r="AS604" s="29" t="s">
        <v>1427</v>
      </c>
      <c r="AT604" s="29" t="str">
        <f t="shared" si="29"/>
        <v>.</v>
      </c>
      <c r="AU604" s="29">
        <v>4</v>
      </c>
      <c r="AV604" s="29">
        <v>5</v>
      </c>
      <c r="AW604" s="29">
        <v>1</v>
      </c>
      <c r="AX604" s="29">
        <v>49</v>
      </c>
      <c r="AY604" s="29">
        <v>1</v>
      </c>
      <c r="AZ604" s="27" t="s">
        <v>1427</v>
      </c>
      <c r="BA604" s="27">
        <v>67</v>
      </c>
      <c r="BB604" s="27">
        <v>1</v>
      </c>
      <c r="BC604" s="27">
        <v>0</v>
      </c>
      <c r="BD604" s="27">
        <v>0</v>
      </c>
      <c r="BE604" s="27">
        <v>0</v>
      </c>
      <c r="BF604" s="27" t="str" cm="1">
        <f t="array" ref="BF604">_xlfn.IFS(BB604=1,"Nord Italia",BC604=1,"Centro Italia",BD604=1,"Sud Italia",BE604=1,"Isole Italia",SUM(BB604:BE604)=0,"Estero")</f>
        <v>Nord Italia</v>
      </c>
      <c r="BG604" s="27" t="s">
        <v>2817</v>
      </c>
      <c r="BH604" s="27">
        <v>173</v>
      </c>
      <c r="BI604" s="27" t="s">
        <v>2738</v>
      </c>
      <c r="BJ604" s="27">
        <v>5</v>
      </c>
      <c r="BK604" s="27">
        <v>18</v>
      </c>
      <c r="BL604" s="27" t="s">
        <v>3100</v>
      </c>
      <c r="BM604" s="27">
        <v>110</v>
      </c>
      <c r="BN604" s="27" t="s">
        <v>1427</v>
      </c>
      <c r="BO604" s="27">
        <v>3</v>
      </c>
      <c r="BP604" s="29">
        <v>4</v>
      </c>
      <c r="BQ604" s="27">
        <v>60</v>
      </c>
      <c r="BR604" s="27">
        <v>0</v>
      </c>
      <c r="BS604" s="27" t="s">
        <v>1427</v>
      </c>
      <c r="BT604" s="27">
        <v>1</v>
      </c>
      <c r="BU604" s="27">
        <v>1</v>
      </c>
      <c r="BV604" s="29">
        <v>2</v>
      </c>
    </row>
    <row r="605" spans="1:74" ht="30" x14ac:dyDescent="0.25">
      <c r="A605" s="27">
        <v>530</v>
      </c>
      <c r="B605" s="28">
        <v>44449.598124999997</v>
      </c>
      <c r="C605" s="28">
        <v>44449.6015625</v>
      </c>
      <c r="D605" s="2" t="s">
        <v>1057</v>
      </c>
      <c r="E605" s="27">
        <v>100</v>
      </c>
      <c r="F605" s="27">
        <v>296</v>
      </c>
      <c r="G605" s="27">
        <v>1</v>
      </c>
      <c r="H605" s="28">
        <v>44449.601567314814</v>
      </c>
      <c r="I605" s="2" t="s">
        <v>1058</v>
      </c>
      <c r="J605" s="27">
        <v>43.147903442382813</v>
      </c>
      <c r="K605" s="27">
        <v>12.109695434570313</v>
      </c>
      <c r="L605" s="2" t="s">
        <v>15</v>
      </c>
      <c r="M605" s="2" t="s">
        <v>16</v>
      </c>
      <c r="N605" s="3">
        <v>5</v>
      </c>
      <c r="O605" s="27" t="s">
        <v>1427</v>
      </c>
      <c r="P605" s="27" t="s">
        <v>1427</v>
      </c>
      <c r="Q605" s="27" t="s">
        <v>1427</v>
      </c>
      <c r="R605" s="27">
        <f t="shared" si="27"/>
        <v>0</v>
      </c>
      <c r="S605" s="27"/>
      <c r="T605" s="27"/>
      <c r="U605" s="27"/>
      <c r="V605" s="27"/>
      <c r="W605" s="27"/>
      <c r="X605" s="27"/>
      <c r="Y605" s="27"/>
      <c r="Z605" s="27" t="s">
        <v>2293</v>
      </c>
      <c r="AA605" s="27" t="s">
        <v>2294</v>
      </c>
      <c r="AB605" s="27" t="s">
        <v>2295</v>
      </c>
      <c r="AC605" s="27">
        <f t="shared" si="28"/>
        <v>3</v>
      </c>
      <c r="AD605" s="27"/>
      <c r="AE605" s="27">
        <v>1</v>
      </c>
      <c r="AF605" s="27">
        <v>1</v>
      </c>
      <c r="AG605" s="27">
        <v>1</v>
      </c>
      <c r="AH605" s="27"/>
      <c r="AI605" s="27"/>
      <c r="AJ605" s="27"/>
      <c r="AK605" s="27"/>
      <c r="AL605" s="29">
        <v>0</v>
      </c>
      <c r="AM605" s="29">
        <v>0</v>
      </c>
      <c r="AN605" s="29" t="s">
        <v>1427</v>
      </c>
      <c r="AO605" s="29" t="s">
        <v>1427</v>
      </c>
      <c r="AP605" s="29" t="s">
        <v>1427</v>
      </c>
      <c r="AQ605" s="29" t="s">
        <v>1427</v>
      </c>
      <c r="AR605" s="29" t="s">
        <v>1427</v>
      </c>
      <c r="AS605" s="29" t="s">
        <v>1427</v>
      </c>
      <c r="AT605" s="29" t="str">
        <f t="shared" si="29"/>
        <v>.</v>
      </c>
      <c r="AU605" s="29">
        <v>6</v>
      </c>
      <c r="AV605" s="29">
        <v>7</v>
      </c>
      <c r="AW605" s="29">
        <v>1</v>
      </c>
      <c r="AX605" s="29">
        <v>24</v>
      </c>
      <c r="AY605" s="29">
        <v>1</v>
      </c>
      <c r="AZ605" s="27" t="s">
        <v>1427</v>
      </c>
      <c r="BA605" s="27">
        <v>123</v>
      </c>
      <c r="BB605" s="27">
        <v>1</v>
      </c>
      <c r="BC605" s="27">
        <v>0</v>
      </c>
      <c r="BD605" s="27">
        <v>0</v>
      </c>
      <c r="BE605" s="27">
        <v>0</v>
      </c>
      <c r="BF605" s="27" t="str" cm="1">
        <f t="array" ref="BF605">_xlfn.IFS(BB605=1,"Nord Italia",BC605=1,"Centro Italia",BD605=1,"Sud Italia",BE605=1,"Isole Italia",SUM(BB605:BE605)=0,"Estero")</f>
        <v>Nord Italia</v>
      </c>
      <c r="BG605" s="27" t="s">
        <v>2941</v>
      </c>
      <c r="BH605" s="27">
        <v>164</v>
      </c>
      <c r="BI605" s="27" t="s">
        <v>1427</v>
      </c>
      <c r="BJ605" s="27">
        <v>4</v>
      </c>
      <c r="BK605" s="27">
        <v>18</v>
      </c>
      <c r="BL605" s="27" t="s">
        <v>3101</v>
      </c>
      <c r="BM605" s="27">
        <v>110</v>
      </c>
      <c r="BN605" s="27" t="s">
        <v>1427</v>
      </c>
      <c r="BO605" s="27">
        <v>5</v>
      </c>
      <c r="BP605" s="29">
        <v>3</v>
      </c>
      <c r="BQ605" s="27">
        <v>120</v>
      </c>
      <c r="BR605" s="27">
        <v>0</v>
      </c>
      <c r="BS605" s="27" t="s">
        <v>1427</v>
      </c>
      <c r="BT605" s="27">
        <v>0</v>
      </c>
      <c r="BU605" s="27">
        <v>0</v>
      </c>
      <c r="BV605" s="29">
        <v>2</v>
      </c>
    </row>
    <row r="606" spans="1:74" ht="30" x14ac:dyDescent="0.25">
      <c r="A606" s="27">
        <v>534</v>
      </c>
      <c r="B606" s="28">
        <v>44449.617303240739</v>
      </c>
      <c r="C606" s="28">
        <v>44449.61991898148</v>
      </c>
      <c r="D606" s="2" t="s">
        <v>1065</v>
      </c>
      <c r="E606" s="27">
        <v>100</v>
      </c>
      <c r="F606" s="27">
        <v>225</v>
      </c>
      <c r="G606" s="27">
        <v>1</v>
      </c>
      <c r="H606" s="28">
        <v>44449.619926504631</v>
      </c>
      <c r="I606" s="2" t="s">
        <v>1066</v>
      </c>
      <c r="J606" s="27">
        <v>44.70269775390625</v>
      </c>
      <c r="K606" s="27">
        <v>10.630294799804688</v>
      </c>
      <c r="L606" s="2" t="s">
        <v>15</v>
      </c>
      <c r="M606" s="2" t="s">
        <v>16</v>
      </c>
      <c r="N606" s="3">
        <v>5</v>
      </c>
      <c r="O606" s="27" t="s">
        <v>1427</v>
      </c>
      <c r="P606" s="27" t="s">
        <v>1427</v>
      </c>
      <c r="Q606" s="27" t="s">
        <v>1427</v>
      </c>
      <c r="R606" s="27">
        <f t="shared" si="27"/>
        <v>0</v>
      </c>
      <c r="S606" s="27"/>
      <c r="T606" s="27"/>
      <c r="U606" s="27"/>
      <c r="V606" s="27"/>
      <c r="W606" s="27"/>
      <c r="X606" s="27"/>
      <c r="Y606" s="27"/>
      <c r="Z606" s="27" t="s">
        <v>2302</v>
      </c>
      <c r="AA606" s="27" t="s">
        <v>2303</v>
      </c>
      <c r="AB606" s="27" t="s">
        <v>2304</v>
      </c>
      <c r="AC606" s="27">
        <f t="shared" si="28"/>
        <v>3</v>
      </c>
      <c r="AD606" s="27">
        <v>1</v>
      </c>
      <c r="AE606" s="27"/>
      <c r="AF606" s="27">
        <v>2</v>
      </c>
      <c r="AG606" s="27"/>
      <c r="AH606" s="27"/>
      <c r="AI606" s="27"/>
      <c r="AJ606" s="27"/>
      <c r="AK606" s="27"/>
      <c r="AL606" s="29">
        <v>0</v>
      </c>
      <c r="AM606" s="29">
        <v>0</v>
      </c>
      <c r="AN606" s="29" t="s">
        <v>1427</v>
      </c>
      <c r="AO606" s="29" t="s">
        <v>1427</v>
      </c>
      <c r="AP606" s="29" t="s">
        <v>1427</v>
      </c>
      <c r="AQ606" s="29" t="s">
        <v>1427</v>
      </c>
      <c r="AR606" s="29" t="s">
        <v>1427</v>
      </c>
      <c r="AS606" s="29" t="s">
        <v>1427</v>
      </c>
      <c r="AT606" s="29" t="str">
        <f t="shared" si="29"/>
        <v>.</v>
      </c>
      <c r="AU606" s="29">
        <v>5</v>
      </c>
      <c r="AV606" s="29">
        <v>6</v>
      </c>
      <c r="AW606" s="29">
        <v>1</v>
      </c>
      <c r="AX606" s="29">
        <v>25</v>
      </c>
      <c r="AY606" s="29">
        <v>1</v>
      </c>
      <c r="AZ606" s="27" t="s">
        <v>1427</v>
      </c>
      <c r="BA606" s="27">
        <v>59</v>
      </c>
      <c r="BB606" s="27">
        <v>1</v>
      </c>
      <c r="BC606" s="27">
        <v>0</v>
      </c>
      <c r="BD606" s="27">
        <v>0</v>
      </c>
      <c r="BE606" s="27">
        <v>0</v>
      </c>
      <c r="BF606" s="27" t="str" cm="1">
        <f t="array" ref="BF606">_xlfn.IFS(BB606=1,"Nord Italia",BC606=1,"Centro Italia",BD606=1,"Sud Italia",BE606=1,"Isole Italia",SUM(BB606:BE606)=0,"Estero")</f>
        <v>Nord Italia</v>
      </c>
      <c r="BG606" s="27" t="s">
        <v>2600</v>
      </c>
      <c r="BH606" s="27">
        <v>171</v>
      </c>
      <c r="BI606" s="27" t="s">
        <v>1427</v>
      </c>
      <c r="BJ606" s="27">
        <v>4</v>
      </c>
      <c r="BK606" s="27">
        <v>18</v>
      </c>
      <c r="BL606" s="27" t="s">
        <v>3104</v>
      </c>
      <c r="BM606" s="27" t="s">
        <v>1427</v>
      </c>
      <c r="BN606" s="27" t="s">
        <v>1427</v>
      </c>
      <c r="BO606" s="27">
        <v>4</v>
      </c>
      <c r="BP606" s="29">
        <v>3</v>
      </c>
      <c r="BQ606" s="27">
        <v>120</v>
      </c>
      <c r="BR606" s="27">
        <v>0</v>
      </c>
      <c r="BS606" s="27" t="s">
        <v>1427</v>
      </c>
      <c r="BT606" s="27">
        <v>1</v>
      </c>
      <c r="BU606" s="27">
        <v>1</v>
      </c>
      <c r="BV606" s="29">
        <v>2</v>
      </c>
    </row>
    <row r="607" spans="1:74" ht="30" x14ac:dyDescent="0.25">
      <c r="A607" s="27">
        <v>542</v>
      </c>
      <c r="B607" s="28">
        <v>44449.680069444446</v>
      </c>
      <c r="C607" s="28">
        <v>44449.682442129626</v>
      </c>
      <c r="D607" s="2" t="s">
        <v>1081</v>
      </c>
      <c r="E607" s="27">
        <v>100</v>
      </c>
      <c r="F607" s="27">
        <v>205</v>
      </c>
      <c r="G607" s="27">
        <v>1</v>
      </c>
      <c r="H607" s="28">
        <v>44449.682455752314</v>
      </c>
      <c r="I607" s="2" t="s">
        <v>1082</v>
      </c>
      <c r="J607" s="27">
        <v>45.648193359375</v>
      </c>
      <c r="K607" s="27">
        <v>13.774703979492188</v>
      </c>
      <c r="L607" s="2" t="s">
        <v>15</v>
      </c>
      <c r="M607" s="2" t="s">
        <v>16</v>
      </c>
      <c r="N607" s="3">
        <v>5</v>
      </c>
      <c r="O607" s="27" t="s">
        <v>1427</v>
      </c>
      <c r="P607" s="27" t="s">
        <v>1427</v>
      </c>
      <c r="Q607" s="27" t="s">
        <v>1427</v>
      </c>
      <c r="R607" s="27">
        <f t="shared" si="27"/>
        <v>0</v>
      </c>
      <c r="S607" s="27"/>
      <c r="T607" s="27"/>
      <c r="U607" s="27"/>
      <c r="V607" s="27"/>
      <c r="W607" s="27"/>
      <c r="X607" s="27"/>
      <c r="Y607" s="27"/>
      <c r="Z607" s="27" t="s">
        <v>2313</v>
      </c>
      <c r="AA607" s="27" t="s">
        <v>2314</v>
      </c>
      <c r="AB607" s="27" t="s">
        <v>2315</v>
      </c>
      <c r="AC607" s="27">
        <f t="shared" si="28"/>
        <v>3</v>
      </c>
      <c r="AD607" s="27"/>
      <c r="AE607" s="27">
        <v>2</v>
      </c>
      <c r="AF607" s="27"/>
      <c r="AG607" s="27">
        <v>1</v>
      </c>
      <c r="AH607" s="27"/>
      <c r="AI607" s="27"/>
      <c r="AJ607" s="27"/>
      <c r="AK607" s="27"/>
      <c r="AL607" s="29">
        <v>0</v>
      </c>
      <c r="AM607" s="29">
        <v>0</v>
      </c>
      <c r="AN607" s="29" t="s">
        <v>1427</v>
      </c>
      <c r="AO607" s="29" t="s">
        <v>1427</v>
      </c>
      <c r="AP607" s="29" t="s">
        <v>1427</v>
      </c>
      <c r="AQ607" s="29" t="s">
        <v>1427</v>
      </c>
      <c r="AR607" s="29" t="s">
        <v>1427</v>
      </c>
      <c r="AS607" s="29" t="s">
        <v>1427</v>
      </c>
      <c r="AT607" s="29" t="str">
        <f t="shared" si="29"/>
        <v>.</v>
      </c>
      <c r="AU607" s="29">
        <v>0</v>
      </c>
      <c r="AV607" s="29">
        <v>2</v>
      </c>
      <c r="AW607" s="29">
        <v>1</v>
      </c>
      <c r="AX607" s="29">
        <v>24</v>
      </c>
      <c r="AY607" s="29">
        <v>1</v>
      </c>
      <c r="AZ607" s="27" t="s">
        <v>1427</v>
      </c>
      <c r="BA607" s="27">
        <v>104</v>
      </c>
      <c r="BB607" s="27">
        <v>1</v>
      </c>
      <c r="BC607" s="27">
        <v>0</v>
      </c>
      <c r="BD607" s="27">
        <v>0</v>
      </c>
      <c r="BE607" s="27">
        <v>0</v>
      </c>
      <c r="BF607" s="27" t="str" cm="1">
        <f t="array" ref="BF607">_xlfn.IFS(BB607=1,"Nord Italia",BC607=1,"Centro Italia",BD607=1,"Sud Italia",BE607=1,"Isole Italia",SUM(BB607:BE607)=0,"Estero")</f>
        <v>Nord Italia</v>
      </c>
      <c r="BG607" s="27" t="s">
        <v>2947</v>
      </c>
      <c r="BH607" s="27">
        <v>164</v>
      </c>
      <c r="BI607" s="27" t="s">
        <v>1427</v>
      </c>
      <c r="BJ607" s="27">
        <v>4</v>
      </c>
      <c r="BK607" s="27">
        <v>17</v>
      </c>
      <c r="BL607" s="27" t="s">
        <v>1427</v>
      </c>
      <c r="BM607" s="27">
        <v>110</v>
      </c>
      <c r="BN607" s="27" t="s">
        <v>1427</v>
      </c>
      <c r="BO607" s="27">
        <v>5</v>
      </c>
      <c r="BP607" s="29">
        <v>1</v>
      </c>
      <c r="BQ607" s="27">
        <v>120</v>
      </c>
      <c r="BR607" s="27">
        <v>0</v>
      </c>
      <c r="BS607" s="27" t="s">
        <v>1427</v>
      </c>
      <c r="BT607" s="27">
        <v>1</v>
      </c>
      <c r="BU607" s="27">
        <v>0</v>
      </c>
      <c r="BV607" s="29">
        <v>2</v>
      </c>
    </row>
    <row r="608" spans="1:74" ht="45" x14ac:dyDescent="0.25">
      <c r="A608" s="27">
        <v>552</v>
      </c>
      <c r="B608" s="28">
        <v>44450.089918981481</v>
      </c>
      <c r="C608" s="28">
        <v>44450.09165509259</v>
      </c>
      <c r="D608" s="2" t="s">
        <v>1101</v>
      </c>
      <c r="E608" s="27">
        <v>100</v>
      </c>
      <c r="F608" s="27">
        <v>149</v>
      </c>
      <c r="G608" s="27">
        <v>1</v>
      </c>
      <c r="H608" s="28">
        <v>44450.091669363428</v>
      </c>
      <c r="I608" s="2" t="s">
        <v>1102</v>
      </c>
      <c r="J608" s="27">
        <v>45.5447998046875</v>
      </c>
      <c r="K608" s="27">
        <v>10.553604125976563</v>
      </c>
      <c r="L608" s="2" t="s">
        <v>15</v>
      </c>
      <c r="M608" s="2" t="s">
        <v>16</v>
      </c>
      <c r="N608" s="3">
        <v>5</v>
      </c>
      <c r="O608" s="27" t="s">
        <v>1427</v>
      </c>
      <c r="P608" s="27" t="s">
        <v>1427</v>
      </c>
      <c r="Q608" s="27" t="s">
        <v>1427</v>
      </c>
      <c r="R608" s="27">
        <f t="shared" si="27"/>
        <v>0</v>
      </c>
      <c r="S608" s="27"/>
      <c r="T608" s="27"/>
      <c r="U608" s="27"/>
      <c r="V608" s="27"/>
      <c r="W608" s="27"/>
      <c r="X608" s="27"/>
      <c r="Y608" s="27"/>
      <c r="Z608" s="27" t="s">
        <v>2325</v>
      </c>
      <c r="AA608" s="27" t="s">
        <v>2326</v>
      </c>
      <c r="AB608" s="27" t="s">
        <v>2327</v>
      </c>
      <c r="AC608" s="27">
        <f t="shared" si="28"/>
        <v>3</v>
      </c>
      <c r="AD608" s="27"/>
      <c r="AE608" s="27"/>
      <c r="AF608" s="27"/>
      <c r="AG608" s="27"/>
      <c r="AH608" s="27"/>
      <c r="AI608" s="27">
        <v>3</v>
      </c>
      <c r="AJ608" s="27"/>
      <c r="AK608" s="27"/>
      <c r="AL608" s="29">
        <v>0</v>
      </c>
      <c r="AM608" s="29">
        <v>0</v>
      </c>
      <c r="AN608" s="29" t="s">
        <v>1427</v>
      </c>
      <c r="AO608" s="29" t="s">
        <v>1427</v>
      </c>
      <c r="AP608" s="29" t="s">
        <v>1427</v>
      </c>
      <c r="AQ608" s="29" t="s">
        <v>1427</v>
      </c>
      <c r="AR608" s="29" t="s">
        <v>1427</v>
      </c>
      <c r="AS608" s="29" t="s">
        <v>1427</v>
      </c>
      <c r="AT608" s="29" t="str">
        <f t="shared" si="29"/>
        <v>.</v>
      </c>
      <c r="AU608" s="29">
        <v>7</v>
      </c>
      <c r="AV608" s="29">
        <v>7</v>
      </c>
      <c r="AW608" s="29">
        <v>1</v>
      </c>
      <c r="AX608" s="29">
        <v>23</v>
      </c>
      <c r="AY608" s="29">
        <v>1</v>
      </c>
      <c r="AZ608" s="27" t="s">
        <v>1427</v>
      </c>
      <c r="BA608" s="27">
        <v>103</v>
      </c>
      <c r="BB608" s="27">
        <v>1</v>
      </c>
      <c r="BC608" s="27">
        <v>0</v>
      </c>
      <c r="BD608" s="27">
        <v>0</v>
      </c>
      <c r="BE608" s="27">
        <v>0</v>
      </c>
      <c r="BF608" s="27" t="str" cm="1">
        <f t="array" ref="BF608">_xlfn.IFS(BB608=1,"Nord Italia",BC608=1,"Centro Italia",BD608=1,"Sud Italia",BE608=1,"Isole Italia",SUM(BB608:BE608)=0,"Estero")</f>
        <v>Nord Italia</v>
      </c>
      <c r="BG608" s="27" t="s">
        <v>2954</v>
      </c>
      <c r="BH608" s="27">
        <v>164</v>
      </c>
      <c r="BI608" s="27" t="s">
        <v>1427</v>
      </c>
      <c r="BJ608" s="27">
        <v>4</v>
      </c>
      <c r="BK608" s="27">
        <v>13</v>
      </c>
      <c r="BL608" s="27" t="s">
        <v>1427</v>
      </c>
      <c r="BM608" s="27">
        <v>110</v>
      </c>
      <c r="BN608" s="27" t="s">
        <v>1427</v>
      </c>
      <c r="BO608" s="27">
        <v>3</v>
      </c>
      <c r="BP608" s="29">
        <v>2</v>
      </c>
      <c r="BQ608" s="27">
        <v>75</v>
      </c>
      <c r="BR608" s="27">
        <v>0</v>
      </c>
      <c r="BS608" s="27" t="s">
        <v>1427</v>
      </c>
      <c r="BT608" s="27">
        <v>1</v>
      </c>
      <c r="BU608" s="27">
        <v>0</v>
      </c>
      <c r="BV608" s="29">
        <v>1</v>
      </c>
    </row>
    <row r="609" spans="1:74" ht="30" x14ac:dyDescent="0.25">
      <c r="A609" s="27">
        <v>554</v>
      </c>
      <c r="B609" s="28">
        <v>44450.0937962963</v>
      </c>
      <c r="C609" s="28">
        <v>44450.095729166664</v>
      </c>
      <c r="D609" s="2" t="s">
        <v>1105</v>
      </c>
      <c r="E609" s="27">
        <v>100</v>
      </c>
      <c r="F609" s="27">
        <v>166</v>
      </c>
      <c r="G609" s="27">
        <v>1</v>
      </c>
      <c r="H609" s="28">
        <v>44450.095741064812</v>
      </c>
      <c r="I609" s="2" t="s">
        <v>1106</v>
      </c>
      <c r="J609" s="27">
        <v>45.472198486328125</v>
      </c>
      <c r="K609" s="27">
        <v>9.19219970703125</v>
      </c>
      <c r="L609" s="2" t="s">
        <v>15</v>
      </c>
      <c r="M609" s="2" t="s">
        <v>16</v>
      </c>
      <c r="N609" s="3">
        <v>5</v>
      </c>
      <c r="O609" s="27" t="s">
        <v>1427</v>
      </c>
      <c r="P609" s="27" t="s">
        <v>1427</v>
      </c>
      <c r="Q609" s="27" t="s">
        <v>1427</v>
      </c>
      <c r="R609" s="27">
        <f t="shared" si="27"/>
        <v>0</v>
      </c>
      <c r="S609" s="27"/>
      <c r="T609" s="27"/>
      <c r="U609" s="27"/>
      <c r="V609" s="27"/>
      <c r="W609" s="27"/>
      <c r="X609" s="27"/>
      <c r="Y609" s="27"/>
      <c r="Z609" s="27" t="s">
        <v>2331</v>
      </c>
      <c r="AA609" s="27" t="s">
        <v>2332</v>
      </c>
      <c r="AB609" s="27" t="s">
        <v>1817</v>
      </c>
      <c r="AC609" s="27">
        <f t="shared" si="28"/>
        <v>3</v>
      </c>
      <c r="AD609" s="27"/>
      <c r="AE609" s="27">
        <v>1</v>
      </c>
      <c r="AF609" s="27"/>
      <c r="AG609" s="27"/>
      <c r="AH609" s="27"/>
      <c r="AI609" s="27"/>
      <c r="AJ609" s="27"/>
      <c r="AK609" s="27">
        <v>1</v>
      </c>
      <c r="AL609" s="29">
        <v>0</v>
      </c>
      <c r="AM609" s="29">
        <v>0</v>
      </c>
      <c r="AN609" s="29" t="s">
        <v>1427</v>
      </c>
      <c r="AO609" s="29" t="s">
        <v>1427</v>
      </c>
      <c r="AP609" s="29" t="s">
        <v>1427</v>
      </c>
      <c r="AQ609" s="29" t="s">
        <v>1427</v>
      </c>
      <c r="AR609" s="29" t="s">
        <v>1427</v>
      </c>
      <c r="AS609" s="29" t="s">
        <v>1427</v>
      </c>
      <c r="AT609" s="29" t="str">
        <f t="shared" si="29"/>
        <v>.</v>
      </c>
      <c r="AU609" s="29">
        <v>6</v>
      </c>
      <c r="AV609" s="29">
        <v>8</v>
      </c>
      <c r="AW609" s="29">
        <v>1</v>
      </c>
      <c r="AX609" s="29">
        <v>23</v>
      </c>
      <c r="AY609" s="29">
        <v>1</v>
      </c>
      <c r="AZ609" s="27" t="s">
        <v>1427</v>
      </c>
      <c r="BA609" s="27">
        <v>100</v>
      </c>
      <c r="BB609" s="27">
        <v>1</v>
      </c>
      <c r="BC609" s="27">
        <v>0</v>
      </c>
      <c r="BD609" s="27">
        <v>0</v>
      </c>
      <c r="BE609" s="27">
        <v>0</v>
      </c>
      <c r="BF609" s="27" t="str" cm="1">
        <f t="array" ref="BF609">_xlfn.IFS(BB609=1,"Nord Italia",BC609=1,"Centro Italia",BD609=1,"Sud Italia",BE609=1,"Isole Italia",SUM(BB609:BE609)=0,"Estero")</f>
        <v>Nord Italia</v>
      </c>
      <c r="BG609" s="27" t="s">
        <v>2614</v>
      </c>
      <c r="BH609" s="27">
        <v>164</v>
      </c>
      <c r="BI609" s="27" t="s">
        <v>1427</v>
      </c>
      <c r="BJ609" s="27">
        <v>4</v>
      </c>
      <c r="BK609" s="27">
        <v>13</v>
      </c>
      <c r="BL609" s="27" t="s">
        <v>1427</v>
      </c>
      <c r="BM609" s="27">
        <v>110</v>
      </c>
      <c r="BN609" s="27" t="s">
        <v>1427</v>
      </c>
      <c r="BO609" s="27">
        <v>4</v>
      </c>
      <c r="BP609" s="29">
        <v>3</v>
      </c>
      <c r="BQ609" s="27">
        <v>60</v>
      </c>
      <c r="BR609" s="27">
        <v>0</v>
      </c>
      <c r="BS609" s="27" t="s">
        <v>1427</v>
      </c>
      <c r="BT609" s="27">
        <v>1</v>
      </c>
      <c r="BU609" s="27">
        <v>0</v>
      </c>
      <c r="BV609" s="29">
        <v>3</v>
      </c>
    </row>
    <row r="610" spans="1:74" ht="30" x14ac:dyDescent="0.25">
      <c r="A610" s="27">
        <v>557</v>
      </c>
      <c r="B610" s="28">
        <v>44450.104467592595</v>
      </c>
      <c r="C610" s="28">
        <v>44450.107986111114</v>
      </c>
      <c r="D610" s="2" t="s">
        <v>1111</v>
      </c>
      <c r="E610" s="27">
        <v>100</v>
      </c>
      <c r="F610" s="27">
        <v>304</v>
      </c>
      <c r="G610" s="27">
        <v>1</v>
      </c>
      <c r="H610" s="28">
        <v>44450.107994016202</v>
      </c>
      <c r="I610" s="2" t="s">
        <v>1112</v>
      </c>
      <c r="J610" s="27">
        <v>43.147903442382813</v>
      </c>
      <c r="K610" s="27">
        <v>12.109695434570313</v>
      </c>
      <c r="L610" s="2" t="s">
        <v>15</v>
      </c>
      <c r="M610" s="2" t="s">
        <v>16</v>
      </c>
      <c r="N610" s="3">
        <v>5</v>
      </c>
      <c r="O610" s="27" t="s">
        <v>1427</v>
      </c>
      <c r="P610" s="27" t="s">
        <v>1427</v>
      </c>
      <c r="Q610" s="27" t="s">
        <v>1427</v>
      </c>
      <c r="R610" s="27">
        <f t="shared" si="27"/>
        <v>0</v>
      </c>
      <c r="S610" s="27"/>
      <c r="T610" s="27"/>
      <c r="U610" s="27"/>
      <c r="V610" s="27"/>
      <c r="W610" s="27"/>
      <c r="X610" s="27"/>
      <c r="Y610" s="27"/>
      <c r="Z610" s="27" t="s">
        <v>2334</v>
      </c>
      <c r="AA610" s="27" t="s">
        <v>1441</v>
      </c>
      <c r="AB610" s="27" t="s">
        <v>2335</v>
      </c>
      <c r="AC610" s="27">
        <f t="shared" si="28"/>
        <v>3</v>
      </c>
      <c r="AD610" s="27"/>
      <c r="AE610" s="27">
        <v>1</v>
      </c>
      <c r="AF610" s="27"/>
      <c r="AG610" s="27">
        <v>1</v>
      </c>
      <c r="AH610" s="27"/>
      <c r="AI610" s="27">
        <v>1</v>
      </c>
      <c r="AJ610" s="27"/>
      <c r="AK610" s="27"/>
      <c r="AL610" s="29">
        <v>0</v>
      </c>
      <c r="AM610" s="29">
        <v>0</v>
      </c>
      <c r="AN610" s="29" t="s">
        <v>1427</v>
      </c>
      <c r="AO610" s="29" t="s">
        <v>1427</v>
      </c>
      <c r="AP610" s="29" t="s">
        <v>1427</v>
      </c>
      <c r="AQ610" s="29" t="s">
        <v>1427</v>
      </c>
      <c r="AR610" s="29" t="s">
        <v>1427</v>
      </c>
      <c r="AS610" s="29" t="s">
        <v>1427</v>
      </c>
      <c r="AT610" s="29" t="str">
        <f t="shared" si="29"/>
        <v>.</v>
      </c>
      <c r="AU610" s="29">
        <v>9</v>
      </c>
      <c r="AV610" s="29">
        <v>9</v>
      </c>
      <c r="AW610" s="29">
        <v>1</v>
      </c>
      <c r="AX610" s="29">
        <v>25</v>
      </c>
      <c r="AY610" s="29">
        <v>1</v>
      </c>
      <c r="AZ610" s="27" t="s">
        <v>1427</v>
      </c>
      <c r="BA610" s="27">
        <v>123</v>
      </c>
      <c r="BB610" s="27">
        <v>1</v>
      </c>
      <c r="BC610" s="27">
        <v>0</v>
      </c>
      <c r="BD610" s="27">
        <v>0</v>
      </c>
      <c r="BE610" s="27">
        <v>0</v>
      </c>
      <c r="BF610" s="27" t="str" cm="1">
        <f t="array" ref="BF610">_xlfn.IFS(BB610=1,"Nord Italia",BC610=1,"Centro Italia",BD610=1,"Sud Italia",BE610=1,"Isole Italia",SUM(BB610:BE610)=0,"Estero")</f>
        <v>Nord Italia</v>
      </c>
      <c r="BG610" s="27" t="s">
        <v>2955</v>
      </c>
      <c r="BH610" s="27">
        <v>164</v>
      </c>
      <c r="BI610" s="27" t="s">
        <v>1427</v>
      </c>
      <c r="BJ610" s="27">
        <v>7</v>
      </c>
      <c r="BK610" s="27" t="s">
        <v>1427</v>
      </c>
      <c r="BL610" s="27" t="s">
        <v>1427</v>
      </c>
      <c r="BM610" s="27" t="s">
        <v>1427</v>
      </c>
      <c r="BN610" s="27" t="s">
        <v>1427</v>
      </c>
      <c r="BO610" s="27">
        <v>4</v>
      </c>
      <c r="BP610" s="29">
        <v>3</v>
      </c>
      <c r="BQ610" s="27">
        <v>60</v>
      </c>
      <c r="BR610" s="27">
        <v>0</v>
      </c>
      <c r="BS610" s="27" t="s">
        <v>1427</v>
      </c>
      <c r="BT610" s="27">
        <v>1</v>
      </c>
      <c r="BU610" s="27">
        <v>1</v>
      </c>
      <c r="BV610" s="29">
        <v>2</v>
      </c>
    </row>
    <row r="611" spans="1:74" ht="30" x14ac:dyDescent="0.25">
      <c r="A611" s="27">
        <v>562</v>
      </c>
      <c r="B611" s="28">
        <v>44450.137106481481</v>
      </c>
      <c r="C611" s="28">
        <v>44450.142708333333</v>
      </c>
      <c r="D611" s="2" t="s">
        <v>1121</v>
      </c>
      <c r="E611" s="27">
        <v>100</v>
      </c>
      <c r="F611" s="27">
        <v>483</v>
      </c>
      <c r="G611" s="27">
        <v>1</v>
      </c>
      <c r="H611" s="28">
        <v>44450.142719502313</v>
      </c>
      <c r="I611" s="2" t="s">
        <v>1122</v>
      </c>
      <c r="J611" s="27">
        <v>45.43170166015625</v>
      </c>
      <c r="K611" s="27">
        <v>10.98590087890625</v>
      </c>
      <c r="L611" s="2" t="s">
        <v>15</v>
      </c>
      <c r="M611" s="2" t="s">
        <v>16</v>
      </c>
      <c r="N611" s="3">
        <v>5</v>
      </c>
      <c r="O611" s="27" t="s">
        <v>1427</v>
      </c>
      <c r="P611" s="27" t="s">
        <v>1427</v>
      </c>
      <c r="Q611" s="27" t="s">
        <v>1427</v>
      </c>
      <c r="R611" s="27">
        <f t="shared" si="27"/>
        <v>0</v>
      </c>
      <c r="S611" s="27"/>
      <c r="T611" s="27"/>
      <c r="U611" s="27"/>
      <c r="V611" s="27"/>
      <c r="W611" s="27"/>
      <c r="X611" s="27"/>
      <c r="Y611" s="27"/>
      <c r="Z611" s="27" t="s">
        <v>2339</v>
      </c>
      <c r="AA611" s="27" t="s">
        <v>2340</v>
      </c>
      <c r="AB611" s="27" t="s">
        <v>2341</v>
      </c>
      <c r="AC611" s="27">
        <f t="shared" si="28"/>
        <v>3</v>
      </c>
      <c r="AD611" s="27">
        <v>1</v>
      </c>
      <c r="AE611" s="27">
        <v>1</v>
      </c>
      <c r="AF611" s="27">
        <v>1</v>
      </c>
      <c r="AG611" s="27"/>
      <c r="AH611" s="27"/>
      <c r="AI611" s="27"/>
      <c r="AJ611" s="27"/>
      <c r="AK611" s="27"/>
      <c r="AL611" s="29">
        <v>0</v>
      </c>
      <c r="AM611" s="29">
        <v>0</v>
      </c>
      <c r="AN611" s="29" t="s">
        <v>1427</v>
      </c>
      <c r="AO611" s="29" t="s">
        <v>1427</v>
      </c>
      <c r="AP611" s="29" t="s">
        <v>1427</v>
      </c>
      <c r="AQ611" s="29" t="s">
        <v>1427</v>
      </c>
      <c r="AR611" s="29" t="s">
        <v>1427</v>
      </c>
      <c r="AS611" s="29" t="s">
        <v>1427</v>
      </c>
      <c r="AT611" s="29" t="str">
        <f t="shared" si="29"/>
        <v>.</v>
      </c>
      <c r="AU611" s="29">
        <v>6</v>
      </c>
      <c r="AV611" s="29">
        <v>7</v>
      </c>
      <c r="AW611" s="29">
        <v>1</v>
      </c>
      <c r="AX611" s="29">
        <v>23</v>
      </c>
      <c r="AY611" s="29">
        <v>1</v>
      </c>
      <c r="AZ611" s="27" t="s">
        <v>1427</v>
      </c>
      <c r="BA611" s="27">
        <v>101</v>
      </c>
      <c r="BB611" s="27">
        <v>1</v>
      </c>
      <c r="BC611" s="27">
        <v>0</v>
      </c>
      <c r="BD611" s="27">
        <v>0</v>
      </c>
      <c r="BE611" s="27">
        <v>0</v>
      </c>
      <c r="BF611" s="27" t="str" cm="1">
        <f t="array" ref="BF611">_xlfn.IFS(BB611=1,"Nord Italia",BC611=1,"Centro Italia",BD611=1,"Sud Italia",BE611=1,"Isole Italia",SUM(BB611:BE611)=0,"Estero")</f>
        <v>Nord Italia</v>
      </c>
      <c r="BG611" s="27" t="s">
        <v>2615</v>
      </c>
      <c r="BH611" s="27">
        <v>164</v>
      </c>
      <c r="BI611" s="27" t="s">
        <v>1427</v>
      </c>
      <c r="BJ611" s="27">
        <v>4</v>
      </c>
      <c r="BK611" s="27">
        <v>17</v>
      </c>
      <c r="BL611" s="27" t="s">
        <v>1427</v>
      </c>
      <c r="BM611" s="27">
        <v>110</v>
      </c>
      <c r="BN611" s="27" t="s">
        <v>1427</v>
      </c>
      <c r="BO611" s="27">
        <v>5</v>
      </c>
      <c r="BP611" s="29">
        <v>2</v>
      </c>
      <c r="BQ611" s="27">
        <v>60</v>
      </c>
      <c r="BR611" s="27">
        <v>0</v>
      </c>
      <c r="BS611" s="27" t="s">
        <v>1427</v>
      </c>
      <c r="BT611" s="27">
        <v>0</v>
      </c>
      <c r="BU611" s="27">
        <v>0</v>
      </c>
      <c r="BV611" s="29">
        <v>1</v>
      </c>
    </row>
    <row r="612" spans="1:74" ht="30" x14ac:dyDescent="0.25">
      <c r="A612" s="27">
        <v>564</v>
      </c>
      <c r="B612" s="28">
        <v>44450.183078703703</v>
      </c>
      <c r="C612" s="28">
        <v>44450.185069444444</v>
      </c>
      <c r="D612" s="2" t="s">
        <v>1125</v>
      </c>
      <c r="E612" s="27">
        <v>100</v>
      </c>
      <c r="F612" s="27">
        <v>171</v>
      </c>
      <c r="G612" s="27">
        <v>1</v>
      </c>
      <c r="H612" s="28">
        <v>44450.185078622686</v>
      </c>
      <c r="I612" s="2" t="s">
        <v>1126</v>
      </c>
      <c r="J612" s="27">
        <v>43.147903442382813</v>
      </c>
      <c r="K612" s="27">
        <v>12.109695434570313</v>
      </c>
      <c r="L612" s="2" t="s">
        <v>15</v>
      </c>
      <c r="M612" s="2" t="s">
        <v>16</v>
      </c>
      <c r="N612" s="3">
        <v>5</v>
      </c>
      <c r="O612" s="27" t="s">
        <v>1427</v>
      </c>
      <c r="P612" s="27" t="s">
        <v>1427</v>
      </c>
      <c r="Q612" s="27" t="s">
        <v>1427</v>
      </c>
      <c r="R612" s="27">
        <f t="shared" si="27"/>
        <v>0</v>
      </c>
      <c r="S612" s="27"/>
      <c r="T612" s="27"/>
      <c r="U612" s="27"/>
      <c r="V612" s="27"/>
      <c r="W612" s="27"/>
      <c r="X612" s="27"/>
      <c r="Y612" s="27"/>
      <c r="Z612" s="27" t="s">
        <v>2342</v>
      </c>
      <c r="AA612" s="27" t="s">
        <v>2343</v>
      </c>
      <c r="AB612" s="27" t="s">
        <v>2217</v>
      </c>
      <c r="AC612" s="27">
        <f t="shared" si="28"/>
        <v>3</v>
      </c>
      <c r="AD612" s="27">
        <v>1</v>
      </c>
      <c r="AE612" s="27">
        <v>1</v>
      </c>
      <c r="AF612" s="27">
        <v>1</v>
      </c>
      <c r="AG612" s="27"/>
      <c r="AH612" s="27"/>
      <c r="AI612" s="27"/>
      <c r="AJ612" s="27"/>
      <c r="AK612" s="27"/>
      <c r="AL612" s="29">
        <v>0</v>
      </c>
      <c r="AM612" s="29">
        <v>0</v>
      </c>
      <c r="AN612" s="29" t="s">
        <v>1427</v>
      </c>
      <c r="AO612" s="29" t="s">
        <v>1427</v>
      </c>
      <c r="AP612" s="29" t="s">
        <v>1427</v>
      </c>
      <c r="AQ612" s="29" t="s">
        <v>1427</v>
      </c>
      <c r="AR612" s="29" t="s">
        <v>1427</v>
      </c>
      <c r="AS612" s="29" t="s">
        <v>1427</v>
      </c>
      <c r="AT612" s="29" t="str">
        <f t="shared" si="29"/>
        <v>.</v>
      </c>
      <c r="AU612" s="29">
        <v>6</v>
      </c>
      <c r="AV612" s="29">
        <v>7</v>
      </c>
      <c r="AW612" s="29">
        <v>1</v>
      </c>
      <c r="AX612" s="29">
        <v>27</v>
      </c>
      <c r="AY612" s="29">
        <v>1</v>
      </c>
      <c r="AZ612" s="27" t="s">
        <v>1427</v>
      </c>
      <c r="BA612" s="27">
        <v>123</v>
      </c>
      <c r="BB612" s="27">
        <v>1</v>
      </c>
      <c r="BC612" s="27">
        <v>0</v>
      </c>
      <c r="BD612" s="27">
        <v>0</v>
      </c>
      <c r="BE612" s="27">
        <v>0</v>
      </c>
      <c r="BF612" s="27" t="str" cm="1">
        <f t="array" ref="BF612">_xlfn.IFS(BB612=1,"Nord Italia",BC612=1,"Centro Italia",BD612=1,"Sud Italia",BE612=1,"Isole Italia",SUM(BB612:BE612)=0,"Estero")</f>
        <v>Nord Italia</v>
      </c>
      <c r="BG612" s="27" t="s">
        <v>2857</v>
      </c>
      <c r="BH612" s="27">
        <v>166</v>
      </c>
      <c r="BI612" s="27" t="s">
        <v>1427</v>
      </c>
      <c r="BJ612" s="27">
        <v>7</v>
      </c>
      <c r="BK612" s="27" t="s">
        <v>1427</v>
      </c>
      <c r="BL612" s="27" t="s">
        <v>1427</v>
      </c>
      <c r="BM612" s="27" t="s">
        <v>1427</v>
      </c>
      <c r="BN612" s="27" t="s">
        <v>1427</v>
      </c>
      <c r="BO612" s="27">
        <v>4</v>
      </c>
      <c r="BP612" s="29">
        <v>3</v>
      </c>
      <c r="BQ612" s="27">
        <v>2</v>
      </c>
      <c r="BR612" s="27">
        <v>0</v>
      </c>
      <c r="BS612" s="27" t="s">
        <v>1427</v>
      </c>
      <c r="BT612" s="27">
        <v>1</v>
      </c>
      <c r="BU612" s="27">
        <v>1</v>
      </c>
      <c r="BV612" s="29">
        <v>2</v>
      </c>
    </row>
    <row r="613" spans="1:74" ht="30" x14ac:dyDescent="0.25">
      <c r="A613" s="27">
        <v>570</v>
      </c>
      <c r="B613" s="28">
        <v>44450.226412037038</v>
      </c>
      <c r="C613" s="28">
        <v>44450.230486111112</v>
      </c>
      <c r="D613" s="2" t="s">
        <v>1137</v>
      </c>
      <c r="E613" s="27">
        <v>100</v>
      </c>
      <c r="F613" s="27">
        <v>351</v>
      </c>
      <c r="G613" s="27">
        <v>1</v>
      </c>
      <c r="H613" s="28">
        <v>44450.230492407405</v>
      </c>
      <c r="I613" s="2" t="s">
        <v>1138</v>
      </c>
      <c r="J613" s="27">
        <v>45.472198486328125</v>
      </c>
      <c r="K613" s="27">
        <v>9.19219970703125</v>
      </c>
      <c r="L613" s="2" t="s">
        <v>15</v>
      </c>
      <c r="M613" s="2" t="s">
        <v>16</v>
      </c>
      <c r="N613" s="3">
        <v>5</v>
      </c>
      <c r="O613" s="27" t="s">
        <v>1427</v>
      </c>
      <c r="P613" s="27" t="s">
        <v>1427</v>
      </c>
      <c r="Q613" s="27" t="s">
        <v>1427</v>
      </c>
      <c r="R613" s="27">
        <f t="shared" si="27"/>
        <v>0</v>
      </c>
      <c r="S613" s="27"/>
      <c r="T613" s="27"/>
      <c r="U613" s="27"/>
      <c r="V613" s="27"/>
      <c r="W613" s="27"/>
      <c r="X613" s="27"/>
      <c r="Y613" s="27"/>
      <c r="Z613" s="27" t="s">
        <v>2355</v>
      </c>
      <c r="AA613" s="27" t="s">
        <v>2356</v>
      </c>
      <c r="AB613" s="27" t="s">
        <v>2357</v>
      </c>
      <c r="AC613" s="27">
        <f t="shared" si="28"/>
        <v>3</v>
      </c>
      <c r="AD613" s="27"/>
      <c r="AE613" s="27"/>
      <c r="AF613" s="27">
        <v>1</v>
      </c>
      <c r="AG613" s="27">
        <v>2</v>
      </c>
      <c r="AH613" s="27"/>
      <c r="AI613" s="27"/>
      <c r="AJ613" s="27"/>
      <c r="AK613" s="27"/>
      <c r="AL613" s="29">
        <v>0</v>
      </c>
      <c r="AM613" s="29">
        <v>0</v>
      </c>
      <c r="AN613" s="29" t="s">
        <v>1427</v>
      </c>
      <c r="AO613" s="29" t="s">
        <v>1427</v>
      </c>
      <c r="AP613" s="29" t="s">
        <v>1427</v>
      </c>
      <c r="AQ613" s="29" t="s">
        <v>1427</v>
      </c>
      <c r="AR613" s="29" t="s">
        <v>1427</v>
      </c>
      <c r="AS613" s="29" t="s">
        <v>1427</v>
      </c>
      <c r="AT613" s="29" t="str">
        <f t="shared" si="29"/>
        <v>.</v>
      </c>
      <c r="AU613" s="29">
        <v>5</v>
      </c>
      <c r="AV613" s="29">
        <v>5</v>
      </c>
      <c r="AW613" s="29">
        <v>0</v>
      </c>
      <c r="AX613" s="29">
        <v>22</v>
      </c>
      <c r="AY613" s="29">
        <v>1</v>
      </c>
      <c r="AZ613" s="27" t="s">
        <v>1427</v>
      </c>
      <c r="BA613" s="27">
        <v>100</v>
      </c>
      <c r="BB613" s="27">
        <v>1</v>
      </c>
      <c r="BC613" s="27">
        <v>0</v>
      </c>
      <c r="BD613" s="27">
        <v>0</v>
      </c>
      <c r="BE613" s="27">
        <v>0</v>
      </c>
      <c r="BF613" s="27" t="str" cm="1">
        <f t="array" ref="BF613">_xlfn.IFS(BB613=1,"Nord Italia",BC613=1,"Centro Italia",BD613=1,"Sud Italia",BE613=1,"Isole Italia",SUM(BB613:BE613)=0,"Estero")</f>
        <v>Nord Italia</v>
      </c>
      <c r="BG613" s="27" t="s">
        <v>2962</v>
      </c>
      <c r="BH613" s="27">
        <v>164</v>
      </c>
      <c r="BI613" s="27" t="s">
        <v>1427</v>
      </c>
      <c r="BJ613" s="27">
        <v>4</v>
      </c>
      <c r="BK613" s="27">
        <v>18</v>
      </c>
      <c r="BL613" s="27" t="s">
        <v>3108</v>
      </c>
      <c r="BM613" s="27">
        <v>110</v>
      </c>
      <c r="BN613" s="27" t="s">
        <v>1427</v>
      </c>
      <c r="BO613" s="27">
        <v>2</v>
      </c>
      <c r="BP613" s="29">
        <v>3</v>
      </c>
      <c r="BQ613" s="27">
        <v>100</v>
      </c>
      <c r="BR613" s="27">
        <v>0</v>
      </c>
      <c r="BS613" s="27" t="s">
        <v>1427</v>
      </c>
      <c r="BT613" s="27">
        <v>1</v>
      </c>
      <c r="BU613" s="27">
        <v>1</v>
      </c>
      <c r="BV613" s="29">
        <v>2</v>
      </c>
    </row>
    <row r="614" spans="1:74" ht="30" x14ac:dyDescent="0.25">
      <c r="A614" s="27">
        <v>587</v>
      </c>
      <c r="B614" s="28">
        <v>44450.447847222225</v>
      </c>
      <c r="C614" s="28">
        <v>44450.452291666668</v>
      </c>
      <c r="D614" s="2" t="s">
        <v>1171</v>
      </c>
      <c r="E614" s="27">
        <v>100</v>
      </c>
      <c r="F614" s="27">
        <v>383</v>
      </c>
      <c r="G614" s="27">
        <v>1</v>
      </c>
      <c r="H614" s="28">
        <v>44450.452301122685</v>
      </c>
      <c r="I614" s="2" t="s">
        <v>1172</v>
      </c>
      <c r="J614" s="27">
        <v>37.561904907226563</v>
      </c>
      <c r="K614" s="27">
        <v>15.083602905273438</v>
      </c>
      <c r="L614" s="2" t="s">
        <v>15</v>
      </c>
      <c r="M614" s="2" t="s">
        <v>16</v>
      </c>
      <c r="N614" s="3">
        <v>5</v>
      </c>
      <c r="O614" s="27" t="s">
        <v>1427</v>
      </c>
      <c r="P614" s="27" t="s">
        <v>1427</v>
      </c>
      <c r="Q614" s="27" t="s">
        <v>1427</v>
      </c>
      <c r="R614" s="27">
        <f t="shared" si="27"/>
        <v>0</v>
      </c>
      <c r="S614" s="27"/>
      <c r="T614" s="27"/>
      <c r="U614" s="27"/>
      <c r="V614" s="27"/>
      <c r="W614" s="27"/>
      <c r="X614" s="27"/>
      <c r="Y614" s="27"/>
      <c r="Z614" s="27" t="s">
        <v>2379</v>
      </c>
      <c r="AA614" s="27" t="s">
        <v>2380</v>
      </c>
      <c r="AB614" s="27" t="s">
        <v>2381</v>
      </c>
      <c r="AC614" s="27">
        <f t="shared" si="28"/>
        <v>3</v>
      </c>
      <c r="AD614" s="27">
        <v>1</v>
      </c>
      <c r="AE614" s="27"/>
      <c r="AF614" s="27">
        <v>1</v>
      </c>
      <c r="AG614" s="27">
        <v>1</v>
      </c>
      <c r="AH614" s="27"/>
      <c r="AI614" s="27"/>
      <c r="AJ614" s="27"/>
      <c r="AK614" s="27"/>
      <c r="AL614" s="29">
        <v>0</v>
      </c>
      <c r="AM614" s="29">
        <v>0</v>
      </c>
      <c r="AN614" s="29" t="s">
        <v>1427</v>
      </c>
      <c r="AO614" s="29" t="s">
        <v>1427</v>
      </c>
      <c r="AP614" s="29" t="s">
        <v>1427</v>
      </c>
      <c r="AQ614" s="29" t="s">
        <v>1427</v>
      </c>
      <c r="AR614" s="29" t="s">
        <v>1427</v>
      </c>
      <c r="AS614" s="29" t="s">
        <v>1427</v>
      </c>
      <c r="AT614" s="29" t="str">
        <f t="shared" si="29"/>
        <v>.</v>
      </c>
      <c r="AU614" s="29">
        <v>0</v>
      </c>
      <c r="AV614" s="29">
        <v>0</v>
      </c>
      <c r="AW614" s="29">
        <v>1</v>
      </c>
      <c r="AX614" s="29">
        <v>38</v>
      </c>
      <c r="AY614" s="29">
        <v>1</v>
      </c>
      <c r="AZ614" s="27" t="s">
        <v>1427</v>
      </c>
      <c r="BA614" s="27">
        <v>25</v>
      </c>
      <c r="BB614" s="27">
        <v>0</v>
      </c>
      <c r="BC614" s="27">
        <v>0</v>
      </c>
      <c r="BD614" s="27">
        <v>0</v>
      </c>
      <c r="BE614" s="27">
        <v>1</v>
      </c>
      <c r="BF614" s="27" t="str" cm="1">
        <f t="array" ref="BF614">_xlfn.IFS(BB614=1,"Nord Italia",BC614=1,"Centro Italia",BD614=1,"Sud Italia",BE614=1,"Isole Italia",SUM(BB614:BE614)=0,"Estero")</f>
        <v>Isole Italia</v>
      </c>
      <c r="BG614" s="27" t="s">
        <v>2583</v>
      </c>
      <c r="BH614" s="27">
        <v>172</v>
      </c>
      <c r="BI614" s="27" t="s">
        <v>1427</v>
      </c>
      <c r="BJ614" s="27">
        <v>3</v>
      </c>
      <c r="BK614" s="27" t="s">
        <v>1427</v>
      </c>
      <c r="BL614" s="27" t="s">
        <v>1427</v>
      </c>
      <c r="BM614" s="27" t="s">
        <v>1427</v>
      </c>
      <c r="BN614" s="27" t="s">
        <v>1427</v>
      </c>
      <c r="BO614" s="27">
        <v>5</v>
      </c>
      <c r="BP614" s="29">
        <v>2</v>
      </c>
      <c r="BQ614" s="27">
        <v>60</v>
      </c>
      <c r="BR614" s="27">
        <v>0</v>
      </c>
      <c r="BS614" s="27" t="s">
        <v>1427</v>
      </c>
      <c r="BT614" s="27">
        <v>0</v>
      </c>
      <c r="BU614" s="27">
        <v>0</v>
      </c>
      <c r="BV614" s="29">
        <v>1</v>
      </c>
    </row>
    <row r="615" spans="1:74" ht="30" x14ac:dyDescent="0.25">
      <c r="A615" s="27">
        <v>591</v>
      </c>
      <c r="B615" s="28">
        <v>44450.460057870368</v>
      </c>
      <c r="C615" s="28">
        <v>44450.463171296295</v>
      </c>
      <c r="D615" s="2" t="s">
        <v>1179</v>
      </c>
      <c r="E615" s="27">
        <v>100</v>
      </c>
      <c r="F615" s="27">
        <v>268</v>
      </c>
      <c r="G615" s="27">
        <v>1</v>
      </c>
      <c r="H615" s="28">
        <v>44450.463178217593</v>
      </c>
      <c r="I615" s="2" t="s">
        <v>1180</v>
      </c>
      <c r="J615" s="27">
        <v>44.70269775390625</v>
      </c>
      <c r="K615" s="27">
        <v>10.630294799804688</v>
      </c>
      <c r="L615" s="2" t="s">
        <v>15</v>
      </c>
      <c r="M615" s="2" t="s">
        <v>16</v>
      </c>
      <c r="N615" s="3">
        <v>5</v>
      </c>
      <c r="O615" s="27" t="s">
        <v>1427</v>
      </c>
      <c r="P615" s="27" t="s">
        <v>1427</v>
      </c>
      <c r="Q615" s="27" t="s">
        <v>1427</v>
      </c>
      <c r="R615" s="27">
        <f t="shared" si="27"/>
        <v>0</v>
      </c>
      <c r="S615" s="27"/>
      <c r="T615" s="27"/>
      <c r="U615" s="27"/>
      <c r="V615" s="27"/>
      <c r="W615" s="27"/>
      <c r="X615" s="27"/>
      <c r="Y615" s="27"/>
      <c r="Z615" s="27" t="s">
        <v>2387</v>
      </c>
      <c r="AA615" s="27" t="s">
        <v>2388</v>
      </c>
      <c r="AB615" s="27" t="s">
        <v>2389</v>
      </c>
      <c r="AC615" s="27">
        <f t="shared" si="28"/>
        <v>3</v>
      </c>
      <c r="AD615" s="27"/>
      <c r="AE615" s="27"/>
      <c r="AF615" s="27">
        <v>2</v>
      </c>
      <c r="AG615" s="27"/>
      <c r="AH615" s="27"/>
      <c r="AI615" s="27"/>
      <c r="AJ615" s="27"/>
      <c r="AK615" s="27">
        <v>1</v>
      </c>
      <c r="AL615" s="29">
        <v>0</v>
      </c>
      <c r="AM615" s="29">
        <v>0</v>
      </c>
      <c r="AN615" s="29" t="s">
        <v>1427</v>
      </c>
      <c r="AO615" s="29" t="s">
        <v>1427</v>
      </c>
      <c r="AP615" s="29" t="s">
        <v>1427</v>
      </c>
      <c r="AQ615" s="29" t="s">
        <v>1427</v>
      </c>
      <c r="AR615" s="29" t="s">
        <v>1427</v>
      </c>
      <c r="AS615" s="29" t="s">
        <v>1427</v>
      </c>
      <c r="AT615" s="29" t="str">
        <f t="shared" si="29"/>
        <v>.</v>
      </c>
      <c r="AU615" s="29">
        <v>5</v>
      </c>
      <c r="AV615" s="29">
        <v>6</v>
      </c>
      <c r="AW615" s="29">
        <v>0</v>
      </c>
      <c r="AX615" s="29">
        <v>41</v>
      </c>
      <c r="AY615" s="29">
        <v>1</v>
      </c>
      <c r="AZ615" s="27" t="s">
        <v>1427</v>
      </c>
      <c r="BA615" s="27">
        <v>59</v>
      </c>
      <c r="BB615" s="27">
        <v>1</v>
      </c>
      <c r="BC615" s="27">
        <v>0</v>
      </c>
      <c r="BD615" s="27">
        <v>0</v>
      </c>
      <c r="BE615" s="27">
        <v>0</v>
      </c>
      <c r="BF615" s="27" t="str" cm="1">
        <f t="array" ref="BF615">_xlfn.IFS(BB615=1,"Nord Italia",BC615=1,"Centro Italia",BD615=1,"Sud Italia",BE615=1,"Isole Italia",SUM(BB615:BE615)=0,"Estero")</f>
        <v>Nord Italia</v>
      </c>
      <c r="BG615" s="27" t="s">
        <v>2600</v>
      </c>
      <c r="BH615" s="27">
        <v>166</v>
      </c>
      <c r="BI615" s="27" t="s">
        <v>1427</v>
      </c>
      <c r="BJ615" s="27">
        <v>7</v>
      </c>
      <c r="BK615" s="27" t="s">
        <v>1427</v>
      </c>
      <c r="BL615" s="27" t="s">
        <v>1427</v>
      </c>
      <c r="BM615" s="27" t="s">
        <v>1427</v>
      </c>
      <c r="BN615" s="27" t="s">
        <v>1427</v>
      </c>
      <c r="BO615" s="27">
        <v>1</v>
      </c>
      <c r="BP615" s="29">
        <v>4</v>
      </c>
      <c r="BQ615" s="27">
        <v>30</v>
      </c>
      <c r="BR615" s="27">
        <v>0</v>
      </c>
      <c r="BS615" s="27" t="s">
        <v>1427</v>
      </c>
      <c r="BT615" s="27">
        <v>1</v>
      </c>
      <c r="BU615" s="27">
        <v>1</v>
      </c>
      <c r="BV615" s="29">
        <v>2</v>
      </c>
    </row>
    <row r="616" spans="1:74" ht="30" x14ac:dyDescent="0.25">
      <c r="A616" s="27">
        <v>596</v>
      </c>
      <c r="B616" s="28">
        <v>44450.483831018515</v>
      </c>
      <c r="C616" s="28">
        <v>44450.485914351855</v>
      </c>
      <c r="D616" s="2" t="s">
        <v>1189</v>
      </c>
      <c r="E616" s="27">
        <v>100</v>
      </c>
      <c r="F616" s="27">
        <v>180</v>
      </c>
      <c r="G616" s="27">
        <v>1</v>
      </c>
      <c r="H616" s="28">
        <v>44450.485925995374</v>
      </c>
      <c r="I616" s="2" t="s">
        <v>1190</v>
      </c>
      <c r="J616" s="27">
        <v>43.147903442382813</v>
      </c>
      <c r="K616" s="27">
        <v>12.109695434570313</v>
      </c>
      <c r="L616" s="2" t="s">
        <v>15</v>
      </c>
      <c r="M616" s="2" t="s">
        <v>16</v>
      </c>
      <c r="N616" s="3">
        <v>5</v>
      </c>
      <c r="O616" s="27" t="s">
        <v>1427</v>
      </c>
      <c r="P616" s="27" t="s">
        <v>1427</v>
      </c>
      <c r="Q616" s="27" t="s">
        <v>1427</v>
      </c>
      <c r="R616" s="27">
        <f t="shared" si="27"/>
        <v>0</v>
      </c>
      <c r="S616" s="27"/>
      <c r="T616" s="27"/>
      <c r="U616" s="27"/>
      <c r="V616" s="27"/>
      <c r="W616" s="27"/>
      <c r="X616" s="27"/>
      <c r="Y616" s="27"/>
      <c r="Z616" s="27" t="s">
        <v>1662</v>
      </c>
      <c r="AA616" s="27" t="s">
        <v>2396</v>
      </c>
      <c r="AB616" s="27" t="s">
        <v>2397</v>
      </c>
      <c r="AC616" s="27">
        <f t="shared" si="28"/>
        <v>3</v>
      </c>
      <c r="AD616" s="27"/>
      <c r="AE616" s="27"/>
      <c r="AF616" s="27">
        <v>2</v>
      </c>
      <c r="AG616" s="27"/>
      <c r="AH616" s="27"/>
      <c r="AI616" s="27">
        <v>1</v>
      </c>
      <c r="AJ616" s="27"/>
      <c r="AK616" s="27"/>
      <c r="AL616" s="29">
        <v>0</v>
      </c>
      <c r="AM616" s="29">
        <v>0</v>
      </c>
      <c r="AN616" s="29" t="s">
        <v>1427</v>
      </c>
      <c r="AO616" s="29" t="s">
        <v>1427</v>
      </c>
      <c r="AP616" s="29" t="s">
        <v>1427</v>
      </c>
      <c r="AQ616" s="29" t="s">
        <v>1427</v>
      </c>
      <c r="AR616" s="29" t="s">
        <v>1427</v>
      </c>
      <c r="AS616" s="29" t="s">
        <v>1427</v>
      </c>
      <c r="AT616" s="29" t="str">
        <f t="shared" si="29"/>
        <v>.</v>
      </c>
      <c r="AU616" s="29">
        <v>3</v>
      </c>
      <c r="AV616" s="29">
        <v>5</v>
      </c>
      <c r="AW616" s="29">
        <v>1</v>
      </c>
      <c r="AX616" s="29">
        <v>20</v>
      </c>
      <c r="AY616" s="29">
        <v>1</v>
      </c>
      <c r="AZ616" s="27" t="s">
        <v>1427</v>
      </c>
      <c r="BA616" s="27">
        <v>123</v>
      </c>
      <c r="BB616" s="27">
        <v>1</v>
      </c>
      <c r="BC616" s="27">
        <v>0</v>
      </c>
      <c r="BD616" s="27">
        <v>0</v>
      </c>
      <c r="BE616" s="27">
        <v>0</v>
      </c>
      <c r="BF616" s="27" t="str" cm="1">
        <f t="array" ref="BF616">_xlfn.IFS(BB616=1,"Nord Italia",BC616=1,"Centro Italia",BD616=1,"Sud Italia",BE616=1,"Isole Italia",SUM(BB616:BE616)=0,"Estero")</f>
        <v>Nord Italia</v>
      </c>
      <c r="BG616" s="27" t="s">
        <v>2973</v>
      </c>
      <c r="BH616" s="27">
        <v>164</v>
      </c>
      <c r="BI616" s="27" t="s">
        <v>1427</v>
      </c>
      <c r="BJ616" s="27">
        <v>3</v>
      </c>
      <c r="BK616" s="27">
        <v>16</v>
      </c>
      <c r="BL616" s="27" t="s">
        <v>1427</v>
      </c>
      <c r="BM616" s="27" t="s">
        <v>1427</v>
      </c>
      <c r="BN616" s="27" t="s">
        <v>1427</v>
      </c>
      <c r="BO616" s="27">
        <v>3</v>
      </c>
      <c r="BP616" s="29">
        <v>4</v>
      </c>
      <c r="BQ616" s="27">
        <v>60</v>
      </c>
      <c r="BR616" s="27">
        <v>0</v>
      </c>
      <c r="BS616" s="27" t="s">
        <v>1427</v>
      </c>
      <c r="BT616" s="27">
        <v>1</v>
      </c>
      <c r="BU616" s="27">
        <v>1</v>
      </c>
      <c r="BV616" s="29">
        <v>5</v>
      </c>
    </row>
    <row r="617" spans="1:74" ht="30" x14ac:dyDescent="0.25">
      <c r="A617" s="27">
        <v>598</v>
      </c>
      <c r="B617" s="28">
        <v>44450.504942129628</v>
      </c>
      <c r="C617" s="28">
        <v>44450.506724537037</v>
      </c>
      <c r="D617" s="2" t="s">
        <v>1193</v>
      </c>
      <c r="E617" s="27">
        <v>100</v>
      </c>
      <c r="F617" s="27">
        <v>153</v>
      </c>
      <c r="G617" s="27">
        <v>1</v>
      </c>
      <c r="H617" s="28">
        <v>44450.506733217589</v>
      </c>
      <c r="I617" s="2" t="s">
        <v>1194</v>
      </c>
      <c r="J617" s="27">
        <v>35.008102416992188</v>
      </c>
      <c r="K617" s="27">
        <v>-90.776802062988281</v>
      </c>
      <c r="L617" s="2" t="s">
        <v>15</v>
      </c>
      <c r="M617" s="2" t="s">
        <v>16</v>
      </c>
      <c r="N617" s="3">
        <v>5</v>
      </c>
      <c r="O617" s="27" t="s">
        <v>1427</v>
      </c>
      <c r="P617" s="27" t="s">
        <v>1427</v>
      </c>
      <c r="Q617" s="27" t="s">
        <v>1427</v>
      </c>
      <c r="R617" s="27">
        <f t="shared" si="27"/>
        <v>0</v>
      </c>
      <c r="S617" s="27"/>
      <c r="T617" s="27"/>
      <c r="U617" s="27"/>
      <c r="V617" s="27"/>
      <c r="W617" s="27"/>
      <c r="X617" s="27"/>
      <c r="Y617" s="27"/>
      <c r="Z617" s="27" t="s">
        <v>2401</v>
      </c>
      <c r="AA617" s="27" t="s">
        <v>2402</v>
      </c>
      <c r="AB617" s="27" t="s">
        <v>2403</v>
      </c>
      <c r="AC617" s="27">
        <f t="shared" si="28"/>
        <v>3</v>
      </c>
      <c r="AD617" s="27"/>
      <c r="AE617" s="27"/>
      <c r="AF617" s="27"/>
      <c r="AG617" s="27"/>
      <c r="AH617" s="27"/>
      <c r="AI617" s="27">
        <v>2</v>
      </c>
      <c r="AJ617" s="27"/>
      <c r="AK617" s="27">
        <v>1</v>
      </c>
      <c r="AL617" s="29">
        <v>0</v>
      </c>
      <c r="AM617" s="29">
        <v>0</v>
      </c>
      <c r="AN617" s="29" t="s">
        <v>1427</v>
      </c>
      <c r="AO617" s="29" t="s">
        <v>1427</v>
      </c>
      <c r="AP617" s="29" t="s">
        <v>1427</v>
      </c>
      <c r="AQ617" s="29" t="s">
        <v>1427</v>
      </c>
      <c r="AR617" s="29" t="s">
        <v>1427</v>
      </c>
      <c r="AS617" s="29" t="s">
        <v>1427</v>
      </c>
      <c r="AT617" s="29" t="str">
        <f t="shared" si="29"/>
        <v>.</v>
      </c>
      <c r="AU617" s="29">
        <v>8</v>
      </c>
      <c r="AV617" s="29">
        <v>8</v>
      </c>
      <c r="AW617" s="29">
        <v>0</v>
      </c>
      <c r="AX617" s="29">
        <v>26</v>
      </c>
      <c r="AY617" s="29">
        <v>1</v>
      </c>
      <c r="AZ617" s="27" t="s">
        <v>1427</v>
      </c>
      <c r="BA617" s="27">
        <v>103</v>
      </c>
      <c r="BB617" s="27">
        <v>1</v>
      </c>
      <c r="BC617" s="27">
        <v>0</v>
      </c>
      <c r="BD617" s="27">
        <v>0</v>
      </c>
      <c r="BE617" s="27">
        <v>0</v>
      </c>
      <c r="BF617" s="27" t="str" cm="1">
        <f t="array" ref="BF617">_xlfn.IFS(BB617=1,"Nord Italia",BC617=1,"Centro Italia",BD617=1,"Sud Italia",BE617=1,"Isole Italia",SUM(BB617:BE617)=0,"Estero")</f>
        <v>Nord Italia</v>
      </c>
      <c r="BG617" s="27" t="s">
        <v>2617</v>
      </c>
      <c r="BH617" s="27">
        <v>166</v>
      </c>
      <c r="BI617" s="27" t="s">
        <v>1427</v>
      </c>
      <c r="BJ617" s="27">
        <v>7</v>
      </c>
      <c r="BK617" s="27" t="s">
        <v>1427</v>
      </c>
      <c r="BL617" s="27" t="s">
        <v>1427</v>
      </c>
      <c r="BM617" s="27" t="s">
        <v>1427</v>
      </c>
      <c r="BN617" s="27" t="s">
        <v>1427</v>
      </c>
      <c r="BO617" s="27">
        <v>4</v>
      </c>
      <c r="BP617" s="29">
        <v>3</v>
      </c>
      <c r="BQ617" s="27">
        <v>60</v>
      </c>
      <c r="BR617" s="27">
        <v>0</v>
      </c>
      <c r="BS617" s="27" t="s">
        <v>1427</v>
      </c>
      <c r="BT617" s="27">
        <v>1</v>
      </c>
      <c r="BU617" s="27">
        <v>0</v>
      </c>
      <c r="BV617" s="29">
        <v>2</v>
      </c>
    </row>
    <row r="618" spans="1:74" ht="45" x14ac:dyDescent="0.25">
      <c r="A618" s="27">
        <v>602</v>
      </c>
      <c r="B618" s="28">
        <v>44450.528194444443</v>
      </c>
      <c r="C618" s="28">
        <v>44450.530219907407</v>
      </c>
      <c r="D618" s="2" t="s">
        <v>1201</v>
      </c>
      <c r="E618" s="27">
        <v>100</v>
      </c>
      <c r="F618" s="27">
        <v>174</v>
      </c>
      <c r="G618" s="27">
        <v>1</v>
      </c>
      <c r="H618" s="28">
        <v>44450.530231469907</v>
      </c>
      <c r="I618" s="2" t="s">
        <v>1202</v>
      </c>
      <c r="J618" s="27">
        <v>45.472198486328125</v>
      </c>
      <c r="K618" s="27">
        <v>9.19219970703125</v>
      </c>
      <c r="L618" s="2" t="s">
        <v>15</v>
      </c>
      <c r="M618" s="2" t="s">
        <v>16</v>
      </c>
      <c r="N618" s="3">
        <v>5</v>
      </c>
      <c r="O618" s="27" t="s">
        <v>1427</v>
      </c>
      <c r="P618" s="27" t="s">
        <v>1427</v>
      </c>
      <c r="Q618" s="27" t="s">
        <v>1427</v>
      </c>
      <c r="R618" s="27">
        <f t="shared" si="27"/>
        <v>0</v>
      </c>
      <c r="S618" s="27"/>
      <c r="T618" s="27"/>
      <c r="U618" s="27"/>
      <c r="V618" s="27"/>
      <c r="W618" s="27"/>
      <c r="X618" s="27"/>
      <c r="Y618" s="27"/>
      <c r="Z618" s="27" t="s">
        <v>2407</v>
      </c>
      <c r="AA618" s="27" t="s">
        <v>2408</v>
      </c>
      <c r="AB618" s="27" t="s">
        <v>2409</v>
      </c>
      <c r="AC618" s="27">
        <f t="shared" si="28"/>
        <v>3</v>
      </c>
      <c r="AD618" s="27"/>
      <c r="AE618" s="27">
        <v>3</v>
      </c>
      <c r="AF618" s="27"/>
      <c r="AG618" s="27"/>
      <c r="AH618" s="27"/>
      <c r="AI618" s="27"/>
      <c r="AJ618" s="27"/>
      <c r="AK618" s="27"/>
      <c r="AL618" s="29">
        <v>0</v>
      </c>
      <c r="AM618" s="29">
        <v>0</v>
      </c>
      <c r="AN618" s="29" t="s">
        <v>1427</v>
      </c>
      <c r="AO618" s="29" t="s">
        <v>1427</v>
      </c>
      <c r="AP618" s="29" t="s">
        <v>1427</v>
      </c>
      <c r="AQ618" s="29" t="s">
        <v>1427</v>
      </c>
      <c r="AR618" s="29" t="s">
        <v>1427</v>
      </c>
      <c r="AS618" s="29" t="s">
        <v>1427</v>
      </c>
      <c r="AT618" s="29" t="str">
        <f t="shared" si="29"/>
        <v>.</v>
      </c>
      <c r="AU618" s="29">
        <v>4</v>
      </c>
      <c r="AV618" s="29">
        <v>6</v>
      </c>
      <c r="AW618" s="29">
        <v>1</v>
      </c>
      <c r="AX618" s="29">
        <v>23</v>
      </c>
      <c r="AY618" s="29">
        <v>1</v>
      </c>
      <c r="AZ618" s="27" t="s">
        <v>1427</v>
      </c>
      <c r="BA618" s="27">
        <v>58</v>
      </c>
      <c r="BB618" s="27">
        <v>1</v>
      </c>
      <c r="BC618" s="27">
        <v>0</v>
      </c>
      <c r="BD618" s="27">
        <v>0</v>
      </c>
      <c r="BE618" s="27">
        <v>0</v>
      </c>
      <c r="BF618" s="27" t="str" cm="1">
        <f t="array" ref="BF618">_xlfn.IFS(BB618=1,"Nord Italia",BC618=1,"Centro Italia",BD618=1,"Sud Italia",BE618=1,"Isole Italia",SUM(BB618:BE618)=0,"Estero")</f>
        <v>Nord Italia</v>
      </c>
      <c r="BG618" s="27" t="s">
        <v>2599</v>
      </c>
      <c r="BH618" s="27">
        <v>164</v>
      </c>
      <c r="BI618" s="27" t="s">
        <v>1427</v>
      </c>
      <c r="BJ618" s="27">
        <v>4</v>
      </c>
      <c r="BK618" s="27">
        <v>17</v>
      </c>
      <c r="BL618" s="27" t="s">
        <v>1427</v>
      </c>
      <c r="BM618" s="27">
        <v>116</v>
      </c>
      <c r="BN618" s="27" t="s">
        <v>3164</v>
      </c>
      <c r="BO618" s="27">
        <v>2</v>
      </c>
      <c r="BP618" s="29">
        <v>3</v>
      </c>
      <c r="BQ618" s="27">
        <v>120</v>
      </c>
      <c r="BR618" s="27">
        <v>1</v>
      </c>
      <c r="BS618" s="27">
        <v>1</v>
      </c>
      <c r="BT618" s="27">
        <v>1</v>
      </c>
      <c r="BU618" s="27">
        <v>1</v>
      </c>
      <c r="BV618" s="29">
        <v>3</v>
      </c>
    </row>
    <row r="619" spans="1:74" ht="30" x14ac:dyDescent="0.25">
      <c r="A619" s="27">
        <v>615</v>
      </c>
      <c r="B619" s="28">
        <v>44450.982523148145</v>
      </c>
      <c r="C619" s="28">
        <v>44450.984791666669</v>
      </c>
      <c r="D619" s="2" t="s">
        <v>1227</v>
      </c>
      <c r="E619" s="27">
        <v>100</v>
      </c>
      <c r="F619" s="27">
        <v>196</v>
      </c>
      <c r="G619" s="27">
        <v>1</v>
      </c>
      <c r="H619" s="28">
        <v>44450.984803449071</v>
      </c>
      <c r="I619" s="2" t="s">
        <v>1228</v>
      </c>
      <c r="J619" s="27">
        <v>45.68780517578125</v>
      </c>
      <c r="K619" s="27">
        <v>12.022994995117188</v>
      </c>
      <c r="L619" s="2" t="s">
        <v>15</v>
      </c>
      <c r="M619" s="2" t="s">
        <v>16</v>
      </c>
      <c r="N619" s="3">
        <v>5</v>
      </c>
      <c r="O619" s="27" t="s">
        <v>1427</v>
      </c>
      <c r="P619" s="27" t="s">
        <v>1427</v>
      </c>
      <c r="Q619" s="27" t="s">
        <v>1427</v>
      </c>
      <c r="R619" s="27">
        <f t="shared" si="27"/>
        <v>0</v>
      </c>
      <c r="S619" s="27"/>
      <c r="T619" s="27"/>
      <c r="U619" s="27"/>
      <c r="V619" s="27"/>
      <c r="W619" s="27"/>
      <c r="X619" s="27"/>
      <c r="Y619" s="27"/>
      <c r="Z619" s="27" t="s">
        <v>2424</v>
      </c>
      <c r="AA619" s="27" t="s">
        <v>2425</v>
      </c>
      <c r="AB619" s="27" t="s">
        <v>2426</v>
      </c>
      <c r="AC619" s="27">
        <f t="shared" si="28"/>
        <v>3</v>
      </c>
      <c r="AD619" s="27"/>
      <c r="AE619" s="27">
        <v>1</v>
      </c>
      <c r="AF619" s="27">
        <v>1</v>
      </c>
      <c r="AG619" s="27"/>
      <c r="AH619" s="27"/>
      <c r="AI619" s="27">
        <v>1</v>
      </c>
      <c r="AJ619" s="27"/>
      <c r="AK619" s="27"/>
      <c r="AL619" s="29">
        <v>0</v>
      </c>
      <c r="AM619" s="29">
        <v>0</v>
      </c>
      <c r="AN619" s="29" t="s">
        <v>1427</v>
      </c>
      <c r="AO619" s="29" t="s">
        <v>1427</v>
      </c>
      <c r="AP619" s="29" t="s">
        <v>1427</v>
      </c>
      <c r="AQ619" s="29" t="s">
        <v>1427</v>
      </c>
      <c r="AR619" s="29" t="s">
        <v>1427</v>
      </c>
      <c r="AS619" s="29" t="s">
        <v>1427</v>
      </c>
      <c r="AT619" s="29" t="str">
        <f t="shared" si="29"/>
        <v>.</v>
      </c>
      <c r="AU619" s="29">
        <v>4</v>
      </c>
      <c r="AV619" s="29">
        <v>5</v>
      </c>
      <c r="AW619" s="29">
        <v>1</v>
      </c>
      <c r="AX619" s="29">
        <v>32</v>
      </c>
      <c r="AY619" s="29">
        <v>1</v>
      </c>
      <c r="AZ619" s="27" t="s">
        <v>1427</v>
      </c>
      <c r="BA619" s="27">
        <v>67</v>
      </c>
      <c r="BB619" s="27">
        <v>1</v>
      </c>
      <c r="BC619" s="27">
        <v>0</v>
      </c>
      <c r="BD619" s="27">
        <v>0</v>
      </c>
      <c r="BE619" s="27">
        <v>0</v>
      </c>
      <c r="BF619" s="27" t="str" cm="1">
        <f t="array" ref="BF619">_xlfn.IFS(BB619=1,"Nord Italia",BC619=1,"Centro Italia",BD619=1,"Sud Italia",BE619=1,"Isole Italia",SUM(BB619:BE619)=0,"Estero")</f>
        <v>Nord Italia</v>
      </c>
      <c r="BG619" s="27" t="s">
        <v>2759</v>
      </c>
      <c r="BH619" s="27">
        <v>164</v>
      </c>
      <c r="BI619" s="27" t="s">
        <v>1427</v>
      </c>
      <c r="BJ619" s="27">
        <v>4</v>
      </c>
      <c r="BK619" s="27">
        <v>13</v>
      </c>
      <c r="BL619" s="27" t="s">
        <v>1427</v>
      </c>
      <c r="BM619" s="27">
        <v>116</v>
      </c>
      <c r="BN619" s="27" t="s">
        <v>3167</v>
      </c>
      <c r="BO619" s="27">
        <v>2</v>
      </c>
      <c r="BP619" s="29">
        <v>2</v>
      </c>
      <c r="BQ619" s="27">
        <v>60</v>
      </c>
      <c r="BR619" s="27">
        <v>0</v>
      </c>
      <c r="BS619" s="27" t="s">
        <v>1427</v>
      </c>
      <c r="BT619" s="27">
        <v>1</v>
      </c>
      <c r="BU619" s="27">
        <v>1</v>
      </c>
      <c r="BV619" s="29">
        <v>2</v>
      </c>
    </row>
    <row r="620" spans="1:74" ht="30" x14ac:dyDescent="0.25">
      <c r="A620" s="27">
        <v>626</v>
      </c>
      <c r="B620" s="28">
        <v>44451.15247685185</v>
      </c>
      <c r="C620" s="28">
        <v>44451.155682870369</v>
      </c>
      <c r="D620" s="2" t="s">
        <v>1249</v>
      </c>
      <c r="E620" s="27">
        <v>100</v>
      </c>
      <c r="F620" s="27">
        <v>277</v>
      </c>
      <c r="G620" s="27">
        <v>1</v>
      </c>
      <c r="H620" s="28">
        <v>44451.155695671296</v>
      </c>
      <c r="I620" s="2" t="s">
        <v>1250</v>
      </c>
      <c r="J620" s="27">
        <v>43.147903442382813</v>
      </c>
      <c r="K620" s="27">
        <v>12.109695434570313</v>
      </c>
      <c r="L620" s="2" t="s">
        <v>15</v>
      </c>
      <c r="M620" s="2" t="s">
        <v>16</v>
      </c>
      <c r="N620" s="3">
        <v>5</v>
      </c>
      <c r="O620" s="27" t="s">
        <v>1427</v>
      </c>
      <c r="P620" s="27" t="s">
        <v>1427</v>
      </c>
      <c r="Q620" s="27" t="s">
        <v>1427</v>
      </c>
      <c r="R620" s="27">
        <f t="shared" si="27"/>
        <v>0</v>
      </c>
      <c r="S620" s="27"/>
      <c r="T620" s="27"/>
      <c r="U620" s="27"/>
      <c r="V620" s="27"/>
      <c r="W620" s="27"/>
      <c r="X620" s="27"/>
      <c r="Y620" s="27"/>
      <c r="Z620" s="27" t="s">
        <v>2440</v>
      </c>
      <c r="AA620" s="27" t="s">
        <v>2441</v>
      </c>
      <c r="AB620" s="27" t="s">
        <v>2442</v>
      </c>
      <c r="AC620" s="27">
        <f t="shared" si="28"/>
        <v>3</v>
      </c>
      <c r="AD620" s="27"/>
      <c r="AE620" s="27">
        <v>2</v>
      </c>
      <c r="AF620" s="27">
        <v>1</v>
      </c>
      <c r="AG620" s="27"/>
      <c r="AH620" s="27"/>
      <c r="AI620" s="27"/>
      <c r="AJ620" s="27"/>
      <c r="AK620" s="27"/>
      <c r="AL620" s="29">
        <v>0</v>
      </c>
      <c r="AM620" s="29">
        <v>0</v>
      </c>
      <c r="AN620" s="29" t="s">
        <v>1427</v>
      </c>
      <c r="AO620" s="29" t="s">
        <v>1427</v>
      </c>
      <c r="AP620" s="29" t="s">
        <v>1427</v>
      </c>
      <c r="AQ620" s="29" t="s">
        <v>1427</v>
      </c>
      <c r="AR620" s="29" t="s">
        <v>1427</v>
      </c>
      <c r="AS620" s="29" t="s">
        <v>1427</v>
      </c>
      <c r="AT620" s="29" t="str">
        <f t="shared" si="29"/>
        <v>.</v>
      </c>
      <c r="AU620" s="29">
        <v>7</v>
      </c>
      <c r="AV620" s="29">
        <v>8</v>
      </c>
      <c r="AW620" s="29">
        <v>0</v>
      </c>
      <c r="AX620" s="29">
        <v>43</v>
      </c>
      <c r="AY620" s="29">
        <v>1</v>
      </c>
      <c r="AZ620" s="27" t="s">
        <v>1427</v>
      </c>
      <c r="BA620" s="27">
        <v>104</v>
      </c>
      <c r="BB620" s="27">
        <v>1</v>
      </c>
      <c r="BC620" s="27">
        <v>0</v>
      </c>
      <c r="BD620" s="27">
        <v>0</v>
      </c>
      <c r="BE620" s="27">
        <v>0</v>
      </c>
      <c r="BF620" s="27" t="str" cm="1">
        <f t="array" ref="BF620">_xlfn.IFS(BB620=1,"Nord Italia",BC620=1,"Centro Italia",BD620=1,"Sud Italia",BE620=1,"Isole Italia",SUM(BB620:BE620)=0,"Estero")</f>
        <v>Nord Italia</v>
      </c>
      <c r="BG620" s="27" t="s">
        <v>2979</v>
      </c>
      <c r="BH620" s="27">
        <v>167</v>
      </c>
      <c r="BI620" s="27" t="s">
        <v>1427</v>
      </c>
      <c r="BJ620" s="27">
        <v>5</v>
      </c>
      <c r="BK620" s="27">
        <v>17</v>
      </c>
      <c r="BL620" s="27" t="s">
        <v>1427</v>
      </c>
      <c r="BM620" s="27">
        <v>111</v>
      </c>
      <c r="BN620" s="27" t="s">
        <v>1427</v>
      </c>
      <c r="BO620" s="27">
        <v>4</v>
      </c>
      <c r="BP620" s="29">
        <v>4</v>
      </c>
      <c r="BQ620" s="27">
        <v>180</v>
      </c>
      <c r="BR620" s="27">
        <v>0</v>
      </c>
      <c r="BS620" s="27" t="s">
        <v>1427</v>
      </c>
      <c r="BT620" s="27">
        <v>1</v>
      </c>
      <c r="BU620" s="27">
        <v>1</v>
      </c>
      <c r="BV620" s="29">
        <v>2</v>
      </c>
    </row>
    <row r="621" spans="1:74" ht="45" x14ac:dyDescent="0.25">
      <c r="A621" s="27">
        <v>636</v>
      </c>
      <c r="B621" s="28">
        <v>44451.199560185189</v>
      </c>
      <c r="C621" s="28">
        <v>44451.201597222222</v>
      </c>
      <c r="D621" s="2" t="s">
        <v>1269</v>
      </c>
      <c r="E621" s="27">
        <v>100</v>
      </c>
      <c r="F621" s="27">
        <v>175</v>
      </c>
      <c r="G621" s="27">
        <v>1</v>
      </c>
      <c r="H621" s="28">
        <v>44451.201601145833</v>
      </c>
      <c r="I621" s="2" t="s">
        <v>1270</v>
      </c>
      <c r="J621" s="27">
        <v>40.86700439453125</v>
      </c>
      <c r="K621" s="27">
        <v>14.238494873046875</v>
      </c>
      <c r="L621" s="2" t="s">
        <v>15</v>
      </c>
      <c r="M621" s="2" t="s">
        <v>16</v>
      </c>
      <c r="N621" s="3">
        <v>5</v>
      </c>
      <c r="O621" s="27" t="s">
        <v>1427</v>
      </c>
      <c r="P621" s="27" t="s">
        <v>1427</v>
      </c>
      <c r="Q621" s="27" t="s">
        <v>1427</v>
      </c>
      <c r="R621" s="27">
        <f t="shared" si="27"/>
        <v>0</v>
      </c>
      <c r="S621" s="27"/>
      <c r="T621" s="27"/>
      <c r="U621" s="27"/>
      <c r="V621" s="27"/>
      <c r="W621" s="27"/>
      <c r="X621" s="27"/>
      <c r="Y621" s="27"/>
      <c r="Z621" s="27" t="s">
        <v>2452</v>
      </c>
      <c r="AA621" s="27" t="s">
        <v>2123</v>
      </c>
      <c r="AB621" s="27" t="s">
        <v>2453</v>
      </c>
      <c r="AC621" s="27">
        <f t="shared" si="28"/>
        <v>3</v>
      </c>
      <c r="AD621" s="27"/>
      <c r="AE621" s="27"/>
      <c r="AF621" s="27"/>
      <c r="AG621" s="27">
        <v>2</v>
      </c>
      <c r="AH621" s="27"/>
      <c r="AI621" s="27"/>
      <c r="AJ621" s="27"/>
      <c r="AK621" s="27">
        <v>1</v>
      </c>
      <c r="AL621" s="29">
        <v>0</v>
      </c>
      <c r="AM621" s="29">
        <v>0</v>
      </c>
      <c r="AN621" s="29" t="s">
        <v>1427</v>
      </c>
      <c r="AO621" s="29" t="s">
        <v>1427</v>
      </c>
      <c r="AP621" s="29" t="s">
        <v>1427</v>
      </c>
      <c r="AQ621" s="29" t="s">
        <v>1427</v>
      </c>
      <c r="AR621" s="29" t="s">
        <v>1427</v>
      </c>
      <c r="AS621" s="29" t="s">
        <v>1427</v>
      </c>
      <c r="AT621" s="29" t="str">
        <f t="shared" si="29"/>
        <v>.</v>
      </c>
      <c r="AU621" s="29">
        <v>4</v>
      </c>
      <c r="AV621" s="29">
        <v>5</v>
      </c>
      <c r="AW621" s="29">
        <v>1</v>
      </c>
      <c r="AX621" s="29">
        <v>27</v>
      </c>
      <c r="AY621" s="29">
        <v>1</v>
      </c>
      <c r="AZ621" s="27" t="s">
        <v>1427</v>
      </c>
      <c r="BA621" s="27">
        <v>61</v>
      </c>
      <c r="BB621" s="27">
        <v>0</v>
      </c>
      <c r="BC621" s="27">
        <v>0</v>
      </c>
      <c r="BD621" s="27">
        <v>1</v>
      </c>
      <c r="BE621" s="27">
        <v>0</v>
      </c>
      <c r="BF621" s="27" t="str" cm="1">
        <f t="array" ref="BF621">_xlfn.IFS(BB621=1,"Nord Italia",BC621=1,"Centro Italia",BD621=1,"Sud Italia",BE621=1,"Isole Italia",SUM(BB621:BE621)=0,"Estero")</f>
        <v>Sud Italia</v>
      </c>
      <c r="BG621" s="27" t="s">
        <v>2997</v>
      </c>
      <c r="BH621" s="27">
        <v>167</v>
      </c>
      <c r="BI621" s="27" t="s">
        <v>1427</v>
      </c>
      <c r="BJ621" s="27">
        <v>4</v>
      </c>
      <c r="BK621" s="27">
        <v>9</v>
      </c>
      <c r="BL621" s="27" t="s">
        <v>1427</v>
      </c>
      <c r="BM621" s="27" t="s">
        <v>1427</v>
      </c>
      <c r="BN621" s="27" t="s">
        <v>1427</v>
      </c>
      <c r="BO621" s="27">
        <v>3</v>
      </c>
      <c r="BP621" s="29">
        <v>3</v>
      </c>
      <c r="BQ621" s="27">
        <v>360</v>
      </c>
      <c r="BR621" s="27">
        <v>1</v>
      </c>
      <c r="BS621" s="27">
        <v>1</v>
      </c>
      <c r="BT621" s="27">
        <v>1</v>
      </c>
      <c r="BU621" s="27">
        <v>0</v>
      </c>
      <c r="BV621" s="29">
        <v>3</v>
      </c>
    </row>
    <row r="622" spans="1:74" ht="45" x14ac:dyDescent="0.25">
      <c r="A622" s="27">
        <v>643</v>
      </c>
      <c r="B622" s="28">
        <v>44451.218182870369</v>
      </c>
      <c r="C622" s="28">
        <v>44451.220254629632</v>
      </c>
      <c r="D622" s="2" t="s">
        <v>1283</v>
      </c>
      <c r="E622" s="27">
        <v>100</v>
      </c>
      <c r="F622" s="27">
        <v>179</v>
      </c>
      <c r="G622" s="27">
        <v>1</v>
      </c>
      <c r="H622" s="28">
        <v>44451.220266388889</v>
      </c>
      <c r="I622" s="2" t="s">
        <v>1284</v>
      </c>
      <c r="J622" s="27">
        <v>43.147903442382813</v>
      </c>
      <c r="K622" s="27">
        <v>12.109695434570313</v>
      </c>
      <c r="L622" s="2" t="s">
        <v>15</v>
      </c>
      <c r="M622" s="2" t="s">
        <v>16</v>
      </c>
      <c r="N622" s="3">
        <v>5</v>
      </c>
      <c r="O622" s="27" t="s">
        <v>1427</v>
      </c>
      <c r="P622" s="27" t="s">
        <v>1427</v>
      </c>
      <c r="Q622" s="27" t="s">
        <v>1427</v>
      </c>
      <c r="R622" s="27">
        <f t="shared" si="27"/>
        <v>0</v>
      </c>
      <c r="S622" s="27"/>
      <c r="T622" s="27"/>
      <c r="U622" s="27"/>
      <c r="V622" s="27"/>
      <c r="W622" s="27"/>
      <c r="X622" s="27"/>
      <c r="Y622" s="27"/>
      <c r="Z622" s="27" t="s">
        <v>2463</v>
      </c>
      <c r="AA622" s="27" t="s">
        <v>2464</v>
      </c>
      <c r="AB622" s="27" t="s">
        <v>2465</v>
      </c>
      <c r="AC622" s="27">
        <f t="shared" si="28"/>
        <v>3</v>
      </c>
      <c r="AD622" s="27">
        <v>1</v>
      </c>
      <c r="AE622" s="27"/>
      <c r="AF622" s="27">
        <v>1</v>
      </c>
      <c r="AG622" s="27"/>
      <c r="AH622" s="27"/>
      <c r="AI622" s="27"/>
      <c r="AJ622" s="27"/>
      <c r="AK622" s="27">
        <v>1</v>
      </c>
      <c r="AL622" s="29">
        <v>0</v>
      </c>
      <c r="AM622" s="29">
        <v>0</v>
      </c>
      <c r="AN622" s="29" t="s">
        <v>1427</v>
      </c>
      <c r="AO622" s="29" t="s">
        <v>1427</v>
      </c>
      <c r="AP622" s="29" t="s">
        <v>1427</v>
      </c>
      <c r="AQ622" s="29" t="s">
        <v>1427</v>
      </c>
      <c r="AR622" s="29" t="s">
        <v>1427</v>
      </c>
      <c r="AS622" s="29" t="s">
        <v>1427</v>
      </c>
      <c r="AT622" s="29" t="str">
        <f t="shared" si="29"/>
        <v>.</v>
      </c>
      <c r="AU622" s="29">
        <v>6</v>
      </c>
      <c r="AV622" s="29">
        <v>7</v>
      </c>
      <c r="AW622" s="29">
        <v>0</v>
      </c>
      <c r="AX622" s="29">
        <v>23</v>
      </c>
      <c r="AY622" s="29">
        <v>1</v>
      </c>
      <c r="AZ622" s="27" t="s">
        <v>1427</v>
      </c>
      <c r="BA622" s="27">
        <v>95</v>
      </c>
      <c r="BB622" s="27">
        <v>0</v>
      </c>
      <c r="BC622" s="27">
        <v>0</v>
      </c>
      <c r="BD622" s="27">
        <v>1</v>
      </c>
      <c r="BE622" s="27">
        <v>0</v>
      </c>
      <c r="BF622" s="27" t="str" cm="1">
        <f t="array" ref="BF622">_xlfn.IFS(BB622=1,"Nord Italia",BC622=1,"Centro Italia",BD622=1,"Sud Italia",BE622=1,"Isole Italia",SUM(BB622:BE622)=0,"Estero")</f>
        <v>Sud Italia</v>
      </c>
      <c r="BG622" s="27" t="s">
        <v>3002</v>
      </c>
      <c r="BH622" s="27">
        <v>164</v>
      </c>
      <c r="BI622" s="27" t="s">
        <v>1427</v>
      </c>
      <c r="BJ622" s="27">
        <v>3</v>
      </c>
      <c r="BK622" s="27">
        <v>18</v>
      </c>
      <c r="BL622" s="27" t="s">
        <v>3104</v>
      </c>
      <c r="BM622" s="27" t="s">
        <v>1427</v>
      </c>
      <c r="BN622" s="27" t="s">
        <v>1427</v>
      </c>
      <c r="BO622" s="27">
        <v>4</v>
      </c>
      <c r="BP622" s="29">
        <v>3</v>
      </c>
      <c r="BQ622" s="27">
        <v>100</v>
      </c>
      <c r="BR622" s="27">
        <v>0</v>
      </c>
      <c r="BS622" s="27" t="s">
        <v>1427</v>
      </c>
      <c r="BT622" s="27">
        <v>1</v>
      </c>
      <c r="BU622" s="27">
        <v>1</v>
      </c>
      <c r="BV622" s="29">
        <v>2</v>
      </c>
    </row>
    <row r="623" spans="1:74" ht="30" x14ac:dyDescent="0.25">
      <c r="A623" s="27">
        <v>655</v>
      </c>
      <c r="B623" s="28">
        <v>44451.247766203705</v>
      </c>
      <c r="C623" s="28">
        <v>44451.251284722224</v>
      </c>
      <c r="D623" s="2" t="s">
        <v>1307</v>
      </c>
      <c r="E623" s="27">
        <v>100</v>
      </c>
      <c r="F623" s="27">
        <v>303</v>
      </c>
      <c r="G623" s="27">
        <v>1</v>
      </c>
      <c r="H623" s="28">
        <v>44451.251290277774</v>
      </c>
      <c r="I623" s="2" t="s">
        <v>1308</v>
      </c>
      <c r="J623" s="27">
        <v>45.472198486328125</v>
      </c>
      <c r="K623" s="27">
        <v>9.19219970703125</v>
      </c>
      <c r="L623" s="2" t="s">
        <v>15</v>
      </c>
      <c r="M623" s="2" t="s">
        <v>16</v>
      </c>
      <c r="N623" s="3">
        <v>5</v>
      </c>
      <c r="O623" s="27" t="s">
        <v>1427</v>
      </c>
      <c r="P623" s="27" t="s">
        <v>1427</v>
      </c>
      <c r="Q623" s="27" t="s">
        <v>1427</v>
      </c>
      <c r="R623" s="27">
        <f t="shared" si="27"/>
        <v>0</v>
      </c>
      <c r="S623" s="27"/>
      <c r="T623" s="27"/>
      <c r="U623" s="27"/>
      <c r="V623" s="27"/>
      <c r="W623" s="27"/>
      <c r="X623" s="27"/>
      <c r="Y623" s="27"/>
      <c r="Z623" s="27" t="s">
        <v>2488</v>
      </c>
      <c r="AA623" s="27" t="s">
        <v>2489</v>
      </c>
      <c r="AB623" s="27" t="s">
        <v>2490</v>
      </c>
      <c r="AC623" s="27">
        <f t="shared" si="28"/>
        <v>3</v>
      </c>
      <c r="AD623" s="27">
        <v>1</v>
      </c>
      <c r="AE623" s="27"/>
      <c r="AF623" s="27"/>
      <c r="AG623" s="27"/>
      <c r="AH623" s="27"/>
      <c r="AI623" s="27"/>
      <c r="AJ623" s="27">
        <v>1</v>
      </c>
      <c r="AK623" s="27">
        <v>1</v>
      </c>
      <c r="AL623" s="29">
        <v>0</v>
      </c>
      <c r="AM623" s="29">
        <v>0</v>
      </c>
      <c r="AN623" s="29" t="s">
        <v>1427</v>
      </c>
      <c r="AO623" s="29" t="s">
        <v>1427</v>
      </c>
      <c r="AP623" s="29" t="s">
        <v>1427</v>
      </c>
      <c r="AQ623" s="29" t="s">
        <v>1427</v>
      </c>
      <c r="AR623" s="29" t="s">
        <v>1427</v>
      </c>
      <c r="AS623" s="29" t="s">
        <v>1427</v>
      </c>
      <c r="AT623" s="29" t="str">
        <f t="shared" si="29"/>
        <v>.</v>
      </c>
      <c r="AU623" s="29">
        <v>8</v>
      </c>
      <c r="AV623" s="29">
        <v>7</v>
      </c>
      <c r="AW623" s="29">
        <v>1</v>
      </c>
      <c r="AX623" s="29">
        <v>64</v>
      </c>
      <c r="AY623" s="29">
        <v>1</v>
      </c>
      <c r="AZ623" s="27" t="s">
        <v>1427</v>
      </c>
      <c r="BA623" s="27">
        <v>103</v>
      </c>
      <c r="BB623" s="27">
        <v>1</v>
      </c>
      <c r="BC623" s="27">
        <v>0</v>
      </c>
      <c r="BD623" s="27">
        <v>0</v>
      </c>
      <c r="BE623" s="27">
        <v>0</v>
      </c>
      <c r="BF623" s="27" t="str" cm="1">
        <f t="array" ref="BF623">_xlfn.IFS(BB623=1,"Nord Italia",BC623=1,"Centro Italia",BD623=1,"Sud Italia",BE623=1,"Isole Italia",SUM(BB623:BE623)=0,"Estero")</f>
        <v>Nord Italia</v>
      </c>
      <c r="BG623" s="27" t="s">
        <v>3010</v>
      </c>
      <c r="BH623" s="27">
        <v>170</v>
      </c>
      <c r="BI623" s="27" t="s">
        <v>1427</v>
      </c>
      <c r="BJ623" s="27">
        <v>3</v>
      </c>
      <c r="BK623" s="27" t="s">
        <v>1427</v>
      </c>
      <c r="BL623" s="27" t="s">
        <v>1427</v>
      </c>
      <c r="BM623" s="27" t="s">
        <v>1427</v>
      </c>
      <c r="BN623" s="27" t="s">
        <v>1427</v>
      </c>
      <c r="BO623" s="27">
        <v>2</v>
      </c>
      <c r="BP623" s="29">
        <v>3</v>
      </c>
      <c r="BQ623" s="27">
        <v>60</v>
      </c>
      <c r="BR623" s="27">
        <v>0</v>
      </c>
      <c r="BS623" s="27" t="s">
        <v>1427</v>
      </c>
      <c r="BT623" s="27">
        <v>1</v>
      </c>
      <c r="BU623" s="27">
        <v>1</v>
      </c>
      <c r="BV623" s="29">
        <v>3</v>
      </c>
    </row>
    <row r="624" spans="1:74" ht="30" x14ac:dyDescent="0.25">
      <c r="A624" s="27">
        <v>661</v>
      </c>
      <c r="B624" s="28">
        <v>44451.265277777777</v>
      </c>
      <c r="C624" s="28">
        <v>44451.267268518517</v>
      </c>
      <c r="D624" s="2" t="s">
        <v>1319</v>
      </c>
      <c r="E624" s="27">
        <v>100</v>
      </c>
      <c r="F624" s="27">
        <v>171</v>
      </c>
      <c r="G624" s="27">
        <v>1</v>
      </c>
      <c r="H624" s="28">
        <v>44451.267281030094</v>
      </c>
      <c r="I624" s="2" t="s">
        <v>1320</v>
      </c>
      <c r="J624" s="27">
        <v>41.890396118164063</v>
      </c>
      <c r="K624" s="27">
        <v>12.512603759765625</v>
      </c>
      <c r="L624" s="2" t="s">
        <v>15</v>
      </c>
      <c r="M624" s="2" t="s">
        <v>16</v>
      </c>
      <c r="N624" s="3">
        <v>5</v>
      </c>
      <c r="O624" s="27" t="s">
        <v>1427</v>
      </c>
      <c r="P624" s="27" t="s">
        <v>1427</v>
      </c>
      <c r="Q624" s="27" t="s">
        <v>1427</v>
      </c>
      <c r="R624" s="27">
        <f t="shared" si="27"/>
        <v>0</v>
      </c>
      <c r="S624" s="27"/>
      <c r="T624" s="27"/>
      <c r="U624" s="27"/>
      <c r="V624" s="27"/>
      <c r="W624" s="27"/>
      <c r="X624" s="27"/>
      <c r="Y624" s="27"/>
      <c r="Z624" s="27" t="s">
        <v>2499</v>
      </c>
      <c r="AA624" s="27" t="s">
        <v>2500</v>
      </c>
      <c r="AB624" s="27" t="s">
        <v>2501</v>
      </c>
      <c r="AC624" s="27">
        <f t="shared" si="28"/>
        <v>3</v>
      </c>
      <c r="AD624" s="27"/>
      <c r="AE624" s="27">
        <v>1</v>
      </c>
      <c r="AF624" s="27">
        <v>1</v>
      </c>
      <c r="AG624" s="27">
        <v>1</v>
      </c>
      <c r="AH624" s="27"/>
      <c r="AI624" s="27"/>
      <c r="AJ624" s="27"/>
      <c r="AK624" s="27"/>
      <c r="AL624" s="29">
        <v>0</v>
      </c>
      <c r="AM624" s="29">
        <v>0</v>
      </c>
      <c r="AN624" s="29" t="s">
        <v>1427</v>
      </c>
      <c r="AO624" s="29" t="s">
        <v>1427</v>
      </c>
      <c r="AP624" s="29" t="s">
        <v>1427</v>
      </c>
      <c r="AQ624" s="29" t="s">
        <v>1427</v>
      </c>
      <c r="AR624" s="29" t="s">
        <v>1427</v>
      </c>
      <c r="AS624" s="29" t="s">
        <v>1427</v>
      </c>
      <c r="AT624" s="29" t="str">
        <f t="shared" si="29"/>
        <v>.</v>
      </c>
      <c r="AU624" s="29">
        <v>5</v>
      </c>
      <c r="AV624" s="29">
        <v>5</v>
      </c>
      <c r="AW624" s="29">
        <v>1</v>
      </c>
      <c r="AX624" s="29">
        <v>47</v>
      </c>
      <c r="AY624" s="29">
        <v>1</v>
      </c>
      <c r="AZ624" s="27" t="s">
        <v>1427</v>
      </c>
      <c r="BA624" s="27">
        <v>86</v>
      </c>
      <c r="BB624" s="27">
        <v>0</v>
      </c>
      <c r="BC624" s="27">
        <v>1</v>
      </c>
      <c r="BD624" s="27">
        <v>0</v>
      </c>
      <c r="BE624" s="27">
        <v>0</v>
      </c>
      <c r="BF624" s="27" t="str" cm="1">
        <f t="array" ref="BF624">_xlfn.IFS(BB624=1,"Nord Italia",BC624=1,"Centro Italia",BD624=1,"Sud Italia",BE624=1,"Isole Italia",SUM(BB624:BE624)=0,"Estero")</f>
        <v>Centro Italia</v>
      </c>
      <c r="BG624" s="27" t="s">
        <v>2609</v>
      </c>
      <c r="BH624" s="27">
        <v>167</v>
      </c>
      <c r="BI624" s="27" t="s">
        <v>1427</v>
      </c>
      <c r="BJ624" s="27">
        <v>7</v>
      </c>
      <c r="BK624" s="27" t="s">
        <v>1427</v>
      </c>
      <c r="BL624" s="27" t="s">
        <v>1427</v>
      </c>
      <c r="BM624" s="27" t="s">
        <v>1427</v>
      </c>
      <c r="BN624" s="27" t="s">
        <v>1427</v>
      </c>
      <c r="BO624" s="27">
        <v>2</v>
      </c>
      <c r="BP624" s="29">
        <v>3</v>
      </c>
      <c r="BQ624" s="27">
        <v>65</v>
      </c>
      <c r="BR624" s="27">
        <v>0</v>
      </c>
      <c r="BS624" s="27" t="s">
        <v>1427</v>
      </c>
      <c r="BT624" s="27">
        <v>1</v>
      </c>
      <c r="BU624" s="27">
        <v>1</v>
      </c>
      <c r="BV624" s="29">
        <v>2</v>
      </c>
    </row>
    <row r="625" spans="1:74" ht="45" x14ac:dyDescent="0.25">
      <c r="A625" s="27">
        <v>668</v>
      </c>
      <c r="B625" s="28">
        <v>44451.302256944444</v>
      </c>
      <c r="C625" s="28">
        <v>44451.304062499999</v>
      </c>
      <c r="D625" s="2" t="s">
        <v>1333</v>
      </c>
      <c r="E625" s="27">
        <v>100</v>
      </c>
      <c r="F625" s="27">
        <v>155</v>
      </c>
      <c r="G625" s="27">
        <v>1</v>
      </c>
      <c r="H625" s="28">
        <v>44451.304067256948</v>
      </c>
      <c r="I625" s="2" t="s">
        <v>1334</v>
      </c>
      <c r="J625" s="27">
        <v>41.890396118164063</v>
      </c>
      <c r="K625" s="27">
        <v>12.512603759765625</v>
      </c>
      <c r="L625" s="2" t="s">
        <v>15</v>
      </c>
      <c r="M625" s="2" t="s">
        <v>16</v>
      </c>
      <c r="N625" s="3">
        <v>5</v>
      </c>
      <c r="O625" s="27" t="s">
        <v>1427</v>
      </c>
      <c r="P625" s="27" t="s">
        <v>1427</v>
      </c>
      <c r="Q625" s="27" t="s">
        <v>1427</v>
      </c>
      <c r="R625" s="27">
        <f t="shared" si="27"/>
        <v>0</v>
      </c>
      <c r="S625" s="27"/>
      <c r="T625" s="27"/>
      <c r="U625" s="27"/>
      <c r="V625" s="27"/>
      <c r="W625" s="27"/>
      <c r="X625" s="27"/>
      <c r="Y625" s="27"/>
      <c r="Z625" s="27" t="s">
        <v>2510</v>
      </c>
      <c r="AA625" s="27" t="s">
        <v>2511</v>
      </c>
      <c r="AB625" s="27" t="s">
        <v>2512</v>
      </c>
      <c r="AC625" s="27">
        <f t="shared" si="28"/>
        <v>3</v>
      </c>
      <c r="AD625" s="27"/>
      <c r="AE625" s="27"/>
      <c r="AF625" s="27"/>
      <c r="AG625" s="27"/>
      <c r="AH625" s="27"/>
      <c r="AI625" s="27"/>
      <c r="AJ625" s="27"/>
      <c r="AK625" s="27"/>
      <c r="AL625" s="29">
        <v>0</v>
      </c>
      <c r="AM625" s="29">
        <v>0</v>
      </c>
      <c r="AN625" s="29" t="s">
        <v>1427</v>
      </c>
      <c r="AO625" s="29" t="s">
        <v>1427</v>
      </c>
      <c r="AP625" s="29" t="s">
        <v>1427</v>
      </c>
      <c r="AQ625" s="29" t="s">
        <v>1427</v>
      </c>
      <c r="AR625" s="29" t="s">
        <v>1427</v>
      </c>
      <c r="AS625" s="29" t="s">
        <v>1427</v>
      </c>
      <c r="AT625" s="29" t="str">
        <f t="shared" si="29"/>
        <v>.</v>
      </c>
      <c r="AU625" s="29">
        <v>6</v>
      </c>
      <c r="AV625" s="29">
        <v>6</v>
      </c>
      <c r="AW625" s="29">
        <v>1</v>
      </c>
      <c r="AX625" s="29">
        <v>45</v>
      </c>
      <c r="AY625" s="29">
        <v>1</v>
      </c>
      <c r="AZ625" s="27" t="s">
        <v>1427</v>
      </c>
      <c r="BA625" s="27">
        <v>86</v>
      </c>
      <c r="BB625" s="27">
        <v>0</v>
      </c>
      <c r="BC625" s="27">
        <v>1</v>
      </c>
      <c r="BD625" s="27">
        <v>0</v>
      </c>
      <c r="BE625" s="27">
        <v>0</v>
      </c>
      <c r="BF625" s="27" t="str" cm="1">
        <f t="array" ref="BF625">_xlfn.IFS(BB625=1,"Nord Italia",BC625=1,"Centro Italia",BD625=1,"Sud Italia",BE625=1,"Isole Italia",SUM(BB625:BE625)=0,"Estero")</f>
        <v>Centro Italia</v>
      </c>
      <c r="BG625" s="27" t="s">
        <v>2609</v>
      </c>
      <c r="BH625" s="27">
        <v>167</v>
      </c>
      <c r="BI625" s="27" t="s">
        <v>1427</v>
      </c>
      <c r="BJ625" s="27">
        <v>4</v>
      </c>
      <c r="BK625" s="27">
        <v>8</v>
      </c>
      <c r="BL625" s="27" t="s">
        <v>1427</v>
      </c>
      <c r="BM625" s="27" t="s">
        <v>1427</v>
      </c>
      <c r="BN625" s="27" t="s">
        <v>1427</v>
      </c>
      <c r="BO625" s="27">
        <v>3</v>
      </c>
      <c r="BP625" s="29">
        <v>2</v>
      </c>
      <c r="BQ625" s="27">
        <v>60</v>
      </c>
      <c r="BR625" s="27">
        <v>0</v>
      </c>
      <c r="BS625" s="27" t="s">
        <v>1427</v>
      </c>
      <c r="BT625" s="27">
        <v>1</v>
      </c>
      <c r="BU625" s="27">
        <v>0</v>
      </c>
      <c r="BV625" s="29">
        <v>1</v>
      </c>
    </row>
    <row r="626" spans="1:74" ht="30" x14ac:dyDescent="0.25">
      <c r="A626" s="27">
        <v>671</v>
      </c>
      <c r="B626" s="28">
        <v>44451.303136574075</v>
      </c>
      <c r="C626" s="28">
        <v>44451.307835648149</v>
      </c>
      <c r="D626" s="2" t="s">
        <v>1339</v>
      </c>
      <c r="E626" s="27">
        <v>100</v>
      </c>
      <c r="F626" s="27">
        <v>405</v>
      </c>
      <c r="G626" s="27">
        <v>1</v>
      </c>
      <c r="H626" s="28">
        <v>44451.307842430557</v>
      </c>
      <c r="I626" s="2" t="s">
        <v>1340</v>
      </c>
      <c r="J626" s="27">
        <v>45.474197387695313</v>
      </c>
      <c r="K626" s="27">
        <v>9.19940185546875</v>
      </c>
      <c r="L626" s="2" t="s">
        <v>15</v>
      </c>
      <c r="M626" s="2" t="s">
        <v>16</v>
      </c>
      <c r="N626" s="3">
        <v>5</v>
      </c>
      <c r="O626" s="27" t="s">
        <v>1427</v>
      </c>
      <c r="P626" s="27" t="s">
        <v>1427</v>
      </c>
      <c r="Q626" s="27" t="s">
        <v>1427</v>
      </c>
      <c r="R626" s="27">
        <f t="shared" si="27"/>
        <v>0</v>
      </c>
      <c r="S626" s="27"/>
      <c r="T626" s="27"/>
      <c r="U626" s="27"/>
      <c r="V626" s="27"/>
      <c r="W626" s="27"/>
      <c r="X626" s="27"/>
      <c r="Y626" s="27"/>
      <c r="Z626" s="27" t="s">
        <v>2516</v>
      </c>
      <c r="AA626" s="27" t="s">
        <v>2517</v>
      </c>
      <c r="AB626" s="27" t="s">
        <v>2518</v>
      </c>
      <c r="AC626" s="27">
        <f t="shared" si="28"/>
        <v>3</v>
      </c>
      <c r="AD626" s="27">
        <v>1</v>
      </c>
      <c r="AE626" s="27"/>
      <c r="AF626" s="27">
        <v>1</v>
      </c>
      <c r="AG626" s="27"/>
      <c r="AH626" s="27"/>
      <c r="AI626" s="27"/>
      <c r="AJ626" s="27"/>
      <c r="AK626" s="27">
        <v>1</v>
      </c>
      <c r="AL626" s="29">
        <v>0</v>
      </c>
      <c r="AM626" s="29">
        <v>0</v>
      </c>
      <c r="AN626" s="29" t="s">
        <v>1427</v>
      </c>
      <c r="AO626" s="29" t="s">
        <v>1427</v>
      </c>
      <c r="AP626" s="29" t="s">
        <v>1427</v>
      </c>
      <c r="AQ626" s="29" t="s">
        <v>1427</v>
      </c>
      <c r="AR626" s="29" t="s">
        <v>1427</v>
      </c>
      <c r="AS626" s="29" t="s">
        <v>1427</v>
      </c>
      <c r="AT626" s="29" t="str">
        <f t="shared" si="29"/>
        <v>.</v>
      </c>
      <c r="AU626" s="29">
        <v>9</v>
      </c>
      <c r="AV626" s="29">
        <v>9</v>
      </c>
      <c r="AW626" s="29">
        <v>1</v>
      </c>
      <c r="AX626" s="29">
        <v>41</v>
      </c>
      <c r="AY626" s="29">
        <v>1</v>
      </c>
      <c r="AZ626" s="27" t="s">
        <v>1427</v>
      </c>
      <c r="BA626" s="27">
        <v>58</v>
      </c>
      <c r="BB626" s="27">
        <v>1</v>
      </c>
      <c r="BC626" s="27">
        <v>0</v>
      </c>
      <c r="BD626" s="27">
        <v>0</v>
      </c>
      <c r="BE626" s="27">
        <v>0</v>
      </c>
      <c r="BF626" s="27" t="str" cm="1">
        <f t="array" ref="BF626">_xlfn.IFS(BB626=1,"Nord Italia",BC626=1,"Centro Italia",BD626=1,"Sud Italia",BE626=1,"Isole Italia",SUM(BB626:BE626)=0,"Estero")</f>
        <v>Nord Italia</v>
      </c>
      <c r="BG626" s="27" t="s">
        <v>3016</v>
      </c>
      <c r="BH626" s="27">
        <v>167</v>
      </c>
      <c r="BI626" s="27" t="s">
        <v>1427</v>
      </c>
      <c r="BJ626" s="27">
        <v>4</v>
      </c>
      <c r="BK626" s="27">
        <v>9</v>
      </c>
      <c r="BL626" s="27" t="s">
        <v>1427</v>
      </c>
      <c r="BM626" s="27" t="s">
        <v>1427</v>
      </c>
      <c r="BN626" s="27" t="s">
        <v>1427</v>
      </c>
      <c r="BO626" s="27">
        <v>4</v>
      </c>
      <c r="BP626" s="29">
        <v>3</v>
      </c>
      <c r="BQ626" s="27">
        <v>30</v>
      </c>
      <c r="BR626" s="27">
        <v>0</v>
      </c>
      <c r="BS626" s="27" t="s">
        <v>1427</v>
      </c>
      <c r="BT626" s="27">
        <v>1</v>
      </c>
      <c r="BU626" s="27">
        <v>1</v>
      </c>
      <c r="BV626" s="29">
        <v>3</v>
      </c>
    </row>
    <row r="627" spans="1:74" ht="30" x14ac:dyDescent="0.25">
      <c r="A627" s="27">
        <v>673</v>
      </c>
      <c r="B627" s="28">
        <v>44451.313078703701</v>
      </c>
      <c r="C627" s="28">
        <v>44451.316342592596</v>
      </c>
      <c r="D627" s="2" t="s">
        <v>1343</v>
      </c>
      <c r="E627" s="27">
        <v>100</v>
      </c>
      <c r="F627" s="27">
        <v>281</v>
      </c>
      <c r="G627" s="27">
        <v>1</v>
      </c>
      <c r="H627" s="28">
        <v>44451.316347442131</v>
      </c>
      <c r="I627" s="2" t="s">
        <v>1344</v>
      </c>
      <c r="J627" s="27">
        <v>45.38409423828125</v>
      </c>
      <c r="K627" s="27">
        <v>11.048599243164063</v>
      </c>
      <c r="L627" s="2" t="s">
        <v>15</v>
      </c>
      <c r="M627" s="2" t="s">
        <v>16</v>
      </c>
      <c r="N627" s="3">
        <v>5</v>
      </c>
      <c r="O627" s="27" t="s">
        <v>1427</v>
      </c>
      <c r="P627" s="27" t="s">
        <v>1427</v>
      </c>
      <c r="Q627" s="27" t="s">
        <v>1427</v>
      </c>
      <c r="R627" s="27">
        <f t="shared" si="27"/>
        <v>0</v>
      </c>
      <c r="S627" s="27"/>
      <c r="T627" s="27"/>
      <c r="U627" s="27"/>
      <c r="V627" s="27"/>
      <c r="W627" s="27"/>
      <c r="X627" s="27"/>
      <c r="Y627" s="27"/>
      <c r="Z627" s="27" t="s">
        <v>2519</v>
      </c>
      <c r="AA627" s="27" t="s">
        <v>2520</v>
      </c>
      <c r="AB627" s="27" t="s">
        <v>2521</v>
      </c>
      <c r="AC627" s="27">
        <f t="shared" si="28"/>
        <v>3</v>
      </c>
      <c r="AD627" s="27"/>
      <c r="AE627" s="27">
        <v>1</v>
      </c>
      <c r="AF627" s="27">
        <v>1</v>
      </c>
      <c r="AG627" s="27">
        <v>1</v>
      </c>
      <c r="AH627" s="27"/>
      <c r="AI627" s="27"/>
      <c r="AJ627" s="27"/>
      <c r="AK627" s="27"/>
      <c r="AL627" s="29">
        <v>0</v>
      </c>
      <c r="AM627" s="29">
        <v>0</v>
      </c>
      <c r="AN627" s="29" t="s">
        <v>1427</v>
      </c>
      <c r="AO627" s="29" t="s">
        <v>1427</v>
      </c>
      <c r="AP627" s="29" t="s">
        <v>1427</v>
      </c>
      <c r="AQ627" s="29" t="s">
        <v>1427</v>
      </c>
      <c r="AR627" s="29" t="s">
        <v>1427</v>
      </c>
      <c r="AS627" s="29" t="s">
        <v>1427</v>
      </c>
      <c r="AT627" s="29" t="str">
        <f t="shared" si="29"/>
        <v>.</v>
      </c>
      <c r="AU627" s="29">
        <v>5</v>
      </c>
      <c r="AV627" s="29">
        <v>6</v>
      </c>
      <c r="AW627" s="29">
        <v>1</v>
      </c>
      <c r="AX627" s="29">
        <v>44</v>
      </c>
      <c r="AY627" s="29">
        <v>1</v>
      </c>
      <c r="AZ627" s="27" t="s">
        <v>1427</v>
      </c>
      <c r="BA627" s="27">
        <v>107</v>
      </c>
      <c r="BB627" s="27">
        <v>1</v>
      </c>
      <c r="BC627" s="27">
        <v>0</v>
      </c>
      <c r="BD627" s="27">
        <v>0</v>
      </c>
      <c r="BE627" s="27">
        <v>0</v>
      </c>
      <c r="BF627" s="27" t="str" cm="1">
        <f t="array" ref="BF627">_xlfn.IFS(BB627=1,"Nord Italia",BC627=1,"Centro Italia",BD627=1,"Sud Italia",BE627=1,"Isole Italia",SUM(BB627:BE627)=0,"Estero")</f>
        <v>Nord Italia</v>
      </c>
      <c r="BG627" s="27" t="s">
        <v>2620</v>
      </c>
      <c r="BH627" s="27">
        <v>167</v>
      </c>
      <c r="BI627" s="27" t="s">
        <v>1427</v>
      </c>
      <c r="BJ627" s="27">
        <v>4</v>
      </c>
      <c r="BK627" s="27">
        <v>9</v>
      </c>
      <c r="BL627" s="27" t="s">
        <v>1427</v>
      </c>
      <c r="BM627" s="27" t="s">
        <v>1427</v>
      </c>
      <c r="BN627" s="27" t="s">
        <v>1427</v>
      </c>
      <c r="BO627" s="27">
        <v>1</v>
      </c>
      <c r="BP627" s="29">
        <v>3</v>
      </c>
      <c r="BQ627" s="27">
        <v>60</v>
      </c>
      <c r="BR627" s="27">
        <v>0</v>
      </c>
      <c r="BS627" s="27" t="s">
        <v>1427</v>
      </c>
      <c r="BT627" s="27">
        <v>1</v>
      </c>
      <c r="BU627" s="27">
        <v>1</v>
      </c>
      <c r="BV627" s="29">
        <v>4</v>
      </c>
    </row>
    <row r="628" spans="1:74" ht="45" x14ac:dyDescent="0.25">
      <c r="A628" s="27">
        <v>681</v>
      </c>
      <c r="B628" s="28">
        <v>44451.391412037039</v>
      </c>
      <c r="C628" s="28">
        <v>44451.394490740742</v>
      </c>
      <c r="D628" s="2" t="s">
        <v>1359</v>
      </c>
      <c r="E628" s="27">
        <v>100</v>
      </c>
      <c r="F628" s="27">
        <v>265</v>
      </c>
      <c r="G628" s="27">
        <v>1</v>
      </c>
      <c r="H628" s="28">
        <v>44451.394497256944</v>
      </c>
      <c r="I628" s="2" t="s">
        <v>1360</v>
      </c>
      <c r="J628" s="27">
        <v>41.112197875976563</v>
      </c>
      <c r="K628" s="27">
        <v>16.854705810546875</v>
      </c>
      <c r="L628" s="2" t="s">
        <v>15</v>
      </c>
      <c r="M628" s="2" t="s">
        <v>16</v>
      </c>
      <c r="N628" s="3">
        <v>5</v>
      </c>
      <c r="O628" s="27" t="s">
        <v>1427</v>
      </c>
      <c r="P628" s="27" t="s">
        <v>1427</v>
      </c>
      <c r="Q628" s="27" t="s">
        <v>1427</v>
      </c>
      <c r="R628" s="27">
        <f t="shared" si="27"/>
        <v>0</v>
      </c>
      <c r="S628" s="27"/>
      <c r="T628" s="27"/>
      <c r="U628" s="27"/>
      <c r="V628" s="27"/>
      <c r="W628" s="27"/>
      <c r="X628" s="27"/>
      <c r="Y628" s="27"/>
      <c r="Z628" s="27" t="s">
        <v>2401</v>
      </c>
      <c r="AA628" s="27" t="s">
        <v>2530</v>
      </c>
      <c r="AB628" s="27" t="s">
        <v>2531</v>
      </c>
      <c r="AC628" s="27">
        <f t="shared" si="28"/>
        <v>3</v>
      </c>
      <c r="AD628" s="27">
        <v>1</v>
      </c>
      <c r="AE628" s="27"/>
      <c r="AF628" s="27"/>
      <c r="AG628" s="27">
        <v>1</v>
      </c>
      <c r="AH628" s="27"/>
      <c r="AI628" s="27"/>
      <c r="AJ628" s="27"/>
      <c r="AK628" s="27">
        <v>1</v>
      </c>
      <c r="AL628" s="29">
        <v>0</v>
      </c>
      <c r="AM628" s="29">
        <v>0</v>
      </c>
      <c r="AN628" s="29" t="s">
        <v>1427</v>
      </c>
      <c r="AO628" s="29" t="s">
        <v>1427</v>
      </c>
      <c r="AP628" s="29" t="s">
        <v>1427</v>
      </c>
      <c r="AQ628" s="29" t="s">
        <v>1427</v>
      </c>
      <c r="AR628" s="29" t="s">
        <v>1427</v>
      </c>
      <c r="AS628" s="29" t="s">
        <v>1427</v>
      </c>
      <c r="AT628" s="29" t="str">
        <f t="shared" si="29"/>
        <v>.</v>
      </c>
      <c r="AU628" s="29">
        <v>5</v>
      </c>
      <c r="AV628" s="29">
        <v>5</v>
      </c>
      <c r="AW628" s="29">
        <v>0</v>
      </c>
      <c r="AX628" s="29">
        <v>55</v>
      </c>
      <c r="AY628" s="29">
        <v>1</v>
      </c>
      <c r="AZ628" s="27" t="s">
        <v>1427</v>
      </c>
      <c r="BA628" s="27">
        <v>10</v>
      </c>
      <c r="BB628" s="27">
        <v>0</v>
      </c>
      <c r="BC628" s="27">
        <v>0</v>
      </c>
      <c r="BD628" s="27">
        <v>1</v>
      </c>
      <c r="BE628" s="27">
        <v>0</v>
      </c>
      <c r="BF628" s="27" t="str" cm="1">
        <f t="array" ref="BF628">_xlfn.IFS(BB628=1,"Nord Italia",BC628=1,"Centro Italia",BD628=1,"Sud Italia",BE628=1,"Isole Italia",SUM(BB628:BE628)=0,"Estero")</f>
        <v>Sud Italia</v>
      </c>
      <c r="BG628" s="27" t="s">
        <v>2578</v>
      </c>
      <c r="BH628" s="27">
        <v>167</v>
      </c>
      <c r="BI628" s="27" t="s">
        <v>1427</v>
      </c>
      <c r="BJ628" s="27">
        <v>7</v>
      </c>
      <c r="BK628" s="27" t="s">
        <v>1427</v>
      </c>
      <c r="BL628" s="27" t="s">
        <v>1427</v>
      </c>
      <c r="BM628" s="27" t="s">
        <v>1427</v>
      </c>
      <c r="BN628" s="27" t="s">
        <v>1427</v>
      </c>
      <c r="BO628" s="27">
        <v>3</v>
      </c>
      <c r="BP628" s="29">
        <v>3</v>
      </c>
      <c r="BQ628" s="27">
        <v>185</v>
      </c>
      <c r="BR628" s="27">
        <v>0</v>
      </c>
      <c r="BS628" s="27" t="s">
        <v>1427</v>
      </c>
      <c r="BT628" s="27">
        <v>1</v>
      </c>
      <c r="BU628" s="27">
        <v>1</v>
      </c>
      <c r="BV628" s="29">
        <v>6</v>
      </c>
    </row>
    <row r="629" spans="1:74" ht="45" x14ac:dyDescent="0.25">
      <c r="A629" s="27">
        <v>688</v>
      </c>
      <c r="B629" s="28">
        <v>44451.469328703701</v>
      </c>
      <c r="C629" s="28">
        <v>44451.47146990741</v>
      </c>
      <c r="D629" s="2" t="s">
        <v>1373</v>
      </c>
      <c r="E629" s="27">
        <v>100</v>
      </c>
      <c r="F629" s="27">
        <v>185</v>
      </c>
      <c r="G629" s="27">
        <v>1</v>
      </c>
      <c r="H629" s="28">
        <v>44451.471482071756</v>
      </c>
      <c r="I629" s="2" t="s">
        <v>1374</v>
      </c>
      <c r="J629" s="27">
        <v>45.70489501953125</v>
      </c>
      <c r="K629" s="27">
        <v>9.6697998046875</v>
      </c>
      <c r="L629" s="2" t="s">
        <v>15</v>
      </c>
      <c r="M629" s="2" t="s">
        <v>16</v>
      </c>
      <c r="N629" s="3">
        <v>5</v>
      </c>
      <c r="O629" s="27" t="s">
        <v>1427</v>
      </c>
      <c r="P629" s="27" t="s">
        <v>1427</v>
      </c>
      <c r="Q629" s="27" t="s">
        <v>1427</v>
      </c>
      <c r="R629" s="27">
        <f t="shared" si="27"/>
        <v>0</v>
      </c>
      <c r="S629" s="27"/>
      <c r="T629" s="27"/>
      <c r="U629" s="27"/>
      <c r="V629" s="27"/>
      <c r="W629" s="27"/>
      <c r="X629" s="27"/>
      <c r="Y629" s="27"/>
      <c r="Z629" s="27" t="s">
        <v>1441</v>
      </c>
      <c r="AA629" s="27" t="s">
        <v>2541</v>
      </c>
      <c r="AB629" s="27" t="s">
        <v>1535</v>
      </c>
      <c r="AC629" s="27">
        <f t="shared" si="28"/>
        <v>3</v>
      </c>
      <c r="AD629" s="27">
        <v>1</v>
      </c>
      <c r="AE629" s="27">
        <v>2</v>
      </c>
      <c r="AF629" s="27"/>
      <c r="AG629" s="27"/>
      <c r="AH629" s="27"/>
      <c r="AI629" s="27"/>
      <c r="AJ629" s="27"/>
      <c r="AK629" s="27"/>
      <c r="AL629" s="29">
        <v>0</v>
      </c>
      <c r="AM629" s="29">
        <v>0</v>
      </c>
      <c r="AN629" s="29" t="s">
        <v>1427</v>
      </c>
      <c r="AO629" s="29" t="s">
        <v>1427</v>
      </c>
      <c r="AP629" s="29" t="s">
        <v>1427</v>
      </c>
      <c r="AQ629" s="29" t="s">
        <v>1427</v>
      </c>
      <c r="AR629" s="29" t="s">
        <v>1427</v>
      </c>
      <c r="AS629" s="29" t="s">
        <v>1427</v>
      </c>
      <c r="AT629" s="29" t="str">
        <f t="shared" si="29"/>
        <v>.</v>
      </c>
      <c r="AU629" s="29">
        <v>9</v>
      </c>
      <c r="AV629" s="29">
        <v>8</v>
      </c>
      <c r="AW629" s="29">
        <v>1</v>
      </c>
      <c r="AX629" s="29">
        <v>49</v>
      </c>
      <c r="AY629" s="29">
        <v>1</v>
      </c>
      <c r="AZ629" s="27" t="s">
        <v>1427</v>
      </c>
      <c r="BA629" s="27">
        <v>30</v>
      </c>
      <c r="BB629" s="27">
        <v>1</v>
      </c>
      <c r="BC629" s="27">
        <v>0</v>
      </c>
      <c r="BD629" s="27">
        <v>0</v>
      </c>
      <c r="BE629" s="27">
        <v>0</v>
      </c>
      <c r="BF629" s="27" t="str" cm="1">
        <f t="array" ref="BF629">_xlfn.IFS(BB629=1,"Nord Italia",BC629=1,"Centro Italia",BD629=1,"Sud Italia",BE629=1,"Isole Italia",SUM(BB629:BE629)=0,"Estero")</f>
        <v>Nord Italia</v>
      </c>
      <c r="BG629" s="27" t="s">
        <v>3026</v>
      </c>
      <c r="BH629" s="27">
        <v>173</v>
      </c>
      <c r="BI629" s="27" t="s">
        <v>3004</v>
      </c>
      <c r="BJ629" s="27">
        <v>4</v>
      </c>
      <c r="BK629" s="27">
        <v>9</v>
      </c>
      <c r="BL629" s="27" t="s">
        <v>1427</v>
      </c>
      <c r="BM629" s="27" t="s">
        <v>1427</v>
      </c>
      <c r="BN629" s="27" t="s">
        <v>1427</v>
      </c>
      <c r="BO629" s="27">
        <v>4</v>
      </c>
      <c r="BP629" s="29">
        <v>3</v>
      </c>
      <c r="BQ629" s="27">
        <v>120</v>
      </c>
      <c r="BR629" s="27">
        <v>0</v>
      </c>
      <c r="BS629" s="27" t="s">
        <v>1427</v>
      </c>
      <c r="BT629" s="27">
        <v>1</v>
      </c>
      <c r="BU629" s="27">
        <v>1</v>
      </c>
      <c r="BV629" s="29">
        <v>2</v>
      </c>
    </row>
    <row r="630" spans="1:74" ht="30" x14ac:dyDescent="0.25">
      <c r="A630" s="27">
        <v>693</v>
      </c>
      <c r="B630" s="28">
        <v>44451.526400462964</v>
      </c>
      <c r="C630" s="28">
        <v>44451.529699074075</v>
      </c>
      <c r="D630" s="2" t="s">
        <v>1383</v>
      </c>
      <c r="E630" s="27">
        <v>100</v>
      </c>
      <c r="F630" s="27">
        <v>285</v>
      </c>
      <c r="G630" s="27">
        <v>1</v>
      </c>
      <c r="H630" s="28">
        <v>44451.529710381947</v>
      </c>
      <c r="I630" s="2" t="s">
        <v>1384</v>
      </c>
      <c r="J630" s="27">
        <v>45.472198486328125</v>
      </c>
      <c r="K630" s="27">
        <v>9.19219970703125</v>
      </c>
      <c r="L630" s="2" t="s">
        <v>15</v>
      </c>
      <c r="M630" s="2" t="s">
        <v>16</v>
      </c>
      <c r="N630" s="3">
        <v>5</v>
      </c>
      <c r="O630" s="27" t="s">
        <v>1427</v>
      </c>
      <c r="P630" s="27" t="s">
        <v>1427</v>
      </c>
      <c r="Q630" s="27" t="s">
        <v>1427</v>
      </c>
      <c r="R630" s="27">
        <f t="shared" si="27"/>
        <v>0</v>
      </c>
      <c r="S630" s="27"/>
      <c r="T630" s="27"/>
      <c r="U630" s="27"/>
      <c r="V630" s="27"/>
      <c r="W630" s="27"/>
      <c r="X630" s="27"/>
      <c r="Y630" s="27"/>
      <c r="Z630" s="27" t="s">
        <v>2164</v>
      </c>
      <c r="AA630" s="27" t="s">
        <v>2545</v>
      </c>
      <c r="AB630" s="27" t="s">
        <v>2546</v>
      </c>
      <c r="AC630" s="27">
        <f t="shared" si="28"/>
        <v>3</v>
      </c>
      <c r="AD630" s="27">
        <v>1</v>
      </c>
      <c r="AE630" s="27">
        <v>1</v>
      </c>
      <c r="AF630" s="27"/>
      <c r="AG630" s="27"/>
      <c r="AH630" s="27"/>
      <c r="AI630" s="27"/>
      <c r="AJ630" s="27"/>
      <c r="AK630" s="27">
        <v>1</v>
      </c>
      <c r="AL630" s="29">
        <v>0</v>
      </c>
      <c r="AM630" s="29">
        <v>0</v>
      </c>
      <c r="AN630" s="29" t="s">
        <v>1427</v>
      </c>
      <c r="AO630" s="29" t="s">
        <v>1427</v>
      </c>
      <c r="AP630" s="29" t="s">
        <v>1427</v>
      </c>
      <c r="AQ630" s="29" t="s">
        <v>1427</v>
      </c>
      <c r="AR630" s="29" t="s">
        <v>1427</v>
      </c>
      <c r="AS630" s="29" t="s">
        <v>1427</v>
      </c>
      <c r="AT630" s="29" t="str">
        <f t="shared" si="29"/>
        <v>.</v>
      </c>
      <c r="AU630" s="29">
        <v>5</v>
      </c>
      <c r="AV630" s="29">
        <v>5</v>
      </c>
      <c r="AW630" s="29">
        <v>1</v>
      </c>
      <c r="AX630" s="29">
        <v>25</v>
      </c>
      <c r="AY630" s="29">
        <v>1</v>
      </c>
      <c r="AZ630" s="27" t="s">
        <v>1427</v>
      </c>
      <c r="BA630" s="27">
        <v>104</v>
      </c>
      <c r="BB630" s="27">
        <v>1</v>
      </c>
      <c r="BC630" s="27">
        <v>0</v>
      </c>
      <c r="BD630" s="27">
        <v>0</v>
      </c>
      <c r="BE630" s="27">
        <v>0</v>
      </c>
      <c r="BF630" s="27" t="str" cm="1">
        <f t="array" ref="BF630">_xlfn.IFS(BB630=1,"Nord Italia",BC630=1,"Centro Italia",BD630=1,"Sud Italia",BE630=1,"Isole Italia",SUM(BB630:BE630)=0,"Estero")</f>
        <v>Nord Italia</v>
      </c>
      <c r="BG630" s="27" t="s">
        <v>2916</v>
      </c>
      <c r="BH630" s="27">
        <v>167</v>
      </c>
      <c r="BI630" s="27" t="s">
        <v>1427</v>
      </c>
      <c r="BJ630" s="27">
        <v>4</v>
      </c>
      <c r="BK630" s="27">
        <v>18</v>
      </c>
      <c r="BL630" s="27" t="s">
        <v>3118</v>
      </c>
      <c r="BM630" s="27" t="s">
        <v>1427</v>
      </c>
      <c r="BN630" s="27" t="s">
        <v>1427</v>
      </c>
      <c r="BO630" s="27">
        <v>5</v>
      </c>
      <c r="BP630" s="29">
        <v>3</v>
      </c>
      <c r="BQ630" s="27">
        <v>60</v>
      </c>
      <c r="BR630" s="27">
        <v>0</v>
      </c>
      <c r="BS630" s="27" t="s">
        <v>1427</v>
      </c>
      <c r="BT630" s="27">
        <v>1</v>
      </c>
      <c r="BU630" s="27">
        <v>1</v>
      </c>
      <c r="BV630" s="29">
        <v>3</v>
      </c>
    </row>
    <row r="631" spans="1:74" ht="45" x14ac:dyDescent="0.25">
      <c r="A631" s="27">
        <v>696</v>
      </c>
      <c r="B631" s="28">
        <v>44451.561851851853</v>
      </c>
      <c r="C631" s="28">
        <v>44451.56459490741</v>
      </c>
      <c r="D631" s="2" t="s">
        <v>1389</v>
      </c>
      <c r="E631" s="27">
        <v>100</v>
      </c>
      <c r="F631" s="27">
        <v>236</v>
      </c>
      <c r="G631" s="27">
        <v>1</v>
      </c>
      <c r="H631" s="28">
        <v>44451.564598287034</v>
      </c>
      <c r="I631" s="2" t="s">
        <v>1390</v>
      </c>
      <c r="J631" s="27">
        <v>40.86700439453125</v>
      </c>
      <c r="K631" s="27">
        <v>14.238494873046875</v>
      </c>
      <c r="L631" s="2" t="s">
        <v>15</v>
      </c>
      <c r="M631" s="2" t="s">
        <v>16</v>
      </c>
      <c r="N631" s="3">
        <v>5</v>
      </c>
      <c r="O631" s="27" t="s">
        <v>1427</v>
      </c>
      <c r="P631" s="27" t="s">
        <v>1427</v>
      </c>
      <c r="Q631" s="27" t="s">
        <v>1427</v>
      </c>
      <c r="R631" s="27">
        <f t="shared" si="27"/>
        <v>0</v>
      </c>
      <c r="S631" s="27"/>
      <c r="T631" s="27"/>
      <c r="U631" s="27"/>
      <c r="V631" s="27"/>
      <c r="W631" s="27"/>
      <c r="X631" s="27"/>
      <c r="Y631" s="27"/>
      <c r="Z631" s="27" t="s">
        <v>2552</v>
      </c>
      <c r="AA631" s="27" t="s">
        <v>2553</v>
      </c>
      <c r="AB631" s="27" t="s">
        <v>2043</v>
      </c>
      <c r="AC631" s="27">
        <f t="shared" si="28"/>
        <v>3</v>
      </c>
      <c r="AD631" s="27">
        <v>1</v>
      </c>
      <c r="AE631" s="27">
        <v>1</v>
      </c>
      <c r="AF631" s="27">
        <v>1</v>
      </c>
      <c r="AG631" s="27"/>
      <c r="AH631" s="27"/>
      <c r="AI631" s="27"/>
      <c r="AJ631" s="27"/>
      <c r="AK631" s="27"/>
      <c r="AL631" s="29">
        <v>0</v>
      </c>
      <c r="AM631" s="29">
        <v>0</v>
      </c>
      <c r="AN631" s="29" t="s">
        <v>1427</v>
      </c>
      <c r="AO631" s="29" t="s">
        <v>1427</v>
      </c>
      <c r="AP631" s="29" t="s">
        <v>1427</v>
      </c>
      <c r="AQ631" s="29" t="s">
        <v>1427</v>
      </c>
      <c r="AR631" s="29" t="s">
        <v>1427</v>
      </c>
      <c r="AS631" s="29" t="s">
        <v>1427</v>
      </c>
      <c r="AT631" s="29" t="str">
        <f t="shared" si="29"/>
        <v>.</v>
      </c>
      <c r="AU631" s="29">
        <v>6</v>
      </c>
      <c r="AV631" s="29">
        <v>7</v>
      </c>
      <c r="AW631" s="29">
        <v>1</v>
      </c>
      <c r="AX631" s="29">
        <v>31</v>
      </c>
      <c r="AY631" s="29">
        <v>1</v>
      </c>
      <c r="AZ631" s="27" t="s">
        <v>1427</v>
      </c>
      <c r="BA631" s="27">
        <v>61</v>
      </c>
      <c r="BB631" s="27">
        <v>0</v>
      </c>
      <c r="BC631" s="27">
        <v>0</v>
      </c>
      <c r="BD631" s="27">
        <v>1</v>
      </c>
      <c r="BE631" s="27">
        <v>0</v>
      </c>
      <c r="BF631" s="27" t="str" cm="1">
        <f t="array" ref="BF631">_xlfn.IFS(BB631=1,"Nord Italia",BC631=1,"Centro Italia",BD631=1,"Sud Italia",BE631=1,"Isole Italia",SUM(BB631:BE631)=0,"Estero")</f>
        <v>Sud Italia</v>
      </c>
      <c r="BG631" s="27" t="s">
        <v>3031</v>
      </c>
      <c r="BH631" s="27">
        <v>166</v>
      </c>
      <c r="BI631" s="27" t="s">
        <v>1427</v>
      </c>
      <c r="BJ631" s="27">
        <v>4</v>
      </c>
      <c r="BK631" s="27">
        <v>8</v>
      </c>
      <c r="BL631" s="27" t="s">
        <v>1427</v>
      </c>
      <c r="BM631" s="27" t="s">
        <v>1427</v>
      </c>
      <c r="BN631" s="27" t="s">
        <v>1427</v>
      </c>
      <c r="BO631" s="27">
        <v>3</v>
      </c>
      <c r="BP631" s="29">
        <v>3</v>
      </c>
      <c r="BQ631" s="27">
        <v>120</v>
      </c>
      <c r="BR631" s="27">
        <v>1</v>
      </c>
      <c r="BS631" s="27">
        <v>1</v>
      </c>
      <c r="BT631" s="27">
        <v>1</v>
      </c>
      <c r="BU631" s="27">
        <v>0</v>
      </c>
      <c r="BV631" s="29">
        <v>2</v>
      </c>
    </row>
    <row r="632" spans="1:74" ht="30" x14ac:dyDescent="0.25">
      <c r="A632" s="27">
        <v>710</v>
      </c>
      <c r="B632" s="28">
        <v>44452.083981481483</v>
      </c>
      <c r="C632" s="28">
        <v>44452.117048611108</v>
      </c>
      <c r="D632" s="2" t="s">
        <v>1417</v>
      </c>
      <c r="E632" s="27">
        <v>100</v>
      </c>
      <c r="F632" s="27">
        <v>2857</v>
      </c>
      <c r="G632" s="27">
        <v>1</v>
      </c>
      <c r="H632" s="28">
        <v>44452.117062407408</v>
      </c>
      <c r="I632" s="2" t="s">
        <v>1418</v>
      </c>
      <c r="J632" s="27">
        <v>44.488006591796875</v>
      </c>
      <c r="K632" s="27">
        <v>11.375198364257813</v>
      </c>
      <c r="L632" s="2" t="s">
        <v>15</v>
      </c>
      <c r="M632" s="2" t="s">
        <v>16</v>
      </c>
      <c r="N632" s="3">
        <v>5</v>
      </c>
      <c r="O632" s="27" t="s">
        <v>1427</v>
      </c>
      <c r="P632" s="27" t="s">
        <v>1427</v>
      </c>
      <c r="Q632" s="27" t="s">
        <v>1427</v>
      </c>
      <c r="R632" s="27">
        <f t="shared" si="27"/>
        <v>0</v>
      </c>
      <c r="S632" s="27"/>
      <c r="T632" s="27"/>
      <c r="U632" s="27"/>
      <c r="V632" s="27"/>
      <c r="W632" s="27"/>
      <c r="X632" s="27"/>
      <c r="Y632" s="27"/>
      <c r="Z632" s="27" t="s">
        <v>2528</v>
      </c>
      <c r="AA632" s="27" t="s">
        <v>2569</v>
      </c>
      <c r="AB632" s="27" t="s">
        <v>2570</v>
      </c>
      <c r="AC632" s="27">
        <f t="shared" si="28"/>
        <v>3</v>
      </c>
      <c r="AD632" s="27">
        <v>1</v>
      </c>
      <c r="AE632" s="27"/>
      <c r="AF632" s="27">
        <v>2</v>
      </c>
      <c r="AG632" s="27"/>
      <c r="AH632" s="27"/>
      <c r="AI632" s="27"/>
      <c r="AJ632" s="27"/>
      <c r="AK632" s="27"/>
      <c r="AL632" s="29">
        <v>0</v>
      </c>
      <c r="AM632" s="29">
        <v>0</v>
      </c>
      <c r="AN632" s="29" t="s">
        <v>1427</v>
      </c>
      <c r="AO632" s="29" t="s">
        <v>1427</v>
      </c>
      <c r="AP632" s="29" t="s">
        <v>1427</v>
      </c>
      <c r="AQ632" s="29" t="s">
        <v>1427</v>
      </c>
      <c r="AR632" s="29" t="s">
        <v>1427</v>
      </c>
      <c r="AS632" s="29" t="s">
        <v>1427</v>
      </c>
      <c r="AT632" s="29" t="str">
        <f t="shared" si="29"/>
        <v>.</v>
      </c>
      <c r="AU632" s="29">
        <v>7</v>
      </c>
      <c r="AV632" s="29">
        <v>8</v>
      </c>
      <c r="AW632" s="29">
        <v>1</v>
      </c>
      <c r="AX632" s="29">
        <v>26</v>
      </c>
      <c r="AY632" s="29">
        <v>1</v>
      </c>
      <c r="AZ632" s="27" t="s">
        <v>1427</v>
      </c>
      <c r="BA632" s="27">
        <v>69</v>
      </c>
      <c r="BB632" s="27">
        <v>1</v>
      </c>
      <c r="BC632" s="27">
        <v>0</v>
      </c>
      <c r="BD632" s="27">
        <v>0</v>
      </c>
      <c r="BE632" s="27">
        <v>0</v>
      </c>
      <c r="BF632" s="27" t="str" cm="1">
        <f t="array" ref="BF632">_xlfn.IFS(BB632=1,"Nord Italia",BC632=1,"Centro Italia",BD632=1,"Sud Italia",BE632=1,"Isole Italia",SUM(BB632:BE632)=0,"Estero")</f>
        <v>Nord Italia</v>
      </c>
      <c r="BG632" s="27" t="s">
        <v>3041</v>
      </c>
      <c r="BH632" s="27">
        <v>164</v>
      </c>
      <c r="BI632" s="27" t="s">
        <v>1427</v>
      </c>
      <c r="BJ632" s="27">
        <v>4</v>
      </c>
      <c r="BK632" s="27">
        <v>18</v>
      </c>
      <c r="BL632" s="27" t="s">
        <v>3120</v>
      </c>
      <c r="BM632" s="27">
        <v>116</v>
      </c>
      <c r="BN632" s="27" t="s">
        <v>3173</v>
      </c>
      <c r="BO632" s="27">
        <v>4</v>
      </c>
      <c r="BP632" s="29">
        <v>3</v>
      </c>
      <c r="BQ632" s="27">
        <v>180</v>
      </c>
      <c r="BR632" s="27">
        <v>0</v>
      </c>
      <c r="BS632" s="27" t="s">
        <v>1427</v>
      </c>
      <c r="BT632" s="27">
        <v>1</v>
      </c>
      <c r="BU632" s="27">
        <v>1</v>
      </c>
      <c r="BV632" s="29">
        <v>3</v>
      </c>
    </row>
    <row r="633" spans="1:74" ht="30" x14ac:dyDescent="0.25">
      <c r="A633" s="27">
        <v>714</v>
      </c>
      <c r="B633" s="28">
        <v>44452.18378472222</v>
      </c>
      <c r="C633" s="28">
        <v>44452.190162037034</v>
      </c>
      <c r="D633" s="2" t="s">
        <v>3239</v>
      </c>
      <c r="E633" s="27">
        <v>100</v>
      </c>
      <c r="F633" s="27">
        <v>551</v>
      </c>
      <c r="G633" s="27">
        <v>1</v>
      </c>
      <c r="H633" s="28">
        <v>44452.190175127318</v>
      </c>
      <c r="I633" s="2" t="s">
        <v>3240</v>
      </c>
      <c r="J633" s="27">
        <v>40.86700439453125</v>
      </c>
      <c r="K633" s="27">
        <v>14.238494873046875</v>
      </c>
      <c r="L633" s="2" t="s">
        <v>15</v>
      </c>
      <c r="M633" s="2" t="s">
        <v>16</v>
      </c>
      <c r="N633" s="3">
        <v>5</v>
      </c>
      <c r="O633" s="3" t="s">
        <v>1427</v>
      </c>
      <c r="P633" s="3" t="s">
        <v>1427</v>
      </c>
      <c r="Q633" s="3" t="s">
        <v>1427</v>
      </c>
      <c r="R633" s="27">
        <f t="shared" si="27"/>
        <v>0</v>
      </c>
      <c r="S633" s="3"/>
      <c r="T633" s="3"/>
      <c r="U633" s="3"/>
      <c r="V633" s="3"/>
      <c r="W633" s="3"/>
      <c r="X633" s="3"/>
      <c r="Y633" s="3"/>
      <c r="Z633" s="3" t="s">
        <v>3241</v>
      </c>
      <c r="AA633" s="3" t="s">
        <v>3242</v>
      </c>
      <c r="AB633" s="3" t="s">
        <v>3243</v>
      </c>
      <c r="AC633" s="27">
        <f t="shared" si="28"/>
        <v>3</v>
      </c>
      <c r="AD633" s="3"/>
      <c r="AE633" s="3">
        <v>1</v>
      </c>
      <c r="AF633" s="3"/>
      <c r="AG633" s="3"/>
      <c r="AH633" s="3"/>
      <c r="AI633" s="3"/>
      <c r="AJ633" s="3"/>
      <c r="AK633" s="3">
        <v>2</v>
      </c>
      <c r="AL633" s="21">
        <v>0</v>
      </c>
      <c r="AM633" s="21">
        <v>0</v>
      </c>
      <c r="AN633" s="21" t="s">
        <v>1427</v>
      </c>
      <c r="AO633" s="21" t="s">
        <v>1427</v>
      </c>
      <c r="AP633" s="21" t="s">
        <v>1427</v>
      </c>
      <c r="AQ633" s="21" t="s">
        <v>1427</v>
      </c>
      <c r="AR633" s="21" t="s">
        <v>1427</v>
      </c>
      <c r="AS633" s="21" t="s">
        <v>1427</v>
      </c>
      <c r="AT633" s="29" t="str">
        <f t="shared" si="29"/>
        <v>.</v>
      </c>
      <c r="AU633" s="29">
        <v>8</v>
      </c>
      <c r="AV633" s="29">
        <v>8</v>
      </c>
      <c r="AW633" s="29">
        <v>1</v>
      </c>
      <c r="AX633" s="21">
        <v>49</v>
      </c>
      <c r="AY633" s="29">
        <v>1</v>
      </c>
      <c r="AZ633" s="27" t="s">
        <v>1427</v>
      </c>
      <c r="BA633" s="27">
        <v>37</v>
      </c>
      <c r="BB633" s="27">
        <v>0</v>
      </c>
      <c r="BC633" s="27">
        <v>0</v>
      </c>
      <c r="BD633" s="27">
        <v>1</v>
      </c>
      <c r="BE633" s="27">
        <v>0</v>
      </c>
      <c r="BF633" s="27" t="str" cm="1">
        <f t="array" ref="BF633">_xlfn.IFS(BB633=1,"Nord Italia",BC633=1,"Centro Italia",BD633=1,"Sud Italia",BE633=1,"Isole Italia",SUM(BB633:BE633)=0,"Estero")</f>
        <v>Sud Italia</v>
      </c>
      <c r="BG633" s="27" t="s">
        <v>2831</v>
      </c>
      <c r="BH633" s="27">
        <v>171</v>
      </c>
      <c r="BI633" s="27" t="s">
        <v>1427</v>
      </c>
      <c r="BJ633" s="27">
        <v>4</v>
      </c>
      <c r="BK633" s="27">
        <v>8</v>
      </c>
      <c r="BL633" s="27" t="s">
        <v>1427</v>
      </c>
      <c r="BM633" s="27" t="s">
        <v>1427</v>
      </c>
      <c r="BN633" s="2" t="s">
        <v>1427</v>
      </c>
      <c r="BO633" s="3">
        <v>3</v>
      </c>
      <c r="BP633" s="27">
        <v>3</v>
      </c>
      <c r="BQ633" s="3">
        <v>10</v>
      </c>
      <c r="BR633" s="3">
        <v>0</v>
      </c>
      <c r="BS633" s="3" t="s">
        <v>1427</v>
      </c>
      <c r="BT633" s="27">
        <v>1</v>
      </c>
      <c r="BU633" s="27">
        <v>1</v>
      </c>
      <c r="BV633" s="27">
        <v>2</v>
      </c>
    </row>
    <row r="634" spans="1:74" ht="105" x14ac:dyDescent="0.25">
      <c r="A634" s="27">
        <v>729</v>
      </c>
      <c r="B634" s="28">
        <v>44453.084062499998</v>
      </c>
      <c r="C634" s="28">
        <v>44453.086365740739</v>
      </c>
      <c r="D634" s="2" t="s">
        <v>3302</v>
      </c>
      <c r="E634" s="27">
        <v>100</v>
      </c>
      <c r="F634" s="27">
        <v>198</v>
      </c>
      <c r="G634" s="27">
        <v>1</v>
      </c>
      <c r="H634" s="28">
        <v>44453.086373541664</v>
      </c>
      <c r="I634" s="2" t="s">
        <v>3303</v>
      </c>
      <c r="J634" s="27">
        <v>-25.87750244140625</v>
      </c>
      <c r="K634" s="27">
        <v>28.167999267578125</v>
      </c>
      <c r="L634" s="2" t="s">
        <v>15</v>
      </c>
      <c r="M634" s="2" t="s">
        <v>87</v>
      </c>
      <c r="N634" s="3">
        <v>5</v>
      </c>
      <c r="O634" s="3" t="s">
        <v>1427</v>
      </c>
      <c r="P634" s="3" t="s">
        <v>1427</v>
      </c>
      <c r="Q634" s="3" t="s">
        <v>1427</v>
      </c>
      <c r="R634" s="27">
        <f t="shared" si="27"/>
        <v>0</v>
      </c>
      <c r="S634" s="3"/>
      <c r="T634" s="3"/>
      <c r="U634" s="3"/>
      <c r="V634" s="3"/>
      <c r="W634" s="3"/>
      <c r="X634" s="3"/>
      <c r="Y634" s="3"/>
      <c r="Z634" s="3" t="s">
        <v>3304</v>
      </c>
      <c r="AA634" s="3" t="s">
        <v>3305</v>
      </c>
      <c r="AB634" s="3" t="s">
        <v>3306</v>
      </c>
      <c r="AC634" s="27">
        <f t="shared" si="28"/>
        <v>3</v>
      </c>
      <c r="AD634" s="3"/>
      <c r="AE634" s="3">
        <v>1</v>
      </c>
      <c r="AF634" s="3">
        <v>1</v>
      </c>
      <c r="AG634" s="3"/>
      <c r="AH634" s="3"/>
      <c r="AI634" s="3"/>
      <c r="AJ634" s="3"/>
      <c r="AK634" s="3">
        <v>1</v>
      </c>
      <c r="AL634" s="21">
        <v>0</v>
      </c>
      <c r="AM634" s="21">
        <v>0</v>
      </c>
      <c r="AN634" s="21" t="s">
        <v>1427</v>
      </c>
      <c r="AO634" s="21" t="s">
        <v>1427</v>
      </c>
      <c r="AP634" s="21" t="s">
        <v>1427</v>
      </c>
      <c r="AQ634" s="21" t="s">
        <v>1427</v>
      </c>
      <c r="AR634" s="21" t="s">
        <v>1427</v>
      </c>
      <c r="AS634" s="21" t="s">
        <v>1427</v>
      </c>
      <c r="AT634" s="29" t="str">
        <f t="shared" si="29"/>
        <v>.</v>
      </c>
      <c r="AU634" s="29">
        <v>5</v>
      </c>
      <c r="AV634" s="29">
        <v>3</v>
      </c>
      <c r="AW634" s="29">
        <v>1</v>
      </c>
      <c r="AX634" s="21">
        <v>35</v>
      </c>
      <c r="AY634" s="29">
        <v>0</v>
      </c>
      <c r="AZ634" s="27" t="s">
        <v>3307</v>
      </c>
      <c r="BA634" s="2" t="s">
        <v>1427</v>
      </c>
      <c r="BB634" s="2" t="s">
        <v>3393</v>
      </c>
      <c r="BC634" s="2" t="s">
        <v>3393</v>
      </c>
      <c r="BD634" s="2" t="s">
        <v>3393</v>
      </c>
      <c r="BE634" s="2" t="s">
        <v>3393</v>
      </c>
      <c r="BF634" s="27" t="str" cm="1">
        <f t="array" ref="BF634">_xlfn.IFS(BB634=1,"Nord Italia",BC634=1,"Centro Italia",BD634=1,"Sud Italia",BE634=1,"Isole Italia",SUM(BB634:BE634)=0,"Estero")</f>
        <v>Estero</v>
      </c>
      <c r="BG634" s="2" t="s">
        <v>1427</v>
      </c>
      <c r="BH634" s="27">
        <v>166</v>
      </c>
      <c r="BI634" s="27" t="s">
        <v>1427</v>
      </c>
      <c r="BJ634" s="27">
        <v>7</v>
      </c>
      <c r="BK634" s="27" t="s">
        <v>1427</v>
      </c>
      <c r="BL634" s="27" t="s">
        <v>1427</v>
      </c>
      <c r="BM634" s="27" t="s">
        <v>1427</v>
      </c>
      <c r="BN634" s="2" t="s">
        <v>1427</v>
      </c>
      <c r="BO634" s="3">
        <v>2</v>
      </c>
      <c r="BP634" s="27">
        <v>3</v>
      </c>
      <c r="BQ634" s="3">
        <v>120</v>
      </c>
      <c r="BR634" s="3">
        <v>0</v>
      </c>
      <c r="BS634" s="3" t="s">
        <v>1427</v>
      </c>
      <c r="BT634" s="27">
        <v>0</v>
      </c>
      <c r="BU634" s="27">
        <v>0</v>
      </c>
      <c r="BV634" s="27">
        <v>2</v>
      </c>
    </row>
    <row r="635" spans="1:74" ht="75" x14ac:dyDescent="0.25">
      <c r="A635" s="27">
        <v>738</v>
      </c>
      <c r="B635" s="28">
        <v>44453.314606481479</v>
      </c>
      <c r="C635" s="28">
        <v>44453.318344907406</v>
      </c>
      <c r="D635" s="2" t="s">
        <v>3342</v>
      </c>
      <c r="E635" s="27">
        <v>100</v>
      </c>
      <c r="F635" s="27">
        <v>322</v>
      </c>
      <c r="G635" s="27">
        <v>1</v>
      </c>
      <c r="H635" s="28">
        <v>44453.318352685186</v>
      </c>
      <c r="I635" s="2" t="s">
        <v>3343</v>
      </c>
      <c r="J635" s="27">
        <v>44.570098876953125</v>
      </c>
      <c r="K635" s="27">
        <v>10.850601196289063</v>
      </c>
      <c r="L635" s="2" t="s">
        <v>15</v>
      </c>
      <c r="M635" s="2" t="s">
        <v>16</v>
      </c>
      <c r="N635" s="3">
        <v>5</v>
      </c>
      <c r="O635" s="3" t="s">
        <v>1427</v>
      </c>
      <c r="P635" s="3" t="s">
        <v>1427</v>
      </c>
      <c r="Q635" s="3" t="s">
        <v>1427</v>
      </c>
      <c r="R635" s="27">
        <f t="shared" si="27"/>
        <v>0</v>
      </c>
      <c r="S635" s="3"/>
      <c r="T635" s="3"/>
      <c r="U635" s="3"/>
      <c r="V635" s="3"/>
      <c r="W635" s="3"/>
      <c r="X635" s="3"/>
      <c r="Y635" s="3"/>
      <c r="Z635" s="3" t="s">
        <v>3344</v>
      </c>
      <c r="AA635" s="3" t="s">
        <v>3345</v>
      </c>
      <c r="AB635" s="3" t="s">
        <v>3346</v>
      </c>
      <c r="AC635" s="27">
        <f t="shared" si="28"/>
        <v>3</v>
      </c>
      <c r="AD635" s="3">
        <v>1</v>
      </c>
      <c r="AE635" s="3"/>
      <c r="AF635" s="3">
        <v>1</v>
      </c>
      <c r="AG635" s="3"/>
      <c r="AH635" s="3"/>
      <c r="AI635" s="3">
        <v>1</v>
      </c>
      <c r="AJ635" s="3"/>
      <c r="AK635" s="3"/>
      <c r="AL635" s="21">
        <v>0</v>
      </c>
      <c r="AM635" s="21">
        <v>0</v>
      </c>
      <c r="AN635" s="21" t="s">
        <v>1427</v>
      </c>
      <c r="AO635" s="21" t="s">
        <v>1427</v>
      </c>
      <c r="AP635" s="21" t="s">
        <v>1427</v>
      </c>
      <c r="AQ635" s="21" t="s">
        <v>1427</v>
      </c>
      <c r="AR635" s="21" t="s">
        <v>1427</v>
      </c>
      <c r="AS635" s="21" t="s">
        <v>1427</v>
      </c>
      <c r="AT635" s="29" t="str">
        <f t="shared" si="29"/>
        <v>.</v>
      </c>
      <c r="AU635" s="29">
        <v>7</v>
      </c>
      <c r="AV635" s="29">
        <v>8</v>
      </c>
      <c r="AW635" s="29">
        <v>0</v>
      </c>
      <c r="AX635" s="21">
        <v>32</v>
      </c>
      <c r="AY635" s="29">
        <v>1</v>
      </c>
      <c r="AZ635" s="27" t="s">
        <v>1427</v>
      </c>
      <c r="BA635" s="27">
        <v>74</v>
      </c>
      <c r="BB635" s="27">
        <v>1</v>
      </c>
      <c r="BC635" s="27">
        <v>0</v>
      </c>
      <c r="BD635" s="27">
        <v>0</v>
      </c>
      <c r="BE635" s="27">
        <v>0</v>
      </c>
      <c r="BF635" s="27" t="str" cm="1">
        <f t="array" ref="BF635">_xlfn.IFS(BB635=1,"Nord Italia",BC635=1,"Centro Italia",BD635=1,"Sud Italia",BE635=1,"Isole Italia",SUM(BB635:BE635)=0,"Estero")</f>
        <v>Nord Italia</v>
      </c>
      <c r="BG635" s="27" t="s">
        <v>3347</v>
      </c>
      <c r="BH635" s="27">
        <v>166</v>
      </c>
      <c r="BI635" s="27" t="s">
        <v>1427</v>
      </c>
      <c r="BJ635" s="27">
        <v>3</v>
      </c>
      <c r="BK635" s="27" t="s">
        <v>1427</v>
      </c>
      <c r="BL635" s="27" t="s">
        <v>1427</v>
      </c>
      <c r="BM635" s="27" t="s">
        <v>1427</v>
      </c>
      <c r="BN635" s="2" t="s">
        <v>1427</v>
      </c>
      <c r="BO635" s="3">
        <v>1</v>
      </c>
      <c r="BP635" s="27">
        <v>3</v>
      </c>
      <c r="BQ635" s="3">
        <v>30</v>
      </c>
      <c r="BR635" s="3">
        <v>1</v>
      </c>
      <c r="BS635" s="3">
        <v>1</v>
      </c>
      <c r="BT635" s="27">
        <v>1</v>
      </c>
      <c r="BU635" s="27">
        <v>0</v>
      </c>
      <c r="BV635" s="27">
        <v>3</v>
      </c>
    </row>
    <row r="636" spans="1:74" ht="75" x14ac:dyDescent="0.25">
      <c r="A636" s="27">
        <v>741</v>
      </c>
      <c r="B636" s="28">
        <v>44453.539398148147</v>
      </c>
      <c r="C636" s="28">
        <v>44453.541631944441</v>
      </c>
      <c r="D636" s="2" t="s">
        <v>3354</v>
      </c>
      <c r="E636" s="27">
        <v>100</v>
      </c>
      <c r="F636" s="27">
        <v>192</v>
      </c>
      <c r="G636" s="27">
        <v>1</v>
      </c>
      <c r="H636" s="28">
        <v>44453.541636504633</v>
      </c>
      <c r="I636" s="2" t="s">
        <v>3355</v>
      </c>
      <c r="J636" s="27">
        <v>45.529205322265625</v>
      </c>
      <c r="K636" s="27">
        <v>9.4062042236328125</v>
      </c>
      <c r="L636" s="2" t="s">
        <v>15</v>
      </c>
      <c r="M636" s="2" t="s">
        <v>16</v>
      </c>
      <c r="N636" s="3">
        <v>5</v>
      </c>
      <c r="O636" s="3" t="s">
        <v>1427</v>
      </c>
      <c r="P636" s="3" t="s">
        <v>1427</v>
      </c>
      <c r="Q636" s="3" t="s">
        <v>1427</v>
      </c>
      <c r="R636" s="27">
        <f t="shared" si="27"/>
        <v>0</v>
      </c>
      <c r="S636" s="3"/>
      <c r="T636" s="3"/>
      <c r="U636" s="3"/>
      <c r="V636" s="3"/>
      <c r="W636" s="3"/>
      <c r="X636" s="3"/>
      <c r="Y636" s="3"/>
      <c r="Z636" s="3" t="s">
        <v>1726</v>
      </c>
      <c r="AA636" s="3" t="s">
        <v>3356</v>
      </c>
      <c r="AB636" s="3" t="s">
        <v>3357</v>
      </c>
      <c r="AC636" s="27">
        <f t="shared" si="28"/>
        <v>3</v>
      </c>
      <c r="AD636" s="3">
        <v>1</v>
      </c>
      <c r="AE636" s="3"/>
      <c r="AF636" s="3">
        <v>2</v>
      </c>
      <c r="AG636" s="3"/>
      <c r="AH636" s="3"/>
      <c r="AI636" s="3"/>
      <c r="AJ636" s="3"/>
      <c r="AK636" s="3"/>
      <c r="AL636" s="21">
        <v>0</v>
      </c>
      <c r="AM636" s="21">
        <v>0</v>
      </c>
      <c r="AN636" s="21" t="s">
        <v>1427</v>
      </c>
      <c r="AO636" s="21" t="s">
        <v>1427</v>
      </c>
      <c r="AP636" s="21" t="s">
        <v>1427</v>
      </c>
      <c r="AQ636" s="21" t="s">
        <v>1427</v>
      </c>
      <c r="AR636" s="21" t="s">
        <v>1427</v>
      </c>
      <c r="AS636" s="21" t="s">
        <v>1427</v>
      </c>
      <c r="AT636" s="29" t="str">
        <f t="shared" si="29"/>
        <v>.</v>
      </c>
      <c r="AU636" s="29">
        <v>8</v>
      </c>
      <c r="AV636" s="29">
        <v>8</v>
      </c>
      <c r="AW636" s="29">
        <v>1</v>
      </c>
      <c r="AX636" s="21">
        <v>34</v>
      </c>
      <c r="AY636" s="29">
        <v>1</v>
      </c>
      <c r="AZ636" s="27" t="s">
        <v>1427</v>
      </c>
      <c r="BA636" s="27">
        <v>103</v>
      </c>
      <c r="BB636" s="27">
        <v>1</v>
      </c>
      <c r="BC636" s="27">
        <v>0</v>
      </c>
      <c r="BD636" s="27">
        <v>0</v>
      </c>
      <c r="BE636" s="27">
        <v>0</v>
      </c>
      <c r="BF636" s="27" t="str" cm="1">
        <f t="array" ref="BF636">_xlfn.IFS(BB636=1,"Nord Italia",BC636=1,"Centro Italia",BD636=1,"Sud Italia",BE636=1,"Isole Italia",SUM(BB636:BE636)=0,"Estero")</f>
        <v>Nord Italia</v>
      </c>
      <c r="BG636" s="27" t="s">
        <v>3358</v>
      </c>
      <c r="BH636" s="27">
        <v>167</v>
      </c>
      <c r="BI636" s="27" t="s">
        <v>1427</v>
      </c>
      <c r="BJ636" s="27">
        <v>4</v>
      </c>
      <c r="BK636" s="27">
        <v>9</v>
      </c>
      <c r="BL636" s="27" t="s">
        <v>1427</v>
      </c>
      <c r="BM636" s="27" t="s">
        <v>1427</v>
      </c>
      <c r="BN636" s="2" t="s">
        <v>1427</v>
      </c>
      <c r="BO636" s="3">
        <v>3</v>
      </c>
      <c r="BP636" s="27">
        <v>3</v>
      </c>
      <c r="BQ636" s="3">
        <v>45</v>
      </c>
      <c r="BR636" s="3">
        <v>0</v>
      </c>
      <c r="BS636" s="3" t="s">
        <v>1427</v>
      </c>
      <c r="BT636" s="27">
        <v>1</v>
      </c>
      <c r="BU636" s="27">
        <v>1</v>
      </c>
      <c r="BV636" s="27">
        <v>2</v>
      </c>
    </row>
    <row r="637" spans="1:74" ht="30" x14ac:dyDescent="0.25">
      <c r="A637" s="27">
        <v>4</v>
      </c>
      <c r="B637" s="28">
        <v>44422.372361111113</v>
      </c>
      <c r="C637" s="28">
        <v>44422.377129629633</v>
      </c>
      <c r="D637" s="2" t="s">
        <v>17</v>
      </c>
      <c r="E637" s="27">
        <v>100</v>
      </c>
      <c r="F637" s="27">
        <v>412</v>
      </c>
      <c r="G637" s="27">
        <v>1</v>
      </c>
      <c r="H637" s="28">
        <v>44422.377143692131</v>
      </c>
      <c r="I637" s="2" t="s">
        <v>20</v>
      </c>
      <c r="J637" s="27">
        <v>45.40960693359375</v>
      </c>
      <c r="K637" s="27">
        <v>11.894699096679688</v>
      </c>
      <c r="L637" s="2" t="s">
        <v>15</v>
      </c>
      <c r="M637" s="2" t="s">
        <v>16</v>
      </c>
      <c r="N637" s="3">
        <v>6</v>
      </c>
      <c r="O637" s="27" t="s">
        <v>1427</v>
      </c>
      <c r="P637" s="27" t="s">
        <v>1427</v>
      </c>
      <c r="Q637" s="27" t="s">
        <v>1427</v>
      </c>
      <c r="R637" s="27">
        <f t="shared" si="27"/>
        <v>0</v>
      </c>
      <c r="S637" s="27"/>
      <c r="T637" s="27"/>
      <c r="U637" s="27"/>
      <c r="V637" s="27"/>
      <c r="W637" s="27"/>
      <c r="X637" s="27"/>
      <c r="Y637" s="27"/>
      <c r="Z637" s="27" t="s">
        <v>1441</v>
      </c>
      <c r="AA637" s="27" t="s">
        <v>1442</v>
      </c>
      <c r="AB637" s="27" t="s">
        <v>1443</v>
      </c>
      <c r="AC637" s="27">
        <f t="shared" si="28"/>
        <v>3</v>
      </c>
      <c r="AD637" s="27">
        <v>1</v>
      </c>
      <c r="AE637" s="27">
        <v>2</v>
      </c>
      <c r="AF637" s="27"/>
      <c r="AG637" s="27"/>
      <c r="AH637" s="27"/>
      <c r="AI637" s="27"/>
      <c r="AJ637" s="27"/>
      <c r="AK637" s="27"/>
      <c r="AL637" s="29">
        <v>0</v>
      </c>
      <c r="AM637" s="29">
        <v>0</v>
      </c>
      <c r="AN637" s="29">
        <v>8</v>
      </c>
      <c r="AO637" s="29">
        <v>7</v>
      </c>
      <c r="AP637" s="29">
        <v>10</v>
      </c>
      <c r="AQ637" s="29">
        <v>7</v>
      </c>
      <c r="AR637" s="29">
        <v>6</v>
      </c>
      <c r="AS637" s="29">
        <v>8</v>
      </c>
      <c r="AT637" s="29">
        <f t="shared" si="29"/>
        <v>7.666666666666667</v>
      </c>
      <c r="AU637" s="29">
        <v>6</v>
      </c>
      <c r="AV637" s="29">
        <v>6</v>
      </c>
      <c r="AW637" s="29">
        <v>0</v>
      </c>
      <c r="AX637" s="29">
        <v>67</v>
      </c>
      <c r="AY637" s="29">
        <v>1</v>
      </c>
      <c r="AZ637" s="27" t="s">
        <v>1427</v>
      </c>
      <c r="BA637" s="27">
        <v>67</v>
      </c>
      <c r="BB637" s="27">
        <v>1</v>
      </c>
      <c r="BC637" s="27">
        <v>0</v>
      </c>
      <c r="BD637" s="27">
        <v>0</v>
      </c>
      <c r="BE637" s="27">
        <v>0</v>
      </c>
      <c r="BF637" s="27" t="str" cm="1">
        <f t="array" ref="BF637">_xlfn.IFS(BB637=1,"Nord Italia",BC637=1,"Centro Italia",BD637=1,"Sud Italia",BE637=1,"Isole Italia",SUM(BB637:BE637)=0,"Estero")</f>
        <v>Nord Italia</v>
      </c>
      <c r="BG637" s="27" t="s">
        <v>2697</v>
      </c>
      <c r="BH637" s="27">
        <v>170</v>
      </c>
      <c r="BI637" s="27" t="s">
        <v>1427</v>
      </c>
      <c r="BJ637" s="27">
        <v>3</v>
      </c>
      <c r="BK637" s="27" t="s">
        <v>1427</v>
      </c>
      <c r="BL637" s="27" t="s">
        <v>1427</v>
      </c>
      <c r="BM637" s="27" t="s">
        <v>1427</v>
      </c>
      <c r="BN637" s="27" t="s">
        <v>1427</v>
      </c>
      <c r="BO637" s="27">
        <v>4</v>
      </c>
      <c r="BP637" s="29">
        <v>3</v>
      </c>
      <c r="BQ637" s="27">
        <v>60</v>
      </c>
      <c r="BR637" s="27">
        <v>0</v>
      </c>
      <c r="BS637" s="27" t="s">
        <v>1427</v>
      </c>
      <c r="BT637" s="27">
        <v>1</v>
      </c>
      <c r="BU637" s="27">
        <v>1</v>
      </c>
      <c r="BV637" s="29">
        <v>2</v>
      </c>
    </row>
    <row r="638" spans="1:74" ht="30" x14ac:dyDescent="0.25">
      <c r="A638" s="27">
        <v>9</v>
      </c>
      <c r="B638" s="28">
        <v>44445.308807870373</v>
      </c>
      <c r="C638" s="28">
        <v>44445.310659722221</v>
      </c>
      <c r="D638" s="2" t="s">
        <v>29</v>
      </c>
      <c r="E638" s="27">
        <v>100</v>
      </c>
      <c r="F638" s="27">
        <v>159</v>
      </c>
      <c r="G638" s="27">
        <v>1</v>
      </c>
      <c r="H638" s="28">
        <v>44445.310666666664</v>
      </c>
      <c r="I638" s="2" t="s">
        <v>30</v>
      </c>
      <c r="J638" s="27">
        <v>45.598098754882813</v>
      </c>
      <c r="K638" s="27">
        <v>9.11749267578125</v>
      </c>
      <c r="L638" s="2" t="s">
        <v>15</v>
      </c>
      <c r="M638" s="2" t="s">
        <v>16</v>
      </c>
      <c r="N638" s="3">
        <v>6</v>
      </c>
      <c r="O638" s="27" t="s">
        <v>1427</v>
      </c>
      <c r="P638" s="27" t="s">
        <v>1427</v>
      </c>
      <c r="Q638" s="27" t="s">
        <v>1427</v>
      </c>
      <c r="R638" s="27">
        <f t="shared" si="27"/>
        <v>0</v>
      </c>
      <c r="S638" s="27"/>
      <c r="T638" s="27"/>
      <c r="U638" s="27"/>
      <c r="V638" s="27"/>
      <c r="W638" s="27"/>
      <c r="X638" s="27"/>
      <c r="Y638" s="27"/>
      <c r="Z638" s="27" t="s">
        <v>1447</v>
      </c>
      <c r="AA638" s="27" t="s">
        <v>1448</v>
      </c>
      <c r="AB638" s="27" t="s">
        <v>1449</v>
      </c>
      <c r="AC638" s="27">
        <f t="shared" si="28"/>
        <v>3</v>
      </c>
      <c r="AD638" s="27">
        <v>2</v>
      </c>
      <c r="AE638" s="27"/>
      <c r="AF638" s="27"/>
      <c r="AG638" s="27"/>
      <c r="AH638" s="27"/>
      <c r="AI638" s="27"/>
      <c r="AJ638" s="27"/>
      <c r="AK638" s="27">
        <v>1</v>
      </c>
      <c r="AL638" s="29">
        <v>0</v>
      </c>
      <c r="AM638" s="29">
        <v>0</v>
      </c>
      <c r="AN638" s="29">
        <v>7</v>
      </c>
      <c r="AO638" s="29">
        <v>5</v>
      </c>
      <c r="AP638" s="29">
        <v>6</v>
      </c>
      <c r="AQ638" s="29">
        <v>7</v>
      </c>
      <c r="AR638" s="29">
        <v>5</v>
      </c>
      <c r="AS638" s="29">
        <v>7</v>
      </c>
      <c r="AT638" s="29">
        <f t="shared" si="29"/>
        <v>6.166666666666667</v>
      </c>
      <c r="AU638" s="29">
        <v>6</v>
      </c>
      <c r="AV638" s="29">
        <v>6</v>
      </c>
      <c r="AW638" s="29">
        <v>0</v>
      </c>
      <c r="AX638" s="29">
        <v>21</v>
      </c>
      <c r="AY638" s="29">
        <v>1</v>
      </c>
      <c r="AZ638" s="27" t="s">
        <v>1427</v>
      </c>
      <c r="BA638" s="27">
        <v>103</v>
      </c>
      <c r="BB638" s="27">
        <v>1</v>
      </c>
      <c r="BC638" s="27">
        <v>0</v>
      </c>
      <c r="BD638" s="27">
        <v>0</v>
      </c>
      <c r="BE638" s="27">
        <v>0</v>
      </c>
      <c r="BF638" s="27" t="str" cm="1">
        <f t="array" ref="BF638">_xlfn.IFS(BB638=1,"Nord Italia",BC638=1,"Centro Italia",BD638=1,"Sud Italia",BE638=1,"Isole Italia",SUM(BB638:BE638)=0,"Estero")</f>
        <v>Nord Italia</v>
      </c>
      <c r="BG638" s="27" t="s">
        <v>2702</v>
      </c>
      <c r="BH638" s="27">
        <v>164</v>
      </c>
      <c r="BI638" s="27" t="s">
        <v>1427</v>
      </c>
      <c r="BJ638" s="27">
        <v>3</v>
      </c>
      <c r="BK638" s="27">
        <v>16</v>
      </c>
      <c r="BL638" s="27" t="s">
        <v>1427</v>
      </c>
      <c r="BM638" s="27" t="s">
        <v>1427</v>
      </c>
      <c r="BN638" s="27" t="s">
        <v>1427</v>
      </c>
      <c r="BO638" s="27">
        <v>4</v>
      </c>
      <c r="BP638" s="29">
        <v>4</v>
      </c>
      <c r="BQ638" s="27">
        <v>180</v>
      </c>
      <c r="BR638" s="27">
        <v>0</v>
      </c>
      <c r="BS638" s="27" t="s">
        <v>1427</v>
      </c>
      <c r="BT638" s="27">
        <v>1</v>
      </c>
      <c r="BU638" s="27">
        <v>1</v>
      </c>
      <c r="BV638" s="29">
        <v>4</v>
      </c>
    </row>
    <row r="639" spans="1:74" ht="30" x14ac:dyDescent="0.25">
      <c r="A639" s="27">
        <v>13</v>
      </c>
      <c r="B639" s="28">
        <v>44445.308749999997</v>
      </c>
      <c r="C639" s="28">
        <v>44445.311608796299</v>
      </c>
      <c r="D639" s="2" t="s">
        <v>37</v>
      </c>
      <c r="E639" s="27">
        <v>100</v>
      </c>
      <c r="F639" s="27">
        <v>247</v>
      </c>
      <c r="G639" s="27">
        <v>1</v>
      </c>
      <c r="H639" s="28">
        <v>44445.311621250003</v>
      </c>
      <c r="I639" s="2" t="s">
        <v>38</v>
      </c>
      <c r="J639" s="27">
        <v>45.472198486328125</v>
      </c>
      <c r="K639" s="27">
        <v>9.19219970703125</v>
      </c>
      <c r="L639" s="2" t="s">
        <v>15</v>
      </c>
      <c r="M639" s="2" t="s">
        <v>16</v>
      </c>
      <c r="N639" s="3">
        <v>6</v>
      </c>
      <c r="O639" s="27" t="s">
        <v>1427</v>
      </c>
      <c r="P639" s="27" t="s">
        <v>1427</v>
      </c>
      <c r="Q639" s="27" t="s">
        <v>1427</v>
      </c>
      <c r="R639" s="27">
        <f t="shared" si="27"/>
        <v>0</v>
      </c>
      <c r="S639" s="27"/>
      <c r="T639" s="27"/>
      <c r="U639" s="27"/>
      <c r="V639" s="27"/>
      <c r="W639" s="27"/>
      <c r="X639" s="27"/>
      <c r="Y639" s="27"/>
      <c r="Z639" s="27" t="s">
        <v>1441</v>
      </c>
      <c r="AA639" s="27" t="s">
        <v>1453</v>
      </c>
      <c r="AB639" s="27" t="s">
        <v>1454</v>
      </c>
      <c r="AC639" s="27">
        <f t="shared" si="28"/>
        <v>3</v>
      </c>
      <c r="AD639" s="27"/>
      <c r="AE639" s="27">
        <v>2</v>
      </c>
      <c r="AF639" s="27"/>
      <c r="AG639" s="27"/>
      <c r="AH639" s="27"/>
      <c r="AI639" s="27"/>
      <c r="AJ639" s="27"/>
      <c r="AK639" s="27">
        <v>1</v>
      </c>
      <c r="AL639" s="29">
        <v>0</v>
      </c>
      <c r="AM639" s="29">
        <v>0</v>
      </c>
      <c r="AN639" s="29">
        <v>9</v>
      </c>
      <c r="AO639" s="29">
        <v>7</v>
      </c>
      <c r="AP639" s="29">
        <v>7</v>
      </c>
      <c r="AQ639" s="29">
        <v>8</v>
      </c>
      <c r="AR639" s="29">
        <v>10</v>
      </c>
      <c r="AS639" s="29">
        <v>9</v>
      </c>
      <c r="AT639" s="29">
        <f t="shared" si="29"/>
        <v>8.3333333333333339</v>
      </c>
      <c r="AU639" s="29">
        <v>7</v>
      </c>
      <c r="AV639" s="29">
        <v>7</v>
      </c>
      <c r="AW639" s="29">
        <v>1</v>
      </c>
      <c r="AX639" s="29">
        <v>20</v>
      </c>
      <c r="AY639" s="29">
        <v>1</v>
      </c>
      <c r="AZ639" s="27" t="s">
        <v>1427</v>
      </c>
      <c r="BA639" s="27">
        <v>103</v>
      </c>
      <c r="BB639" s="27">
        <v>1</v>
      </c>
      <c r="BC639" s="27">
        <v>0</v>
      </c>
      <c r="BD639" s="27">
        <v>0</v>
      </c>
      <c r="BE639" s="27">
        <v>0</v>
      </c>
      <c r="BF639" s="27" t="str" cm="1">
        <f t="array" ref="BF639">_xlfn.IFS(BB639=1,"Nord Italia",BC639=1,"Centro Italia",BD639=1,"Sud Italia",BE639=1,"Isole Italia",SUM(BB639:BE639)=0,"Estero")</f>
        <v>Nord Italia</v>
      </c>
      <c r="BG639" s="27" t="s">
        <v>2702</v>
      </c>
      <c r="BH639" s="27">
        <v>164</v>
      </c>
      <c r="BI639" s="27" t="s">
        <v>1427</v>
      </c>
      <c r="BJ639" s="27">
        <v>3</v>
      </c>
      <c r="BK639" s="27">
        <v>16</v>
      </c>
      <c r="BL639" s="27" t="s">
        <v>1427</v>
      </c>
      <c r="BM639" s="27" t="s">
        <v>1427</v>
      </c>
      <c r="BN639" s="27" t="s">
        <v>1427</v>
      </c>
      <c r="BO639" s="27">
        <v>4</v>
      </c>
      <c r="BP639" s="29">
        <v>3</v>
      </c>
      <c r="BQ639" s="27">
        <v>250</v>
      </c>
      <c r="BR639" s="27">
        <v>0</v>
      </c>
      <c r="BS639" s="27" t="s">
        <v>1427</v>
      </c>
      <c r="BT639" s="27">
        <v>1</v>
      </c>
      <c r="BU639" s="27">
        <v>1</v>
      </c>
      <c r="BV639" s="29">
        <v>3</v>
      </c>
    </row>
    <row r="640" spans="1:74" ht="30" x14ac:dyDescent="0.25">
      <c r="A640" s="27">
        <v>17</v>
      </c>
      <c r="B640" s="28">
        <v>44445.310706018521</v>
      </c>
      <c r="C640" s="28">
        <v>44445.313356481478</v>
      </c>
      <c r="D640" s="2" t="s">
        <v>45</v>
      </c>
      <c r="E640" s="27">
        <v>100</v>
      </c>
      <c r="F640" s="27">
        <v>228</v>
      </c>
      <c r="G640" s="27">
        <v>1</v>
      </c>
      <c r="H640" s="28">
        <v>44445.313371099539</v>
      </c>
      <c r="I640" s="2" t="s">
        <v>46</v>
      </c>
      <c r="J640" s="27">
        <v>46.061904907226563</v>
      </c>
      <c r="K640" s="27">
        <v>13.242202758789063</v>
      </c>
      <c r="L640" s="2" t="s">
        <v>15</v>
      </c>
      <c r="M640" s="2" t="s">
        <v>16</v>
      </c>
      <c r="N640" s="3">
        <v>6</v>
      </c>
      <c r="O640" s="27" t="s">
        <v>1427</v>
      </c>
      <c r="P640" s="27" t="s">
        <v>1427</v>
      </c>
      <c r="Q640" s="27" t="s">
        <v>1427</v>
      </c>
      <c r="R640" s="27">
        <f t="shared" si="27"/>
        <v>0</v>
      </c>
      <c r="S640" s="27"/>
      <c r="T640" s="27"/>
      <c r="U640" s="27"/>
      <c r="V640" s="27"/>
      <c r="W640" s="27"/>
      <c r="X640" s="27"/>
      <c r="Y640" s="27"/>
      <c r="Z640" s="27" t="s">
        <v>1461</v>
      </c>
      <c r="AA640" s="27" t="s">
        <v>1462</v>
      </c>
      <c r="AB640" s="27" t="s">
        <v>1463</v>
      </c>
      <c r="AC640" s="27">
        <f t="shared" si="28"/>
        <v>3</v>
      </c>
      <c r="AD640" s="27"/>
      <c r="AE640" s="27">
        <v>3</v>
      </c>
      <c r="AF640" s="27"/>
      <c r="AG640" s="27"/>
      <c r="AH640" s="27"/>
      <c r="AI640" s="27"/>
      <c r="AJ640" s="27"/>
      <c r="AK640" s="27"/>
      <c r="AL640" s="29">
        <v>0</v>
      </c>
      <c r="AM640" s="29">
        <v>0</v>
      </c>
      <c r="AN640" s="29">
        <v>5</v>
      </c>
      <c r="AO640" s="29">
        <v>6</v>
      </c>
      <c r="AP640" s="29">
        <v>6</v>
      </c>
      <c r="AQ640" s="29">
        <v>7</v>
      </c>
      <c r="AR640" s="29">
        <v>1</v>
      </c>
      <c r="AS640" s="29">
        <v>9</v>
      </c>
      <c r="AT640" s="29">
        <f t="shared" si="29"/>
        <v>5.666666666666667</v>
      </c>
      <c r="AU640" s="29">
        <v>4</v>
      </c>
      <c r="AV640" s="29">
        <v>4</v>
      </c>
      <c r="AW640" s="29">
        <v>0</v>
      </c>
      <c r="AX640" s="29">
        <v>27</v>
      </c>
      <c r="AY640" s="29">
        <v>1</v>
      </c>
      <c r="AZ640" s="27" t="s">
        <v>1427</v>
      </c>
      <c r="BA640" s="27">
        <v>77</v>
      </c>
      <c r="BB640" s="27">
        <v>1</v>
      </c>
      <c r="BC640" s="27">
        <v>0</v>
      </c>
      <c r="BD640" s="27">
        <v>0</v>
      </c>
      <c r="BE640" s="27">
        <v>0</v>
      </c>
      <c r="BF640" s="27" t="str" cm="1">
        <f t="array" ref="BF640">_xlfn.IFS(BB640=1,"Nord Italia",BC640=1,"Centro Italia",BD640=1,"Sud Italia",BE640=1,"Isole Italia",SUM(BB640:BE640)=0,"Estero")</f>
        <v>Nord Italia</v>
      </c>
      <c r="BG640" s="27" t="s">
        <v>2708</v>
      </c>
      <c r="BH640" s="27">
        <v>164</v>
      </c>
      <c r="BI640" s="27" t="s">
        <v>1427</v>
      </c>
      <c r="BJ640" s="27">
        <v>7</v>
      </c>
      <c r="BK640" s="27" t="s">
        <v>1427</v>
      </c>
      <c r="BL640" s="27" t="s">
        <v>1427</v>
      </c>
      <c r="BM640" s="27" t="s">
        <v>1427</v>
      </c>
      <c r="BN640" s="27" t="s">
        <v>1427</v>
      </c>
      <c r="BO640" s="27">
        <v>4</v>
      </c>
      <c r="BP640" s="29">
        <v>4</v>
      </c>
      <c r="BQ640" s="27">
        <v>90</v>
      </c>
      <c r="BR640" s="27">
        <v>0</v>
      </c>
      <c r="BS640" s="27" t="s">
        <v>1427</v>
      </c>
      <c r="BT640" s="27">
        <v>1</v>
      </c>
      <c r="BU640" s="27">
        <v>1</v>
      </c>
      <c r="BV640" s="29">
        <v>3</v>
      </c>
    </row>
    <row r="641" spans="1:74" ht="30" x14ac:dyDescent="0.25">
      <c r="A641" s="27">
        <v>22</v>
      </c>
      <c r="B641" s="28">
        <v>44445.312349537038</v>
      </c>
      <c r="C641" s="28">
        <v>44445.315636574072</v>
      </c>
      <c r="D641" s="2" t="s">
        <v>55</v>
      </c>
      <c r="E641" s="27">
        <v>100</v>
      </c>
      <c r="F641" s="27">
        <v>283</v>
      </c>
      <c r="G641" s="27">
        <v>1</v>
      </c>
      <c r="H641" s="28">
        <v>44445.315641770831</v>
      </c>
      <c r="I641" s="2" t="s">
        <v>56</v>
      </c>
      <c r="J641" s="27">
        <v>45.472198486328125</v>
      </c>
      <c r="K641" s="27">
        <v>9.19219970703125</v>
      </c>
      <c r="L641" s="2" t="s">
        <v>15</v>
      </c>
      <c r="M641" s="2" t="s">
        <v>16</v>
      </c>
      <c r="N641" s="3">
        <v>6</v>
      </c>
      <c r="O641" s="27" t="s">
        <v>1427</v>
      </c>
      <c r="P641" s="27" t="s">
        <v>1427</v>
      </c>
      <c r="Q641" s="27" t="s">
        <v>1427</v>
      </c>
      <c r="R641" s="27">
        <f t="shared" si="27"/>
        <v>0</v>
      </c>
      <c r="S641" s="27"/>
      <c r="T641" s="27"/>
      <c r="U641" s="27"/>
      <c r="V641" s="27"/>
      <c r="W641" s="27"/>
      <c r="X641" s="27"/>
      <c r="Y641" s="27"/>
      <c r="Z641" s="27" t="s">
        <v>1473</v>
      </c>
      <c r="AA641" s="27" t="s">
        <v>1474</v>
      </c>
      <c r="AB641" s="27" t="s">
        <v>1443</v>
      </c>
      <c r="AC641" s="27">
        <f t="shared" si="28"/>
        <v>3</v>
      </c>
      <c r="AD641" s="27">
        <v>1</v>
      </c>
      <c r="AE641" s="27">
        <v>2</v>
      </c>
      <c r="AF641" s="27"/>
      <c r="AG641" s="27"/>
      <c r="AH641" s="27"/>
      <c r="AI641" s="27"/>
      <c r="AJ641" s="27"/>
      <c r="AK641" s="27"/>
      <c r="AL641" s="29">
        <v>0</v>
      </c>
      <c r="AM641" s="29">
        <v>0</v>
      </c>
      <c r="AN641" s="29">
        <v>8</v>
      </c>
      <c r="AO641" s="29">
        <v>8</v>
      </c>
      <c r="AP641" s="29">
        <v>7</v>
      </c>
      <c r="AQ641" s="29">
        <v>10</v>
      </c>
      <c r="AR641" s="29">
        <v>10</v>
      </c>
      <c r="AS641" s="29">
        <v>7</v>
      </c>
      <c r="AT641" s="29">
        <f t="shared" si="29"/>
        <v>8.3333333333333339</v>
      </c>
      <c r="AU641" s="29">
        <v>8</v>
      </c>
      <c r="AV641" s="29">
        <v>8</v>
      </c>
      <c r="AW641" s="29">
        <v>0</v>
      </c>
      <c r="AX641" s="29">
        <v>24</v>
      </c>
      <c r="AY641" s="29">
        <v>1</v>
      </c>
      <c r="AZ641" s="27" t="s">
        <v>1427</v>
      </c>
      <c r="BA641" s="27">
        <v>103</v>
      </c>
      <c r="BB641" s="27">
        <v>1</v>
      </c>
      <c r="BC641" s="27">
        <v>0</v>
      </c>
      <c r="BD641" s="27">
        <v>0</v>
      </c>
      <c r="BE641" s="27">
        <v>0</v>
      </c>
      <c r="BF641" s="27" t="str" cm="1">
        <f t="array" ref="BF641">_xlfn.IFS(BB641=1,"Nord Italia",BC641=1,"Centro Italia",BD641=1,"Sud Italia",BE641=1,"Isole Italia",SUM(BB641:BE641)=0,"Estero")</f>
        <v>Nord Italia</v>
      </c>
      <c r="BG641" s="27" t="s">
        <v>2705</v>
      </c>
      <c r="BH641" s="27">
        <v>164</v>
      </c>
      <c r="BI641" s="27" t="s">
        <v>1427</v>
      </c>
      <c r="BJ641" s="27">
        <v>4</v>
      </c>
      <c r="BK641" s="27">
        <v>16</v>
      </c>
      <c r="BL641" s="27" t="s">
        <v>1427</v>
      </c>
      <c r="BM641" s="27">
        <v>116</v>
      </c>
      <c r="BN641" s="27" t="s">
        <v>3131</v>
      </c>
      <c r="BO641" s="27">
        <v>5</v>
      </c>
      <c r="BP641" s="29">
        <v>4</v>
      </c>
      <c r="BQ641" s="27">
        <v>40</v>
      </c>
      <c r="BR641" s="27">
        <v>0</v>
      </c>
      <c r="BS641" s="27" t="s">
        <v>1427</v>
      </c>
      <c r="BT641" s="27">
        <v>1</v>
      </c>
      <c r="BU641" s="27">
        <v>1</v>
      </c>
      <c r="BV641" s="29">
        <v>3</v>
      </c>
    </row>
    <row r="642" spans="1:74" ht="30" x14ac:dyDescent="0.25">
      <c r="A642" s="27">
        <v>32</v>
      </c>
      <c r="B642" s="28">
        <v>44445.324976851851</v>
      </c>
      <c r="C642" s="28">
        <v>44445.328657407408</v>
      </c>
      <c r="D642" s="2" t="s">
        <v>75</v>
      </c>
      <c r="E642" s="27">
        <v>100</v>
      </c>
      <c r="F642" s="27">
        <v>317</v>
      </c>
      <c r="G642" s="27">
        <v>1</v>
      </c>
      <c r="H642" s="28">
        <v>44445.32866136574</v>
      </c>
      <c r="I642" s="2" t="s">
        <v>76</v>
      </c>
      <c r="J642" s="27">
        <v>45.40960693359375</v>
      </c>
      <c r="K642" s="27">
        <v>11.894699096679688</v>
      </c>
      <c r="L642" s="2" t="s">
        <v>15</v>
      </c>
      <c r="M642" s="2" t="s">
        <v>16</v>
      </c>
      <c r="N642" s="3">
        <v>6</v>
      </c>
      <c r="O642" s="27" t="s">
        <v>1427</v>
      </c>
      <c r="P642" s="27" t="s">
        <v>1427</v>
      </c>
      <c r="Q642" s="27" t="s">
        <v>1427</v>
      </c>
      <c r="R642" s="27">
        <f t="shared" ref="R642:R705" si="30">IF($O642=".",0,1)+IF($P642=".",0,1)+IF($Q642=".",0,1)</f>
        <v>0</v>
      </c>
      <c r="S642" s="27"/>
      <c r="T642" s="27"/>
      <c r="U642" s="27"/>
      <c r="V642" s="27"/>
      <c r="W642" s="27"/>
      <c r="X642" s="27"/>
      <c r="Y642" s="27"/>
      <c r="Z642" s="27" t="s">
        <v>1489</v>
      </c>
      <c r="AA642" s="27" t="s">
        <v>1490</v>
      </c>
      <c r="AB642" s="27" t="s">
        <v>1491</v>
      </c>
      <c r="AC642" s="27">
        <f t="shared" ref="AC642:AC705" si="31">IF($Z642=".",0,1)+IF($AA642=".",0,1)+IF($AB642=".",0,1)</f>
        <v>3</v>
      </c>
      <c r="AD642" s="27">
        <v>1</v>
      </c>
      <c r="AE642" s="27"/>
      <c r="AF642" s="27"/>
      <c r="AG642" s="27"/>
      <c r="AH642" s="27">
        <v>1</v>
      </c>
      <c r="AI642" s="27">
        <v>1</v>
      </c>
      <c r="AJ642" s="27"/>
      <c r="AK642" s="27"/>
      <c r="AL642" s="29">
        <v>0</v>
      </c>
      <c r="AM642" s="29">
        <v>0</v>
      </c>
      <c r="AN642" s="29">
        <v>4</v>
      </c>
      <c r="AO642" s="29">
        <v>8</v>
      </c>
      <c r="AP642" s="29">
        <v>3</v>
      </c>
      <c r="AQ642" s="29">
        <v>6</v>
      </c>
      <c r="AR642" s="29">
        <v>2</v>
      </c>
      <c r="AS642" s="29">
        <v>4</v>
      </c>
      <c r="AT642" s="29">
        <f t="shared" ref="AT642:AT705" si="32">IF(AN642=".",".",SUM(AN642:AS642)/6)</f>
        <v>4.5</v>
      </c>
      <c r="AU642" s="29">
        <v>1</v>
      </c>
      <c r="AV642" s="29">
        <v>3</v>
      </c>
      <c r="AW642" s="29">
        <v>0</v>
      </c>
      <c r="AX642" s="29">
        <v>24</v>
      </c>
      <c r="AY642" s="29">
        <v>1</v>
      </c>
      <c r="AZ642" s="27" t="s">
        <v>1427</v>
      </c>
      <c r="BA642" s="27">
        <v>67</v>
      </c>
      <c r="BB642" s="27">
        <v>1</v>
      </c>
      <c r="BC642" s="27">
        <v>0</v>
      </c>
      <c r="BD642" s="27">
        <v>0</v>
      </c>
      <c r="BE642" s="27">
        <v>0</v>
      </c>
      <c r="BF642" s="27" t="str" cm="1">
        <f t="array" ref="BF642">_xlfn.IFS(BB642=1,"Nord Italia",BC642=1,"Centro Italia",BD642=1,"Sud Italia",BE642=1,"Isole Italia",SUM(BB642:BE642)=0,"Estero")</f>
        <v>Nord Italia</v>
      </c>
      <c r="BG642" s="27" t="s">
        <v>2719</v>
      </c>
      <c r="BH642" s="27">
        <v>164</v>
      </c>
      <c r="BI642" s="27" t="s">
        <v>1427</v>
      </c>
      <c r="BJ642" s="27">
        <v>4</v>
      </c>
      <c r="BK642" s="27">
        <v>16</v>
      </c>
      <c r="BL642" s="27" t="s">
        <v>1427</v>
      </c>
      <c r="BM642" s="27">
        <v>110</v>
      </c>
      <c r="BN642" s="27" t="s">
        <v>1427</v>
      </c>
      <c r="BO642" s="27">
        <v>4</v>
      </c>
      <c r="BP642" s="29">
        <v>3</v>
      </c>
      <c r="BQ642" s="27">
        <v>20</v>
      </c>
      <c r="BR642" s="27">
        <v>0</v>
      </c>
      <c r="BS642" s="27" t="s">
        <v>1427</v>
      </c>
      <c r="BT642" s="27">
        <v>1</v>
      </c>
      <c r="BU642" s="27">
        <v>0</v>
      </c>
      <c r="BV642" s="29">
        <v>3</v>
      </c>
    </row>
    <row r="643" spans="1:74" ht="45" x14ac:dyDescent="0.25">
      <c r="A643" s="27">
        <v>35</v>
      </c>
      <c r="B643" s="28">
        <v>44445.329212962963</v>
      </c>
      <c r="C643" s="28">
        <v>44445.331689814811</v>
      </c>
      <c r="D643" s="2" t="s">
        <v>81</v>
      </c>
      <c r="E643" s="27">
        <v>100</v>
      </c>
      <c r="F643" s="27">
        <v>214</v>
      </c>
      <c r="G643" s="27">
        <v>1</v>
      </c>
      <c r="H643" s="28">
        <v>44445.331701712959</v>
      </c>
      <c r="I643" s="2" t="s">
        <v>82</v>
      </c>
      <c r="J643" s="27">
        <v>45.581893920898438</v>
      </c>
      <c r="K643" s="27">
        <v>9.2682952880859375</v>
      </c>
      <c r="L643" s="2" t="s">
        <v>15</v>
      </c>
      <c r="M643" s="2" t="s">
        <v>16</v>
      </c>
      <c r="N643" s="3">
        <v>6</v>
      </c>
      <c r="O643" s="27" t="s">
        <v>1427</v>
      </c>
      <c r="P643" s="27" t="s">
        <v>1427</v>
      </c>
      <c r="Q643" s="27" t="s">
        <v>1427</v>
      </c>
      <c r="R643" s="27">
        <f t="shared" si="30"/>
        <v>0</v>
      </c>
      <c r="S643" s="27"/>
      <c r="T643" s="27"/>
      <c r="U643" s="27"/>
      <c r="V643" s="27"/>
      <c r="W643" s="27"/>
      <c r="X643" s="27"/>
      <c r="Y643" s="27"/>
      <c r="Z643" s="27" t="s">
        <v>1498</v>
      </c>
      <c r="AA643" s="27" t="s">
        <v>1499</v>
      </c>
      <c r="AB643" s="27" t="s">
        <v>1500</v>
      </c>
      <c r="AC643" s="27">
        <f t="shared" si="31"/>
        <v>3</v>
      </c>
      <c r="AD643" s="27">
        <v>1</v>
      </c>
      <c r="AE643" s="27"/>
      <c r="AF643" s="27"/>
      <c r="AG643" s="27"/>
      <c r="AH643" s="27"/>
      <c r="AI643" s="27">
        <v>2</v>
      </c>
      <c r="AJ643" s="27"/>
      <c r="AK643" s="27"/>
      <c r="AL643" s="29">
        <v>0</v>
      </c>
      <c r="AM643" s="29">
        <v>0</v>
      </c>
      <c r="AN643" s="29">
        <v>10</v>
      </c>
      <c r="AO643" s="29">
        <v>8</v>
      </c>
      <c r="AP643" s="29">
        <v>8</v>
      </c>
      <c r="AQ643" s="29">
        <v>7</v>
      </c>
      <c r="AR643" s="29">
        <v>6</v>
      </c>
      <c r="AS643" s="29">
        <v>9</v>
      </c>
      <c r="AT643" s="29">
        <f t="shared" si="32"/>
        <v>8</v>
      </c>
      <c r="AU643" s="29">
        <v>7</v>
      </c>
      <c r="AV643" s="29">
        <v>8</v>
      </c>
      <c r="AW643" s="29">
        <v>0</v>
      </c>
      <c r="AX643" s="29">
        <v>20</v>
      </c>
      <c r="AY643" s="29">
        <v>1</v>
      </c>
      <c r="AZ643" s="27" t="s">
        <v>1427</v>
      </c>
      <c r="BA643" s="27">
        <v>58</v>
      </c>
      <c r="BB643" s="27">
        <v>1</v>
      </c>
      <c r="BC643" s="27">
        <v>0</v>
      </c>
      <c r="BD643" s="27">
        <v>0</v>
      </c>
      <c r="BE643" s="27">
        <v>0</v>
      </c>
      <c r="BF643" s="27" t="str" cm="1">
        <f t="array" ref="BF643">_xlfn.IFS(BB643=1,"Nord Italia",BC643=1,"Centro Italia",BD643=1,"Sud Italia",BE643=1,"Isole Italia",SUM(BB643:BE643)=0,"Estero")</f>
        <v>Nord Italia</v>
      </c>
      <c r="BG643" s="27" t="s">
        <v>2720</v>
      </c>
      <c r="BH643" s="27">
        <v>164</v>
      </c>
      <c r="BI643" s="27" t="s">
        <v>1427</v>
      </c>
      <c r="BJ643" s="27">
        <v>3</v>
      </c>
      <c r="BK643" s="27">
        <v>16</v>
      </c>
      <c r="BL643" s="27" t="s">
        <v>1427</v>
      </c>
      <c r="BM643" s="27" t="s">
        <v>1427</v>
      </c>
      <c r="BN643" s="27" t="s">
        <v>1427</v>
      </c>
      <c r="BO643" s="27">
        <v>4</v>
      </c>
      <c r="BP643" s="29">
        <v>4</v>
      </c>
      <c r="BQ643" s="27">
        <v>180</v>
      </c>
      <c r="BR643" s="27">
        <v>0</v>
      </c>
      <c r="BS643" s="27" t="s">
        <v>1427</v>
      </c>
      <c r="BT643" s="27">
        <v>1</v>
      </c>
      <c r="BU643" s="27">
        <v>1</v>
      </c>
      <c r="BV643" s="29">
        <v>5</v>
      </c>
    </row>
    <row r="644" spans="1:74" ht="30" x14ac:dyDescent="0.25">
      <c r="A644" s="27">
        <v>44</v>
      </c>
      <c r="B644" s="28">
        <v>44445.347557870373</v>
      </c>
      <c r="C644" s="28">
        <v>44445.350798611114</v>
      </c>
      <c r="D644" s="2" t="s">
        <v>100</v>
      </c>
      <c r="E644" s="27">
        <v>100</v>
      </c>
      <c r="F644" s="27">
        <v>280</v>
      </c>
      <c r="G644" s="27">
        <v>1</v>
      </c>
      <c r="H644" s="28">
        <v>44445.350812175922</v>
      </c>
      <c r="I644" s="2" t="s">
        <v>101</v>
      </c>
      <c r="J644" s="27">
        <v>45.40960693359375</v>
      </c>
      <c r="K644" s="27">
        <v>11.894699096679688</v>
      </c>
      <c r="L644" s="2" t="s">
        <v>15</v>
      </c>
      <c r="M644" s="2" t="s">
        <v>16</v>
      </c>
      <c r="N644" s="3">
        <v>6</v>
      </c>
      <c r="O644" s="27" t="s">
        <v>1427</v>
      </c>
      <c r="P644" s="27" t="s">
        <v>1427</v>
      </c>
      <c r="Q644" s="27" t="s">
        <v>1427</v>
      </c>
      <c r="R644" s="27">
        <f t="shared" si="30"/>
        <v>0</v>
      </c>
      <c r="S644" s="27"/>
      <c r="T644" s="27"/>
      <c r="U644" s="27"/>
      <c r="V644" s="27"/>
      <c r="W644" s="27"/>
      <c r="X644" s="27"/>
      <c r="Y644" s="27"/>
      <c r="Z644" s="27" t="s">
        <v>1513</v>
      </c>
      <c r="AA644" s="27" t="s">
        <v>1514</v>
      </c>
      <c r="AB644" s="27" t="s">
        <v>1515</v>
      </c>
      <c r="AC644" s="27">
        <f t="shared" si="31"/>
        <v>3</v>
      </c>
      <c r="AD644" s="27"/>
      <c r="AE644" s="27"/>
      <c r="AF644" s="27">
        <v>1</v>
      </c>
      <c r="AG644" s="27"/>
      <c r="AH644" s="27"/>
      <c r="AI644" s="27">
        <v>1</v>
      </c>
      <c r="AJ644" s="27">
        <v>1</v>
      </c>
      <c r="AK644" s="27"/>
      <c r="AL644" s="29">
        <v>0</v>
      </c>
      <c r="AM644" s="29">
        <v>0</v>
      </c>
      <c r="AN644" s="29">
        <v>7</v>
      </c>
      <c r="AO644" s="29">
        <v>8</v>
      </c>
      <c r="AP644" s="29">
        <v>8</v>
      </c>
      <c r="AQ644" s="29">
        <v>7</v>
      </c>
      <c r="AR644" s="29">
        <v>6</v>
      </c>
      <c r="AS644" s="29">
        <v>10</v>
      </c>
      <c r="AT644" s="29">
        <f t="shared" si="32"/>
        <v>7.666666666666667</v>
      </c>
      <c r="AU644" s="29">
        <v>6</v>
      </c>
      <c r="AV644" s="29">
        <v>7</v>
      </c>
      <c r="AW644" s="29">
        <v>0</v>
      </c>
      <c r="AX644" s="29">
        <v>43</v>
      </c>
      <c r="AY644" s="29">
        <v>1</v>
      </c>
      <c r="AZ644" s="27" t="s">
        <v>1427</v>
      </c>
      <c r="BA644" s="27">
        <v>67</v>
      </c>
      <c r="BB644" s="27">
        <v>1</v>
      </c>
      <c r="BC644" s="27">
        <v>0</v>
      </c>
      <c r="BD644" s="27">
        <v>0</v>
      </c>
      <c r="BE644" s="27">
        <v>0</v>
      </c>
      <c r="BF644" s="27" t="str" cm="1">
        <f t="array" ref="BF644">_xlfn.IFS(BB644=1,"Nord Italia",BC644=1,"Centro Italia",BD644=1,"Sud Italia",BE644=1,"Isole Italia",SUM(BB644:BE644)=0,"Estero")</f>
        <v>Nord Italia</v>
      </c>
      <c r="BG644" s="27" t="s">
        <v>2726</v>
      </c>
      <c r="BH644" s="27">
        <v>168</v>
      </c>
      <c r="BI644" s="27" t="s">
        <v>1427</v>
      </c>
      <c r="BJ644" s="27">
        <v>5</v>
      </c>
      <c r="BK644" s="27">
        <v>15</v>
      </c>
      <c r="BL644" s="27" t="s">
        <v>1427</v>
      </c>
      <c r="BM644" s="27">
        <v>111</v>
      </c>
      <c r="BN644" s="27" t="s">
        <v>1427</v>
      </c>
      <c r="BO644" s="27">
        <v>5</v>
      </c>
      <c r="BP644" s="29">
        <v>4</v>
      </c>
      <c r="BQ644" s="27">
        <v>60</v>
      </c>
      <c r="BR644" s="27">
        <v>1</v>
      </c>
      <c r="BS644" s="27">
        <v>1</v>
      </c>
      <c r="BT644" s="27">
        <v>1</v>
      </c>
      <c r="BU644" s="27">
        <v>1</v>
      </c>
      <c r="BV644" s="29">
        <v>2</v>
      </c>
    </row>
    <row r="645" spans="1:74" ht="45" x14ac:dyDescent="0.25">
      <c r="A645" s="27">
        <v>47</v>
      </c>
      <c r="B645" s="28">
        <v>44445.356273148151</v>
      </c>
      <c r="C645" s="28">
        <v>44445.357905092591</v>
      </c>
      <c r="D645" s="2" t="s">
        <v>106</v>
      </c>
      <c r="E645" s="27">
        <v>100</v>
      </c>
      <c r="F645" s="27">
        <v>140</v>
      </c>
      <c r="G645" s="27">
        <v>1</v>
      </c>
      <c r="H645" s="28">
        <v>44445.35791053241</v>
      </c>
      <c r="I645" s="2" t="s">
        <v>107</v>
      </c>
      <c r="J645" s="27">
        <v>41.890396118164063</v>
      </c>
      <c r="K645" s="27">
        <v>12.512603759765625</v>
      </c>
      <c r="L645" s="2" t="s">
        <v>15</v>
      </c>
      <c r="M645" s="2" t="s">
        <v>16</v>
      </c>
      <c r="N645" s="3">
        <v>6</v>
      </c>
      <c r="O645" s="27" t="s">
        <v>1427</v>
      </c>
      <c r="P645" s="27" t="s">
        <v>1427</v>
      </c>
      <c r="Q645" s="27" t="s">
        <v>1427</v>
      </c>
      <c r="R645" s="27">
        <f t="shared" si="30"/>
        <v>0</v>
      </c>
      <c r="S645" s="27"/>
      <c r="T645" s="27"/>
      <c r="U645" s="27"/>
      <c r="V645" s="27"/>
      <c r="W645" s="27"/>
      <c r="X645" s="27"/>
      <c r="Y645" s="27"/>
      <c r="Z645" s="27" t="s">
        <v>1516</v>
      </c>
      <c r="AA645" s="27" t="s">
        <v>1516</v>
      </c>
      <c r="AB645" s="27" t="s">
        <v>1516</v>
      </c>
      <c r="AC645" s="27">
        <f t="shared" si="31"/>
        <v>3</v>
      </c>
      <c r="AD645" s="27"/>
      <c r="AE645" s="27"/>
      <c r="AF645" s="27"/>
      <c r="AG645" s="27"/>
      <c r="AH645" s="27"/>
      <c r="AI645" s="27"/>
      <c r="AJ645" s="27"/>
      <c r="AK645" s="27"/>
      <c r="AL645" s="29">
        <v>1</v>
      </c>
      <c r="AM645" s="29">
        <v>1</v>
      </c>
      <c r="AN645" s="29">
        <v>7</v>
      </c>
      <c r="AO645" s="29">
        <v>8</v>
      </c>
      <c r="AP645" s="29">
        <v>7</v>
      </c>
      <c r="AQ645" s="29">
        <v>7</v>
      </c>
      <c r="AR645" s="29">
        <v>6</v>
      </c>
      <c r="AS645" s="29">
        <v>8</v>
      </c>
      <c r="AT645" s="29">
        <f t="shared" si="32"/>
        <v>7.166666666666667</v>
      </c>
      <c r="AU645" s="29">
        <v>6</v>
      </c>
      <c r="AV645" s="29">
        <v>6</v>
      </c>
      <c r="AW645" s="29">
        <v>0</v>
      </c>
      <c r="AX645" s="29">
        <v>51</v>
      </c>
      <c r="AY645" s="29">
        <v>1</v>
      </c>
      <c r="AZ645" s="27" t="s">
        <v>1427</v>
      </c>
      <c r="BA645" s="27">
        <v>12</v>
      </c>
      <c r="BB645" s="27">
        <v>1</v>
      </c>
      <c r="BC645" s="27">
        <v>0</v>
      </c>
      <c r="BD645" s="27">
        <v>0</v>
      </c>
      <c r="BE645" s="27">
        <v>0</v>
      </c>
      <c r="BF645" s="27" t="str" cm="1">
        <f t="array" ref="BF645">_xlfn.IFS(BB645=1,"Nord Italia",BC645=1,"Centro Italia",BD645=1,"Sud Italia",BE645=1,"Isole Italia",SUM(BB645:BE645)=0,"Estero")</f>
        <v>Nord Italia</v>
      </c>
      <c r="BG645" s="27" t="s">
        <v>2728</v>
      </c>
      <c r="BH645" s="27">
        <v>166</v>
      </c>
      <c r="BI645" s="27" t="s">
        <v>1427</v>
      </c>
      <c r="BJ645" s="27">
        <v>7</v>
      </c>
      <c r="BK645" s="27" t="s">
        <v>1427</v>
      </c>
      <c r="BL645" s="27" t="s">
        <v>1427</v>
      </c>
      <c r="BM645" s="27" t="s">
        <v>1427</v>
      </c>
      <c r="BN645" s="27" t="s">
        <v>1427</v>
      </c>
      <c r="BO645" s="27">
        <v>1</v>
      </c>
      <c r="BP645" s="29">
        <v>3</v>
      </c>
      <c r="BQ645" s="27">
        <v>30</v>
      </c>
      <c r="BR645" s="27">
        <v>0</v>
      </c>
      <c r="BS645" s="27" t="s">
        <v>1427</v>
      </c>
      <c r="BT645" s="27">
        <v>1</v>
      </c>
      <c r="BU645" s="27">
        <v>1</v>
      </c>
      <c r="BV645" s="29">
        <v>1</v>
      </c>
    </row>
    <row r="646" spans="1:74" ht="45" x14ac:dyDescent="0.25">
      <c r="A646" s="27">
        <v>49</v>
      </c>
      <c r="B646" s="28">
        <v>44445.362627314818</v>
      </c>
      <c r="C646" s="28">
        <v>44445.364803240744</v>
      </c>
      <c r="D646" s="2" t="s">
        <v>110</v>
      </c>
      <c r="E646" s="27">
        <v>100</v>
      </c>
      <c r="F646" s="27">
        <v>188</v>
      </c>
      <c r="G646" s="27">
        <v>1</v>
      </c>
      <c r="H646" s="28">
        <v>44445.364814375003</v>
      </c>
      <c r="I646" s="2" t="s">
        <v>111</v>
      </c>
      <c r="J646" s="27">
        <v>43.147903442382813</v>
      </c>
      <c r="K646" s="27">
        <v>12.109695434570313</v>
      </c>
      <c r="L646" s="2" t="s">
        <v>15</v>
      </c>
      <c r="M646" s="2" t="s">
        <v>16</v>
      </c>
      <c r="N646" s="3">
        <v>6</v>
      </c>
      <c r="O646" s="27" t="s">
        <v>1427</v>
      </c>
      <c r="P646" s="27" t="s">
        <v>1427</v>
      </c>
      <c r="Q646" s="27" t="s">
        <v>1427</v>
      </c>
      <c r="R646" s="27">
        <f t="shared" si="30"/>
        <v>0</v>
      </c>
      <c r="S646" s="27"/>
      <c r="T646" s="27"/>
      <c r="U646" s="27"/>
      <c r="V646" s="27"/>
      <c r="W646" s="27"/>
      <c r="X646" s="27"/>
      <c r="Y646" s="27"/>
      <c r="Z646" s="27" t="s">
        <v>1520</v>
      </c>
      <c r="AA646" s="27" t="s">
        <v>1521</v>
      </c>
      <c r="AB646" s="27" t="s">
        <v>1522</v>
      </c>
      <c r="AC646" s="27">
        <f t="shared" si="31"/>
        <v>3</v>
      </c>
      <c r="AD646" s="27"/>
      <c r="AE646" s="27"/>
      <c r="AF646" s="27">
        <v>1</v>
      </c>
      <c r="AG646" s="27"/>
      <c r="AH646" s="27"/>
      <c r="AI646" s="27">
        <v>2</v>
      </c>
      <c r="AJ646" s="27"/>
      <c r="AK646" s="27"/>
      <c r="AL646" s="29">
        <v>0</v>
      </c>
      <c r="AM646" s="29">
        <v>0</v>
      </c>
      <c r="AN646" s="29">
        <v>8</v>
      </c>
      <c r="AO646" s="29">
        <v>7</v>
      </c>
      <c r="AP646" s="29">
        <v>7</v>
      </c>
      <c r="AQ646" s="29">
        <v>8</v>
      </c>
      <c r="AR646" s="29">
        <v>3</v>
      </c>
      <c r="AS646" s="29">
        <v>9</v>
      </c>
      <c r="AT646" s="29">
        <f t="shared" si="32"/>
        <v>7</v>
      </c>
      <c r="AU646" s="29">
        <v>6</v>
      </c>
      <c r="AV646" s="29">
        <v>6</v>
      </c>
      <c r="AW646" s="29">
        <v>0</v>
      </c>
      <c r="AX646" s="29">
        <v>21</v>
      </c>
      <c r="AY646" s="29">
        <v>1</v>
      </c>
      <c r="AZ646" s="27" t="s">
        <v>1427</v>
      </c>
      <c r="BA646" s="27">
        <v>58</v>
      </c>
      <c r="BB646" s="27">
        <v>1</v>
      </c>
      <c r="BC646" s="27">
        <v>0</v>
      </c>
      <c r="BD646" s="27">
        <v>0</v>
      </c>
      <c r="BE646" s="27">
        <v>0</v>
      </c>
      <c r="BF646" s="27" t="str" cm="1">
        <f t="array" ref="BF646">_xlfn.IFS(BB646=1,"Nord Italia",BC646=1,"Centro Italia",BD646=1,"Sud Italia",BE646=1,"Isole Italia",SUM(BB646:BE646)=0,"Estero")</f>
        <v>Nord Italia</v>
      </c>
      <c r="BG646" s="27" t="s">
        <v>2720</v>
      </c>
      <c r="BH646" s="27">
        <v>164</v>
      </c>
      <c r="BI646" s="27" t="s">
        <v>1427</v>
      </c>
      <c r="BJ646" s="27">
        <v>3</v>
      </c>
      <c r="BK646" s="27">
        <v>12</v>
      </c>
      <c r="BL646" s="27" t="s">
        <v>1427</v>
      </c>
      <c r="BM646" s="27" t="s">
        <v>1427</v>
      </c>
      <c r="BN646" s="27" t="s">
        <v>1427</v>
      </c>
      <c r="BO646" s="27">
        <v>4</v>
      </c>
      <c r="BP646" s="29">
        <v>4</v>
      </c>
      <c r="BQ646" s="27">
        <v>60</v>
      </c>
      <c r="BR646" s="27">
        <v>0</v>
      </c>
      <c r="BS646" s="27" t="s">
        <v>1427</v>
      </c>
      <c r="BT646" s="27">
        <v>1</v>
      </c>
      <c r="BU646" s="27">
        <v>1</v>
      </c>
      <c r="BV646" s="29">
        <v>2</v>
      </c>
    </row>
    <row r="647" spans="1:74" ht="30" x14ac:dyDescent="0.25">
      <c r="A647" s="27">
        <v>58</v>
      </c>
      <c r="B647" s="28">
        <v>44445.377881944441</v>
      </c>
      <c r="C647" s="28">
        <v>44445.381574074076</v>
      </c>
      <c r="D647" s="2" t="s">
        <v>127</v>
      </c>
      <c r="E647" s="27">
        <v>100</v>
      </c>
      <c r="F647" s="27">
        <v>318</v>
      </c>
      <c r="G647" s="27">
        <v>1</v>
      </c>
      <c r="H647" s="28">
        <v>44445.381584675924</v>
      </c>
      <c r="I647" s="2" t="s">
        <v>128</v>
      </c>
      <c r="J647" s="27">
        <v>45.538604736328125</v>
      </c>
      <c r="K647" s="27">
        <v>10.210601806640625</v>
      </c>
      <c r="L647" s="2" t="s">
        <v>15</v>
      </c>
      <c r="M647" s="2" t="s">
        <v>16</v>
      </c>
      <c r="N647" s="3">
        <v>6</v>
      </c>
      <c r="O647" s="27" t="s">
        <v>1427</v>
      </c>
      <c r="P647" s="27" t="s">
        <v>1427</v>
      </c>
      <c r="Q647" s="27" t="s">
        <v>1427</v>
      </c>
      <c r="R647" s="27">
        <f t="shared" si="30"/>
        <v>0</v>
      </c>
      <c r="S647" s="27"/>
      <c r="T647" s="27"/>
      <c r="U647" s="27"/>
      <c r="V647" s="27"/>
      <c r="W647" s="27"/>
      <c r="X647" s="27"/>
      <c r="Y647" s="27"/>
      <c r="Z647" s="27" t="s">
        <v>1537</v>
      </c>
      <c r="AA647" s="27" t="s">
        <v>1538</v>
      </c>
      <c r="AB647" s="27" t="s">
        <v>1539</v>
      </c>
      <c r="AC647" s="27">
        <f t="shared" si="31"/>
        <v>3</v>
      </c>
      <c r="AD647" s="27">
        <v>3</v>
      </c>
      <c r="AE647" s="27"/>
      <c r="AF647" s="27"/>
      <c r="AG647" s="27"/>
      <c r="AH647" s="27"/>
      <c r="AI647" s="27"/>
      <c r="AJ647" s="27"/>
      <c r="AK647" s="27"/>
      <c r="AL647" s="29">
        <v>0</v>
      </c>
      <c r="AM647" s="29">
        <v>0</v>
      </c>
      <c r="AN647" s="29">
        <v>8</v>
      </c>
      <c r="AO647" s="29">
        <v>6</v>
      </c>
      <c r="AP647" s="29">
        <v>3</v>
      </c>
      <c r="AQ647" s="29">
        <v>8</v>
      </c>
      <c r="AR647" s="29">
        <v>5</v>
      </c>
      <c r="AS647" s="29">
        <v>5</v>
      </c>
      <c r="AT647" s="29">
        <f t="shared" si="32"/>
        <v>5.833333333333333</v>
      </c>
      <c r="AU647" s="29">
        <v>6</v>
      </c>
      <c r="AV647" s="29">
        <v>7</v>
      </c>
      <c r="AW647" s="29">
        <v>1</v>
      </c>
      <c r="AX647" s="29">
        <v>46</v>
      </c>
      <c r="AY647" s="29">
        <v>1</v>
      </c>
      <c r="AZ647" s="27" t="s">
        <v>1427</v>
      </c>
      <c r="BA647" s="27">
        <v>50</v>
      </c>
      <c r="BB647" s="27">
        <v>1</v>
      </c>
      <c r="BC647" s="27">
        <v>0</v>
      </c>
      <c r="BD647" s="27">
        <v>0</v>
      </c>
      <c r="BE647" s="27">
        <v>0</v>
      </c>
      <c r="BF647" s="27" t="str" cm="1">
        <f t="array" ref="BF647">_xlfn.IFS(BB647=1,"Nord Italia",BC647=1,"Centro Italia",BD647=1,"Sud Italia",BE647=1,"Isole Italia",SUM(BB647:BE647)=0,"Estero")</f>
        <v>Nord Italia</v>
      </c>
      <c r="BG647" s="27" t="s">
        <v>2595</v>
      </c>
      <c r="BH647" s="27">
        <v>172</v>
      </c>
      <c r="BI647" s="27" t="s">
        <v>1427</v>
      </c>
      <c r="BJ647" s="27">
        <v>5</v>
      </c>
      <c r="BK647" s="27">
        <v>15</v>
      </c>
      <c r="BL647" s="27" t="s">
        <v>1427</v>
      </c>
      <c r="BM647" s="27">
        <v>116</v>
      </c>
      <c r="BN647" s="27" t="s">
        <v>2612</v>
      </c>
      <c r="BO647" s="27">
        <v>3</v>
      </c>
      <c r="BP647" s="29">
        <v>3</v>
      </c>
      <c r="BQ647" s="27">
        <v>60</v>
      </c>
      <c r="BR647" s="27">
        <v>0</v>
      </c>
      <c r="BS647" s="27" t="s">
        <v>1427</v>
      </c>
      <c r="BT647" s="27">
        <v>1</v>
      </c>
      <c r="BU647" s="27">
        <v>1</v>
      </c>
      <c r="BV647" s="29">
        <v>2</v>
      </c>
    </row>
    <row r="648" spans="1:74" ht="45" x14ac:dyDescent="0.25">
      <c r="A648" s="27">
        <v>73</v>
      </c>
      <c r="B648" s="28">
        <v>44445.401076388887</v>
      </c>
      <c r="C648" s="28">
        <v>44445.406446759262</v>
      </c>
      <c r="D648" s="2" t="s">
        <v>145</v>
      </c>
      <c r="E648" s="27">
        <v>100</v>
      </c>
      <c r="F648" s="27">
        <v>464</v>
      </c>
      <c r="G648" s="27">
        <v>1</v>
      </c>
      <c r="H648" s="28">
        <v>44445.4064616088</v>
      </c>
      <c r="I648" s="2" t="s">
        <v>157</v>
      </c>
      <c r="J648" s="27">
        <v>45.436904907226563</v>
      </c>
      <c r="K648" s="27">
        <v>11.747695922851563</v>
      </c>
      <c r="L648" s="2" t="s">
        <v>15</v>
      </c>
      <c r="M648" s="2" t="s">
        <v>16</v>
      </c>
      <c r="N648" s="3">
        <v>6</v>
      </c>
      <c r="O648" s="27" t="s">
        <v>1427</v>
      </c>
      <c r="P648" s="27" t="s">
        <v>1427</v>
      </c>
      <c r="Q648" s="27" t="s">
        <v>1427</v>
      </c>
      <c r="R648" s="27">
        <f t="shared" si="30"/>
        <v>0</v>
      </c>
      <c r="S648" s="27"/>
      <c r="T648" s="27"/>
      <c r="U648" s="27"/>
      <c r="V648" s="27"/>
      <c r="W648" s="27"/>
      <c r="X648" s="27"/>
      <c r="Y648" s="27"/>
      <c r="Z648" s="27" t="s">
        <v>1558</v>
      </c>
      <c r="AA648" s="27" t="s">
        <v>1559</v>
      </c>
      <c r="AB648" s="27" t="s">
        <v>1560</v>
      </c>
      <c r="AC648" s="27">
        <f t="shared" si="31"/>
        <v>3</v>
      </c>
      <c r="AD648" s="27"/>
      <c r="AE648" s="27">
        <v>1</v>
      </c>
      <c r="AF648" s="27">
        <v>1</v>
      </c>
      <c r="AG648" s="27"/>
      <c r="AH648" s="27"/>
      <c r="AI648" s="27"/>
      <c r="AJ648" s="27"/>
      <c r="AK648" s="27">
        <v>1</v>
      </c>
      <c r="AL648" s="29">
        <v>0</v>
      </c>
      <c r="AM648" s="29">
        <v>0</v>
      </c>
      <c r="AN648" s="29">
        <v>6</v>
      </c>
      <c r="AO648" s="29">
        <v>9</v>
      </c>
      <c r="AP648" s="29">
        <v>6</v>
      </c>
      <c r="AQ648" s="29">
        <v>7</v>
      </c>
      <c r="AR648" s="29">
        <v>9</v>
      </c>
      <c r="AS648" s="29">
        <v>6</v>
      </c>
      <c r="AT648" s="29">
        <f t="shared" si="32"/>
        <v>7.166666666666667</v>
      </c>
      <c r="AU648" s="29">
        <v>5</v>
      </c>
      <c r="AV648" s="29">
        <v>5</v>
      </c>
      <c r="AW648" s="29">
        <v>1</v>
      </c>
      <c r="AX648" s="29">
        <v>52</v>
      </c>
      <c r="AY648" s="29">
        <v>1</v>
      </c>
      <c r="AZ648" s="27" t="s">
        <v>1427</v>
      </c>
      <c r="BA648" s="27">
        <v>67</v>
      </c>
      <c r="BB648" s="27">
        <v>1</v>
      </c>
      <c r="BC648" s="27">
        <v>0</v>
      </c>
      <c r="BD648" s="27">
        <v>0</v>
      </c>
      <c r="BE648" s="27">
        <v>0</v>
      </c>
      <c r="BF648" s="27" t="str" cm="1">
        <f t="array" ref="BF648">_xlfn.IFS(BB648=1,"Nord Italia",BC648=1,"Centro Italia",BD648=1,"Sud Italia",BE648=1,"Isole Italia",SUM(BB648:BE648)=0,"Estero")</f>
        <v>Nord Italia</v>
      </c>
      <c r="BG648" s="27" t="s">
        <v>2697</v>
      </c>
      <c r="BH648" s="27">
        <v>172</v>
      </c>
      <c r="BI648" s="27" t="s">
        <v>1427</v>
      </c>
      <c r="BJ648" s="27">
        <v>2</v>
      </c>
      <c r="BK648" s="27" t="s">
        <v>1427</v>
      </c>
      <c r="BL648" s="27" t="s">
        <v>1427</v>
      </c>
      <c r="BM648" s="27" t="s">
        <v>1427</v>
      </c>
      <c r="BN648" s="27" t="s">
        <v>1427</v>
      </c>
      <c r="BO648" s="27">
        <v>4</v>
      </c>
      <c r="BP648" s="29">
        <v>2</v>
      </c>
      <c r="BQ648" s="27">
        <v>60</v>
      </c>
      <c r="BR648" s="27">
        <v>0</v>
      </c>
      <c r="BS648" s="27" t="s">
        <v>1427</v>
      </c>
      <c r="BT648" s="27">
        <v>1</v>
      </c>
      <c r="BU648" s="27">
        <v>1</v>
      </c>
      <c r="BV648" s="29">
        <v>3</v>
      </c>
    </row>
    <row r="649" spans="1:74" ht="30" x14ac:dyDescent="0.25">
      <c r="A649" s="27">
        <v>79</v>
      </c>
      <c r="B649" s="28">
        <v>44445.408888888887</v>
      </c>
      <c r="C649" s="28">
        <v>44445.4143287037</v>
      </c>
      <c r="D649" s="2" t="s">
        <v>167</v>
      </c>
      <c r="E649" s="27">
        <v>100</v>
      </c>
      <c r="F649" s="27">
        <v>470</v>
      </c>
      <c r="G649" s="27">
        <v>1</v>
      </c>
      <c r="H649" s="28">
        <v>44445.414338287039</v>
      </c>
      <c r="I649" s="2" t="s">
        <v>168</v>
      </c>
      <c r="J649" s="27">
        <v>45.66180419921875</v>
      </c>
      <c r="K649" s="27">
        <v>12.2427978515625</v>
      </c>
      <c r="L649" s="2" t="s">
        <v>15</v>
      </c>
      <c r="M649" s="2" t="s">
        <v>16</v>
      </c>
      <c r="N649" s="3">
        <v>6</v>
      </c>
      <c r="O649" s="27" t="s">
        <v>1427</v>
      </c>
      <c r="P649" s="27" t="s">
        <v>1427</v>
      </c>
      <c r="Q649" s="27" t="s">
        <v>1427</v>
      </c>
      <c r="R649" s="27">
        <f t="shared" si="30"/>
        <v>0</v>
      </c>
      <c r="S649" s="27"/>
      <c r="T649" s="27"/>
      <c r="U649" s="27"/>
      <c r="V649" s="27"/>
      <c r="W649" s="27"/>
      <c r="X649" s="27"/>
      <c r="Y649" s="27"/>
      <c r="Z649" s="27" t="s">
        <v>1567</v>
      </c>
      <c r="AA649" s="27" t="s">
        <v>1441</v>
      </c>
      <c r="AB649" s="27" t="s">
        <v>1568</v>
      </c>
      <c r="AC649" s="27">
        <f t="shared" si="31"/>
        <v>3</v>
      </c>
      <c r="AD649" s="27">
        <v>1</v>
      </c>
      <c r="AE649" s="27">
        <v>1</v>
      </c>
      <c r="AF649" s="27"/>
      <c r="AG649" s="27"/>
      <c r="AH649" s="27"/>
      <c r="AI649" s="27"/>
      <c r="AJ649" s="27"/>
      <c r="AK649" s="27">
        <v>1</v>
      </c>
      <c r="AL649" s="29">
        <v>0</v>
      </c>
      <c r="AM649" s="29">
        <v>0</v>
      </c>
      <c r="AN649" s="29">
        <v>5</v>
      </c>
      <c r="AO649" s="29">
        <v>8</v>
      </c>
      <c r="AP649" s="29">
        <v>4</v>
      </c>
      <c r="AQ649" s="29">
        <v>9</v>
      </c>
      <c r="AR649" s="29">
        <v>7</v>
      </c>
      <c r="AS649" s="29">
        <v>9</v>
      </c>
      <c r="AT649" s="29">
        <f t="shared" si="32"/>
        <v>7</v>
      </c>
      <c r="AU649" s="29">
        <v>7</v>
      </c>
      <c r="AV649" s="29">
        <v>7</v>
      </c>
      <c r="AW649" s="29">
        <v>1</v>
      </c>
      <c r="AX649" s="29">
        <v>49</v>
      </c>
      <c r="AY649" s="29">
        <v>1</v>
      </c>
      <c r="AZ649" s="27" t="s">
        <v>1427</v>
      </c>
      <c r="BA649" s="27">
        <v>67</v>
      </c>
      <c r="BB649" s="27">
        <v>1</v>
      </c>
      <c r="BC649" s="27">
        <v>0</v>
      </c>
      <c r="BD649" s="27">
        <v>0</v>
      </c>
      <c r="BE649" s="27">
        <v>0</v>
      </c>
      <c r="BF649" s="27" t="str" cm="1">
        <f t="array" ref="BF649">_xlfn.IFS(BB649=1,"Nord Italia",BC649=1,"Centro Italia",BD649=1,"Sud Italia",BE649=1,"Isole Italia",SUM(BB649:BE649)=0,"Estero")</f>
        <v>Nord Italia</v>
      </c>
      <c r="BG649" s="27" t="s">
        <v>2744</v>
      </c>
      <c r="BH649" s="27">
        <v>166</v>
      </c>
      <c r="BI649" s="27" t="s">
        <v>1427</v>
      </c>
      <c r="BJ649" s="27">
        <v>3</v>
      </c>
      <c r="BK649" s="27" t="s">
        <v>1427</v>
      </c>
      <c r="BL649" s="27" t="s">
        <v>1427</v>
      </c>
      <c r="BM649" s="27" t="s">
        <v>1427</v>
      </c>
      <c r="BN649" s="27" t="s">
        <v>1427</v>
      </c>
      <c r="BO649" s="27">
        <v>1</v>
      </c>
      <c r="BP649" s="29">
        <v>3</v>
      </c>
      <c r="BQ649" s="27">
        <v>90</v>
      </c>
      <c r="BR649" s="27">
        <v>0</v>
      </c>
      <c r="BS649" s="27" t="s">
        <v>1427</v>
      </c>
      <c r="BT649" s="27">
        <v>1</v>
      </c>
      <c r="BU649" s="27">
        <v>0</v>
      </c>
      <c r="BV649" s="29">
        <v>1</v>
      </c>
    </row>
    <row r="650" spans="1:74" ht="30" x14ac:dyDescent="0.25">
      <c r="A650" s="27">
        <v>85</v>
      </c>
      <c r="B650" s="28">
        <v>44445.416250000002</v>
      </c>
      <c r="C650" s="28">
        <v>44445.418935185182</v>
      </c>
      <c r="D650" s="2" t="s">
        <v>179</v>
      </c>
      <c r="E650" s="27">
        <v>100</v>
      </c>
      <c r="F650" s="27">
        <v>231</v>
      </c>
      <c r="G650" s="27">
        <v>1</v>
      </c>
      <c r="H650" s="28">
        <v>44445.418947418984</v>
      </c>
      <c r="I650" s="2" t="s">
        <v>180</v>
      </c>
      <c r="J650" s="27">
        <v>45.472198486328125</v>
      </c>
      <c r="K650" s="27">
        <v>9.19219970703125</v>
      </c>
      <c r="L650" s="2" t="s">
        <v>15</v>
      </c>
      <c r="M650" s="2" t="s">
        <v>16</v>
      </c>
      <c r="N650" s="3">
        <v>6</v>
      </c>
      <c r="O650" s="27" t="s">
        <v>1427</v>
      </c>
      <c r="P650" s="27" t="s">
        <v>1427</v>
      </c>
      <c r="Q650" s="27" t="s">
        <v>1427</v>
      </c>
      <c r="R650" s="27">
        <f t="shared" si="30"/>
        <v>0</v>
      </c>
      <c r="S650" s="27"/>
      <c r="T650" s="27"/>
      <c r="U650" s="27"/>
      <c r="V650" s="27"/>
      <c r="W650" s="27"/>
      <c r="X650" s="27"/>
      <c r="Y650" s="27"/>
      <c r="Z650" s="27" t="s">
        <v>1575</v>
      </c>
      <c r="AA650" s="27" t="s">
        <v>1576</v>
      </c>
      <c r="AB650" s="27" t="s">
        <v>1577</v>
      </c>
      <c r="AC650" s="27">
        <f t="shared" si="31"/>
        <v>3</v>
      </c>
      <c r="AD650" s="27">
        <v>2</v>
      </c>
      <c r="AE650" s="27"/>
      <c r="AF650" s="27"/>
      <c r="AG650" s="27"/>
      <c r="AH650" s="27"/>
      <c r="AI650" s="27"/>
      <c r="AJ650" s="27"/>
      <c r="AK650" s="27"/>
      <c r="AL650" s="29">
        <v>0</v>
      </c>
      <c r="AM650" s="29">
        <v>0</v>
      </c>
      <c r="AN650" s="29">
        <v>6</v>
      </c>
      <c r="AO650" s="29">
        <v>4</v>
      </c>
      <c r="AP650" s="29">
        <v>7</v>
      </c>
      <c r="AQ650" s="29">
        <v>4</v>
      </c>
      <c r="AR650" s="29">
        <v>3</v>
      </c>
      <c r="AS650" s="29">
        <v>6</v>
      </c>
      <c r="AT650" s="29">
        <f t="shared" si="32"/>
        <v>5</v>
      </c>
      <c r="AU650" s="29">
        <v>5</v>
      </c>
      <c r="AV650" s="29">
        <v>5</v>
      </c>
      <c r="AW650" s="29">
        <v>0</v>
      </c>
      <c r="AX650" s="29">
        <v>44</v>
      </c>
      <c r="AY650" s="29">
        <v>1</v>
      </c>
      <c r="AZ650" s="27" t="s">
        <v>1427</v>
      </c>
      <c r="BA650" s="27">
        <v>58</v>
      </c>
      <c r="BB650" s="27">
        <v>1</v>
      </c>
      <c r="BC650" s="27">
        <v>0</v>
      </c>
      <c r="BD650" s="27">
        <v>0</v>
      </c>
      <c r="BE650" s="27">
        <v>0</v>
      </c>
      <c r="BF650" s="27" t="str" cm="1">
        <f t="array" ref="BF650">_xlfn.IFS(BB650=1,"Nord Italia",BC650=1,"Centro Italia",BD650=1,"Sud Italia",BE650=1,"Isole Italia",SUM(BB650:BE650)=0,"Estero")</f>
        <v>Nord Italia</v>
      </c>
      <c r="BG650" s="27" t="s">
        <v>2599</v>
      </c>
      <c r="BH650" s="27">
        <v>167</v>
      </c>
      <c r="BI650" s="27" t="s">
        <v>1427</v>
      </c>
      <c r="BJ650" s="27">
        <v>5</v>
      </c>
      <c r="BK650" s="27">
        <v>16</v>
      </c>
      <c r="BL650" s="27" t="s">
        <v>1427</v>
      </c>
      <c r="BM650" s="27">
        <v>112</v>
      </c>
      <c r="BN650" s="27" t="s">
        <v>1427</v>
      </c>
      <c r="BO650" s="27">
        <v>3</v>
      </c>
      <c r="BP650" s="29">
        <v>3</v>
      </c>
      <c r="BQ650" s="27">
        <v>60</v>
      </c>
      <c r="BR650" s="27">
        <v>0</v>
      </c>
      <c r="BS650" s="27" t="s">
        <v>1427</v>
      </c>
      <c r="BT650" s="27">
        <v>1</v>
      </c>
      <c r="BU650" s="27">
        <v>1</v>
      </c>
      <c r="BV650" s="29">
        <v>6</v>
      </c>
    </row>
    <row r="651" spans="1:74" ht="30" x14ac:dyDescent="0.25">
      <c r="A651" s="27">
        <v>86</v>
      </c>
      <c r="B651" s="28">
        <v>44445.411770833336</v>
      </c>
      <c r="C651" s="28">
        <v>44445.419525462959</v>
      </c>
      <c r="D651" s="2" t="s">
        <v>181</v>
      </c>
      <c r="E651" s="27">
        <v>100</v>
      </c>
      <c r="F651" s="27">
        <v>669</v>
      </c>
      <c r="G651" s="27">
        <v>1</v>
      </c>
      <c r="H651" s="28">
        <v>44445.419537731483</v>
      </c>
      <c r="I651" s="2" t="s">
        <v>182</v>
      </c>
      <c r="J651" s="27">
        <v>45.40960693359375</v>
      </c>
      <c r="K651" s="27">
        <v>11.894699096679688</v>
      </c>
      <c r="L651" s="2" t="s">
        <v>15</v>
      </c>
      <c r="M651" s="2" t="s">
        <v>16</v>
      </c>
      <c r="N651" s="3">
        <v>6</v>
      </c>
      <c r="O651" s="27" t="s">
        <v>1427</v>
      </c>
      <c r="P651" s="27" t="s">
        <v>1427</v>
      </c>
      <c r="Q651" s="27" t="s">
        <v>1427</v>
      </c>
      <c r="R651" s="27">
        <f t="shared" si="30"/>
        <v>0</v>
      </c>
      <c r="S651" s="27"/>
      <c r="T651" s="27"/>
      <c r="U651" s="27"/>
      <c r="V651" s="27"/>
      <c r="W651" s="27"/>
      <c r="X651" s="27"/>
      <c r="Y651" s="27"/>
      <c r="Z651" s="27" t="s">
        <v>1453</v>
      </c>
      <c r="AA651" s="27" t="s">
        <v>1578</v>
      </c>
      <c r="AB651" s="27" t="s">
        <v>1579</v>
      </c>
      <c r="AC651" s="27">
        <f t="shared" si="31"/>
        <v>3</v>
      </c>
      <c r="AD651" s="27">
        <v>1</v>
      </c>
      <c r="AE651" s="27">
        <v>1</v>
      </c>
      <c r="AF651" s="27">
        <v>1</v>
      </c>
      <c r="AG651" s="27"/>
      <c r="AH651" s="27"/>
      <c r="AI651" s="27"/>
      <c r="AJ651" s="27"/>
      <c r="AK651" s="27"/>
      <c r="AL651" s="29">
        <v>0</v>
      </c>
      <c r="AM651" s="29">
        <v>0</v>
      </c>
      <c r="AN651" s="29">
        <v>7</v>
      </c>
      <c r="AO651" s="29">
        <v>5</v>
      </c>
      <c r="AP651" s="29">
        <v>6</v>
      </c>
      <c r="AQ651" s="29">
        <v>6</v>
      </c>
      <c r="AR651" s="29">
        <v>7</v>
      </c>
      <c r="AS651" s="29">
        <v>7</v>
      </c>
      <c r="AT651" s="29">
        <f t="shared" si="32"/>
        <v>6.333333333333333</v>
      </c>
      <c r="AU651" s="29">
        <v>5</v>
      </c>
      <c r="AV651" s="29">
        <v>5</v>
      </c>
      <c r="AW651" s="29">
        <v>0</v>
      </c>
      <c r="AX651" s="29">
        <v>69</v>
      </c>
      <c r="AY651" s="29">
        <v>1</v>
      </c>
      <c r="AZ651" s="27" t="s">
        <v>1427</v>
      </c>
      <c r="BA651" s="27">
        <v>53</v>
      </c>
      <c r="BB651" s="27">
        <v>1</v>
      </c>
      <c r="BC651" s="27">
        <v>0</v>
      </c>
      <c r="BD651" s="27">
        <v>0</v>
      </c>
      <c r="BE651" s="27">
        <v>0</v>
      </c>
      <c r="BF651" s="27" t="str" cm="1">
        <f t="array" ref="BF651">_xlfn.IFS(BB651=1,"Nord Italia",BC651=1,"Centro Italia",BD651=1,"Sud Italia",BE651=1,"Isole Italia",SUM(BB651:BE651)=0,"Estero")</f>
        <v>Nord Italia</v>
      </c>
      <c r="BG651" s="27" t="s">
        <v>2597</v>
      </c>
      <c r="BH651" s="27">
        <v>170</v>
      </c>
      <c r="BI651" s="27" t="s">
        <v>1427</v>
      </c>
      <c r="BJ651" s="27">
        <v>3</v>
      </c>
      <c r="BK651" s="27" t="s">
        <v>1427</v>
      </c>
      <c r="BL651" s="27" t="s">
        <v>1427</v>
      </c>
      <c r="BM651" s="27" t="s">
        <v>1427</v>
      </c>
      <c r="BN651" s="27" t="s">
        <v>1427</v>
      </c>
      <c r="BO651" s="27">
        <v>2</v>
      </c>
      <c r="BP651" s="29">
        <v>3</v>
      </c>
      <c r="BQ651" s="27">
        <v>100</v>
      </c>
      <c r="BR651" s="27">
        <v>0</v>
      </c>
      <c r="BS651" s="27" t="s">
        <v>1427</v>
      </c>
      <c r="BT651" s="27">
        <v>1</v>
      </c>
      <c r="BU651" s="27">
        <v>0</v>
      </c>
      <c r="BV651" s="29">
        <v>2</v>
      </c>
    </row>
    <row r="652" spans="1:74" ht="30" x14ac:dyDescent="0.25">
      <c r="A652" s="27">
        <v>90</v>
      </c>
      <c r="B652" s="28">
        <v>44445.418240740742</v>
      </c>
      <c r="C652" s="28">
        <v>44445.423819444448</v>
      </c>
      <c r="D652" s="2" t="s">
        <v>189</v>
      </c>
      <c r="E652" s="27">
        <v>100</v>
      </c>
      <c r="F652" s="27">
        <v>482</v>
      </c>
      <c r="G652" s="27">
        <v>1</v>
      </c>
      <c r="H652" s="28">
        <v>44445.423829247688</v>
      </c>
      <c r="I652" s="2" t="s">
        <v>190</v>
      </c>
      <c r="J652" s="27">
        <v>44.488006591796875</v>
      </c>
      <c r="K652" s="27">
        <v>11.375198364257813</v>
      </c>
      <c r="L652" s="2" t="s">
        <v>15</v>
      </c>
      <c r="M652" s="2" t="s">
        <v>16</v>
      </c>
      <c r="N652" s="3">
        <v>6</v>
      </c>
      <c r="O652" s="27" t="s">
        <v>1427</v>
      </c>
      <c r="P652" s="27" t="s">
        <v>1427</v>
      </c>
      <c r="Q652" s="27" t="s">
        <v>1427</v>
      </c>
      <c r="R652" s="27">
        <f t="shared" si="30"/>
        <v>0</v>
      </c>
      <c r="S652" s="27"/>
      <c r="T652" s="27"/>
      <c r="U652" s="27"/>
      <c r="V652" s="27"/>
      <c r="W652" s="27"/>
      <c r="X652" s="27"/>
      <c r="Y652" s="27"/>
      <c r="Z652" s="27" t="s">
        <v>1589</v>
      </c>
      <c r="AA652" s="27" t="s">
        <v>1590</v>
      </c>
      <c r="AB652" s="27" t="s">
        <v>1591</v>
      </c>
      <c r="AC652" s="27">
        <f t="shared" si="31"/>
        <v>3</v>
      </c>
      <c r="AD652" s="27">
        <v>1</v>
      </c>
      <c r="AE652" s="27">
        <v>1</v>
      </c>
      <c r="AF652" s="27"/>
      <c r="AG652" s="27"/>
      <c r="AH652" s="27"/>
      <c r="AI652" s="27">
        <v>1</v>
      </c>
      <c r="AJ652" s="27"/>
      <c r="AK652" s="27"/>
      <c r="AL652" s="29">
        <v>0</v>
      </c>
      <c r="AM652" s="29">
        <v>0</v>
      </c>
      <c r="AN652" s="29">
        <v>10</v>
      </c>
      <c r="AO652" s="29">
        <v>10</v>
      </c>
      <c r="AP652" s="29">
        <v>10</v>
      </c>
      <c r="AQ652" s="29">
        <v>9</v>
      </c>
      <c r="AR652" s="29">
        <v>10</v>
      </c>
      <c r="AS652" s="29">
        <v>8</v>
      </c>
      <c r="AT652" s="29">
        <f t="shared" si="32"/>
        <v>9.5</v>
      </c>
      <c r="AU652" s="29">
        <v>8</v>
      </c>
      <c r="AV652" s="29">
        <v>8</v>
      </c>
      <c r="AW652" s="29">
        <v>1</v>
      </c>
      <c r="AX652" s="29">
        <v>60</v>
      </c>
      <c r="AY652" s="29">
        <v>1</v>
      </c>
      <c r="AZ652" s="27" t="s">
        <v>1427</v>
      </c>
      <c r="BA652" s="27">
        <v>87</v>
      </c>
      <c r="BB652" s="27">
        <v>1</v>
      </c>
      <c r="BC652" s="27">
        <v>0</v>
      </c>
      <c r="BD652" s="27">
        <v>0</v>
      </c>
      <c r="BE652" s="27">
        <v>0</v>
      </c>
      <c r="BF652" s="27" t="str" cm="1">
        <f t="array" ref="BF652">_xlfn.IFS(BB652=1,"Nord Italia",BC652=1,"Centro Italia",BD652=1,"Sud Italia",BE652=1,"Isole Italia",SUM(BB652:BE652)=0,"Estero")</f>
        <v>Nord Italia</v>
      </c>
      <c r="BG652" s="27" t="s">
        <v>2610</v>
      </c>
      <c r="BH652" s="27">
        <v>166</v>
      </c>
      <c r="BI652" s="27" t="s">
        <v>1427</v>
      </c>
      <c r="BJ652" s="27">
        <v>4</v>
      </c>
      <c r="BK652" s="27">
        <v>17</v>
      </c>
      <c r="BL652" s="27" t="s">
        <v>1427</v>
      </c>
      <c r="BM652" s="27" t="s">
        <v>1427</v>
      </c>
      <c r="BN652" s="27" t="s">
        <v>1427</v>
      </c>
      <c r="BO652" s="27">
        <v>2</v>
      </c>
      <c r="BP652" s="29">
        <v>3</v>
      </c>
      <c r="BQ652" s="27">
        <v>45</v>
      </c>
      <c r="BR652" s="27">
        <v>0</v>
      </c>
      <c r="BS652" s="27" t="s">
        <v>1427</v>
      </c>
      <c r="BT652" s="27">
        <v>1</v>
      </c>
      <c r="BU652" s="27">
        <v>1</v>
      </c>
      <c r="BV652" s="29">
        <v>2</v>
      </c>
    </row>
    <row r="653" spans="1:74" ht="30" x14ac:dyDescent="0.25">
      <c r="A653" s="27">
        <v>91</v>
      </c>
      <c r="B653" s="28">
        <v>44445.42292824074</v>
      </c>
      <c r="C653" s="28">
        <v>44445.425196759257</v>
      </c>
      <c r="D653" s="2" t="s">
        <v>191</v>
      </c>
      <c r="E653" s="27">
        <v>100</v>
      </c>
      <c r="F653" s="27">
        <v>195</v>
      </c>
      <c r="G653" s="27">
        <v>1</v>
      </c>
      <c r="H653" s="28">
        <v>44445.425208194443</v>
      </c>
      <c r="I653" s="2" t="s">
        <v>192</v>
      </c>
      <c r="J653" s="27">
        <v>40.639297485351563</v>
      </c>
      <c r="K653" s="27">
        <v>17.5166015625</v>
      </c>
      <c r="L653" s="2" t="s">
        <v>15</v>
      </c>
      <c r="M653" s="2" t="s">
        <v>16</v>
      </c>
      <c r="N653" s="3">
        <v>6</v>
      </c>
      <c r="O653" s="27" t="s">
        <v>1427</v>
      </c>
      <c r="P653" s="27" t="s">
        <v>1427</v>
      </c>
      <c r="Q653" s="27" t="s">
        <v>1427</v>
      </c>
      <c r="R653" s="27">
        <f t="shared" si="30"/>
        <v>0</v>
      </c>
      <c r="S653" s="27"/>
      <c r="T653" s="27"/>
      <c r="U653" s="27"/>
      <c r="V653" s="27"/>
      <c r="W653" s="27"/>
      <c r="X653" s="27"/>
      <c r="Y653" s="27"/>
      <c r="Z653" s="27" t="s">
        <v>1592</v>
      </c>
      <c r="AA653" s="27" t="s">
        <v>1535</v>
      </c>
      <c r="AB653" s="27" t="s">
        <v>1589</v>
      </c>
      <c r="AC653" s="27">
        <f t="shared" si="31"/>
        <v>3</v>
      </c>
      <c r="AD653" s="27"/>
      <c r="AE653" s="27">
        <v>2</v>
      </c>
      <c r="AF653" s="27">
        <v>1</v>
      </c>
      <c r="AG653" s="27"/>
      <c r="AH653" s="27"/>
      <c r="AI653" s="27"/>
      <c r="AJ653" s="27"/>
      <c r="AK653" s="27"/>
      <c r="AL653" s="29">
        <v>0</v>
      </c>
      <c r="AM653" s="29">
        <v>0</v>
      </c>
      <c r="AN653" s="29">
        <v>8</v>
      </c>
      <c r="AO653" s="29">
        <v>9</v>
      </c>
      <c r="AP653" s="29">
        <v>10</v>
      </c>
      <c r="AQ653" s="29">
        <v>8</v>
      </c>
      <c r="AR653" s="29">
        <v>6</v>
      </c>
      <c r="AS653" s="29">
        <v>10</v>
      </c>
      <c r="AT653" s="29">
        <f t="shared" si="32"/>
        <v>8.5</v>
      </c>
      <c r="AU653" s="29">
        <v>7</v>
      </c>
      <c r="AV653" s="29">
        <v>8</v>
      </c>
      <c r="AW653" s="29">
        <v>0</v>
      </c>
      <c r="AX653" s="29">
        <v>21</v>
      </c>
      <c r="AY653" s="29">
        <v>1</v>
      </c>
      <c r="AZ653" s="27" t="s">
        <v>1427</v>
      </c>
      <c r="BA653" s="27">
        <v>19</v>
      </c>
      <c r="BB653" s="27">
        <v>0</v>
      </c>
      <c r="BC653" s="27">
        <v>0</v>
      </c>
      <c r="BD653" s="27">
        <v>1</v>
      </c>
      <c r="BE653" s="27">
        <v>0</v>
      </c>
      <c r="BF653" s="27" t="str" cm="1">
        <f t="array" ref="BF653">_xlfn.IFS(BB653=1,"Nord Italia",BC653=1,"Centro Italia",BD653=1,"Sud Italia",BE653=1,"Isole Italia",SUM(BB653:BE653)=0,"Estero")</f>
        <v>Sud Italia</v>
      </c>
      <c r="BG653" s="27" t="s">
        <v>2750</v>
      </c>
      <c r="BH653" s="27">
        <v>164</v>
      </c>
      <c r="BI653" s="27" t="s">
        <v>1427</v>
      </c>
      <c r="BJ653" s="27">
        <v>3</v>
      </c>
      <c r="BK653" s="27">
        <v>12</v>
      </c>
      <c r="BL653" s="27" t="s">
        <v>1427</v>
      </c>
      <c r="BM653" s="27" t="s">
        <v>1427</v>
      </c>
      <c r="BN653" s="27" t="s">
        <v>1427</v>
      </c>
      <c r="BO653" s="27">
        <v>4</v>
      </c>
      <c r="BP653" s="29">
        <v>4</v>
      </c>
      <c r="BQ653" s="27">
        <v>75</v>
      </c>
      <c r="BR653" s="27">
        <v>0</v>
      </c>
      <c r="BS653" s="27" t="s">
        <v>1427</v>
      </c>
      <c r="BT653" s="27">
        <v>1</v>
      </c>
      <c r="BU653" s="27">
        <v>1</v>
      </c>
      <c r="BV653" s="29">
        <v>2</v>
      </c>
    </row>
    <row r="654" spans="1:74" ht="30" x14ac:dyDescent="0.25">
      <c r="A654" s="27">
        <v>107</v>
      </c>
      <c r="B654" s="28">
        <v>44445.434895833336</v>
      </c>
      <c r="C654" s="28">
        <v>44445.437696759262</v>
      </c>
      <c r="D654" s="2" t="s">
        <v>223</v>
      </c>
      <c r="E654" s="27">
        <v>100</v>
      </c>
      <c r="F654" s="27">
        <v>242</v>
      </c>
      <c r="G654" s="27">
        <v>1</v>
      </c>
      <c r="H654" s="28">
        <v>44445.437704837961</v>
      </c>
      <c r="I654" s="2" t="s">
        <v>224</v>
      </c>
      <c r="J654" s="27">
        <v>45.403106689453125</v>
      </c>
      <c r="K654" s="27">
        <v>11.87469482421875</v>
      </c>
      <c r="L654" s="2" t="s">
        <v>15</v>
      </c>
      <c r="M654" s="2" t="s">
        <v>16</v>
      </c>
      <c r="N654" s="3">
        <v>6</v>
      </c>
      <c r="O654" s="27" t="s">
        <v>1427</v>
      </c>
      <c r="P654" s="27" t="s">
        <v>1427</v>
      </c>
      <c r="Q654" s="27" t="s">
        <v>1427</v>
      </c>
      <c r="R654" s="27">
        <f t="shared" si="30"/>
        <v>0</v>
      </c>
      <c r="S654" s="27"/>
      <c r="T654" s="27"/>
      <c r="U654" s="27"/>
      <c r="V654" s="27"/>
      <c r="W654" s="27"/>
      <c r="X654" s="27"/>
      <c r="Y654" s="27"/>
      <c r="Z654" s="27" t="s">
        <v>1616</v>
      </c>
      <c r="AA654" s="27" t="s">
        <v>1617</v>
      </c>
      <c r="AB654" s="27" t="s">
        <v>1618</v>
      </c>
      <c r="AC654" s="27">
        <f t="shared" si="31"/>
        <v>3</v>
      </c>
      <c r="AD654" s="27"/>
      <c r="AE654" s="27">
        <v>1</v>
      </c>
      <c r="AF654" s="27"/>
      <c r="AG654" s="27">
        <v>1</v>
      </c>
      <c r="AH654" s="27"/>
      <c r="AI654" s="27">
        <v>1</v>
      </c>
      <c r="AJ654" s="27"/>
      <c r="AK654" s="27"/>
      <c r="AL654" s="29">
        <v>0</v>
      </c>
      <c r="AM654" s="29">
        <v>0</v>
      </c>
      <c r="AN654" s="29">
        <v>4</v>
      </c>
      <c r="AO654" s="29">
        <v>5</v>
      </c>
      <c r="AP654" s="29">
        <v>2</v>
      </c>
      <c r="AQ654" s="29">
        <v>5</v>
      </c>
      <c r="AR654" s="29">
        <v>8</v>
      </c>
      <c r="AS654" s="29">
        <v>9</v>
      </c>
      <c r="AT654" s="29">
        <f t="shared" si="32"/>
        <v>5.5</v>
      </c>
      <c r="AU654" s="29">
        <v>4</v>
      </c>
      <c r="AV654" s="29">
        <v>5</v>
      </c>
      <c r="AW654" s="29">
        <v>1</v>
      </c>
      <c r="AX654" s="29">
        <v>21</v>
      </c>
      <c r="AY654" s="29">
        <v>1</v>
      </c>
      <c r="AZ654" s="27" t="s">
        <v>1427</v>
      </c>
      <c r="BA654" s="27">
        <v>67</v>
      </c>
      <c r="BB654" s="27">
        <v>1</v>
      </c>
      <c r="BC654" s="27">
        <v>0</v>
      </c>
      <c r="BD654" s="27">
        <v>0</v>
      </c>
      <c r="BE654" s="27">
        <v>0</v>
      </c>
      <c r="BF654" s="27" t="str" cm="1">
        <f t="array" ref="BF654">_xlfn.IFS(BB654=1,"Nord Italia",BC654=1,"Centro Italia",BD654=1,"Sud Italia",BE654=1,"Isole Italia",SUM(BB654:BE654)=0,"Estero")</f>
        <v>Nord Italia</v>
      </c>
      <c r="BG654" s="27" t="s">
        <v>2697</v>
      </c>
      <c r="BH654" s="27">
        <v>166</v>
      </c>
      <c r="BI654" s="27" t="s">
        <v>1427</v>
      </c>
      <c r="BJ654" s="27">
        <v>3</v>
      </c>
      <c r="BK654" s="27" t="s">
        <v>1427</v>
      </c>
      <c r="BL654" s="27" t="s">
        <v>1427</v>
      </c>
      <c r="BM654" s="27" t="s">
        <v>1427</v>
      </c>
      <c r="BN654" s="27" t="s">
        <v>1427</v>
      </c>
      <c r="BO654" s="27">
        <v>4</v>
      </c>
      <c r="BP654" s="29">
        <v>2</v>
      </c>
      <c r="BQ654" s="27">
        <v>120</v>
      </c>
      <c r="BR654" s="27">
        <v>0</v>
      </c>
      <c r="BS654" s="27" t="s">
        <v>1427</v>
      </c>
      <c r="BT654" s="27">
        <v>1</v>
      </c>
      <c r="BU654" s="27">
        <v>1</v>
      </c>
      <c r="BV654" s="29">
        <v>4</v>
      </c>
    </row>
    <row r="655" spans="1:74" ht="30" x14ac:dyDescent="0.25">
      <c r="A655" s="27">
        <v>114</v>
      </c>
      <c r="B655" s="28">
        <v>44445.439560185187</v>
      </c>
      <c r="C655" s="28">
        <v>44445.443113425928</v>
      </c>
      <c r="D655" s="2" t="s">
        <v>236</v>
      </c>
      <c r="E655" s="27">
        <v>100</v>
      </c>
      <c r="F655" s="27">
        <v>306</v>
      </c>
      <c r="G655" s="27">
        <v>1</v>
      </c>
      <c r="H655" s="28">
        <v>44445.443117199073</v>
      </c>
      <c r="I655" s="2" t="s">
        <v>237</v>
      </c>
      <c r="J655" s="27">
        <v>45.978103637695313</v>
      </c>
      <c r="K655" s="27">
        <v>12.305496215820313</v>
      </c>
      <c r="L655" s="2" t="s">
        <v>15</v>
      </c>
      <c r="M655" s="2" t="s">
        <v>16</v>
      </c>
      <c r="N655" s="3">
        <v>6</v>
      </c>
      <c r="O655" s="27" t="s">
        <v>1427</v>
      </c>
      <c r="P655" s="27" t="s">
        <v>1427</v>
      </c>
      <c r="Q655" s="27" t="s">
        <v>1427</v>
      </c>
      <c r="R655" s="27">
        <f t="shared" si="30"/>
        <v>0</v>
      </c>
      <c r="S655" s="27"/>
      <c r="T655" s="27"/>
      <c r="U655" s="27"/>
      <c r="V655" s="27"/>
      <c r="W655" s="27"/>
      <c r="X655" s="27"/>
      <c r="Y655" s="27"/>
      <c r="Z655" s="27" t="s">
        <v>1441</v>
      </c>
      <c r="AA655" s="27" t="s">
        <v>1629</v>
      </c>
      <c r="AB655" s="27" t="s">
        <v>1630</v>
      </c>
      <c r="AC655" s="27">
        <f t="shared" si="31"/>
        <v>3</v>
      </c>
      <c r="AD655" s="27"/>
      <c r="AE655" s="27">
        <v>2</v>
      </c>
      <c r="AF655" s="27"/>
      <c r="AG655" s="27"/>
      <c r="AH655" s="27"/>
      <c r="AI655" s="27">
        <v>1</v>
      </c>
      <c r="AJ655" s="27"/>
      <c r="AK655" s="27"/>
      <c r="AL655" s="29">
        <v>0</v>
      </c>
      <c r="AM655" s="29">
        <v>0</v>
      </c>
      <c r="AN655" s="29">
        <v>7</v>
      </c>
      <c r="AO655" s="29">
        <v>9</v>
      </c>
      <c r="AP655" s="29">
        <v>4</v>
      </c>
      <c r="AQ655" s="29">
        <v>5</v>
      </c>
      <c r="AR655" s="29">
        <v>9</v>
      </c>
      <c r="AS655" s="29">
        <v>10</v>
      </c>
      <c r="AT655" s="29">
        <f t="shared" si="32"/>
        <v>7.333333333333333</v>
      </c>
      <c r="AU655" s="29">
        <v>6</v>
      </c>
      <c r="AV655" s="29">
        <v>8</v>
      </c>
      <c r="AW655" s="29">
        <v>1</v>
      </c>
      <c r="AX655" s="29">
        <v>24</v>
      </c>
      <c r="AY655" s="29">
        <v>1</v>
      </c>
      <c r="AZ655" s="27" t="s">
        <v>1427</v>
      </c>
      <c r="BA655" s="27">
        <v>69</v>
      </c>
      <c r="BB655" s="27">
        <v>1</v>
      </c>
      <c r="BC655" s="27">
        <v>0</v>
      </c>
      <c r="BD655" s="27">
        <v>0</v>
      </c>
      <c r="BE655" s="27">
        <v>0</v>
      </c>
      <c r="BF655" s="27" t="str" cm="1">
        <f t="array" ref="BF655">_xlfn.IFS(BB655=1,"Nord Italia",BC655=1,"Centro Italia",BD655=1,"Sud Italia",BE655=1,"Isole Italia",SUM(BB655:BE655)=0,"Estero")</f>
        <v>Nord Italia</v>
      </c>
      <c r="BG655" s="27" t="s">
        <v>2761</v>
      </c>
      <c r="BH655" s="27">
        <v>166</v>
      </c>
      <c r="BI655" s="27" t="s">
        <v>1427</v>
      </c>
      <c r="BJ655" s="27">
        <v>3</v>
      </c>
      <c r="BK655" s="27" t="s">
        <v>1427</v>
      </c>
      <c r="BL655" s="27" t="s">
        <v>1427</v>
      </c>
      <c r="BM655" s="27" t="s">
        <v>1427</v>
      </c>
      <c r="BN655" s="27" t="s">
        <v>1427</v>
      </c>
      <c r="BO655" s="27">
        <v>2</v>
      </c>
      <c r="BP655" s="29">
        <v>3</v>
      </c>
      <c r="BQ655" s="27">
        <v>60</v>
      </c>
      <c r="BR655" s="27">
        <v>0</v>
      </c>
      <c r="BS655" s="27" t="s">
        <v>1427</v>
      </c>
      <c r="BT655" s="27">
        <v>1</v>
      </c>
      <c r="BU655" s="27">
        <v>0</v>
      </c>
      <c r="BV655" s="29">
        <v>2</v>
      </c>
    </row>
    <row r="656" spans="1:74" ht="30" x14ac:dyDescent="0.25">
      <c r="A656" s="27">
        <v>120</v>
      </c>
      <c r="B656" s="28">
        <v>44445.446689814817</v>
      </c>
      <c r="C656" s="28">
        <v>44445.451770833337</v>
      </c>
      <c r="D656" s="2" t="s">
        <v>248</v>
      </c>
      <c r="E656" s="27">
        <v>100</v>
      </c>
      <c r="F656" s="27">
        <v>438</v>
      </c>
      <c r="G656" s="27">
        <v>1</v>
      </c>
      <c r="H656" s="28">
        <v>44445.451780636577</v>
      </c>
      <c r="I656" s="2" t="s">
        <v>249</v>
      </c>
      <c r="J656" s="27">
        <v>45.403106689453125</v>
      </c>
      <c r="K656" s="27">
        <v>11.87469482421875</v>
      </c>
      <c r="L656" s="2" t="s">
        <v>15</v>
      </c>
      <c r="M656" s="2" t="s">
        <v>16</v>
      </c>
      <c r="N656" s="3">
        <v>6</v>
      </c>
      <c r="O656" s="27" t="s">
        <v>1427</v>
      </c>
      <c r="P656" s="27" t="s">
        <v>1427</v>
      </c>
      <c r="Q656" s="27" t="s">
        <v>1427</v>
      </c>
      <c r="R656" s="27">
        <f t="shared" si="30"/>
        <v>0</v>
      </c>
      <c r="S656" s="27"/>
      <c r="T656" s="27"/>
      <c r="U656" s="27"/>
      <c r="V656" s="27"/>
      <c r="W656" s="27"/>
      <c r="X656" s="27"/>
      <c r="Y656" s="27"/>
      <c r="Z656" s="27" t="s">
        <v>1637</v>
      </c>
      <c r="AA656" s="27" t="s">
        <v>1638</v>
      </c>
      <c r="AB656" s="27" t="s">
        <v>1639</v>
      </c>
      <c r="AC656" s="27">
        <f t="shared" si="31"/>
        <v>3</v>
      </c>
      <c r="AD656" s="27">
        <v>1</v>
      </c>
      <c r="AE656" s="27"/>
      <c r="AF656" s="27"/>
      <c r="AG656" s="27">
        <v>1</v>
      </c>
      <c r="AH656" s="27">
        <v>1</v>
      </c>
      <c r="AI656" s="27"/>
      <c r="AJ656" s="27"/>
      <c r="AK656" s="27"/>
      <c r="AL656" s="29">
        <v>0</v>
      </c>
      <c r="AM656" s="29">
        <v>0</v>
      </c>
      <c r="AN656" s="29">
        <v>2</v>
      </c>
      <c r="AO656" s="29">
        <v>9</v>
      </c>
      <c r="AP656" s="29">
        <v>6</v>
      </c>
      <c r="AQ656" s="29">
        <v>7</v>
      </c>
      <c r="AR656" s="29">
        <v>2</v>
      </c>
      <c r="AS656" s="29">
        <v>9</v>
      </c>
      <c r="AT656" s="29">
        <f t="shared" si="32"/>
        <v>5.833333333333333</v>
      </c>
      <c r="AU656" s="29">
        <v>6</v>
      </c>
      <c r="AV656" s="29">
        <v>7</v>
      </c>
      <c r="AW656" s="29">
        <v>0</v>
      </c>
      <c r="AX656" s="29">
        <v>46</v>
      </c>
      <c r="AY656" s="29">
        <v>1</v>
      </c>
      <c r="AZ656" s="27" t="s">
        <v>1427</v>
      </c>
      <c r="BA656" s="27">
        <v>67</v>
      </c>
      <c r="BB656" s="27">
        <v>1</v>
      </c>
      <c r="BC656" s="27">
        <v>0</v>
      </c>
      <c r="BD656" s="27">
        <v>0</v>
      </c>
      <c r="BE656" s="27">
        <v>0</v>
      </c>
      <c r="BF656" s="27" t="str" cm="1">
        <f t="array" ref="BF656">_xlfn.IFS(BB656=1,"Nord Italia",BC656=1,"Centro Italia",BD656=1,"Sud Italia",BE656=1,"Isole Italia",SUM(BB656:BE656)=0,"Estero")</f>
        <v>Nord Italia</v>
      </c>
      <c r="BG656" s="27" t="s">
        <v>2764</v>
      </c>
      <c r="BH656" s="27">
        <v>168</v>
      </c>
      <c r="BI656" s="27" t="s">
        <v>1427</v>
      </c>
      <c r="BJ656" s="27">
        <v>3</v>
      </c>
      <c r="BK656" s="27" t="s">
        <v>1427</v>
      </c>
      <c r="BL656" s="27" t="s">
        <v>1427</v>
      </c>
      <c r="BM656" s="27" t="s">
        <v>1427</v>
      </c>
      <c r="BN656" s="27" t="s">
        <v>1427</v>
      </c>
      <c r="BO656" s="27">
        <v>3</v>
      </c>
      <c r="BP656" s="29">
        <v>3</v>
      </c>
      <c r="BQ656" s="27">
        <v>100</v>
      </c>
      <c r="BR656" s="27">
        <v>0</v>
      </c>
      <c r="BS656" s="27" t="s">
        <v>1427</v>
      </c>
      <c r="BT656" s="27">
        <v>1</v>
      </c>
      <c r="BU656" s="27">
        <v>1</v>
      </c>
      <c r="BV656" s="29">
        <v>3</v>
      </c>
    </row>
    <row r="657" spans="1:74" ht="30" x14ac:dyDescent="0.25">
      <c r="A657" s="27">
        <v>123</v>
      </c>
      <c r="B657" s="28">
        <v>44445.450972222221</v>
      </c>
      <c r="C657" s="28">
        <v>44445.453379629631</v>
      </c>
      <c r="D657" s="2" t="s">
        <v>254</v>
      </c>
      <c r="E657" s="27">
        <v>100</v>
      </c>
      <c r="F657" s="27">
        <v>207</v>
      </c>
      <c r="G657" s="27">
        <v>1</v>
      </c>
      <c r="H657" s="28">
        <v>44445.453389942129</v>
      </c>
      <c r="I657" s="2" t="s">
        <v>255</v>
      </c>
      <c r="J657" s="27">
        <v>43.147903442382813</v>
      </c>
      <c r="K657" s="27">
        <v>12.109695434570313</v>
      </c>
      <c r="L657" s="2" t="s">
        <v>15</v>
      </c>
      <c r="M657" s="2" t="s">
        <v>16</v>
      </c>
      <c r="N657" s="3">
        <v>6</v>
      </c>
      <c r="O657" s="27" t="s">
        <v>1427</v>
      </c>
      <c r="P657" s="27" t="s">
        <v>1427</v>
      </c>
      <c r="Q657" s="27" t="s">
        <v>1427</v>
      </c>
      <c r="R657" s="27">
        <f t="shared" si="30"/>
        <v>0</v>
      </c>
      <c r="S657" s="27"/>
      <c r="T657" s="27"/>
      <c r="U657" s="27"/>
      <c r="V657" s="27"/>
      <c r="W657" s="27"/>
      <c r="X657" s="27"/>
      <c r="Y657" s="27"/>
      <c r="Z657" s="27" t="s">
        <v>1644</v>
      </c>
      <c r="AA657" s="27" t="s">
        <v>1645</v>
      </c>
      <c r="AB657" s="27" t="s">
        <v>1646</v>
      </c>
      <c r="AC657" s="27">
        <f t="shared" si="31"/>
        <v>3</v>
      </c>
      <c r="AD657" s="27"/>
      <c r="AE657" s="27"/>
      <c r="AF657" s="27">
        <v>2</v>
      </c>
      <c r="AG657" s="27"/>
      <c r="AH657" s="27"/>
      <c r="AI657" s="27">
        <v>1</v>
      </c>
      <c r="AJ657" s="27"/>
      <c r="AK657" s="27"/>
      <c r="AL657" s="29">
        <v>0</v>
      </c>
      <c r="AM657" s="29">
        <v>0</v>
      </c>
      <c r="AN657" s="29">
        <v>7</v>
      </c>
      <c r="AO657" s="29">
        <v>9</v>
      </c>
      <c r="AP657" s="29">
        <v>8</v>
      </c>
      <c r="AQ657" s="29">
        <v>10</v>
      </c>
      <c r="AR657" s="29">
        <v>9</v>
      </c>
      <c r="AS657" s="29">
        <v>8</v>
      </c>
      <c r="AT657" s="29">
        <f t="shared" si="32"/>
        <v>8.5</v>
      </c>
      <c r="AU657" s="29">
        <v>8</v>
      </c>
      <c r="AV657" s="29">
        <v>6</v>
      </c>
      <c r="AW657" s="29">
        <v>0</v>
      </c>
      <c r="AX657" s="29">
        <v>25</v>
      </c>
      <c r="AY657" s="29">
        <v>1</v>
      </c>
      <c r="AZ657" s="27" t="s">
        <v>1427</v>
      </c>
      <c r="BA657" s="27">
        <v>67</v>
      </c>
      <c r="BB657" s="27">
        <v>1</v>
      </c>
      <c r="BC657" s="27">
        <v>0</v>
      </c>
      <c r="BD657" s="27">
        <v>0</v>
      </c>
      <c r="BE657" s="27">
        <v>0</v>
      </c>
      <c r="BF657" s="27" t="str" cm="1">
        <f t="array" ref="BF657">_xlfn.IFS(BB657=1,"Nord Italia",BC657=1,"Centro Italia",BD657=1,"Sud Italia",BE657=1,"Isole Italia",SUM(BB657:BE657)=0,"Estero")</f>
        <v>Nord Italia</v>
      </c>
      <c r="BG657" s="27" t="s">
        <v>2697</v>
      </c>
      <c r="BH657" s="27">
        <v>173</v>
      </c>
      <c r="BI657" s="27" t="s">
        <v>2768</v>
      </c>
      <c r="BJ657" s="27">
        <v>4</v>
      </c>
      <c r="BK657" s="27">
        <v>17</v>
      </c>
      <c r="BL657" s="27" t="s">
        <v>1427</v>
      </c>
      <c r="BM657" s="27" t="s">
        <v>1427</v>
      </c>
      <c r="BN657" s="27" t="s">
        <v>1427</v>
      </c>
      <c r="BO657" s="27">
        <v>2</v>
      </c>
      <c r="BP657" s="29">
        <v>4</v>
      </c>
      <c r="BQ657" s="27">
        <v>240</v>
      </c>
      <c r="BR657" s="27">
        <v>0</v>
      </c>
      <c r="BS657" s="27" t="s">
        <v>1427</v>
      </c>
      <c r="BT657" s="27">
        <v>1</v>
      </c>
      <c r="BU657" s="27">
        <v>0</v>
      </c>
      <c r="BV657" s="29">
        <v>2</v>
      </c>
    </row>
    <row r="658" spans="1:74" ht="45" x14ac:dyDescent="0.25">
      <c r="A658" s="27">
        <v>129</v>
      </c>
      <c r="B658" s="28">
        <v>44445.460277777776</v>
      </c>
      <c r="C658" s="28">
        <v>44445.463935185187</v>
      </c>
      <c r="D658" s="2" t="s">
        <v>266</v>
      </c>
      <c r="E658" s="27">
        <v>100</v>
      </c>
      <c r="F658" s="27">
        <v>316</v>
      </c>
      <c r="G658" s="27">
        <v>1</v>
      </c>
      <c r="H658" s="28">
        <v>44445.463950324076</v>
      </c>
      <c r="I658" s="2" t="s">
        <v>267</v>
      </c>
      <c r="J658" s="27">
        <v>45.40960693359375</v>
      </c>
      <c r="K658" s="27">
        <v>11.894699096679688</v>
      </c>
      <c r="L658" s="2" t="s">
        <v>15</v>
      </c>
      <c r="M658" s="2" t="s">
        <v>16</v>
      </c>
      <c r="N658" s="3">
        <v>6</v>
      </c>
      <c r="O658" s="27" t="s">
        <v>1427</v>
      </c>
      <c r="P658" s="27" t="s">
        <v>1427</v>
      </c>
      <c r="Q658" s="27" t="s">
        <v>1427</v>
      </c>
      <c r="R658" s="27">
        <f t="shared" si="30"/>
        <v>0</v>
      </c>
      <c r="S658" s="27"/>
      <c r="T658" s="27"/>
      <c r="U658" s="27"/>
      <c r="V658" s="27"/>
      <c r="W658" s="27"/>
      <c r="X658" s="27"/>
      <c r="Y658" s="27"/>
      <c r="Z658" s="27" t="s">
        <v>1630</v>
      </c>
      <c r="AA658" s="27" t="s">
        <v>1637</v>
      </c>
      <c r="AB658" s="27" t="s">
        <v>1441</v>
      </c>
      <c r="AC658" s="27">
        <f t="shared" si="31"/>
        <v>3</v>
      </c>
      <c r="AD658" s="27"/>
      <c r="AE658" s="27">
        <v>3</v>
      </c>
      <c r="AF658" s="27"/>
      <c r="AG658" s="27"/>
      <c r="AH658" s="27"/>
      <c r="AI658" s="27"/>
      <c r="AJ658" s="27"/>
      <c r="AK658" s="27"/>
      <c r="AL658" s="29">
        <v>0</v>
      </c>
      <c r="AM658" s="29">
        <v>0</v>
      </c>
      <c r="AN658" s="29">
        <v>9</v>
      </c>
      <c r="AO658" s="29">
        <v>10</v>
      </c>
      <c r="AP658" s="29">
        <v>8</v>
      </c>
      <c r="AQ658" s="29">
        <v>10</v>
      </c>
      <c r="AR658" s="29">
        <v>8</v>
      </c>
      <c r="AS658" s="29">
        <v>10</v>
      </c>
      <c r="AT658" s="29">
        <f t="shared" si="32"/>
        <v>9.1666666666666661</v>
      </c>
      <c r="AU658" s="29">
        <v>6</v>
      </c>
      <c r="AV658" s="29">
        <v>6</v>
      </c>
      <c r="AW658" s="29">
        <v>0</v>
      </c>
      <c r="AX658" s="29">
        <v>21</v>
      </c>
      <c r="AY658" s="29">
        <v>1</v>
      </c>
      <c r="AZ658" s="27" t="s">
        <v>1427</v>
      </c>
      <c r="BA658" s="27">
        <v>67</v>
      </c>
      <c r="BB658" s="27">
        <v>1</v>
      </c>
      <c r="BC658" s="27">
        <v>0</v>
      </c>
      <c r="BD658" s="27">
        <v>0</v>
      </c>
      <c r="BE658" s="27">
        <v>0</v>
      </c>
      <c r="BF658" s="27" t="str" cm="1">
        <f t="array" ref="BF658">_xlfn.IFS(BB658=1,"Nord Italia",BC658=1,"Centro Italia",BD658=1,"Sud Italia",BE658=1,"Isole Italia",SUM(BB658:BE658)=0,"Estero")</f>
        <v>Nord Italia</v>
      </c>
      <c r="BG658" s="27" t="s">
        <v>2765</v>
      </c>
      <c r="BH658" s="27">
        <v>164</v>
      </c>
      <c r="BI658" s="27" t="s">
        <v>1427</v>
      </c>
      <c r="BJ658" s="27">
        <v>3</v>
      </c>
      <c r="BK658" s="27">
        <v>8</v>
      </c>
      <c r="BL658" s="27" t="s">
        <v>1427</v>
      </c>
      <c r="BM658" s="27" t="s">
        <v>1427</v>
      </c>
      <c r="BN658" s="27" t="s">
        <v>1427</v>
      </c>
      <c r="BO658" s="27">
        <v>3</v>
      </c>
      <c r="BP658" s="29">
        <v>4</v>
      </c>
      <c r="BQ658" s="27">
        <v>90</v>
      </c>
      <c r="BR658" s="27">
        <v>0</v>
      </c>
      <c r="BS658" s="27" t="s">
        <v>1427</v>
      </c>
      <c r="BT658" s="27">
        <v>1</v>
      </c>
      <c r="BU658" s="27">
        <v>0</v>
      </c>
      <c r="BV658" s="29">
        <v>2</v>
      </c>
    </row>
    <row r="659" spans="1:74" ht="30" x14ac:dyDescent="0.25">
      <c r="A659" s="27">
        <v>136</v>
      </c>
      <c r="B659" s="28">
        <v>44445.469363425924</v>
      </c>
      <c r="C659" s="28">
        <v>44445.472951388889</v>
      </c>
      <c r="D659" s="2" t="s">
        <v>280</v>
      </c>
      <c r="E659" s="27">
        <v>100</v>
      </c>
      <c r="F659" s="27">
        <v>309</v>
      </c>
      <c r="G659" s="27">
        <v>1</v>
      </c>
      <c r="H659" s="28">
        <v>44445.472956793979</v>
      </c>
      <c r="I659" s="2" t="s">
        <v>281</v>
      </c>
      <c r="J659" s="27">
        <v>45.434799194335938</v>
      </c>
      <c r="K659" s="27">
        <v>-73.862899780273438</v>
      </c>
      <c r="L659" s="2" t="s">
        <v>15</v>
      </c>
      <c r="M659" s="2" t="s">
        <v>87</v>
      </c>
      <c r="N659" s="3">
        <v>6</v>
      </c>
      <c r="O659" s="27" t="s">
        <v>1427</v>
      </c>
      <c r="P659" s="27" t="s">
        <v>1427</v>
      </c>
      <c r="Q659" s="27" t="s">
        <v>1427</v>
      </c>
      <c r="R659" s="27">
        <f t="shared" si="30"/>
        <v>0</v>
      </c>
      <c r="S659" s="27"/>
      <c r="T659" s="27"/>
      <c r="U659" s="27"/>
      <c r="V659" s="27"/>
      <c r="W659" s="27"/>
      <c r="X659" s="27"/>
      <c r="Y659" s="27"/>
      <c r="Z659" s="27" t="s">
        <v>1656</v>
      </c>
      <c r="AA659" s="27" t="s">
        <v>1657</v>
      </c>
      <c r="AB659" s="27" t="s">
        <v>1658</v>
      </c>
      <c r="AC659" s="27">
        <f t="shared" si="31"/>
        <v>3</v>
      </c>
      <c r="AD659" s="27"/>
      <c r="AE659" s="27"/>
      <c r="AF659" s="27"/>
      <c r="AG659" s="27"/>
      <c r="AH659" s="27">
        <v>1</v>
      </c>
      <c r="AI659" s="27">
        <v>2</v>
      </c>
      <c r="AJ659" s="27"/>
      <c r="AK659" s="27"/>
      <c r="AL659" s="29">
        <v>0</v>
      </c>
      <c r="AM659" s="29">
        <v>0</v>
      </c>
      <c r="AN659" s="29">
        <v>6</v>
      </c>
      <c r="AO659" s="29">
        <v>9</v>
      </c>
      <c r="AP659" s="29">
        <v>9</v>
      </c>
      <c r="AQ659" s="29">
        <v>6</v>
      </c>
      <c r="AR659" s="29">
        <v>9</v>
      </c>
      <c r="AS659" s="29">
        <v>10</v>
      </c>
      <c r="AT659" s="29">
        <f t="shared" si="32"/>
        <v>8.1666666666666661</v>
      </c>
      <c r="AU659" s="29">
        <v>8</v>
      </c>
      <c r="AV659" s="29">
        <v>6</v>
      </c>
      <c r="AW659" s="29">
        <v>0</v>
      </c>
      <c r="AX659" s="29">
        <v>51</v>
      </c>
      <c r="AY659" s="29">
        <v>0</v>
      </c>
      <c r="AZ659" s="27" t="s">
        <v>3185</v>
      </c>
      <c r="BA659" s="27" t="s">
        <v>1427</v>
      </c>
      <c r="BB659" s="27">
        <v>0</v>
      </c>
      <c r="BC659" s="27">
        <v>0</v>
      </c>
      <c r="BD659" s="27">
        <v>0</v>
      </c>
      <c r="BE659" s="27">
        <v>0</v>
      </c>
      <c r="BF659" s="27" t="str" cm="1">
        <f t="array" ref="BF659">_xlfn.IFS(BB659=1,"Nord Italia",BC659=1,"Centro Italia",BD659=1,"Sud Italia",BE659=1,"Isole Italia",SUM(BB659:BE659)=0,"Estero")</f>
        <v>Estero</v>
      </c>
      <c r="BG659" s="27" t="s">
        <v>1427</v>
      </c>
      <c r="BH659" s="27">
        <v>169</v>
      </c>
      <c r="BI659" s="27" t="s">
        <v>1427</v>
      </c>
      <c r="BJ659" s="27">
        <v>4</v>
      </c>
      <c r="BK659" s="27">
        <v>18</v>
      </c>
      <c r="BL659" s="27" t="s">
        <v>3083</v>
      </c>
      <c r="BM659" s="27" t="s">
        <v>1427</v>
      </c>
      <c r="BN659" s="27" t="s">
        <v>1427</v>
      </c>
      <c r="BO659" s="27">
        <v>2</v>
      </c>
      <c r="BP659" s="29">
        <v>4</v>
      </c>
      <c r="BQ659" s="27">
        <v>2</v>
      </c>
      <c r="BR659" s="27">
        <v>0</v>
      </c>
      <c r="BS659" s="27" t="s">
        <v>1427</v>
      </c>
      <c r="BT659" s="27">
        <v>1</v>
      </c>
      <c r="BU659" s="27">
        <v>1</v>
      </c>
      <c r="BV659" s="29">
        <v>3</v>
      </c>
    </row>
    <row r="660" spans="1:74" ht="45" x14ac:dyDescent="0.25">
      <c r="A660" s="27">
        <v>143</v>
      </c>
      <c r="B660" s="28">
        <v>44445.47420138889</v>
      </c>
      <c r="C660" s="28">
        <v>44445.479155092595</v>
      </c>
      <c r="D660" s="2" t="s">
        <v>294</v>
      </c>
      <c r="E660" s="27">
        <v>100</v>
      </c>
      <c r="F660" s="27">
        <v>427</v>
      </c>
      <c r="G660" s="27">
        <v>1</v>
      </c>
      <c r="H660" s="28">
        <v>44445.479160150462</v>
      </c>
      <c r="I660" s="2" t="s">
        <v>295</v>
      </c>
      <c r="J660" s="27">
        <v>43.147903442382813</v>
      </c>
      <c r="K660" s="27">
        <v>12.109695434570313</v>
      </c>
      <c r="L660" s="2" t="s">
        <v>15</v>
      </c>
      <c r="M660" s="2" t="s">
        <v>16</v>
      </c>
      <c r="N660" s="3">
        <v>6</v>
      </c>
      <c r="O660" s="27" t="s">
        <v>1427</v>
      </c>
      <c r="P660" s="27" t="s">
        <v>1427</v>
      </c>
      <c r="Q660" s="27" t="s">
        <v>1427</v>
      </c>
      <c r="R660" s="27">
        <f t="shared" si="30"/>
        <v>0</v>
      </c>
      <c r="S660" s="27"/>
      <c r="T660" s="27"/>
      <c r="U660" s="27"/>
      <c r="V660" s="27"/>
      <c r="W660" s="27"/>
      <c r="X660" s="27"/>
      <c r="Y660" s="27"/>
      <c r="Z660" s="27" t="s">
        <v>1668</v>
      </c>
      <c r="AA660" s="27" t="s">
        <v>1669</v>
      </c>
      <c r="AB660" s="27" t="s">
        <v>1670</v>
      </c>
      <c r="AC660" s="27">
        <f t="shared" si="31"/>
        <v>3</v>
      </c>
      <c r="AD660" s="27">
        <v>1</v>
      </c>
      <c r="AE660" s="27"/>
      <c r="AF660" s="27">
        <v>1</v>
      </c>
      <c r="AG660" s="27"/>
      <c r="AH660" s="27"/>
      <c r="AI660" s="27">
        <v>1</v>
      </c>
      <c r="AJ660" s="27"/>
      <c r="AK660" s="27"/>
      <c r="AL660" s="29">
        <v>0</v>
      </c>
      <c r="AM660" s="29">
        <v>0</v>
      </c>
      <c r="AN660" s="29">
        <v>7</v>
      </c>
      <c r="AO660" s="29">
        <v>8</v>
      </c>
      <c r="AP660" s="29">
        <v>8</v>
      </c>
      <c r="AQ660" s="29">
        <v>7</v>
      </c>
      <c r="AR660" s="29">
        <v>6</v>
      </c>
      <c r="AS660" s="29">
        <v>8</v>
      </c>
      <c r="AT660" s="29">
        <f t="shared" si="32"/>
        <v>7.333333333333333</v>
      </c>
      <c r="AU660" s="29">
        <v>6</v>
      </c>
      <c r="AV660" s="29">
        <v>6</v>
      </c>
      <c r="AW660" s="29">
        <v>1</v>
      </c>
      <c r="AX660" s="29">
        <v>60</v>
      </c>
      <c r="AY660" s="29">
        <v>1</v>
      </c>
      <c r="AZ660" s="27" t="s">
        <v>1427</v>
      </c>
      <c r="BA660" s="27">
        <v>67</v>
      </c>
      <c r="BB660" s="27">
        <v>1</v>
      </c>
      <c r="BC660" s="27">
        <v>0</v>
      </c>
      <c r="BD660" s="27">
        <v>0</v>
      </c>
      <c r="BE660" s="27">
        <v>0</v>
      </c>
      <c r="BF660" s="27" t="str" cm="1">
        <f t="array" ref="BF660">_xlfn.IFS(BB660=1,"Nord Italia",BC660=1,"Centro Italia",BD660=1,"Sud Italia",BE660=1,"Isole Italia",SUM(BB660:BE660)=0,"Estero")</f>
        <v>Nord Italia</v>
      </c>
      <c r="BG660" s="27" t="s">
        <v>2775</v>
      </c>
      <c r="BH660" s="27">
        <v>167</v>
      </c>
      <c r="BI660" s="27" t="s">
        <v>1427</v>
      </c>
      <c r="BJ660" s="27">
        <v>3</v>
      </c>
      <c r="BK660" s="27" t="s">
        <v>1427</v>
      </c>
      <c r="BL660" s="27" t="s">
        <v>1427</v>
      </c>
      <c r="BM660" s="27" t="s">
        <v>1427</v>
      </c>
      <c r="BN660" s="27" t="s">
        <v>1427</v>
      </c>
      <c r="BO660" s="27">
        <v>2</v>
      </c>
      <c r="BP660" s="29">
        <v>3</v>
      </c>
      <c r="BQ660" s="27">
        <v>60</v>
      </c>
      <c r="BR660" s="27">
        <v>0</v>
      </c>
      <c r="BS660" s="27" t="s">
        <v>1427</v>
      </c>
      <c r="BT660" s="27">
        <v>1</v>
      </c>
      <c r="BU660" s="27">
        <v>1</v>
      </c>
      <c r="BV660" s="29">
        <v>3</v>
      </c>
    </row>
    <row r="661" spans="1:74" ht="30" x14ac:dyDescent="0.25">
      <c r="A661" s="27">
        <v>152</v>
      </c>
      <c r="B661" s="28">
        <v>44445.485486111109</v>
      </c>
      <c r="C661" s="28">
        <v>44445.491782407407</v>
      </c>
      <c r="D661" s="2" t="s">
        <v>312</v>
      </c>
      <c r="E661" s="27">
        <v>100</v>
      </c>
      <c r="F661" s="27">
        <v>543</v>
      </c>
      <c r="G661" s="27">
        <v>1</v>
      </c>
      <c r="H661" s="28">
        <v>44445.491791400462</v>
      </c>
      <c r="I661" s="2" t="s">
        <v>313</v>
      </c>
      <c r="J661" s="27">
        <v>45.472198486328125</v>
      </c>
      <c r="K661" s="27">
        <v>9.19219970703125</v>
      </c>
      <c r="L661" s="2" t="s">
        <v>15</v>
      </c>
      <c r="M661" s="2" t="s">
        <v>16</v>
      </c>
      <c r="N661" s="3">
        <v>6</v>
      </c>
      <c r="O661" s="27" t="s">
        <v>1427</v>
      </c>
      <c r="P661" s="27" t="s">
        <v>1427</v>
      </c>
      <c r="Q661" s="27" t="s">
        <v>1427</v>
      </c>
      <c r="R661" s="27">
        <f t="shared" si="30"/>
        <v>0</v>
      </c>
      <c r="S661" s="27"/>
      <c r="T661" s="27"/>
      <c r="U661" s="27"/>
      <c r="V661" s="27"/>
      <c r="W661" s="27"/>
      <c r="X661" s="27"/>
      <c r="Y661" s="27"/>
      <c r="Z661" s="27" t="s">
        <v>1683</v>
      </c>
      <c r="AA661" s="27" t="s">
        <v>1684</v>
      </c>
      <c r="AB661" s="27" t="s">
        <v>1685</v>
      </c>
      <c r="AC661" s="27">
        <f t="shared" si="31"/>
        <v>3</v>
      </c>
      <c r="AD661" s="27">
        <v>1</v>
      </c>
      <c r="AE661" s="27"/>
      <c r="AF661" s="27"/>
      <c r="AG661" s="27"/>
      <c r="AH661" s="27"/>
      <c r="AI661" s="27"/>
      <c r="AJ661" s="27"/>
      <c r="AK661" s="27">
        <v>2</v>
      </c>
      <c r="AL661" s="29">
        <v>0</v>
      </c>
      <c r="AM661" s="29">
        <v>0</v>
      </c>
      <c r="AN661" s="29">
        <v>7</v>
      </c>
      <c r="AO661" s="29">
        <v>7</v>
      </c>
      <c r="AP661" s="29">
        <v>7</v>
      </c>
      <c r="AQ661" s="29">
        <v>7</v>
      </c>
      <c r="AR661" s="29">
        <v>8</v>
      </c>
      <c r="AS661" s="29">
        <v>7</v>
      </c>
      <c r="AT661" s="29">
        <f t="shared" si="32"/>
        <v>7.166666666666667</v>
      </c>
      <c r="AU661" s="29">
        <v>6</v>
      </c>
      <c r="AV661" s="29">
        <v>6</v>
      </c>
      <c r="AW661" s="29">
        <v>1</v>
      </c>
      <c r="AX661" s="29">
        <v>61</v>
      </c>
      <c r="AY661" s="29">
        <v>1</v>
      </c>
      <c r="AZ661" s="27" t="s">
        <v>1427</v>
      </c>
      <c r="BA661" s="27">
        <v>123</v>
      </c>
      <c r="BB661" s="27">
        <v>1</v>
      </c>
      <c r="BC661" s="27">
        <v>0</v>
      </c>
      <c r="BD661" s="27">
        <v>0</v>
      </c>
      <c r="BE661" s="27">
        <v>0</v>
      </c>
      <c r="BF661" s="27" t="str" cm="1">
        <f t="array" ref="BF661">_xlfn.IFS(BB661=1,"Nord Italia",BC661=1,"Centro Italia",BD661=1,"Sud Italia",BE661=1,"Isole Italia",SUM(BB661:BE661)=0,"Estero")</f>
        <v>Nord Italia</v>
      </c>
      <c r="BG661" s="27" t="s">
        <v>2779</v>
      </c>
      <c r="BH661" s="27">
        <v>173</v>
      </c>
      <c r="BI661" s="27" t="s">
        <v>2780</v>
      </c>
      <c r="BJ661" s="27">
        <v>3</v>
      </c>
      <c r="BK661" s="27" t="s">
        <v>1427</v>
      </c>
      <c r="BL661" s="27" t="s">
        <v>1427</v>
      </c>
      <c r="BM661" s="27" t="s">
        <v>1427</v>
      </c>
      <c r="BN661" s="27" t="s">
        <v>1427</v>
      </c>
      <c r="BO661" s="27">
        <v>2</v>
      </c>
      <c r="BP661" s="29">
        <v>3</v>
      </c>
      <c r="BQ661" s="27">
        <v>90</v>
      </c>
      <c r="BR661" s="27">
        <v>0</v>
      </c>
      <c r="BS661" s="27" t="s">
        <v>1427</v>
      </c>
      <c r="BT661" s="27">
        <v>1</v>
      </c>
      <c r="BU661" s="27">
        <v>1</v>
      </c>
      <c r="BV661" s="29">
        <v>2</v>
      </c>
    </row>
    <row r="662" spans="1:74" ht="45" x14ac:dyDescent="0.25">
      <c r="A662" s="27">
        <v>158</v>
      </c>
      <c r="B662" s="28">
        <v>44445.487615740742</v>
      </c>
      <c r="C662" s="28">
        <v>44445.498206018521</v>
      </c>
      <c r="D662" s="2" t="s">
        <v>324</v>
      </c>
      <c r="E662" s="27">
        <v>100</v>
      </c>
      <c r="F662" s="27">
        <v>914</v>
      </c>
      <c r="G662" s="27">
        <v>1</v>
      </c>
      <c r="H662" s="28">
        <v>44445.49821391204</v>
      </c>
      <c r="I662" s="2" t="s">
        <v>325</v>
      </c>
      <c r="J662" s="27">
        <v>39.211105346679688</v>
      </c>
      <c r="K662" s="27">
        <v>9.1110992431640625</v>
      </c>
      <c r="L662" s="2" t="s">
        <v>15</v>
      </c>
      <c r="M662" s="2" t="s">
        <v>16</v>
      </c>
      <c r="N662" s="3">
        <v>6</v>
      </c>
      <c r="O662" s="27" t="s">
        <v>1427</v>
      </c>
      <c r="P662" s="27" t="s">
        <v>1427</v>
      </c>
      <c r="Q662" s="27" t="s">
        <v>1427</v>
      </c>
      <c r="R662" s="27">
        <f t="shared" si="30"/>
        <v>0</v>
      </c>
      <c r="S662" s="27"/>
      <c r="T662" s="27"/>
      <c r="U662" s="27"/>
      <c r="V662" s="27"/>
      <c r="W662" s="27"/>
      <c r="X662" s="27"/>
      <c r="Y662" s="27"/>
      <c r="Z662" s="27" t="s">
        <v>1695</v>
      </c>
      <c r="AA662" s="27" t="s">
        <v>1696</v>
      </c>
      <c r="AB662" s="27" t="s">
        <v>1697</v>
      </c>
      <c r="AC662" s="27">
        <f t="shared" si="31"/>
        <v>3</v>
      </c>
      <c r="AD662" s="27">
        <v>1</v>
      </c>
      <c r="AE662" s="27"/>
      <c r="AF662" s="27">
        <v>1</v>
      </c>
      <c r="AG662" s="27"/>
      <c r="AH662" s="27"/>
      <c r="AI662" s="27"/>
      <c r="AJ662" s="27"/>
      <c r="AK662" s="27">
        <v>1</v>
      </c>
      <c r="AL662" s="29">
        <v>0</v>
      </c>
      <c r="AM662" s="29">
        <v>0</v>
      </c>
      <c r="AN662" s="29">
        <v>6</v>
      </c>
      <c r="AO662" s="29">
        <v>8</v>
      </c>
      <c r="AP662" s="29">
        <v>8</v>
      </c>
      <c r="AQ662" s="29">
        <v>5</v>
      </c>
      <c r="AR662" s="29">
        <v>7</v>
      </c>
      <c r="AS662" s="29">
        <v>8</v>
      </c>
      <c r="AT662" s="29">
        <f t="shared" si="32"/>
        <v>7</v>
      </c>
      <c r="AU662" s="29">
        <v>6</v>
      </c>
      <c r="AV662" s="29">
        <v>6</v>
      </c>
      <c r="AW662" s="29">
        <v>1</v>
      </c>
      <c r="AX662" s="29">
        <v>76</v>
      </c>
      <c r="AY662" s="29">
        <v>1</v>
      </c>
      <c r="AZ662" s="27" t="s">
        <v>1427</v>
      </c>
      <c r="BA662" s="27">
        <v>67</v>
      </c>
      <c r="BB662" s="27">
        <v>1</v>
      </c>
      <c r="BC662" s="27">
        <v>0</v>
      </c>
      <c r="BD662" s="27">
        <v>0</v>
      </c>
      <c r="BE662" s="27">
        <v>0</v>
      </c>
      <c r="BF662" s="27" t="str" cm="1">
        <f t="array" ref="BF662">_xlfn.IFS(BB662=1,"Nord Italia",BC662=1,"Centro Italia",BD662=1,"Sud Italia",BE662=1,"Isole Italia",SUM(BB662:BE662)=0,"Estero")</f>
        <v>Nord Italia</v>
      </c>
      <c r="BG662" s="27" t="s">
        <v>2697</v>
      </c>
      <c r="BH662" s="27">
        <v>170</v>
      </c>
      <c r="BI662" s="27" t="s">
        <v>1427</v>
      </c>
      <c r="BJ662" s="27">
        <v>5</v>
      </c>
      <c r="BK662" s="27">
        <v>14</v>
      </c>
      <c r="BL662" s="27" t="s">
        <v>1427</v>
      </c>
      <c r="BM662" s="27">
        <v>111</v>
      </c>
      <c r="BN662" s="27" t="s">
        <v>1427</v>
      </c>
      <c r="BO662" s="27">
        <v>3</v>
      </c>
      <c r="BP662" s="29">
        <v>3</v>
      </c>
      <c r="BQ662" s="27">
        <v>180</v>
      </c>
      <c r="BR662" s="27">
        <v>0</v>
      </c>
      <c r="BS662" s="27" t="s">
        <v>1427</v>
      </c>
      <c r="BT662" s="27">
        <v>1</v>
      </c>
      <c r="BU662" s="27">
        <v>0</v>
      </c>
      <c r="BV662" s="29">
        <v>2</v>
      </c>
    </row>
    <row r="663" spans="1:74" ht="30" x14ac:dyDescent="0.25">
      <c r="A663" s="27">
        <v>160</v>
      </c>
      <c r="B663" s="28">
        <v>44445.496990740743</v>
      </c>
      <c r="C663" s="28">
        <v>44445.499282407407</v>
      </c>
      <c r="D663" s="2" t="s">
        <v>328</v>
      </c>
      <c r="E663" s="27">
        <v>100</v>
      </c>
      <c r="F663" s="27">
        <v>197</v>
      </c>
      <c r="G663" s="27">
        <v>1</v>
      </c>
      <c r="H663" s="28">
        <v>44445.499300127318</v>
      </c>
      <c r="I663" s="2" t="s">
        <v>329</v>
      </c>
      <c r="J663" s="27">
        <v>45.49920654296875</v>
      </c>
      <c r="K663" s="27">
        <v>12.105392456054688</v>
      </c>
      <c r="L663" s="2" t="s">
        <v>15</v>
      </c>
      <c r="M663" s="2" t="s">
        <v>16</v>
      </c>
      <c r="N663" s="3">
        <v>6</v>
      </c>
      <c r="O663" s="27" t="s">
        <v>1427</v>
      </c>
      <c r="P663" s="27" t="s">
        <v>1427</v>
      </c>
      <c r="Q663" s="27" t="s">
        <v>1427</v>
      </c>
      <c r="R663" s="27">
        <f t="shared" si="30"/>
        <v>0</v>
      </c>
      <c r="S663" s="27"/>
      <c r="T663" s="27"/>
      <c r="U663" s="27"/>
      <c r="V663" s="27"/>
      <c r="W663" s="27"/>
      <c r="X663" s="27"/>
      <c r="Y663" s="27"/>
      <c r="Z663" s="27" t="s">
        <v>1701</v>
      </c>
      <c r="AA663" s="27" t="s">
        <v>1702</v>
      </c>
      <c r="AB663" s="27" t="s">
        <v>1703</v>
      </c>
      <c r="AC663" s="27">
        <f t="shared" si="31"/>
        <v>3</v>
      </c>
      <c r="AD663" s="27"/>
      <c r="AE663" s="27"/>
      <c r="AF663" s="27">
        <v>1</v>
      </c>
      <c r="AG663" s="27">
        <v>1</v>
      </c>
      <c r="AH663" s="27"/>
      <c r="AI663" s="27"/>
      <c r="AJ663" s="27"/>
      <c r="AK663" s="27">
        <v>1</v>
      </c>
      <c r="AL663" s="29">
        <v>0</v>
      </c>
      <c r="AM663" s="29">
        <v>0</v>
      </c>
      <c r="AN663" s="29">
        <v>10</v>
      </c>
      <c r="AO663" s="29">
        <v>6</v>
      </c>
      <c r="AP663" s="29">
        <v>3</v>
      </c>
      <c r="AQ663" s="29">
        <v>6</v>
      </c>
      <c r="AR663" s="29">
        <v>1</v>
      </c>
      <c r="AS663" s="29">
        <v>7</v>
      </c>
      <c r="AT663" s="29">
        <f t="shared" si="32"/>
        <v>5.5</v>
      </c>
      <c r="AU663" s="29">
        <v>4</v>
      </c>
      <c r="AV663" s="29">
        <v>7</v>
      </c>
      <c r="AW663" s="29">
        <v>0</v>
      </c>
      <c r="AX663" s="29">
        <v>24</v>
      </c>
      <c r="AY663" s="29">
        <v>1</v>
      </c>
      <c r="AZ663" s="27" t="s">
        <v>1427</v>
      </c>
      <c r="BA663" s="27">
        <v>100</v>
      </c>
      <c r="BB663" s="27">
        <v>1</v>
      </c>
      <c r="BC663" s="27">
        <v>0</v>
      </c>
      <c r="BD663" s="27">
        <v>0</v>
      </c>
      <c r="BE663" s="27">
        <v>0</v>
      </c>
      <c r="BF663" s="27" t="str" cm="1">
        <f t="array" ref="BF663">_xlfn.IFS(BB663=1,"Nord Italia",BC663=1,"Centro Italia",BD663=1,"Sud Italia",BE663=1,"Isole Italia",SUM(BB663:BE663)=0,"Estero")</f>
        <v>Nord Italia</v>
      </c>
      <c r="BG663" s="27" t="s">
        <v>2786</v>
      </c>
      <c r="BH663" s="27">
        <v>164</v>
      </c>
      <c r="BI663" s="27" t="s">
        <v>1427</v>
      </c>
      <c r="BJ663" s="27">
        <v>7</v>
      </c>
      <c r="BK663" s="27" t="s">
        <v>1427</v>
      </c>
      <c r="BL663" s="27" t="s">
        <v>1427</v>
      </c>
      <c r="BM663" s="27" t="s">
        <v>1427</v>
      </c>
      <c r="BN663" s="27" t="s">
        <v>1427</v>
      </c>
      <c r="BO663" s="27">
        <v>4</v>
      </c>
      <c r="BP663" s="29">
        <v>4</v>
      </c>
      <c r="BQ663" s="27">
        <v>90</v>
      </c>
      <c r="BR663" s="27">
        <v>0</v>
      </c>
      <c r="BS663" s="27" t="s">
        <v>1427</v>
      </c>
      <c r="BT663" s="27">
        <v>1</v>
      </c>
      <c r="BU663" s="27">
        <v>1</v>
      </c>
      <c r="BV663" s="29">
        <v>2</v>
      </c>
    </row>
    <row r="664" spans="1:74" ht="30" x14ac:dyDescent="0.25">
      <c r="A664" s="27">
        <v>168</v>
      </c>
      <c r="B664" s="28">
        <v>44445.507939814815</v>
      </c>
      <c r="C664" s="28">
        <v>44445.510833333334</v>
      </c>
      <c r="D664" s="2" t="s">
        <v>344</v>
      </c>
      <c r="E664" s="27">
        <v>100</v>
      </c>
      <c r="F664" s="27">
        <v>250</v>
      </c>
      <c r="G664" s="27">
        <v>1</v>
      </c>
      <c r="H664" s="28">
        <v>44445.510842743053</v>
      </c>
      <c r="I664" s="2" t="s">
        <v>345</v>
      </c>
      <c r="J664" s="27">
        <v>45.70489501953125</v>
      </c>
      <c r="K664" s="27">
        <v>9.6697998046875</v>
      </c>
      <c r="L664" s="2" t="s">
        <v>15</v>
      </c>
      <c r="M664" s="2" t="s">
        <v>16</v>
      </c>
      <c r="N664" s="3">
        <v>6</v>
      </c>
      <c r="O664" s="27" t="s">
        <v>1427</v>
      </c>
      <c r="P664" s="27" t="s">
        <v>1427</v>
      </c>
      <c r="Q664" s="27" t="s">
        <v>1427</v>
      </c>
      <c r="R664" s="27">
        <f t="shared" si="30"/>
        <v>0</v>
      </c>
      <c r="S664" s="27"/>
      <c r="T664" s="27"/>
      <c r="U664" s="27"/>
      <c r="V664" s="27"/>
      <c r="W664" s="27"/>
      <c r="X664" s="27"/>
      <c r="Y664" s="27"/>
      <c r="Z664" s="27" t="s">
        <v>1714</v>
      </c>
      <c r="AA664" s="27" t="s">
        <v>1715</v>
      </c>
      <c r="AB664" s="27" t="s">
        <v>1716</v>
      </c>
      <c r="AC664" s="27">
        <f t="shared" si="31"/>
        <v>3</v>
      </c>
      <c r="AD664" s="27">
        <v>2</v>
      </c>
      <c r="AE664" s="27"/>
      <c r="AF664" s="27">
        <v>1</v>
      </c>
      <c r="AG664" s="27"/>
      <c r="AH664" s="27"/>
      <c r="AI664" s="27"/>
      <c r="AJ664" s="27"/>
      <c r="AK664" s="27"/>
      <c r="AL664" s="29">
        <v>0</v>
      </c>
      <c r="AM664" s="29">
        <v>0</v>
      </c>
      <c r="AN664" s="29">
        <v>9</v>
      </c>
      <c r="AO664" s="29">
        <v>9</v>
      </c>
      <c r="AP664" s="29">
        <v>9</v>
      </c>
      <c r="AQ664" s="29">
        <v>9</v>
      </c>
      <c r="AR664" s="29">
        <v>10</v>
      </c>
      <c r="AS664" s="29">
        <v>7</v>
      </c>
      <c r="AT664" s="29">
        <f t="shared" si="32"/>
        <v>8.8333333333333339</v>
      </c>
      <c r="AU664" s="29">
        <v>8</v>
      </c>
      <c r="AV664" s="29">
        <v>8</v>
      </c>
      <c r="AW664" s="29">
        <v>0</v>
      </c>
      <c r="AX664" s="29">
        <v>72</v>
      </c>
      <c r="AY664" s="29">
        <v>1</v>
      </c>
      <c r="AZ664" s="27" t="s">
        <v>1427</v>
      </c>
      <c r="BA664" s="27">
        <v>14</v>
      </c>
      <c r="BB664" s="27">
        <v>1</v>
      </c>
      <c r="BC664" s="27">
        <v>0</v>
      </c>
      <c r="BD664" s="27">
        <v>0</v>
      </c>
      <c r="BE664" s="27">
        <v>0</v>
      </c>
      <c r="BF664" s="27" t="str" cm="1">
        <f t="array" ref="BF664">_xlfn.IFS(BB664=1,"Nord Italia",BC664=1,"Centro Italia",BD664=1,"Sud Italia",BE664=1,"Isole Italia",SUM(BB664:BE664)=0,"Estero")</f>
        <v>Nord Italia</v>
      </c>
      <c r="BG664" s="27" t="s">
        <v>2791</v>
      </c>
      <c r="BH664" s="27">
        <v>173</v>
      </c>
      <c r="BI664" s="27" t="s">
        <v>2792</v>
      </c>
      <c r="BJ664" s="27">
        <v>3</v>
      </c>
      <c r="BK664" s="27" t="s">
        <v>1427</v>
      </c>
      <c r="BL664" s="27" t="s">
        <v>1427</v>
      </c>
      <c r="BM664" s="27" t="s">
        <v>1427</v>
      </c>
      <c r="BN664" s="27" t="s">
        <v>1427</v>
      </c>
      <c r="BO664" s="27">
        <v>2</v>
      </c>
      <c r="BP664" s="29">
        <v>4</v>
      </c>
      <c r="BQ664" s="27">
        <v>240</v>
      </c>
      <c r="BR664" s="27">
        <v>0</v>
      </c>
      <c r="BS664" s="27" t="s">
        <v>1427</v>
      </c>
      <c r="BT664" s="27">
        <v>1</v>
      </c>
      <c r="BU664" s="27">
        <v>1</v>
      </c>
      <c r="BV664" s="29">
        <v>2</v>
      </c>
    </row>
    <row r="665" spans="1:74" ht="30" x14ac:dyDescent="0.25">
      <c r="A665" s="27">
        <v>172</v>
      </c>
      <c r="B665" s="28">
        <v>44445.508194444446</v>
      </c>
      <c r="C665" s="28">
        <v>44445.514224537037</v>
      </c>
      <c r="D665" s="2" t="s">
        <v>352</v>
      </c>
      <c r="E665" s="27">
        <v>100</v>
      </c>
      <c r="F665" s="27">
        <v>520</v>
      </c>
      <c r="G665" s="27">
        <v>1</v>
      </c>
      <c r="H665" s="28">
        <v>44445.514231122688</v>
      </c>
      <c r="I665" s="2" t="s">
        <v>353</v>
      </c>
      <c r="J665" s="27">
        <v>45.403106689453125</v>
      </c>
      <c r="K665" s="27">
        <v>11.87469482421875</v>
      </c>
      <c r="L665" s="2" t="s">
        <v>15</v>
      </c>
      <c r="M665" s="2" t="s">
        <v>16</v>
      </c>
      <c r="N665" s="3">
        <v>6</v>
      </c>
      <c r="O665" s="27" t="s">
        <v>1427</v>
      </c>
      <c r="P665" s="27" t="s">
        <v>1427</v>
      </c>
      <c r="Q665" s="27" t="s">
        <v>1427</v>
      </c>
      <c r="R665" s="27">
        <f t="shared" si="30"/>
        <v>0</v>
      </c>
      <c r="S665" s="27"/>
      <c r="T665" s="27"/>
      <c r="U665" s="27"/>
      <c r="V665" s="27"/>
      <c r="W665" s="27"/>
      <c r="X665" s="27"/>
      <c r="Y665" s="27"/>
      <c r="Z665" s="27" t="s">
        <v>1589</v>
      </c>
      <c r="AA665" s="27" t="s">
        <v>1441</v>
      </c>
      <c r="AB665" s="27" t="s">
        <v>1442</v>
      </c>
      <c r="AC665" s="27">
        <f t="shared" si="31"/>
        <v>3</v>
      </c>
      <c r="AD665" s="27"/>
      <c r="AE665" s="27">
        <v>3</v>
      </c>
      <c r="AF665" s="27"/>
      <c r="AG665" s="27"/>
      <c r="AH665" s="27"/>
      <c r="AI665" s="27"/>
      <c r="AJ665" s="27"/>
      <c r="AK665" s="27"/>
      <c r="AL665" s="29">
        <v>0</v>
      </c>
      <c r="AM665" s="29">
        <v>0</v>
      </c>
      <c r="AN665" s="29">
        <v>10</v>
      </c>
      <c r="AO665" s="29">
        <v>10</v>
      </c>
      <c r="AP665" s="29">
        <v>10</v>
      </c>
      <c r="AQ665" s="29">
        <v>9</v>
      </c>
      <c r="AR665" s="29">
        <v>9</v>
      </c>
      <c r="AS665" s="29">
        <v>10</v>
      </c>
      <c r="AT665" s="29">
        <f t="shared" si="32"/>
        <v>9.6666666666666661</v>
      </c>
      <c r="AU665" s="29">
        <v>7</v>
      </c>
      <c r="AV665" s="29">
        <v>9</v>
      </c>
      <c r="AW665" s="29">
        <v>1</v>
      </c>
      <c r="AX665" s="29">
        <v>65</v>
      </c>
      <c r="AY665" s="29">
        <v>1</v>
      </c>
      <c r="AZ665" s="27" t="s">
        <v>1427</v>
      </c>
      <c r="BA665" s="27">
        <v>67</v>
      </c>
      <c r="BB665" s="27">
        <v>1</v>
      </c>
      <c r="BC665" s="27">
        <v>0</v>
      </c>
      <c r="BD665" s="27">
        <v>0</v>
      </c>
      <c r="BE665" s="27">
        <v>0</v>
      </c>
      <c r="BF665" s="27" t="str" cm="1">
        <f t="array" ref="BF665">_xlfn.IFS(BB665=1,"Nord Italia",BC665=1,"Centro Italia",BD665=1,"Sud Italia",BE665=1,"Isole Italia",SUM(BB665:BE665)=0,"Estero")</f>
        <v>Nord Italia</v>
      </c>
      <c r="BG665" s="27" t="s">
        <v>2697</v>
      </c>
      <c r="BH665" s="27">
        <v>170</v>
      </c>
      <c r="BI665" s="27" t="s">
        <v>1427</v>
      </c>
      <c r="BJ665" s="27">
        <v>3</v>
      </c>
      <c r="BK665" s="27" t="s">
        <v>1427</v>
      </c>
      <c r="BL665" s="27" t="s">
        <v>1427</v>
      </c>
      <c r="BM665" s="27" t="s">
        <v>1427</v>
      </c>
      <c r="BN665" s="27" t="s">
        <v>1427</v>
      </c>
      <c r="BO665" s="27">
        <v>3</v>
      </c>
      <c r="BP665" s="29">
        <v>4</v>
      </c>
      <c r="BQ665" s="27">
        <v>60</v>
      </c>
      <c r="BR665" s="27">
        <v>0</v>
      </c>
      <c r="BS665" s="27" t="s">
        <v>1427</v>
      </c>
      <c r="BT665" s="27">
        <v>1</v>
      </c>
      <c r="BU665" s="27">
        <v>0</v>
      </c>
      <c r="BV665" s="29">
        <v>3</v>
      </c>
    </row>
    <row r="666" spans="1:74" ht="30" x14ac:dyDescent="0.25">
      <c r="A666" s="27">
        <v>175</v>
      </c>
      <c r="B666" s="28">
        <v>44445.515914351854</v>
      </c>
      <c r="C666" s="28">
        <v>44445.52</v>
      </c>
      <c r="D666" s="2" t="s">
        <v>358</v>
      </c>
      <c r="E666" s="27">
        <v>100</v>
      </c>
      <c r="F666" s="27">
        <v>352</v>
      </c>
      <c r="G666" s="27">
        <v>1</v>
      </c>
      <c r="H666" s="28">
        <v>44445.520005451392</v>
      </c>
      <c r="I666" s="2" t="s">
        <v>359</v>
      </c>
      <c r="J666" s="27">
        <v>45.40960693359375</v>
      </c>
      <c r="K666" s="27">
        <v>11.894699096679688</v>
      </c>
      <c r="L666" s="2" t="s">
        <v>15</v>
      </c>
      <c r="M666" s="2" t="s">
        <v>16</v>
      </c>
      <c r="N666" s="3">
        <v>6</v>
      </c>
      <c r="O666" s="27" t="s">
        <v>1427</v>
      </c>
      <c r="P666" s="27" t="s">
        <v>1427</v>
      </c>
      <c r="Q666" s="27" t="s">
        <v>1427</v>
      </c>
      <c r="R666" s="27">
        <f t="shared" si="30"/>
        <v>0</v>
      </c>
      <c r="S666" s="27"/>
      <c r="T666" s="27"/>
      <c r="U666" s="27"/>
      <c r="V666" s="27"/>
      <c r="W666" s="27"/>
      <c r="X666" s="27"/>
      <c r="Y666" s="27"/>
      <c r="Z666" s="27" t="s">
        <v>1723</v>
      </c>
      <c r="AA666" s="27" t="s">
        <v>1724</v>
      </c>
      <c r="AB666" s="27" t="s">
        <v>1725</v>
      </c>
      <c r="AC666" s="27">
        <f t="shared" si="31"/>
        <v>3</v>
      </c>
      <c r="AD666" s="27"/>
      <c r="AE666" s="27">
        <v>1</v>
      </c>
      <c r="AF666" s="27">
        <v>1</v>
      </c>
      <c r="AG666" s="27">
        <v>1</v>
      </c>
      <c r="AH666" s="27"/>
      <c r="AI666" s="27"/>
      <c r="AJ666" s="27"/>
      <c r="AK666" s="27"/>
      <c r="AL666" s="29">
        <v>0</v>
      </c>
      <c r="AM666" s="29">
        <v>0</v>
      </c>
      <c r="AN666" s="29">
        <v>6</v>
      </c>
      <c r="AO666" s="29">
        <v>7</v>
      </c>
      <c r="AP666" s="29">
        <v>6</v>
      </c>
      <c r="AQ666" s="29">
        <v>8</v>
      </c>
      <c r="AR666" s="29">
        <v>9</v>
      </c>
      <c r="AS666" s="29">
        <v>7</v>
      </c>
      <c r="AT666" s="29">
        <f t="shared" si="32"/>
        <v>7.166666666666667</v>
      </c>
      <c r="AU666" s="29">
        <v>6</v>
      </c>
      <c r="AV666" s="29">
        <v>6</v>
      </c>
      <c r="AW666" s="29">
        <v>1</v>
      </c>
      <c r="AX666" s="29">
        <v>52</v>
      </c>
      <c r="AY666" s="29">
        <v>1</v>
      </c>
      <c r="AZ666" s="27" t="s">
        <v>1427</v>
      </c>
      <c r="BA666" s="27">
        <v>67</v>
      </c>
      <c r="BB666" s="27">
        <v>1</v>
      </c>
      <c r="BC666" s="27">
        <v>0</v>
      </c>
      <c r="BD666" s="27">
        <v>0</v>
      </c>
      <c r="BE666" s="27">
        <v>0</v>
      </c>
      <c r="BF666" s="27" t="str" cm="1">
        <f t="array" ref="BF666">_xlfn.IFS(BB666=1,"Nord Italia",BC666=1,"Centro Italia",BD666=1,"Sud Italia",BE666=1,"Isole Italia",SUM(BB666:BE666)=0,"Estero")</f>
        <v>Nord Italia</v>
      </c>
      <c r="BG666" s="27" t="s">
        <v>2759</v>
      </c>
      <c r="BH666" s="27">
        <v>167</v>
      </c>
      <c r="BI666" s="27" t="s">
        <v>1427</v>
      </c>
      <c r="BJ666" s="27">
        <v>3</v>
      </c>
      <c r="BK666" s="27" t="s">
        <v>1427</v>
      </c>
      <c r="BL666" s="27" t="s">
        <v>1427</v>
      </c>
      <c r="BM666" s="27" t="s">
        <v>1427</v>
      </c>
      <c r="BN666" s="27" t="s">
        <v>1427</v>
      </c>
      <c r="BO666" s="27">
        <v>3</v>
      </c>
      <c r="BP666" s="29">
        <v>3</v>
      </c>
      <c r="BQ666" s="27">
        <v>50</v>
      </c>
      <c r="BR666" s="27">
        <v>0</v>
      </c>
      <c r="BS666" s="27" t="s">
        <v>1427</v>
      </c>
      <c r="BT666" s="27">
        <v>1</v>
      </c>
      <c r="BU666" s="27">
        <v>1</v>
      </c>
      <c r="BV666" s="29">
        <v>2</v>
      </c>
    </row>
    <row r="667" spans="1:74" ht="30" x14ac:dyDescent="0.25">
      <c r="A667" s="27">
        <v>178</v>
      </c>
      <c r="B667" s="28">
        <v>44445.52065972222</v>
      </c>
      <c r="C667" s="28">
        <v>44445.526331018518</v>
      </c>
      <c r="D667" s="2" t="s">
        <v>364</v>
      </c>
      <c r="E667" s="27">
        <v>100</v>
      </c>
      <c r="F667" s="27">
        <v>490</v>
      </c>
      <c r="G667" s="27">
        <v>1</v>
      </c>
      <c r="H667" s="28">
        <v>44445.526339305557</v>
      </c>
      <c r="I667" s="2" t="s">
        <v>365</v>
      </c>
      <c r="J667" s="27">
        <v>41.461593627929688</v>
      </c>
      <c r="K667" s="27">
        <v>15.556396484375</v>
      </c>
      <c r="L667" s="2" t="s">
        <v>15</v>
      </c>
      <c r="M667" s="2" t="s">
        <v>16</v>
      </c>
      <c r="N667" s="3">
        <v>6</v>
      </c>
      <c r="O667" s="27" t="s">
        <v>1427</v>
      </c>
      <c r="P667" s="27" t="s">
        <v>1427</v>
      </c>
      <c r="Q667" s="27" t="s">
        <v>1427</v>
      </c>
      <c r="R667" s="27">
        <f t="shared" si="30"/>
        <v>0</v>
      </c>
      <c r="S667" s="27"/>
      <c r="T667" s="27"/>
      <c r="U667" s="27"/>
      <c r="V667" s="27"/>
      <c r="W667" s="27"/>
      <c r="X667" s="27"/>
      <c r="Y667" s="27"/>
      <c r="Z667" s="27" t="s">
        <v>1727</v>
      </c>
      <c r="AA667" s="27" t="s">
        <v>1728</v>
      </c>
      <c r="AB667" s="27" t="s">
        <v>1729</v>
      </c>
      <c r="AC667" s="27">
        <f t="shared" si="31"/>
        <v>3</v>
      </c>
      <c r="AD667" s="27"/>
      <c r="AE667" s="27"/>
      <c r="AF667" s="27">
        <v>1</v>
      </c>
      <c r="AG667" s="27">
        <v>1</v>
      </c>
      <c r="AH667" s="27"/>
      <c r="AI667" s="27"/>
      <c r="AJ667" s="27"/>
      <c r="AK667" s="27">
        <v>1</v>
      </c>
      <c r="AL667" s="29">
        <v>0</v>
      </c>
      <c r="AM667" s="29">
        <v>0</v>
      </c>
      <c r="AN667" s="29">
        <v>8</v>
      </c>
      <c r="AO667" s="29">
        <v>9</v>
      </c>
      <c r="AP667" s="29">
        <v>8</v>
      </c>
      <c r="AQ667" s="29">
        <v>9</v>
      </c>
      <c r="AR667" s="29">
        <v>8</v>
      </c>
      <c r="AS667" s="29">
        <v>9</v>
      </c>
      <c r="AT667" s="29">
        <f t="shared" si="32"/>
        <v>8.5</v>
      </c>
      <c r="AU667" s="29">
        <v>7</v>
      </c>
      <c r="AV667" s="29">
        <v>6</v>
      </c>
      <c r="AW667" s="29">
        <v>1</v>
      </c>
      <c r="AX667" s="29">
        <v>53</v>
      </c>
      <c r="AY667" s="29">
        <v>1</v>
      </c>
      <c r="AZ667" s="27" t="s">
        <v>1427</v>
      </c>
      <c r="BA667" s="27">
        <v>37</v>
      </c>
      <c r="BB667" s="27">
        <v>0</v>
      </c>
      <c r="BC667" s="27">
        <v>0</v>
      </c>
      <c r="BD667" s="27">
        <v>1</v>
      </c>
      <c r="BE667" s="27">
        <v>0</v>
      </c>
      <c r="BF667" s="27" t="str" cm="1">
        <f t="array" ref="BF667">_xlfn.IFS(BB667=1,"Nord Italia",BC667=1,"Centro Italia",BD667=1,"Sud Italia",BE667=1,"Isole Italia",SUM(BB667:BE667)=0,"Estero")</f>
        <v>Sud Italia</v>
      </c>
      <c r="BG667" s="27" t="s">
        <v>2796</v>
      </c>
      <c r="BH667" s="27">
        <v>167</v>
      </c>
      <c r="BI667" s="27" t="s">
        <v>1427</v>
      </c>
      <c r="BJ667" s="27">
        <v>3</v>
      </c>
      <c r="BK667" s="27" t="s">
        <v>1427</v>
      </c>
      <c r="BL667" s="27" t="s">
        <v>1427</v>
      </c>
      <c r="BM667" s="27" t="s">
        <v>1427</v>
      </c>
      <c r="BN667" s="27" t="s">
        <v>1427</v>
      </c>
      <c r="BO667" s="27">
        <v>4</v>
      </c>
      <c r="BP667" s="29">
        <v>3</v>
      </c>
      <c r="BQ667" s="27">
        <v>30</v>
      </c>
      <c r="BR667" s="27">
        <v>0</v>
      </c>
      <c r="BS667" s="27" t="s">
        <v>1427</v>
      </c>
      <c r="BT667" s="27">
        <v>1</v>
      </c>
      <c r="BU667" s="27">
        <v>0</v>
      </c>
      <c r="BV667" s="29">
        <v>2</v>
      </c>
    </row>
    <row r="668" spans="1:74" ht="30" x14ac:dyDescent="0.25">
      <c r="A668" s="27">
        <v>188</v>
      </c>
      <c r="B668" s="28">
        <v>44445.529374999998</v>
      </c>
      <c r="C668" s="28">
        <v>44445.535624999997</v>
      </c>
      <c r="D668" s="2" t="s">
        <v>383</v>
      </c>
      <c r="E668" s="27">
        <v>100</v>
      </c>
      <c r="F668" s="27">
        <v>540</v>
      </c>
      <c r="G668" s="27">
        <v>1</v>
      </c>
      <c r="H668" s="28">
        <v>44445.535631226849</v>
      </c>
      <c r="I668" s="2" t="s">
        <v>384</v>
      </c>
      <c r="J668" s="27">
        <v>43.147903442382813</v>
      </c>
      <c r="K668" s="27">
        <v>12.109695434570313</v>
      </c>
      <c r="L668" s="2" t="s">
        <v>15</v>
      </c>
      <c r="M668" s="2" t="s">
        <v>16</v>
      </c>
      <c r="N668" s="3">
        <v>6</v>
      </c>
      <c r="O668" s="27" t="s">
        <v>1427</v>
      </c>
      <c r="P668" s="27" t="s">
        <v>1427</v>
      </c>
      <c r="Q668" s="27" t="s">
        <v>1427</v>
      </c>
      <c r="R668" s="27">
        <f t="shared" si="30"/>
        <v>0</v>
      </c>
      <c r="S668" s="27"/>
      <c r="T668" s="27"/>
      <c r="U668" s="27"/>
      <c r="V668" s="27"/>
      <c r="W668" s="27"/>
      <c r="X668" s="27"/>
      <c r="Y668" s="27"/>
      <c r="Z668" s="27" t="s">
        <v>1560</v>
      </c>
      <c r="AA668" s="27" t="s">
        <v>1749</v>
      </c>
      <c r="AB668" s="27" t="s">
        <v>1750</v>
      </c>
      <c r="AC668" s="27">
        <f t="shared" si="31"/>
        <v>3</v>
      </c>
      <c r="AD668" s="27"/>
      <c r="AE668" s="27"/>
      <c r="AF668" s="27"/>
      <c r="AG668" s="27">
        <v>2</v>
      </c>
      <c r="AH668" s="27"/>
      <c r="AI668" s="27"/>
      <c r="AJ668" s="27"/>
      <c r="AK668" s="27">
        <v>1</v>
      </c>
      <c r="AL668" s="29">
        <v>0</v>
      </c>
      <c r="AM668" s="29">
        <v>0</v>
      </c>
      <c r="AN668" s="29">
        <v>7</v>
      </c>
      <c r="AO668" s="29">
        <v>7</v>
      </c>
      <c r="AP668" s="29">
        <v>4</v>
      </c>
      <c r="AQ668" s="29">
        <v>6</v>
      </c>
      <c r="AR668" s="29">
        <v>8</v>
      </c>
      <c r="AS668" s="29">
        <v>4</v>
      </c>
      <c r="AT668" s="29">
        <f t="shared" si="32"/>
        <v>6</v>
      </c>
      <c r="AU668" s="29">
        <v>4</v>
      </c>
      <c r="AV668" s="29">
        <v>6</v>
      </c>
      <c r="AW668" s="29">
        <v>1</v>
      </c>
      <c r="AX668" s="29">
        <v>58</v>
      </c>
      <c r="AY668" s="29">
        <v>1</v>
      </c>
      <c r="AZ668" s="27" t="s">
        <v>1427</v>
      </c>
      <c r="BA668" s="27">
        <v>67</v>
      </c>
      <c r="BB668" s="27">
        <v>1</v>
      </c>
      <c r="BC668" s="27">
        <v>0</v>
      </c>
      <c r="BD668" s="27">
        <v>0</v>
      </c>
      <c r="BE668" s="27">
        <v>0</v>
      </c>
      <c r="BF668" s="27" t="str" cm="1">
        <f t="array" ref="BF668">_xlfn.IFS(BB668=1,"Nord Italia",BC668=1,"Centro Italia",BD668=1,"Sud Italia",BE668=1,"Isole Italia",SUM(BB668:BE668)=0,"Estero")</f>
        <v>Nord Italia</v>
      </c>
      <c r="BG668" s="27" t="s">
        <v>2697</v>
      </c>
      <c r="BH668" s="27">
        <v>167</v>
      </c>
      <c r="BI668" s="27" t="s">
        <v>1427</v>
      </c>
      <c r="BJ668" s="27">
        <v>3</v>
      </c>
      <c r="BK668" s="27" t="s">
        <v>1427</v>
      </c>
      <c r="BL668" s="27" t="s">
        <v>1427</v>
      </c>
      <c r="BM668" s="27" t="s">
        <v>1427</v>
      </c>
      <c r="BN668" s="27" t="s">
        <v>1427</v>
      </c>
      <c r="BO668" s="27">
        <v>3</v>
      </c>
      <c r="BP668" s="29">
        <v>3</v>
      </c>
      <c r="BQ668" s="27">
        <v>150</v>
      </c>
      <c r="BR668" s="27">
        <v>0</v>
      </c>
      <c r="BS668" s="27" t="s">
        <v>1427</v>
      </c>
      <c r="BT668" s="27">
        <v>1</v>
      </c>
      <c r="BU668" s="27">
        <v>1</v>
      </c>
      <c r="BV668" s="29">
        <v>2</v>
      </c>
    </row>
    <row r="669" spans="1:74" ht="45" x14ac:dyDescent="0.25">
      <c r="A669" s="27">
        <v>189</v>
      </c>
      <c r="B669" s="28">
        <v>44445.534120370372</v>
      </c>
      <c r="C669" s="28">
        <v>44445.538298611114</v>
      </c>
      <c r="D669" s="2" t="s">
        <v>385</v>
      </c>
      <c r="E669" s="27">
        <v>100</v>
      </c>
      <c r="F669" s="27">
        <v>360</v>
      </c>
      <c r="G669" s="27">
        <v>1</v>
      </c>
      <c r="H669" s="28">
        <v>44445.53830310185</v>
      </c>
      <c r="I669" s="2" t="s">
        <v>386</v>
      </c>
      <c r="J669" s="27">
        <v>45.40960693359375</v>
      </c>
      <c r="K669" s="27">
        <v>11.894699096679688</v>
      </c>
      <c r="L669" s="2" t="s">
        <v>15</v>
      </c>
      <c r="M669" s="2" t="s">
        <v>16</v>
      </c>
      <c r="N669" s="3">
        <v>6</v>
      </c>
      <c r="O669" s="27" t="s">
        <v>1427</v>
      </c>
      <c r="P669" s="27" t="s">
        <v>1427</v>
      </c>
      <c r="Q669" s="27" t="s">
        <v>1427</v>
      </c>
      <c r="R669" s="27">
        <f t="shared" si="30"/>
        <v>0</v>
      </c>
      <c r="S669" s="27"/>
      <c r="T669" s="27"/>
      <c r="U669" s="27"/>
      <c r="V669" s="27"/>
      <c r="W669" s="27"/>
      <c r="X669" s="27"/>
      <c r="Y669" s="27"/>
      <c r="Z669" s="27" t="s">
        <v>1751</v>
      </c>
      <c r="AA669" s="27" t="s">
        <v>1752</v>
      </c>
      <c r="AB669" s="27" t="s">
        <v>1753</v>
      </c>
      <c r="AC669" s="27">
        <f t="shared" si="31"/>
        <v>3</v>
      </c>
      <c r="AD669" s="27"/>
      <c r="AE669" s="27"/>
      <c r="AF669" s="27">
        <v>1</v>
      </c>
      <c r="AG669" s="27">
        <v>1</v>
      </c>
      <c r="AH669" s="27"/>
      <c r="AI669" s="27">
        <v>1</v>
      </c>
      <c r="AJ669" s="27"/>
      <c r="AK669" s="27"/>
      <c r="AL669" s="29">
        <v>0</v>
      </c>
      <c r="AM669" s="29">
        <v>0</v>
      </c>
      <c r="AN669" s="29">
        <v>6</v>
      </c>
      <c r="AO669" s="29">
        <v>10</v>
      </c>
      <c r="AP669" s="29">
        <v>5</v>
      </c>
      <c r="AQ669" s="29">
        <v>2</v>
      </c>
      <c r="AR669" s="29">
        <v>10</v>
      </c>
      <c r="AS669" s="29">
        <v>6</v>
      </c>
      <c r="AT669" s="29">
        <f t="shared" si="32"/>
        <v>6.5</v>
      </c>
      <c r="AU669" s="29">
        <v>6</v>
      </c>
      <c r="AV669" s="29">
        <v>6</v>
      </c>
      <c r="AW669" s="29">
        <v>0</v>
      </c>
      <c r="AX669" s="29">
        <v>57</v>
      </c>
      <c r="AY669" s="29">
        <v>1</v>
      </c>
      <c r="AZ669" s="27" t="s">
        <v>1427</v>
      </c>
      <c r="BA669" s="27">
        <v>67</v>
      </c>
      <c r="BB669" s="27">
        <v>1</v>
      </c>
      <c r="BC669" s="27">
        <v>0</v>
      </c>
      <c r="BD669" s="27">
        <v>0</v>
      </c>
      <c r="BE669" s="27">
        <v>0</v>
      </c>
      <c r="BF669" s="27" t="str" cm="1">
        <f t="array" ref="BF669">_xlfn.IFS(BB669=1,"Nord Italia",BC669=1,"Centro Italia",BD669=1,"Sud Italia",BE669=1,"Isole Italia",SUM(BB669:BE669)=0,"Estero")</f>
        <v>Nord Italia</v>
      </c>
      <c r="BG669" s="27" t="s">
        <v>2697</v>
      </c>
      <c r="BH669" s="27">
        <v>166</v>
      </c>
      <c r="BI669" s="27" t="s">
        <v>1427</v>
      </c>
      <c r="BJ669" s="27">
        <v>3</v>
      </c>
      <c r="BK669" s="27" t="s">
        <v>1427</v>
      </c>
      <c r="BL669" s="27" t="s">
        <v>1427</v>
      </c>
      <c r="BM669" s="27" t="s">
        <v>1427</v>
      </c>
      <c r="BN669" s="27" t="s">
        <v>1427</v>
      </c>
      <c r="BO669" s="27">
        <v>4</v>
      </c>
      <c r="BP669" s="29">
        <v>3</v>
      </c>
      <c r="BQ669" s="27">
        <v>60</v>
      </c>
      <c r="BR669" s="27">
        <v>0</v>
      </c>
      <c r="BS669" s="27" t="s">
        <v>1427</v>
      </c>
      <c r="BT669" s="27">
        <v>1</v>
      </c>
      <c r="BU669" s="27">
        <v>1</v>
      </c>
      <c r="BV669" s="29">
        <v>2</v>
      </c>
    </row>
    <row r="670" spans="1:74" ht="30" x14ac:dyDescent="0.25">
      <c r="A670" s="27">
        <v>196</v>
      </c>
      <c r="B670" s="28">
        <v>44445.538726851853</v>
      </c>
      <c r="C670" s="28">
        <v>44445.542754629627</v>
      </c>
      <c r="D670" s="2" t="s">
        <v>398</v>
      </c>
      <c r="E670" s="27">
        <v>100</v>
      </c>
      <c r="F670" s="27">
        <v>347</v>
      </c>
      <c r="G670" s="27">
        <v>1</v>
      </c>
      <c r="H670" s="28">
        <v>44445.542761435187</v>
      </c>
      <c r="I670" s="2" t="s">
        <v>399</v>
      </c>
      <c r="J670" s="27">
        <v>43.147903442382813</v>
      </c>
      <c r="K670" s="27">
        <v>12.109695434570313</v>
      </c>
      <c r="L670" s="2" t="s">
        <v>15</v>
      </c>
      <c r="M670" s="2" t="s">
        <v>16</v>
      </c>
      <c r="N670" s="3">
        <v>6</v>
      </c>
      <c r="O670" s="27" t="s">
        <v>1427</v>
      </c>
      <c r="P670" s="27" t="s">
        <v>1427</v>
      </c>
      <c r="Q670" s="27" t="s">
        <v>1427</v>
      </c>
      <c r="R670" s="27">
        <f t="shared" si="30"/>
        <v>0</v>
      </c>
      <c r="S670" s="27"/>
      <c r="T670" s="27"/>
      <c r="U670" s="27"/>
      <c r="V670" s="27"/>
      <c r="W670" s="27"/>
      <c r="X670" s="27"/>
      <c r="Y670" s="27"/>
      <c r="Z670" s="27" t="s">
        <v>1766</v>
      </c>
      <c r="AA670" s="27" t="s">
        <v>1767</v>
      </c>
      <c r="AB670" s="27" t="s">
        <v>1768</v>
      </c>
      <c r="AC670" s="27">
        <f t="shared" si="31"/>
        <v>3</v>
      </c>
      <c r="AD670" s="27">
        <v>1</v>
      </c>
      <c r="AE670" s="27"/>
      <c r="AF670" s="27">
        <v>1</v>
      </c>
      <c r="AG670" s="27"/>
      <c r="AH670" s="27"/>
      <c r="AI670" s="27"/>
      <c r="AJ670" s="27"/>
      <c r="AK670" s="27">
        <v>1</v>
      </c>
      <c r="AL670" s="29">
        <v>0</v>
      </c>
      <c r="AM670" s="29">
        <v>0</v>
      </c>
      <c r="AN670" s="29">
        <v>8</v>
      </c>
      <c r="AO670" s="29">
        <v>7</v>
      </c>
      <c r="AP670" s="29">
        <v>10</v>
      </c>
      <c r="AQ670" s="29">
        <v>9</v>
      </c>
      <c r="AR670" s="29">
        <v>8</v>
      </c>
      <c r="AS670" s="29">
        <v>10</v>
      </c>
      <c r="AT670" s="29">
        <f t="shared" si="32"/>
        <v>8.6666666666666661</v>
      </c>
      <c r="AU670" s="29">
        <v>8</v>
      </c>
      <c r="AV670" s="29">
        <v>7</v>
      </c>
      <c r="AW670" s="29">
        <v>1</v>
      </c>
      <c r="AX670" s="29">
        <v>18</v>
      </c>
      <c r="AY670" s="29">
        <v>1</v>
      </c>
      <c r="AZ670" s="27" t="s">
        <v>1427</v>
      </c>
      <c r="BA670" s="27">
        <v>67</v>
      </c>
      <c r="BB670" s="27">
        <v>1</v>
      </c>
      <c r="BC670" s="27">
        <v>0</v>
      </c>
      <c r="BD670" s="27">
        <v>0</v>
      </c>
      <c r="BE670" s="27">
        <v>0</v>
      </c>
      <c r="BF670" s="27" t="str" cm="1">
        <f t="array" ref="BF670">_xlfn.IFS(BB670=1,"Nord Italia",BC670=1,"Centro Italia",BD670=1,"Sud Italia",BE670=1,"Isole Italia",SUM(BB670:BE670)=0,"Estero")</f>
        <v>Nord Italia</v>
      </c>
      <c r="BG670" s="27" t="s">
        <v>2697</v>
      </c>
      <c r="BH670" s="27">
        <v>164</v>
      </c>
      <c r="BI670" s="27" t="s">
        <v>1427</v>
      </c>
      <c r="BJ670" s="27">
        <v>2</v>
      </c>
      <c r="BK670" s="27" t="s">
        <v>1427</v>
      </c>
      <c r="BL670" s="27" t="s">
        <v>1427</v>
      </c>
      <c r="BM670" s="27" t="s">
        <v>1427</v>
      </c>
      <c r="BN670" s="27" t="s">
        <v>1427</v>
      </c>
      <c r="BO670" s="27">
        <v>4</v>
      </c>
      <c r="BP670" s="29">
        <v>3</v>
      </c>
      <c r="BQ670" s="27">
        <v>90</v>
      </c>
      <c r="BR670" s="27">
        <v>0</v>
      </c>
      <c r="BS670" s="27" t="s">
        <v>1427</v>
      </c>
      <c r="BT670" s="27">
        <v>1</v>
      </c>
      <c r="BU670" s="27">
        <v>0</v>
      </c>
      <c r="BV670" s="29">
        <v>4</v>
      </c>
    </row>
    <row r="671" spans="1:74" ht="30" x14ac:dyDescent="0.25">
      <c r="A671" s="27">
        <v>202</v>
      </c>
      <c r="B671" s="28">
        <v>44445.545254629629</v>
      </c>
      <c r="C671" s="28">
        <v>44445.547662037039</v>
      </c>
      <c r="D671" s="2" t="s">
        <v>410</v>
      </c>
      <c r="E671" s="27">
        <v>100</v>
      </c>
      <c r="F671" s="27">
        <v>207</v>
      </c>
      <c r="G671" s="27">
        <v>1</v>
      </c>
      <c r="H671" s="28">
        <v>44445.547667152779</v>
      </c>
      <c r="I671" s="2" t="s">
        <v>411</v>
      </c>
      <c r="J671" s="27">
        <v>51.061904907226563</v>
      </c>
      <c r="K671" s="27">
        <v>5.092193603515625</v>
      </c>
      <c r="L671" s="2" t="s">
        <v>15</v>
      </c>
      <c r="M671" s="2" t="s">
        <v>87</v>
      </c>
      <c r="N671" s="3">
        <v>6</v>
      </c>
      <c r="O671" s="27" t="s">
        <v>1427</v>
      </c>
      <c r="P671" s="27" t="s">
        <v>1427</v>
      </c>
      <c r="Q671" s="27" t="s">
        <v>1427</v>
      </c>
      <c r="R671" s="27">
        <f t="shared" si="30"/>
        <v>0</v>
      </c>
      <c r="S671" s="27"/>
      <c r="T671" s="27"/>
      <c r="U671" s="27"/>
      <c r="V671" s="27"/>
      <c r="W671" s="27"/>
      <c r="X671" s="27"/>
      <c r="Y671" s="27"/>
      <c r="Z671" s="27" t="s">
        <v>1777</v>
      </c>
      <c r="AA671" s="27" t="s">
        <v>1778</v>
      </c>
      <c r="AB671" s="27" t="s">
        <v>1779</v>
      </c>
      <c r="AC671" s="27">
        <f t="shared" si="31"/>
        <v>3</v>
      </c>
      <c r="AD671" s="27"/>
      <c r="AE671" s="27">
        <v>3</v>
      </c>
      <c r="AF671" s="27"/>
      <c r="AG671" s="27"/>
      <c r="AH671" s="27"/>
      <c r="AI671" s="27"/>
      <c r="AJ671" s="27"/>
      <c r="AK671" s="27"/>
      <c r="AL671" s="29">
        <v>0</v>
      </c>
      <c r="AM671" s="29">
        <v>0</v>
      </c>
      <c r="AN671" s="29">
        <v>4</v>
      </c>
      <c r="AO671" s="29">
        <v>2</v>
      </c>
      <c r="AP671" s="29">
        <v>3</v>
      </c>
      <c r="AQ671" s="29">
        <v>4</v>
      </c>
      <c r="AR671" s="29">
        <v>4</v>
      </c>
      <c r="AS671" s="29">
        <v>7</v>
      </c>
      <c r="AT671" s="29">
        <f t="shared" si="32"/>
        <v>4</v>
      </c>
      <c r="AU671" s="29">
        <v>5</v>
      </c>
      <c r="AV671" s="29">
        <v>7</v>
      </c>
      <c r="AW671" s="29">
        <v>0</v>
      </c>
      <c r="AX671" s="29">
        <v>21</v>
      </c>
      <c r="AY671" s="29">
        <v>0</v>
      </c>
      <c r="AZ671" s="27" t="s">
        <v>3183</v>
      </c>
      <c r="BA671" s="27" t="s">
        <v>1427</v>
      </c>
      <c r="BB671" s="27">
        <v>0</v>
      </c>
      <c r="BC671" s="27">
        <v>0</v>
      </c>
      <c r="BD671" s="27">
        <v>0</v>
      </c>
      <c r="BE671" s="27">
        <v>0</v>
      </c>
      <c r="BF671" s="27" t="str" cm="1">
        <f t="array" ref="BF671">_xlfn.IFS(BB671=1,"Nord Italia",BC671=1,"Centro Italia",BD671=1,"Sud Italia",BE671=1,"Isole Italia",SUM(BB671:BE671)=0,"Estero")</f>
        <v>Estero</v>
      </c>
      <c r="BG671" s="27" t="s">
        <v>1427</v>
      </c>
      <c r="BH671" s="27">
        <v>164</v>
      </c>
      <c r="BI671" s="27" t="s">
        <v>1427</v>
      </c>
      <c r="BJ671" s="27">
        <v>4</v>
      </c>
      <c r="BK671" s="27">
        <v>16</v>
      </c>
      <c r="BL671" s="27" t="s">
        <v>1427</v>
      </c>
      <c r="BM671" s="27">
        <v>116</v>
      </c>
      <c r="BN671" s="27" t="s">
        <v>3143</v>
      </c>
      <c r="BO671" s="27">
        <v>3</v>
      </c>
      <c r="BP671" s="29">
        <v>5</v>
      </c>
      <c r="BQ671" s="27">
        <v>90</v>
      </c>
      <c r="BR671" s="27">
        <v>0</v>
      </c>
      <c r="BS671" s="27" t="s">
        <v>1427</v>
      </c>
      <c r="BT671" s="27">
        <v>1</v>
      </c>
      <c r="BU671" s="27">
        <v>0</v>
      </c>
      <c r="BV671" s="29">
        <v>2</v>
      </c>
    </row>
    <row r="672" spans="1:74" ht="30" x14ac:dyDescent="0.25">
      <c r="A672" s="27">
        <v>206</v>
      </c>
      <c r="B672" s="28">
        <v>44445.546226851853</v>
      </c>
      <c r="C672" s="28">
        <v>44445.549687500003</v>
      </c>
      <c r="D672" s="2" t="s">
        <v>418</v>
      </c>
      <c r="E672" s="27">
        <v>100</v>
      </c>
      <c r="F672" s="27">
        <v>299</v>
      </c>
      <c r="G672" s="27">
        <v>1</v>
      </c>
      <c r="H672" s="28">
        <v>44445.549701759257</v>
      </c>
      <c r="I672" s="2" t="s">
        <v>419</v>
      </c>
      <c r="J672" s="27">
        <v>43.147903442382813</v>
      </c>
      <c r="K672" s="27">
        <v>12.109695434570313</v>
      </c>
      <c r="L672" s="2" t="s">
        <v>15</v>
      </c>
      <c r="M672" s="2" t="s">
        <v>16</v>
      </c>
      <c r="N672" s="3">
        <v>6</v>
      </c>
      <c r="O672" s="27" t="s">
        <v>1427</v>
      </c>
      <c r="P672" s="27" t="s">
        <v>1427</v>
      </c>
      <c r="Q672" s="27" t="s">
        <v>1427</v>
      </c>
      <c r="R672" s="27">
        <f t="shared" si="30"/>
        <v>0</v>
      </c>
      <c r="S672" s="27"/>
      <c r="T672" s="27"/>
      <c r="U672" s="27"/>
      <c r="V672" s="27"/>
      <c r="W672" s="27"/>
      <c r="X672" s="27"/>
      <c r="Y672" s="27"/>
      <c r="Z672" s="27" t="s">
        <v>1783</v>
      </c>
      <c r="AA672" s="27" t="s">
        <v>1784</v>
      </c>
      <c r="AB672" s="27" t="s">
        <v>1785</v>
      </c>
      <c r="AC672" s="27">
        <f t="shared" si="31"/>
        <v>3</v>
      </c>
      <c r="AD672" s="27">
        <v>1</v>
      </c>
      <c r="AE672" s="27"/>
      <c r="AF672" s="27">
        <v>1</v>
      </c>
      <c r="AG672" s="27"/>
      <c r="AH672" s="27"/>
      <c r="AI672" s="27">
        <v>1</v>
      </c>
      <c r="AJ672" s="27"/>
      <c r="AK672" s="27"/>
      <c r="AL672" s="29">
        <v>0</v>
      </c>
      <c r="AM672" s="29">
        <v>0</v>
      </c>
      <c r="AN672" s="29">
        <v>6</v>
      </c>
      <c r="AO672" s="29">
        <v>8</v>
      </c>
      <c r="AP672" s="29">
        <v>6</v>
      </c>
      <c r="AQ672" s="29">
        <v>8</v>
      </c>
      <c r="AR672" s="29">
        <v>8</v>
      </c>
      <c r="AS672" s="29">
        <v>8</v>
      </c>
      <c r="AT672" s="29">
        <f t="shared" si="32"/>
        <v>7.333333333333333</v>
      </c>
      <c r="AU672" s="29">
        <v>7</v>
      </c>
      <c r="AV672" s="29">
        <v>8</v>
      </c>
      <c r="AW672" s="29">
        <v>1</v>
      </c>
      <c r="AX672" s="29">
        <v>45</v>
      </c>
      <c r="AY672" s="29">
        <v>1</v>
      </c>
      <c r="AZ672" s="27" t="s">
        <v>1427</v>
      </c>
      <c r="BA672" s="27">
        <v>3</v>
      </c>
      <c r="BB672" s="27">
        <v>0</v>
      </c>
      <c r="BC672" s="27">
        <v>1</v>
      </c>
      <c r="BD672" s="27">
        <v>0</v>
      </c>
      <c r="BE672" s="27">
        <v>0</v>
      </c>
      <c r="BF672" s="27" t="str" cm="1">
        <f t="array" ref="BF672">_xlfn.IFS(BB672=1,"Nord Italia",BC672=1,"Centro Italia",BD672=1,"Sud Italia",BE672=1,"Isole Italia",SUM(BB672:BE672)=0,"Estero")</f>
        <v>Centro Italia</v>
      </c>
      <c r="BG672" s="27">
        <v>60019</v>
      </c>
      <c r="BH672" s="27">
        <v>166</v>
      </c>
      <c r="BI672" s="27" t="s">
        <v>1427</v>
      </c>
      <c r="BJ672" s="27">
        <v>3</v>
      </c>
      <c r="BK672" s="27" t="s">
        <v>1427</v>
      </c>
      <c r="BL672" s="27" t="s">
        <v>1427</v>
      </c>
      <c r="BM672" s="27" t="s">
        <v>1427</v>
      </c>
      <c r="BN672" s="27" t="s">
        <v>1427</v>
      </c>
      <c r="BO672" s="27">
        <v>4</v>
      </c>
      <c r="BP672" s="29">
        <v>4</v>
      </c>
      <c r="BQ672" s="27">
        <v>60</v>
      </c>
      <c r="BR672" s="27">
        <v>0</v>
      </c>
      <c r="BS672" s="27" t="s">
        <v>1427</v>
      </c>
      <c r="BT672" s="27">
        <v>1</v>
      </c>
      <c r="BU672" s="27">
        <v>1</v>
      </c>
      <c r="BV672" s="29">
        <v>6</v>
      </c>
    </row>
    <row r="673" spans="1:74" ht="45" x14ac:dyDescent="0.25">
      <c r="A673" s="27">
        <v>219</v>
      </c>
      <c r="B673" s="28">
        <v>44445.561481481483</v>
      </c>
      <c r="C673" s="28">
        <v>44445.567731481482</v>
      </c>
      <c r="D673" s="2" t="s">
        <v>432</v>
      </c>
      <c r="E673" s="27">
        <v>100</v>
      </c>
      <c r="F673" s="27">
        <v>539</v>
      </c>
      <c r="G673" s="27">
        <v>1</v>
      </c>
      <c r="H673" s="28">
        <v>44445.56773707176</v>
      </c>
      <c r="I673" s="2" t="s">
        <v>444</v>
      </c>
      <c r="J673" s="27">
        <v>45.572097778320313</v>
      </c>
      <c r="K673" s="27">
        <v>9.0780029296875</v>
      </c>
      <c r="L673" s="2" t="s">
        <v>15</v>
      </c>
      <c r="M673" s="2" t="s">
        <v>16</v>
      </c>
      <c r="N673" s="3">
        <v>6</v>
      </c>
      <c r="O673" s="27" t="s">
        <v>1427</v>
      </c>
      <c r="P673" s="27" t="s">
        <v>1427</v>
      </c>
      <c r="Q673" s="27" t="s">
        <v>1427</v>
      </c>
      <c r="R673" s="27">
        <f t="shared" si="30"/>
        <v>0</v>
      </c>
      <c r="S673" s="27"/>
      <c r="T673" s="27"/>
      <c r="U673" s="27"/>
      <c r="V673" s="27"/>
      <c r="W673" s="27"/>
      <c r="X673" s="27"/>
      <c r="Y673" s="27"/>
      <c r="Z673" s="27" t="s">
        <v>1807</v>
      </c>
      <c r="AA673" s="27" t="s">
        <v>1808</v>
      </c>
      <c r="AB673" s="27" t="s">
        <v>1809</v>
      </c>
      <c r="AC673" s="27">
        <f t="shared" si="31"/>
        <v>3</v>
      </c>
      <c r="AD673" s="27">
        <v>1</v>
      </c>
      <c r="AE673" s="27"/>
      <c r="AF673" s="27">
        <v>1</v>
      </c>
      <c r="AG673" s="27"/>
      <c r="AH673" s="27"/>
      <c r="AI673" s="27">
        <v>1</v>
      </c>
      <c r="AJ673" s="27"/>
      <c r="AK673" s="27"/>
      <c r="AL673" s="29">
        <v>0</v>
      </c>
      <c r="AM673" s="29">
        <v>0</v>
      </c>
      <c r="AN673" s="29">
        <v>8</v>
      </c>
      <c r="AO673" s="29">
        <v>10</v>
      </c>
      <c r="AP673" s="29">
        <v>8</v>
      </c>
      <c r="AQ673" s="29">
        <v>8</v>
      </c>
      <c r="AR673" s="29">
        <v>4</v>
      </c>
      <c r="AS673" s="29">
        <v>10</v>
      </c>
      <c r="AT673" s="29">
        <f t="shared" si="32"/>
        <v>8</v>
      </c>
      <c r="AU673" s="29">
        <v>7</v>
      </c>
      <c r="AV673" s="29">
        <v>8</v>
      </c>
      <c r="AW673" s="29">
        <v>1</v>
      </c>
      <c r="AX673" s="29">
        <v>28</v>
      </c>
      <c r="AY673" s="29">
        <v>1</v>
      </c>
      <c r="AZ673" s="27" t="s">
        <v>1427</v>
      </c>
      <c r="BA673" s="27">
        <v>67</v>
      </c>
      <c r="BB673" s="27">
        <v>1</v>
      </c>
      <c r="BC673" s="27">
        <v>0</v>
      </c>
      <c r="BD673" s="27">
        <v>0</v>
      </c>
      <c r="BE673" s="27">
        <v>0</v>
      </c>
      <c r="BF673" s="27" t="str" cm="1">
        <f t="array" ref="BF673">_xlfn.IFS(BB673=1,"Nord Italia",BC673=1,"Centro Italia",BD673=1,"Sud Italia",BE673=1,"Isole Italia",SUM(BB673:BE673)=0,"Estero")</f>
        <v>Nord Italia</v>
      </c>
      <c r="BG673" s="27" t="s">
        <v>2697</v>
      </c>
      <c r="BH673" s="27">
        <v>167</v>
      </c>
      <c r="BI673" s="27" t="s">
        <v>1427</v>
      </c>
      <c r="BJ673" s="27">
        <v>7</v>
      </c>
      <c r="BK673" s="27" t="s">
        <v>1427</v>
      </c>
      <c r="BL673" s="27" t="s">
        <v>1427</v>
      </c>
      <c r="BM673" s="27" t="s">
        <v>1427</v>
      </c>
      <c r="BN673" s="27" t="s">
        <v>1427</v>
      </c>
      <c r="BO673" s="27">
        <v>3</v>
      </c>
      <c r="BP673" s="29">
        <v>3</v>
      </c>
      <c r="BQ673" s="27">
        <v>120</v>
      </c>
      <c r="BR673" s="27">
        <v>0</v>
      </c>
      <c r="BS673" s="27" t="s">
        <v>1427</v>
      </c>
      <c r="BT673" s="27">
        <v>1</v>
      </c>
      <c r="BU673" s="27">
        <v>0</v>
      </c>
      <c r="BV673" s="29">
        <v>2</v>
      </c>
    </row>
    <row r="674" spans="1:74" ht="30" x14ac:dyDescent="0.25">
      <c r="A674" s="27">
        <v>222</v>
      </c>
      <c r="B674" s="28">
        <v>44445.567557870374</v>
      </c>
      <c r="C674" s="28">
        <v>44445.572928240741</v>
      </c>
      <c r="D674" s="2" t="s">
        <v>449</v>
      </c>
      <c r="E674" s="27">
        <v>100</v>
      </c>
      <c r="F674" s="27">
        <v>464</v>
      </c>
      <c r="G674" s="27">
        <v>1</v>
      </c>
      <c r="H674" s="28">
        <v>44445.572937847224</v>
      </c>
      <c r="I674" s="2" t="s">
        <v>450</v>
      </c>
      <c r="J674" s="27">
        <v>41.890396118164063</v>
      </c>
      <c r="K674" s="27">
        <v>12.512603759765625</v>
      </c>
      <c r="L674" s="2" t="s">
        <v>15</v>
      </c>
      <c r="M674" s="2" t="s">
        <v>16</v>
      </c>
      <c r="N674" s="3">
        <v>6</v>
      </c>
      <c r="O674" s="27" t="s">
        <v>1427</v>
      </c>
      <c r="P674" s="27" t="s">
        <v>1427</v>
      </c>
      <c r="Q674" s="27" t="s">
        <v>1427</v>
      </c>
      <c r="R674" s="27">
        <f t="shared" si="30"/>
        <v>0</v>
      </c>
      <c r="S674" s="27"/>
      <c r="T674" s="27"/>
      <c r="U674" s="27"/>
      <c r="V674" s="27"/>
      <c r="W674" s="27"/>
      <c r="X674" s="27"/>
      <c r="Y674" s="27"/>
      <c r="Z674" s="27" t="s">
        <v>1813</v>
      </c>
      <c r="AA674" s="27" t="s">
        <v>1814</v>
      </c>
      <c r="AB674" s="27" t="s">
        <v>1443</v>
      </c>
      <c r="AC674" s="27">
        <f t="shared" si="31"/>
        <v>3</v>
      </c>
      <c r="AD674" s="27">
        <v>1</v>
      </c>
      <c r="AE674" s="27">
        <v>1</v>
      </c>
      <c r="AF674" s="27"/>
      <c r="AG674" s="27"/>
      <c r="AH674" s="27"/>
      <c r="AI674" s="27"/>
      <c r="AJ674" s="27"/>
      <c r="AK674" s="27">
        <v>1</v>
      </c>
      <c r="AL674" s="29">
        <v>0</v>
      </c>
      <c r="AM674" s="29">
        <v>0</v>
      </c>
      <c r="AN674" s="29">
        <v>10</v>
      </c>
      <c r="AO674" s="29">
        <v>10</v>
      </c>
      <c r="AP674" s="29">
        <v>6</v>
      </c>
      <c r="AQ674" s="29">
        <v>7</v>
      </c>
      <c r="AR674" s="29">
        <v>8</v>
      </c>
      <c r="AS674" s="29">
        <v>9</v>
      </c>
      <c r="AT674" s="29">
        <f t="shared" si="32"/>
        <v>8.3333333333333339</v>
      </c>
      <c r="AU674" s="29">
        <v>5</v>
      </c>
      <c r="AV674" s="29">
        <v>6</v>
      </c>
      <c r="AW674" s="29">
        <v>1</v>
      </c>
      <c r="AX674" s="29">
        <v>58</v>
      </c>
      <c r="AY674" s="29">
        <v>1</v>
      </c>
      <c r="AZ674" s="27" t="s">
        <v>1427</v>
      </c>
      <c r="BA674" s="27">
        <v>67</v>
      </c>
      <c r="BB674" s="27">
        <v>1</v>
      </c>
      <c r="BC674" s="27">
        <v>0</v>
      </c>
      <c r="BD674" s="27">
        <v>0</v>
      </c>
      <c r="BE674" s="27">
        <v>0</v>
      </c>
      <c r="BF674" s="27" t="str" cm="1">
        <f t="array" ref="BF674">_xlfn.IFS(BB674=1,"Nord Italia",BC674=1,"Centro Italia",BD674=1,"Sud Italia",BE674=1,"Isole Italia",SUM(BB674:BE674)=0,"Estero")</f>
        <v>Nord Italia</v>
      </c>
      <c r="BG674" s="27" t="s">
        <v>2697</v>
      </c>
      <c r="BH674" s="27">
        <v>167</v>
      </c>
      <c r="BI674" s="27" t="s">
        <v>1427</v>
      </c>
      <c r="BJ674" s="27">
        <v>3</v>
      </c>
      <c r="BK674" s="27" t="s">
        <v>1427</v>
      </c>
      <c r="BL674" s="27" t="s">
        <v>1427</v>
      </c>
      <c r="BM674" s="27" t="s">
        <v>1427</v>
      </c>
      <c r="BN674" s="27" t="s">
        <v>1427</v>
      </c>
      <c r="BO674" s="27">
        <v>5</v>
      </c>
      <c r="BP674" s="29">
        <v>3</v>
      </c>
      <c r="BQ674" s="27">
        <v>60</v>
      </c>
      <c r="BR674" s="27">
        <v>0</v>
      </c>
      <c r="BS674" s="27" t="s">
        <v>1427</v>
      </c>
      <c r="BT674" s="27">
        <v>1</v>
      </c>
      <c r="BU674" s="27">
        <v>1</v>
      </c>
      <c r="BV674" s="29">
        <v>2</v>
      </c>
    </row>
    <row r="675" spans="1:74" ht="30" x14ac:dyDescent="0.25">
      <c r="A675" s="27">
        <v>234</v>
      </c>
      <c r="B675" s="28">
        <v>44445.586724537039</v>
      </c>
      <c r="C675" s="28">
        <v>44445.590879629628</v>
      </c>
      <c r="D675" s="2" t="s">
        <v>473</v>
      </c>
      <c r="E675" s="27">
        <v>100</v>
      </c>
      <c r="F675" s="27">
        <v>359</v>
      </c>
      <c r="G675" s="27">
        <v>1</v>
      </c>
      <c r="H675" s="28">
        <v>44445.590890162035</v>
      </c>
      <c r="I675" s="2" t="s">
        <v>474</v>
      </c>
      <c r="J675" s="27">
        <v>45.543106079101563</v>
      </c>
      <c r="K675" s="27">
        <v>11.54150390625</v>
      </c>
      <c r="L675" s="2" t="s">
        <v>15</v>
      </c>
      <c r="M675" s="2" t="s">
        <v>16</v>
      </c>
      <c r="N675" s="3">
        <v>6</v>
      </c>
      <c r="O675" s="27" t="s">
        <v>1427</v>
      </c>
      <c r="P675" s="27" t="s">
        <v>1427</v>
      </c>
      <c r="Q675" s="27" t="s">
        <v>1427</v>
      </c>
      <c r="R675" s="27">
        <f t="shared" si="30"/>
        <v>0</v>
      </c>
      <c r="S675" s="27"/>
      <c r="T675" s="27"/>
      <c r="U675" s="27"/>
      <c r="V675" s="27"/>
      <c r="W675" s="27"/>
      <c r="X675" s="27"/>
      <c r="Y675" s="27"/>
      <c r="Z675" s="27" t="s">
        <v>1829</v>
      </c>
      <c r="AA675" s="27" t="s">
        <v>1560</v>
      </c>
      <c r="AB675" s="27" t="s">
        <v>1830</v>
      </c>
      <c r="AC675" s="27">
        <f t="shared" si="31"/>
        <v>3</v>
      </c>
      <c r="AD675" s="27">
        <v>1</v>
      </c>
      <c r="AE675" s="27">
        <v>1</v>
      </c>
      <c r="AF675" s="27"/>
      <c r="AG675" s="27"/>
      <c r="AH675" s="27"/>
      <c r="AI675" s="27"/>
      <c r="AJ675" s="27"/>
      <c r="AK675" s="27">
        <v>1</v>
      </c>
      <c r="AL675" s="29">
        <v>0</v>
      </c>
      <c r="AM675" s="29">
        <v>0</v>
      </c>
      <c r="AN675" s="29">
        <v>6</v>
      </c>
      <c r="AO675" s="29">
        <v>7</v>
      </c>
      <c r="AP675" s="29">
        <v>9</v>
      </c>
      <c r="AQ675" s="29">
        <v>8</v>
      </c>
      <c r="AR675" s="29">
        <v>10</v>
      </c>
      <c r="AS675" s="29">
        <v>8</v>
      </c>
      <c r="AT675" s="29">
        <f t="shared" si="32"/>
        <v>8</v>
      </c>
      <c r="AU675" s="29">
        <v>7</v>
      </c>
      <c r="AV675" s="29">
        <v>7</v>
      </c>
      <c r="AW675" s="29">
        <v>1</v>
      </c>
      <c r="AX675" s="29">
        <v>56</v>
      </c>
      <c r="AY675" s="29">
        <v>1</v>
      </c>
      <c r="AZ675" s="27" t="s">
        <v>1427</v>
      </c>
      <c r="BA675" s="27">
        <v>67</v>
      </c>
      <c r="BB675" s="27">
        <v>1</v>
      </c>
      <c r="BC675" s="27">
        <v>0</v>
      </c>
      <c r="BD675" s="27">
        <v>0</v>
      </c>
      <c r="BE675" s="27">
        <v>0</v>
      </c>
      <c r="BF675" s="27" t="str" cm="1">
        <f t="array" ref="BF675">_xlfn.IFS(BB675=1,"Nord Italia",BC675=1,"Centro Italia",BD675=1,"Sud Italia",BE675=1,"Isole Italia",SUM(BB675:BE675)=0,"Estero")</f>
        <v>Nord Italia</v>
      </c>
      <c r="BG675" s="27" t="s">
        <v>2697</v>
      </c>
      <c r="BH675" s="27">
        <v>167</v>
      </c>
      <c r="BI675" s="27" t="s">
        <v>1427</v>
      </c>
      <c r="BJ675" s="27">
        <v>3</v>
      </c>
      <c r="BK675" s="27" t="s">
        <v>1427</v>
      </c>
      <c r="BL675" s="27" t="s">
        <v>1427</v>
      </c>
      <c r="BM675" s="27" t="s">
        <v>1427</v>
      </c>
      <c r="BN675" s="27" t="s">
        <v>1427</v>
      </c>
      <c r="BO675" s="27">
        <v>3</v>
      </c>
      <c r="BP675" s="29">
        <v>3</v>
      </c>
      <c r="BQ675" s="27">
        <v>150</v>
      </c>
      <c r="BR675" s="27">
        <v>0</v>
      </c>
      <c r="BS675" s="27" t="s">
        <v>1427</v>
      </c>
      <c r="BT675" s="27">
        <v>1</v>
      </c>
      <c r="BU675" s="27">
        <v>1</v>
      </c>
      <c r="BV675" s="29">
        <v>2</v>
      </c>
    </row>
    <row r="676" spans="1:74" ht="45" x14ac:dyDescent="0.25">
      <c r="A676" s="27">
        <v>239</v>
      </c>
      <c r="B676" s="28">
        <v>44445.592824074076</v>
      </c>
      <c r="C676" s="28">
        <v>44445.596087962964</v>
      </c>
      <c r="D676" s="2" t="s">
        <v>483</v>
      </c>
      <c r="E676" s="27">
        <v>100</v>
      </c>
      <c r="F676" s="27">
        <v>282</v>
      </c>
      <c r="G676" s="27">
        <v>1</v>
      </c>
      <c r="H676" s="28">
        <v>44445.596094780092</v>
      </c>
      <c r="I676" s="2" t="s">
        <v>484</v>
      </c>
      <c r="J676" s="27">
        <v>44.488006591796875</v>
      </c>
      <c r="K676" s="27">
        <v>11.375198364257813</v>
      </c>
      <c r="L676" s="2" t="s">
        <v>15</v>
      </c>
      <c r="M676" s="2" t="s">
        <v>16</v>
      </c>
      <c r="N676" s="3">
        <v>6</v>
      </c>
      <c r="O676" s="27" t="s">
        <v>1427</v>
      </c>
      <c r="P676" s="27" t="s">
        <v>1427</v>
      </c>
      <c r="Q676" s="27" t="s">
        <v>1427</v>
      </c>
      <c r="R676" s="27">
        <f t="shared" si="30"/>
        <v>0</v>
      </c>
      <c r="S676" s="27"/>
      <c r="T676" s="27"/>
      <c r="U676" s="27"/>
      <c r="V676" s="27"/>
      <c r="W676" s="27"/>
      <c r="X676" s="27"/>
      <c r="Y676" s="27"/>
      <c r="Z676" s="27" t="s">
        <v>1839</v>
      </c>
      <c r="AA676" s="27" t="s">
        <v>1840</v>
      </c>
      <c r="AB676" s="27" t="s">
        <v>1841</v>
      </c>
      <c r="AC676" s="27">
        <f t="shared" si="31"/>
        <v>3</v>
      </c>
      <c r="AD676" s="27"/>
      <c r="AE676" s="27"/>
      <c r="AF676" s="27">
        <v>1</v>
      </c>
      <c r="AG676" s="27"/>
      <c r="AH676" s="27"/>
      <c r="AI676" s="27">
        <v>1</v>
      </c>
      <c r="AJ676" s="27"/>
      <c r="AK676" s="27"/>
      <c r="AL676" s="29">
        <v>0</v>
      </c>
      <c r="AM676" s="29">
        <v>0</v>
      </c>
      <c r="AN676" s="29">
        <v>5</v>
      </c>
      <c r="AO676" s="29">
        <v>9</v>
      </c>
      <c r="AP676" s="29">
        <v>5</v>
      </c>
      <c r="AQ676" s="29">
        <v>1</v>
      </c>
      <c r="AR676" s="29">
        <v>1</v>
      </c>
      <c r="AS676" s="29">
        <v>1</v>
      </c>
      <c r="AT676" s="29">
        <f t="shared" si="32"/>
        <v>3.6666666666666665</v>
      </c>
      <c r="AU676" s="29">
        <v>4</v>
      </c>
      <c r="AV676" s="29">
        <v>8</v>
      </c>
      <c r="AW676" s="29">
        <v>1</v>
      </c>
      <c r="AX676" s="29">
        <v>46</v>
      </c>
      <c r="AY676" s="29">
        <v>1</v>
      </c>
      <c r="AZ676" s="27" t="s">
        <v>1427</v>
      </c>
      <c r="BA676" s="27">
        <v>67</v>
      </c>
      <c r="BB676" s="27">
        <v>1</v>
      </c>
      <c r="BC676" s="27">
        <v>0</v>
      </c>
      <c r="BD676" s="27">
        <v>0</v>
      </c>
      <c r="BE676" s="27">
        <v>0</v>
      </c>
      <c r="BF676" s="27" t="str" cm="1">
        <f t="array" ref="BF676">_xlfn.IFS(BB676=1,"Nord Italia",BC676=1,"Centro Italia",BD676=1,"Sud Italia",BE676=1,"Isole Italia",SUM(BB676:BE676)=0,"Estero")</f>
        <v>Nord Italia</v>
      </c>
      <c r="BG676" s="27" t="s">
        <v>2817</v>
      </c>
      <c r="BH676" s="27">
        <v>168</v>
      </c>
      <c r="BI676" s="27" t="s">
        <v>1427</v>
      </c>
      <c r="BJ676" s="27">
        <v>3</v>
      </c>
      <c r="BK676" s="27" t="s">
        <v>1427</v>
      </c>
      <c r="BL676" s="27" t="s">
        <v>1427</v>
      </c>
      <c r="BM676" s="27" t="s">
        <v>1427</v>
      </c>
      <c r="BN676" s="27" t="s">
        <v>1427</v>
      </c>
      <c r="BO676" s="27">
        <v>3</v>
      </c>
      <c r="BP676" s="29">
        <v>3</v>
      </c>
      <c r="BQ676" s="27">
        <v>60</v>
      </c>
      <c r="BR676" s="27">
        <v>0</v>
      </c>
      <c r="BS676" s="27" t="s">
        <v>1427</v>
      </c>
      <c r="BT676" s="27">
        <v>1</v>
      </c>
      <c r="BU676" s="27">
        <v>0</v>
      </c>
      <c r="BV676" s="29">
        <v>1</v>
      </c>
    </row>
    <row r="677" spans="1:74" ht="30" x14ac:dyDescent="0.25">
      <c r="A677" s="27">
        <v>243</v>
      </c>
      <c r="B677" s="28">
        <v>44445.601099537038</v>
      </c>
      <c r="C677" s="28">
        <v>44445.606354166666</v>
      </c>
      <c r="D677" s="2" t="s">
        <v>491</v>
      </c>
      <c r="E677" s="27">
        <v>100</v>
      </c>
      <c r="F677" s="27">
        <v>453</v>
      </c>
      <c r="G677" s="27">
        <v>1</v>
      </c>
      <c r="H677" s="28">
        <v>44445.606359803242</v>
      </c>
      <c r="I677" s="2" t="s">
        <v>492</v>
      </c>
      <c r="J677" s="27">
        <v>44.653396606445313</v>
      </c>
      <c r="K677" s="27">
        <v>10.923095703125</v>
      </c>
      <c r="L677" s="2" t="s">
        <v>15</v>
      </c>
      <c r="M677" s="2" t="s">
        <v>16</v>
      </c>
      <c r="N677" s="3">
        <v>6</v>
      </c>
      <c r="O677" s="27" t="s">
        <v>1427</v>
      </c>
      <c r="P677" s="27" t="s">
        <v>1427</v>
      </c>
      <c r="Q677" s="27" t="s">
        <v>1427</v>
      </c>
      <c r="R677" s="27">
        <f t="shared" si="30"/>
        <v>0</v>
      </c>
      <c r="S677" s="27"/>
      <c r="T677" s="27"/>
      <c r="U677" s="27"/>
      <c r="V677" s="27"/>
      <c r="W677" s="27"/>
      <c r="X677" s="27"/>
      <c r="Y677" s="27"/>
      <c r="Z677" s="27" t="s">
        <v>1847</v>
      </c>
      <c r="AA677" s="27" t="s">
        <v>1848</v>
      </c>
      <c r="AB677" s="27" t="s">
        <v>1849</v>
      </c>
      <c r="AC677" s="27">
        <f t="shared" si="31"/>
        <v>3</v>
      </c>
      <c r="AD677" s="27"/>
      <c r="AE677" s="27"/>
      <c r="AF677" s="27">
        <v>3</v>
      </c>
      <c r="AG677" s="27"/>
      <c r="AH677" s="27"/>
      <c r="AI677" s="27"/>
      <c r="AJ677" s="27"/>
      <c r="AK677" s="27"/>
      <c r="AL677" s="29">
        <v>0</v>
      </c>
      <c r="AM677" s="29">
        <v>0</v>
      </c>
      <c r="AN677" s="29">
        <v>8</v>
      </c>
      <c r="AO677" s="29">
        <v>7</v>
      </c>
      <c r="AP677" s="29">
        <v>8</v>
      </c>
      <c r="AQ677" s="29">
        <v>7</v>
      </c>
      <c r="AR677" s="29">
        <v>8</v>
      </c>
      <c r="AS677" s="29">
        <v>9</v>
      </c>
      <c r="AT677" s="29">
        <f t="shared" si="32"/>
        <v>7.833333333333333</v>
      </c>
      <c r="AU677" s="29">
        <v>7</v>
      </c>
      <c r="AV677" s="29">
        <v>6</v>
      </c>
      <c r="AW677" s="29">
        <v>0</v>
      </c>
      <c r="AX677" s="29">
        <v>45</v>
      </c>
      <c r="AY677" s="29">
        <v>1</v>
      </c>
      <c r="AZ677" s="27" t="s">
        <v>1427</v>
      </c>
      <c r="BA677" s="27">
        <v>59</v>
      </c>
      <c r="BB677" s="27">
        <v>1</v>
      </c>
      <c r="BC677" s="27">
        <v>0</v>
      </c>
      <c r="BD677" s="27">
        <v>0</v>
      </c>
      <c r="BE677" s="27">
        <v>0</v>
      </c>
      <c r="BF677" s="27" t="str" cm="1">
        <f t="array" ref="BF677">_xlfn.IFS(BB677=1,"Nord Italia",BC677=1,"Centro Italia",BD677=1,"Sud Italia",BE677=1,"Isole Italia",SUM(BB677:BE677)=0,"Estero")</f>
        <v>Nord Italia</v>
      </c>
      <c r="BG677" s="27" t="s">
        <v>2819</v>
      </c>
      <c r="BH677" s="27">
        <v>166</v>
      </c>
      <c r="BI677" s="27" t="s">
        <v>1427</v>
      </c>
      <c r="BJ677" s="27">
        <v>7</v>
      </c>
      <c r="BK677" s="27" t="s">
        <v>1427</v>
      </c>
      <c r="BL677" s="27" t="s">
        <v>1427</v>
      </c>
      <c r="BM677" s="27" t="s">
        <v>1427</v>
      </c>
      <c r="BN677" s="27" t="s">
        <v>1427</v>
      </c>
      <c r="BO677" s="27">
        <v>5</v>
      </c>
      <c r="BP677" s="29">
        <v>4</v>
      </c>
      <c r="BQ677" s="27">
        <v>90</v>
      </c>
      <c r="BR677" s="27">
        <v>0</v>
      </c>
      <c r="BS677" s="27" t="s">
        <v>1427</v>
      </c>
      <c r="BT677" s="27">
        <v>1</v>
      </c>
      <c r="BU677" s="27">
        <v>0</v>
      </c>
      <c r="BV677" s="29">
        <v>2</v>
      </c>
    </row>
    <row r="678" spans="1:74" ht="45" x14ac:dyDescent="0.25">
      <c r="A678" s="27">
        <v>252</v>
      </c>
      <c r="B678" s="28">
        <v>44445.616122685184</v>
      </c>
      <c r="C678" s="28">
        <v>44445.620057870372</v>
      </c>
      <c r="D678" s="2" t="s">
        <v>509</v>
      </c>
      <c r="E678" s="27">
        <v>100</v>
      </c>
      <c r="F678" s="27">
        <v>339</v>
      </c>
      <c r="G678" s="27">
        <v>1</v>
      </c>
      <c r="H678" s="28">
        <v>44445.620062824077</v>
      </c>
      <c r="I678" s="2" t="s">
        <v>510</v>
      </c>
      <c r="J678" s="27">
        <v>55.656005859375</v>
      </c>
      <c r="K678" s="27">
        <v>12.523895263671875</v>
      </c>
      <c r="L678" s="2" t="s">
        <v>15</v>
      </c>
      <c r="M678" s="2" t="s">
        <v>16</v>
      </c>
      <c r="N678" s="3">
        <v>6</v>
      </c>
      <c r="O678" s="27" t="s">
        <v>1427</v>
      </c>
      <c r="P678" s="27" t="s">
        <v>1427</v>
      </c>
      <c r="Q678" s="27" t="s">
        <v>1427</v>
      </c>
      <c r="R678" s="27">
        <f t="shared" si="30"/>
        <v>0</v>
      </c>
      <c r="S678" s="27"/>
      <c r="T678" s="27"/>
      <c r="U678" s="27"/>
      <c r="V678" s="27"/>
      <c r="W678" s="27"/>
      <c r="X678" s="27"/>
      <c r="Y678" s="27"/>
      <c r="Z678" s="27" t="s">
        <v>1859</v>
      </c>
      <c r="AA678" s="27" t="s">
        <v>1860</v>
      </c>
      <c r="AB678" s="27" t="s">
        <v>1861</v>
      </c>
      <c r="AC678" s="27">
        <f t="shared" si="31"/>
        <v>3</v>
      </c>
      <c r="AD678" s="27"/>
      <c r="AE678" s="27"/>
      <c r="AF678" s="27">
        <v>1</v>
      </c>
      <c r="AG678" s="27"/>
      <c r="AH678" s="27"/>
      <c r="AI678" s="27">
        <v>1</v>
      </c>
      <c r="AJ678" s="27"/>
      <c r="AK678" s="27">
        <v>1</v>
      </c>
      <c r="AL678" s="29">
        <v>0</v>
      </c>
      <c r="AM678" s="29">
        <v>0</v>
      </c>
      <c r="AN678" s="29">
        <v>9</v>
      </c>
      <c r="AO678" s="29">
        <v>9</v>
      </c>
      <c r="AP678" s="29">
        <v>9</v>
      </c>
      <c r="AQ678" s="29">
        <v>7</v>
      </c>
      <c r="AR678" s="29">
        <v>10</v>
      </c>
      <c r="AS678" s="29">
        <v>7</v>
      </c>
      <c r="AT678" s="29">
        <f t="shared" si="32"/>
        <v>8.5</v>
      </c>
      <c r="AU678" s="29">
        <v>7</v>
      </c>
      <c r="AV678" s="29">
        <v>7</v>
      </c>
      <c r="AW678" s="29">
        <v>0</v>
      </c>
      <c r="AX678" s="29">
        <v>30</v>
      </c>
      <c r="AY678" s="29">
        <v>0</v>
      </c>
      <c r="AZ678" s="27" t="s">
        <v>3180</v>
      </c>
      <c r="BA678" s="27" t="s">
        <v>1427</v>
      </c>
      <c r="BB678" s="27">
        <v>0</v>
      </c>
      <c r="BC678" s="27">
        <v>0</v>
      </c>
      <c r="BD678" s="27">
        <v>0</v>
      </c>
      <c r="BE678" s="27">
        <v>0</v>
      </c>
      <c r="BF678" s="27" t="str" cm="1">
        <f t="array" ref="BF678">_xlfn.IFS(BB678=1,"Nord Italia",BC678=1,"Centro Italia",BD678=1,"Sud Italia",BE678=1,"Isole Italia",SUM(BB678:BE678)=0,"Estero")</f>
        <v>Estero</v>
      </c>
      <c r="BG678" s="27" t="s">
        <v>1427</v>
      </c>
      <c r="BH678" s="27">
        <v>167</v>
      </c>
      <c r="BI678" s="27" t="s">
        <v>1427</v>
      </c>
      <c r="BJ678" s="27">
        <v>7</v>
      </c>
      <c r="BK678" s="27" t="s">
        <v>1427</v>
      </c>
      <c r="BL678" s="27" t="s">
        <v>1427</v>
      </c>
      <c r="BM678" s="27" t="s">
        <v>1427</v>
      </c>
      <c r="BN678" s="27" t="s">
        <v>1427</v>
      </c>
      <c r="BO678" s="27">
        <v>4</v>
      </c>
      <c r="BP678" s="29">
        <v>3</v>
      </c>
      <c r="BQ678" s="27">
        <v>100</v>
      </c>
      <c r="BR678" s="27">
        <v>1</v>
      </c>
      <c r="BS678" s="27">
        <v>1</v>
      </c>
      <c r="BT678" s="27">
        <v>1</v>
      </c>
      <c r="BU678" s="27">
        <v>1</v>
      </c>
      <c r="BV678" s="29">
        <v>4</v>
      </c>
    </row>
    <row r="679" spans="1:74" ht="45" x14ac:dyDescent="0.25">
      <c r="A679" s="27">
        <v>258</v>
      </c>
      <c r="B679" s="28">
        <v>44445.638796296298</v>
      </c>
      <c r="C679" s="28">
        <v>44445.643136574072</v>
      </c>
      <c r="D679" s="2" t="s">
        <v>521</v>
      </c>
      <c r="E679" s="27">
        <v>100</v>
      </c>
      <c r="F679" s="27">
        <v>375</v>
      </c>
      <c r="G679" s="27">
        <v>1</v>
      </c>
      <c r="H679" s="28">
        <v>44445.64314738426</v>
      </c>
      <c r="I679" s="2" t="s">
        <v>522</v>
      </c>
      <c r="J679" s="27">
        <v>-33.859100341796875</v>
      </c>
      <c r="K679" s="27">
        <v>151.2001953125</v>
      </c>
      <c r="L679" s="2" t="s">
        <v>15</v>
      </c>
      <c r="M679" s="2" t="s">
        <v>87</v>
      </c>
      <c r="N679" s="3">
        <v>6</v>
      </c>
      <c r="O679" s="27" t="s">
        <v>1427</v>
      </c>
      <c r="P679" s="27" t="s">
        <v>1427</v>
      </c>
      <c r="Q679" s="27" t="s">
        <v>1427</v>
      </c>
      <c r="R679" s="27">
        <f t="shared" si="30"/>
        <v>0</v>
      </c>
      <c r="S679" s="27"/>
      <c r="T679" s="27"/>
      <c r="U679" s="27"/>
      <c r="V679" s="27"/>
      <c r="W679" s="27"/>
      <c r="X679" s="27"/>
      <c r="Y679" s="27"/>
      <c r="Z679" s="27" t="s">
        <v>1867</v>
      </c>
      <c r="AA679" s="27" t="s">
        <v>1868</v>
      </c>
      <c r="AB679" s="27" t="s">
        <v>1869</v>
      </c>
      <c r="AC679" s="27">
        <f t="shared" si="31"/>
        <v>3</v>
      </c>
      <c r="AD679" s="27"/>
      <c r="AE679" s="27"/>
      <c r="AF679" s="27">
        <v>1</v>
      </c>
      <c r="AG679" s="27"/>
      <c r="AH679" s="27"/>
      <c r="AI679" s="27">
        <v>2</v>
      </c>
      <c r="AJ679" s="27"/>
      <c r="AK679" s="27"/>
      <c r="AL679" s="29">
        <v>0</v>
      </c>
      <c r="AM679" s="29">
        <v>0</v>
      </c>
      <c r="AN679" s="29">
        <v>8</v>
      </c>
      <c r="AO679" s="29">
        <v>9</v>
      </c>
      <c r="AP679" s="29">
        <v>7</v>
      </c>
      <c r="AQ679" s="29">
        <v>8</v>
      </c>
      <c r="AR679" s="29">
        <v>8</v>
      </c>
      <c r="AS679" s="29">
        <v>10</v>
      </c>
      <c r="AT679" s="29">
        <f t="shared" si="32"/>
        <v>8.3333333333333339</v>
      </c>
      <c r="AU679" s="29">
        <v>6</v>
      </c>
      <c r="AV679" s="29">
        <v>6</v>
      </c>
      <c r="AW679" s="29">
        <v>1</v>
      </c>
      <c r="AX679" s="29">
        <v>27</v>
      </c>
      <c r="AY679" s="29">
        <v>0</v>
      </c>
      <c r="AZ679" s="27" t="s">
        <v>3192</v>
      </c>
      <c r="BA679" s="27" t="s">
        <v>1427</v>
      </c>
      <c r="BB679" s="27">
        <v>0</v>
      </c>
      <c r="BC679" s="27">
        <v>0</v>
      </c>
      <c r="BD679" s="27">
        <v>0</v>
      </c>
      <c r="BE679" s="27">
        <v>0</v>
      </c>
      <c r="BF679" s="27" t="str" cm="1">
        <f t="array" ref="BF679">_xlfn.IFS(BB679=1,"Nord Italia",BC679=1,"Centro Italia",BD679=1,"Sud Italia",BE679=1,"Isole Italia",SUM(BB679:BE679)=0,"Estero")</f>
        <v>Estero</v>
      </c>
      <c r="BG679" s="27" t="s">
        <v>1427</v>
      </c>
      <c r="BH679" s="27">
        <v>166</v>
      </c>
      <c r="BI679" s="27" t="s">
        <v>1427</v>
      </c>
      <c r="BJ679" s="27">
        <v>7</v>
      </c>
      <c r="BK679" s="27" t="s">
        <v>1427</v>
      </c>
      <c r="BL679" s="27" t="s">
        <v>1427</v>
      </c>
      <c r="BM679" s="27" t="s">
        <v>1427</v>
      </c>
      <c r="BN679" s="27" t="s">
        <v>1427</v>
      </c>
      <c r="BO679" s="27">
        <v>1</v>
      </c>
      <c r="BP679" s="29">
        <v>4</v>
      </c>
      <c r="BQ679" s="27">
        <v>10</v>
      </c>
      <c r="BR679" s="27">
        <v>0</v>
      </c>
      <c r="BS679" s="27" t="s">
        <v>1427</v>
      </c>
      <c r="BT679" s="27">
        <v>1</v>
      </c>
      <c r="BU679" s="27">
        <v>0</v>
      </c>
      <c r="BV679" s="29">
        <v>1</v>
      </c>
    </row>
    <row r="680" spans="1:74" ht="30" x14ac:dyDescent="0.25">
      <c r="A680" s="27">
        <v>262</v>
      </c>
      <c r="B680" s="28">
        <v>44445.630474537036</v>
      </c>
      <c r="C680" s="28">
        <v>44445.646111111113</v>
      </c>
      <c r="D680" s="2" t="s">
        <v>529</v>
      </c>
      <c r="E680" s="27">
        <v>100</v>
      </c>
      <c r="F680" s="27">
        <v>1350</v>
      </c>
      <c r="G680" s="27">
        <v>1</v>
      </c>
      <c r="H680" s="28">
        <v>44445.646115312498</v>
      </c>
      <c r="I680" s="2" t="s">
        <v>530</v>
      </c>
      <c r="J680" s="27">
        <v>45.40960693359375</v>
      </c>
      <c r="K680" s="27">
        <v>11.894699096679688</v>
      </c>
      <c r="L680" s="2" t="s">
        <v>15</v>
      </c>
      <c r="M680" s="2" t="s">
        <v>16</v>
      </c>
      <c r="N680" s="3">
        <v>6</v>
      </c>
      <c r="O680" s="27" t="s">
        <v>1427</v>
      </c>
      <c r="P680" s="27" t="s">
        <v>1427</v>
      </c>
      <c r="Q680" s="27" t="s">
        <v>1427</v>
      </c>
      <c r="R680" s="27">
        <f t="shared" si="30"/>
        <v>0</v>
      </c>
      <c r="S680" s="27"/>
      <c r="T680" s="27"/>
      <c r="U680" s="27"/>
      <c r="V680" s="27"/>
      <c r="W680" s="27"/>
      <c r="X680" s="27"/>
      <c r="Y680" s="27"/>
      <c r="Z680" s="27" t="s">
        <v>1876</v>
      </c>
      <c r="AA680" s="27" t="s">
        <v>1877</v>
      </c>
      <c r="AB680" s="27" t="s">
        <v>1878</v>
      </c>
      <c r="AC680" s="27">
        <f t="shared" si="31"/>
        <v>3</v>
      </c>
      <c r="AD680" s="27"/>
      <c r="AE680" s="27">
        <v>2</v>
      </c>
      <c r="AF680" s="27"/>
      <c r="AG680" s="27">
        <v>1</v>
      </c>
      <c r="AH680" s="27"/>
      <c r="AI680" s="27"/>
      <c r="AJ680" s="27"/>
      <c r="AK680" s="27"/>
      <c r="AL680" s="29">
        <v>0</v>
      </c>
      <c r="AM680" s="29">
        <v>0</v>
      </c>
      <c r="AN680" s="29">
        <v>8</v>
      </c>
      <c r="AO680" s="29">
        <v>9</v>
      </c>
      <c r="AP680" s="29">
        <v>8</v>
      </c>
      <c r="AQ680" s="29">
        <v>7</v>
      </c>
      <c r="AR680" s="29">
        <v>9</v>
      </c>
      <c r="AS680" s="29">
        <v>9</v>
      </c>
      <c r="AT680" s="29">
        <f t="shared" si="32"/>
        <v>8.3333333333333339</v>
      </c>
      <c r="AU680" s="29">
        <v>8</v>
      </c>
      <c r="AV680" s="29">
        <v>8</v>
      </c>
      <c r="AW680" s="29">
        <v>0</v>
      </c>
      <c r="AX680" s="29">
        <v>39</v>
      </c>
      <c r="AY680" s="29">
        <v>1</v>
      </c>
      <c r="AZ680" s="27" t="s">
        <v>1427</v>
      </c>
      <c r="BA680" s="27">
        <v>67</v>
      </c>
      <c r="BB680" s="27">
        <v>1</v>
      </c>
      <c r="BC680" s="27">
        <v>0</v>
      </c>
      <c r="BD680" s="27">
        <v>0</v>
      </c>
      <c r="BE680" s="27">
        <v>0</v>
      </c>
      <c r="BF680" s="27" t="str" cm="1">
        <f t="array" ref="BF680">_xlfn.IFS(BB680=1,"Nord Italia",BC680=1,"Centro Italia",BD680=1,"Sud Italia",BE680=1,"Isole Italia",SUM(BB680:BE680)=0,"Estero")</f>
        <v>Nord Italia</v>
      </c>
      <c r="BG680" s="27" t="s">
        <v>2808</v>
      </c>
      <c r="BH680" s="27">
        <v>167</v>
      </c>
      <c r="BI680" s="27" t="s">
        <v>1427</v>
      </c>
      <c r="BJ680" s="27">
        <v>5</v>
      </c>
      <c r="BK680" s="27">
        <v>17</v>
      </c>
      <c r="BL680" s="27" t="s">
        <v>1427</v>
      </c>
      <c r="BM680" s="27">
        <v>111</v>
      </c>
      <c r="BN680" s="27" t="s">
        <v>1427</v>
      </c>
      <c r="BO680" s="27">
        <v>4</v>
      </c>
      <c r="BP680" s="29">
        <v>3</v>
      </c>
      <c r="BQ680" s="27">
        <v>15</v>
      </c>
      <c r="BR680" s="27">
        <v>0</v>
      </c>
      <c r="BS680" s="27" t="s">
        <v>1427</v>
      </c>
      <c r="BT680" s="27">
        <v>1</v>
      </c>
      <c r="BU680" s="27">
        <v>1</v>
      </c>
      <c r="BV680" s="29">
        <v>5</v>
      </c>
    </row>
    <row r="681" spans="1:74" ht="30" x14ac:dyDescent="0.25">
      <c r="A681" s="27">
        <v>266</v>
      </c>
      <c r="B681" s="28">
        <v>44445.654467592591</v>
      </c>
      <c r="C681" s="28">
        <v>44445.656412037039</v>
      </c>
      <c r="D681" s="2" t="s">
        <v>537</v>
      </c>
      <c r="E681" s="27">
        <v>100</v>
      </c>
      <c r="F681" s="27">
        <v>168</v>
      </c>
      <c r="G681" s="27">
        <v>1</v>
      </c>
      <c r="H681" s="28">
        <v>44445.656421562497</v>
      </c>
      <c r="I681" s="2" t="s">
        <v>538</v>
      </c>
      <c r="J681" s="27">
        <v>44.798995971679688</v>
      </c>
      <c r="K681" s="27">
        <v>10.323394775390625</v>
      </c>
      <c r="L681" s="2" t="s">
        <v>15</v>
      </c>
      <c r="M681" s="2" t="s">
        <v>16</v>
      </c>
      <c r="N681" s="3">
        <v>6</v>
      </c>
      <c r="O681" s="27" t="s">
        <v>1427</v>
      </c>
      <c r="P681" s="27" t="s">
        <v>1427</v>
      </c>
      <c r="Q681" s="27" t="s">
        <v>1427</v>
      </c>
      <c r="R681" s="27">
        <f t="shared" si="30"/>
        <v>0</v>
      </c>
      <c r="S681" s="27"/>
      <c r="T681" s="27"/>
      <c r="U681" s="27"/>
      <c r="V681" s="27"/>
      <c r="W681" s="27"/>
      <c r="X681" s="27"/>
      <c r="Y681" s="27"/>
      <c r="Z681" s="27" t="s">
        <v>1441</v>
      </c>
      <c r="AA681" s="27" t="s">
        <v>1879</v>
      </c>
      <c r="AB681" s="27" t="s">
        <v>1637</v>
      </c>
      <c r="AC681" s="27">
        <f t="shared" si="31"/>
        <v>3</v>
      </c>
      <c r="AD681" s="27"/>
      <c r="AE681" s="27">
        <v>3</v>
      </c>
      <c r="AF681" s="27"/>
      <c r="AG681" s="27"/>
      <c r="AH681" s="27"/>
      <c r="AI681" s="27"/>
      <c r="AJ681" s="27"/>
      <c r="AK681" s="27"/>
      <c r="AL681" s="29">
        <v>0</v>
      </c>
      <c r="AM681" s="29">
        <v>0</v>
      </c>
      <c r="AN681" s="29">
        <v>8</v>
      </c>
      <c r="AO681" s="29">
        <v>8</v>
      </c>
      <c r="AP681" s="29">
        <v>8</v>
      </c>
      <c r="AQ681" s="29">
        <v>7</v>
      </c>
      <c r="AR681" s="29">
        <v>6</v>
      </c>
      <c r="AS681" s="29">
        <v>8</v>
      </c>
      <c r="AT681" s="29">
        <f t="shared" si="32"/>
        <v>7.5</v>
      </c>
      <c r="AU681" s="29">
        <v>6</v>
      </c>
      <c r="AV681" s="29">
        <v>7</v>
      </c>
      <c r="AW681" s="29">
        <v>0</v>
      </c>
      <c r="AX681" s="29">
        <v>26</v>
      </c>
      <c r="AY681" s="29">
        <v>1</v>
      </c>
      <c r="AZ681" s="27" t="s">
        <v>1427</v>
      </c>
      <c r="BA681" s="27">
        <v>90</v>
      </c>
      <c r="BB681" s="27">
        <v>1</v>
      </c>
      <c r="BC681" s="27">
        <v>0</v>
      </c>
      <c r="BD681" s="27">
        <v>0</v>
      </c>
      <c r="BE681" s="27">
        <v>0</v>
      </c>
      <c r="BF681" s="27" t="str" cm="1">
        <f t="array" ref="BF681">_xlfn.IFS(BB681=1,"Nord Italia",BC681=1,"Centro Italia",BD681=1,"Sud Italia",BE681=1,"Isole Italia",SUM(BB681:BE681)=0,"Estero")</f>
        <v>Nord Italia</v>
      </c>
      <c r="BG681" s="27" t="s">
        <v>2826</v>
      </c>
      <c r="BH681" s="27">
        <v>166</v>
      </c>
      <c r="BI681" s="27" t="s">
        <v>1427</v>
      </c>
      <c r="BJ681" s="27">
        <v>7</v>
      </c>
      <c r="BK681" s="27" t="s">
        <v>1427</v>
      </c>
      <c r="BL681" s="27" t="s">
        <v>1427</v>
      </c>
      <c r="BM681" s="27" t="s">
        <v>1427</v>
      </c>
      <c r="BN681" s="27" t="s">
        <v>1427</v>
      </c>
      <c r="BO681" s="27">
        <v>5</v>
      </c>
      <c r="BP681" s="29">
        <v>3</v>
      </c>
      <c r="BQ681" s="27">
        <v>120</v>
      </c>
      <c r="BR681" s="27">
        <v>0</v>
      </c>
      <c r="BS681" s="27" t="s">
        <v>1427</v>
      </c>
      <c r="BT681" s="27">
        <v>1</v>
      </c>
      <c r="BU681" s="27">
        <v>1</v>
      </c>
      <c r="BV681" s="29">
        <v>2</v>
      </c>
    </row>
    <row r="682" spans="1:74" ht="30" x14ac:dyDescent="0.25">
      <c r="A682" s="27">
        <v>276</v>
      </c>
      <c r="B682" s="28">
        <v>44445.661041666666</v>
      </c>
      <c r="C682" s="28">
        <v>44445.6797337963</v>
      </c>
      <c r="D682" s="2" t="s">
        <v>557</v>
      </c>
      <c r="E682" s="27">
        <v>100</v>
      </c>
      <c r="F682" s="27">
        <v>1615</v>
      </c>
      <c r="G682" s="27">
        <v>1</v>
      </c>
      <c r="H682" s="28">
        <v>44445.679748194445</v>
      </c>
      <c r="I682" s="2" t="s">
        <v>558</v>
      </c>
      <c r="J682" s="27">
        <v>44.488006591796875</v>
      </c>
      <c r="K682" s="27">
        <v>11.375198364257813</v>
      </c>
      <c r="L682" s="2" t="s">
        <v>15</v>
      </c>
      <c r="M682" s="2" t="s">
        <v>16</v>
      </c>
      <c r="N682" s="3">
        <v>6</v>
      </c>
      <c r="O682" s="27" t="s">
        <v>1427</v>
      </c>
      <c r="P682" s="27" t="s">
        <v>1427</v>
      </c>
      <c r="Q682" s="27" t="s">
        <v>1427</v>
      </c>
      <c r="R682" s="27">
        <f t="shared" si="30"/>
        <v>0</v>
      </c>
      <c r="S682" s="27"/>
      <c r="T682" s="27"/>
      <c r="U682" s="27"/>
      <c r="V682" s="27"/>
      <c r="W682" s="27"/>
      <c r="X682" s="27"/>
      <c r="Y682" s="27"/>
      <c r="Z682" s="27" t="s">
        <v>1895</v>
      </c>
      <c r="AA682" s="27" t="s">
        <v>1896</v>
      </c>
      <c r="AB682" s="27" t="s">
        <v>1897</v>
      </c>
      <c r="AC682" s="27">
        <f t="shared" si="31"/>
        <v>3</v>
      </c>
      <c r="AD682" s="27"/>
      <c r="AE682" s="27"/>
      <c r="AF682" s="27">
        <v>1</v>
      </c>
      <c r="AG682" s="27"/>
      <c r="AH682" s="27"/>
      <c r="AI682" s="27">
        <v>1</v>
      </c>
      <c r="AJ682" s="27"/>
      <c r="AK682" s="27"/>
      <c r="AL682" s="29">
        <v>0</v>
      </c>
      <c r="AM682" s="29">
        <v>0</v>
      </c>
      <c r="AN682" s="29">
        <v>6</v>
      </c>
      <c r="AO682" s="29">
        <v>9</v>
      </c>
      <c r="AP682" s="29">
        <v>7</v>
      </c>
      <c r="AQ682" s="29">
        <v>9</v>
      </c>
      <c r="AR682" s="29">
        <v>4</v>
      </c>
      <c r="AS682" s="29">
        <v>9</v>
      </c>
      <c r="AT682" s="29">
        <f t="shared" si="32"/>
        <v>7.333333333333333</v>
      </c>
      <c r="AU682" s="29">
        <v>7</v>
      </c>
      <c r="AV682" s="29">
        <v>8</v>
      </c>
      <c r="AW682" s="29">
        <v>0</v>
      </c>
      <c r="AX682" s="29">
        <v>29</v>
      </c>
      <c r="AY682" s="29">
        <v>1</v>
      </c>
      <c r="AZ682" s="27" t="s">
        <v>1427</v>
      </c>
      <c r="BA682" s="27">
        <v>85</v>
      </c>
      <c r="BB682" s="27">
        <v>1</v>
      </c>
      <c r="BC682" s="27">
        <v>0</v>
      </c>
      <c r="BD682" s="27">
        <v>0</v>
      </c>
      <c r="BE682" s="27">
        <v>0</v>
      </c>
      <c r="BF682" s="27" t="str" cm="1">
        <f t="array" ref="BF682">_xlfn.IFS(BB682=1,"Nord Italia",BC682=1,"Centro Italia",BD682=1,"Sud Italia",BE682=1,"Isole Italia",SUM(BB682:BE682)=0,"Estero")</f>
        <v>Nord Italia</v>
      </c>
      <c r="BG682" s="27" t="s">
        <v>2608</v>
      </c>
      <c r="BH682" s="27">
        <v>173</v>
      </c>
      <c r="BI682" s="27" t="s">
        <v>2830</v>
      </c>
      <c r="BJ682" s="27">
        <v>7</v>
      </c>
      <c r="BK682" s="27" t="s">
        <v>1427</v>
      </c>
      <c r="BL682" s="27" t="s">
        <v>1427</v>
      </c>
      <c r="BM682" s="27" t="s">
        <v>1427</v>
      </c>
      <c r="BN682" s="27" t="s">
        <v>1427</v>
      </c>
      <c r="BO682" s="27">
        <v>3</v>
      </c>
      <c r="BP682" s="29">
        <v>4</v>
      </c>
      <c r="BQ682" s="27">
        <v>120</v>
      </c>
      <c r="BR682" s="27">
        <v>0</v>
      </c>
      <c r="BS682" s="27" t="s">
        <v>1427</v>
      </c>
      <c r="BT682" s="27">
        <v>1</v>
      </c>
      <c r="BU682" s="27">
        <v>1</v>
      </c>
      <c r="BV682" s="29">
        <v>3</v>
      </c>
    </row>
    <row r="683" spans="1:74" ht="30" x14ac:dyDescent="0.25">
      <c r="A683" s="27">
        <v>280</v>
      </c>
      <c r="B683" s="28">
        <v>44445.699537037035</v>
      </c>
      <c r="C683" s="28">
        <v>44445.702638888892</v>
      </c>
      <c r="D683" s="2" t="s">
        <v>565</v>
      </c>
      <c r="E683" s="27">
        <v>100</v>
      </c>
      <c r="F683" s="27">
        <v>267</v>
      </c>
      <c r="G683" s="27">
        <v>1</v>
      </c>
      <c r="H683" s="28">
        <v>44445.702653807872</v>
      </c>
      <c r="I683" s="2" t="s">
        <v>566</v>
      </c>
      <c r="J683" s="27">
        <v>44.4071044921875</v>
      </c>
      <c r="K683" s="27">
        <v>8.9499969482421875</v>
      </c>
      <c r="L683" s="2" t="s">
        <v>15</v>
      </c>
      <c r="M683" s="2" t="s">
        <v>16</v>
      </c>
      <c r="N683" s="3">
        <v>6</v>
      </c>
      <c r="O683" s="27" t="s">
        <v>1427</v>
      </c>
      <c r="P683" s="27" t="s">
        <v>1427</v>
      </c>
      <c r="Q683" s="27" t="s">
        <v>1427</v>
      </c>
      <c r="R683" s="27">
        <f t="shared" si="30"/>
        <v>0</v>
      </c>
      <c r="S683" s="27"/>
      <c r="T683" s="27"/>
      <c r="U683" s="27"/>
      <c r="V683" s="27"/>
      <c r="W683" s="27"/>
      <c r="X683" s="27"/>
      <c r="Y683" s="27"/>
      <c r="Z683" s="27" t="s">
        <v>1901</v>
      </c>
      <c r="AA683" s="27" t="s">
        <v>1902</v>
      </c>
      <c r="AB683" s="27" t="s">
        <v>1903</v>
      </c>
      <c r="AC683" s="27">
        <f t="shared" si="31"/>
        <v>3</v>
      </c>
      <c r="AD683" s="27"/>
      <c r="AE683" s="27"/>
      <c r="AF683" s="27">
        <v>1</v>
      </c>
      <c r="AG683" s="27"/>
      <c r="AH683" s="27"/>
      <c r="AI683" s="27">
        <v>1</v>
      </c>
      <c r="AJ683" s="27">
        <v>1</v>
      </c>
      <c r="AK683" s="27"/>
      <c r="AL683" s="29">
        <v>0</v>
      </c>
      <c r="AM683" s="29">
        <v>0</v>
      </c>
      <c r="AN683" s="29">
        <v>6</v>
      </c>
      <c r="AO683" s="29">
        <v>9</v>
      </c>
      <c r="AP683" s="29">
        <v>5</v>
      </c>
      <c r="AQ683" s="29">
        <v>10</v>
      </c>
      <c r="AR683" s="29">
        <v>10</v>
      </c>
      <c r="AS683" s="29">
        <v>7</v>
      </c>
      <c r="AT683" s="29">
        <f t="shared" si="32"/>
        <v>7.833333333333333</v>
      </c>
      <c r="AU683" s="29">
        <v>7</v>
      </c>
      <c r="AV683" s="29">
        <v>8</v>
      </c>
      <c r="AW683" s="29">
        <v>0</v>
      </c>
      <c r="AX683" s="29">
        <v>58</v>
      </c>
      <c r="AY683" s="29">
        <v>1</v>
      </c>
      <c r="AZ683" s="27" t="s">
        <v>1427</v>
      </c>
      <c r="BA683" s="27">
        <v>40</v>
      </c>
      <c r="BB683" s="27">
        <v>1</v>
      </c>
      <c r="BC683" s="27">
        <v>0</v>
      </c>
      <c r="BD683" s="27">
        <v>0</v>
      </c>
      <c r="BE683" s="27">
        <v>0</v>
      </c>
      <c r="BF683" s="27" t="str" cm="1">
        <f t="array" ref="BF683">_xlfn.IFS(BB683=1,"Nord Italia",BC683=1,"Centro Italia",BD683=1,"Sud Italia",BE683=1,"Isole Italia",SUM(BB683:BE683)=0,"Estero")</f>
        <v>Nord Italia</v>
      </c>
      <c r="BG683" s="27" t="s">
        <v>2832</v>
      </c>
      <c r="BH683" s="27">
        <v>168</v>
      </c>
      <c r="BI683" s="27" t="s">
        <v>1427</v>
      </c>
      <c r="BJ683" s="27">
        <v>5</v>
      </c>
      <c r="BK683" s="27">
        <v>12</v>
      </c>
      <c r="BL683" s="27" t="s">
        <v>1427</v>
      </c>
      <c r="BM683" s="27">
        <v>116</v>
      </c>
      <c r="BN683" s="27" t="s">
        <v>3148</v>
      </c>
      <c r="BO683" s="27">
        <v>2</v>
      </c>
      <c r="BP683" s="29">
        <v>4</v>
      </c>
      <c r="BQ683" s="27">
        <v>45</v>
      </c>
      <c r="BR683" s="27">
        <v>0</v>
      </c>
      <c r="BS683" s="27" t="s">
        <v>1427</v>
      </c>
      <c r="BT683" s="27">
        <v>1</v>
      </c>
      <c r="BU683" s="27">
        <v>1</v>
      </c>
      <c r="BV683" s="29">
        <v>5</v>
      </c>
    </row>
    <row r="684" spans="1:74" ht="30" x14ac:dyDescent="0.25">
      <c r="A684" s="27">
        <v>289</v>
      </c>
      <c r="B684" s="28">
        <v>44445.840555555558</v>
      </c>
      <c r="C684" s="28">
        <v>44445.842511574076</v>
      </c>
      <c r="D684" s="2" t="s">
        <v>583</v>
      </c>
      <c r="E684" s="27">
        <v>100</v>
      </c>
      <c r="F684" s="27">
        <v>169</v>
      </c>
      <c r="G684" s="27">
        <v>1</v>
      </c>
      <c r="H684" s="28">
        <v>44445.84252539352</v>
      </c>
      <c r="I684" s="2" t="s">
        <v>584</v>
      </c>
      <c r="J684" s="27">
        <v>38.130203247070313</v>
      </c>
      <c r="K684" s="27">
        <v>13.328994750976563</v>
      </c>
      <c r="L684" s="2" t="s">
        <v>15</v>
      </c>
      <c r="M684" s="2" t="s">
        <v>16</v>
      </c>
      <c r="N684" s="3">
        <v>6</v>
      </c>
      <c r="O684" s="27" t="s">
        <v>1427</v>
      </c>
      <c r="P684" s="27" t="s">
        <v>1427</v>
      </c>
      <c r="Q684" s="27" t="s">
        <v>1427</v>
      </c>
      <c r="R684" s="27">
        <f t="shared" si="30"/>
        <v>0</v>
      </c>
      <c r="S684" s="27"/>
      <c r="T684" s="27"/>
      <c r="U684" s="27"/>
      <c r="V684" s="27"/>
      <c r="W684" s="27"/>
      <c r="X684" s="27"/>
      <c r="Y684" s="27"/>
      <c r="Z684" s="27" t="s">
        <v>1682</v>
      </c>
      <c r="AA684" s="27" t="s">
        <v>1682</v>
      </c>
      <c r="AB684" s="27" t="s">
        <v>1682</v>
      </c>
      <c r="AC684" s="27">
        <f t="shared" si="31"/>
        <v>3</v>
      </c>
      <c r="AD684" s="27"/>
      <c r="AE684" s="27"/>
      <c r="AF684" s="27"/>
      <c r="AG684" s="27"/>
      <c r="AH684" s="27"/>
      <c r="AI684" s="27"/>
      <c r="AJ684" s="27"/>
      <c r="AK684" s="27"/>
      <c r="AL684" s="29">
        <v>1</v>
      </c>
      <c r="AM684" s="29">
        <v>1</v>
      </c>
      <c r="AN684" s="29">
        <v>5</v>
      </c>
      <c r="AO684" s="29">
        <v>5</v>
      </c>
      <c r="AP684" s="29">
        <v>1</v>
      </c>
      <c r="AQ684" s="29">
        <v>5</v>
      </c>
      <c r="AR684" s="29">
        <v>6</v>
      </c>
      <c r="AS684" s="29">
        <v>2</v>
      </c>
      <c r="AT684" s="29">
        <f t="shared" si="32"/>
        <v>4</v>
      </c>
      <c r="AU684" s="29">
        <v>0</v>
      </c>
      <c r="AV684" s="29">
        <v>0</v>
      </c>
      <c r="AW684" s="29">
        <v>0</v>
      </c>
      <c r="AX684" s="29">
        <v>41</v>
      </c>
      <c r="AY684" s="29">
        <v>1</v>
      </c>
      <c r="AZ684" s="27" t="s">
        <v>1427</v>
      </c>
      <c r="BA684" s="27">
        <v>68</v>
      </c>
      <c r="BB684" s="27">
        <v>0</v>
      </c>
      <c r="BC684" s="27">
        <v>0</v>
      </c>
      <c r="BD684" s="27">
        <v>0</v>
      </c>
      <c r="BE684" s="27">
        <v>1</v>
      </c>
      <c r="BF684" s="27" t="str" cm="1">
        <f t="array" ref="BF684">_xlfn.IFS(BB684=1,"Nord Italia",BC684=1,"Centro Italia",BD684=1,"Sud Italia",BE684=1,"Isole Italia",SUM(BB684:BE684)=0,"Estero")</f>
        <v>Isole Italia</v>
      </c>
      <c r="BG684" s="27" t="s">
        <v>2603</v>
      </c>
      <c r="BH684" s="27">
        <v>168</v>
      </c>
      <c r="BI684" s="27" t="s">
        <v>1427</v>
      </c>
      <c r="BJ684" s="27">
        <v>5</v>
      </c>
      <c r="BK684" s="27">
        <v>13</v>
      </c>
      <c r="BL684" s="27" t="s">
        <v>1427</v>
      </c>
      <c r="BM684" s="27">
        <v>110</v>
      </c>
      <c r="BN684" s="27" t="s">
        <v>1427</v>
      </c>
      <c r="BO684" s="27">
        <v>2</v>
      </c>
      <c r="BP684" s="29">
        <v>3</v>
      </c>
      <c r="BQ684" s="27">
        <v>120</v>
      </c>
      <c r="BR684" s="27">
        <v>0</v>
      </c>
      <c r="BS684" s="27" t="s">
        <v>1427</v>
      </c>
      <c r="BT684" s="27">
        <v>1</v>
      </c>
      <c r="BU684" s="27">
        <v>0</v>
      </c>
      <c r="BV684" s="29">
        <v>2</v>
      </c>
    </row>
    <row r="685" spans="1:74" ht="45" x14ac:dyDescent="0.25">
      <c r="A685" s="27">
        <v>295</v>
      </c>
      <c r="B685" s="28">
        <v>44445.957546296297</v>
      </c>
      <c r="C685" s="28">
        <v>44445.960092592592</v>
      </c>
      <c r="D685" s="2" t="s">
        <v>595</v>
      </c>
      <c r="E685" s="27">
        <v>100</v>
      </c>
      <c r="F685" s="27">
        <v>220</v>
      </c>
      <c r="G685" s="27">
        <v>1</v>
      </c>
      <c r="H685" s="28">
        <v>44445.960104976853</v>
      </c>
      <c r="I685" s="2" t="s">
        <v>596</v>
      </c>
      <c r="J685" s="27">
        <v>45.40960693359375</v>
      </c>
      <c r="K685" s="27">
        <v>11.894699096679688</v>
      </c>
      <c r="L685" s="2" t="s">
        <v>15</v>
      </c>
      <c r="M685" s="2" t="s">
        <v>16</v>
      </c>
      <c r="N685" s="3">
        <v>6</v>
      </c>
      <c r="O685" s="27" t="s">
        <v>1427</v>
      </c>
      <c r="P685" s="27" t="s">
        <v>1427</v>
      </c>
      <c r="Q685" s="27" t="s">
        <v>1427</v>
      </c>
      <c r="R685" s="27">
        <f t="shared" si="30"/>
        <v>0</v>
      </c>
      <c r="S685" s="27"/>
      <c r="T685" s="27"/>
      <c r="U685" s="27"/>
      <c r="V685" s="27"/>
      <c r="W685" s="27"/>
      <c r="X685" s="27"/>
      <c r="Y685" s="27"/>
      <c r="Z685" s="27" t="s">
        <v>1920</v>
      </c>
      <c r="AA685" s="27" t="s">
        <v>1500</v>
      </c>
      <c r="AB685" s="27" t="s">
        <v>1921</v>
      </c>
      <c r="AC685" s="27">
        <f t="shared" si="31"/>
        <v>3</v>
      </c>
      <c r="AD685" s="27"/>
      <c r="AE685" s="27">
        <v>1</v>
      </c>
      <c r="AF685" s="27"/>
      <c r="AG685" s="27"/>
      <c r="AH685" s="27"/>
      <c r="AI685" s="27">
        <v>2</v>
      </c>
      <c r="AJ685" s="27"/>
      <c r="AK685" s="27"/>
      <c r="AL685" s="29">
        <v>0</v>
      </c>
      <c r="AM685" s="29">
        <v>0</v>
      </c>
      <c r="AN685" s="29">
        <v>7</v>
      </c>
      <c r="AO685" s="29">
        <v>9</v>
      </c>
      <c r="AP685" s="29">
        <v>3</v>
      </c>
      <c r="AQ685" s="29">
        <v>7</v>
      </c>
      <c r="AR685" s="29">
        <v>8</v>
      </c>
      <c r="AS685" s="29">
        <v>10</v>
      </c>
      <c r="AT685" s="29">
        <f t="shared" si="32"/>
        <v>7.333333333333333</v>
      </c>
      <c r="AU685" s="29">
        <v>6</v>
      </c>
      <c r="AV685" s="29">
        <v>5</v>
      </c>
      <c r="AW685" s="29">
        <v>1</v>
      </c>
      <c r="AX685" s="29">
        <v>28</v>
      </c>
      <c r="AY685" s="29">
        <v>1</v>
      </c>
      <c r="AZ685" s="27" t="s">
        <v>1427</v>
      </c>
      <c r="BA685" s="27">
        <v>67</v>
      </c>
      <c r="BB685" s="27">
        <v>1</v>
      </c>
      <c r="BC685" s="27">
        <v>0</v>
      </c>
      <c r="BD685" s="27">
        <v>0</v>
      </c>
      <c r="BE685" s="27">
        <v>0</v>
      </c>
      <c r="BF685" s="27" t="str" cm="1">
        <f t="array" ref="BF685">_xlfn.IFS(BB685=1,"Nord Italia",BC685=1,"Centro Italia",BD685=1,"Sud Italia",BE685=1,"Isole Italia",SUM(BB685:BE685)=0,"Estero")</f>
        <v>Nord Italia</v>
      </c>
      <c r="BG685" s="27" t="s">
        <v>2697</v>
      </c>
      <c r="BH685" s="27">
        <v>166</v>
      </c>
      <c r="BI685" s="27" t="s">
        <v>1427</v>
      </c>
      <c r="BJ685" s="27">
        <v>4</v>
      </c>
      <c r="BK685" s="27">
        <v>11</v>
      </c>
      <c r="BL685" s="27" t="s">
        <v>1427</v>
      </c>
      <c r="BM685" s="27" t="s">
        <v>1427</v>
      </c>
      <c r="BN685" s="27" t="s">
        <v>1427</v>
      </c>
      <c r="BO685" s="27">
        <v>2</v>
      </c>
      <c r="BP685" s="29">
        <v>3</v>
      </c>
      <c r="BQ685" s="27">
        <v>90</v>
      </c>
      <c r="BR685" s="27">
        <v>0</v>
      </c>
      <c r="BS685" s="27" t="s">
        <v>1427</v>
      </c>
      <c r="BT685" s="27">
        <v>1</v>
      </c>
      <c r="BU685" s="27">
        <v>1</v>
      </c>
      <c r="BV685" s="29">
        <v>4</v>
      </c>
    </row>
    <row r="686" spans="1:74" ht="30" x14ac:dyDescent="0.25">
      <c r="A686" s="27">
        <v>302</v>
      </c>
      <c r="B686" s="28">
        <v>44445.976342592592</v>
      </c>
      <c r="C686" s="28">
        <v>44445.979212962964</v>
      </c>
      <c r="D686" s="2" t="s">
        <v>609</v>
      </c>
      <c r="E686" s="27">
        <v>100</v>
      </c>
      <c r="F686" s="27">
        <v>247</v>
      </c>
      <c r="G686" s="27">
        <v>1</v>
      </c>
      <c r="H686" s="28">
        <v>44445.979219317131</v>
      </c>
      <c r="I686" s="2" t="s">
        <v>610</v>
      </c>
      <c r="J686" s="27">
        <v>45.40960693359375</v>
      </c>
      <c r="K686" s="27">
        <v>11.894699096679688</v>
      </c>
      <c r="L686" s="2" t="s">
        <v>15</v>
      </c>
      <c r="M686" s="2" t="s">
        <v>16</v>
      </c>
      <c r="N686" s="3">
        <v>6</v>
      </c>
      <c r="O686" s="27" t="s">
        <v>1427</v>
      </c>
      <c r="P686" s="27" t="s">
        <v>1427</v>
      </c>
      <c r="Q686" s="27" t="s">
        <v>1427</v>
      </c>
      <c r="R686" s="27">
        <f t="shared" si="30"/>
        <v>0</v>
      </c>
      <c r="S686" s="27"/>
      <c r="T686" s="27"/>
      <c r="U686" s="27"/>
      <c r="V686" s="27"/>
      <c r="W686" s="27"/>
      <c r="X686" s="27"/>
      <c r="Y686" s="27"/>
      <c r="Z686" s="27" t="s">
        <v>1933</v>
      </c>
      <c r="AA686" s="27" t="s">
        <v>1934</v>
      </c>
      <c r="AB686" s="27" t="s">
        <v>1935</v>
      </c>
      <c r="AC686" s="27">
        <f t="shared" si="31"/>
        <v>3</v>
      </c>
      <c r="AD686" s="27">
        <v>1</v>
      </c>
      <c r="AE686" s="27">
        <v>1</v>
      </c>
      <c r="AF686" s="27"/>
      <c r="AG686" s="27"/>
      <c r="AH686" s="27"/>
      <c r="AI686" s="27"/>
      <c r="AJ686" s="27"/>
      <c r="AK686" s="27">
        <v>1</v>
      </c>
      <c r="AL686" s="29">
        <v>0</v>
      </c>
      <c r="AM686" s="29">
        <v>0</v>
      </c>
      <c r="AN686" s="29">
        <v>10</v>
      </c>
      <c r="AO686" s="29">
        <v>9</v>
      </c>
      <c r="AP686" s="29">
        <v>5</v>
      </c>
      <c r="AQ686" s="29">
        <v>5</v>
      </c>
      <c r="AR686" s="29">
        <v>7</v>
      </c>
      <c r="AS686" s="29">
        <v>7</v>
      </c>
      <c r="AT686" s="29">
        <f t="shared" si="32"/>
        <v>7.166666666666667</v>
      </c>
      <c r="AU686" s="29">
        <v>5</v>
      </c>
      <c r="AV686" s="29">
        <v>5</v>
      </c>
      <c r="AW686" s="29">
        <v>0</v>
      </c>
      <c r="AX686" s="29">
        <v>54</v>
      </c>
      <c r="AY686" s="29">
        <v>1</v>
      </c>
      <c r="AZ686" s="27" t="s">
        <v>1427</v>
      </c>
      <c r="BA686" s="27">
        <v>67</v>
      </c>
      <c r="BB686" s="27">
        <v>1</v>
      </c>
      <c r="BC686" s="27">
        <v>0</v>
      </c>
      <c r="BD686" s="27">
        <v>0</v>
      </c>
      <c r="BE686" s="27">
        <v>0</v>
      </c>
      <c r="BF686" s="27" t="str" cm="1">
        <f t="array" ref="BF686">_xlfn.IFS(BB686=1,"Nord Italia",BC686=1,"Centro Italia",BD686=1,"Sud Italia",BE686=1,"Isole Italia",SUM(BB686:BE686)=0,"Estero")</f>
        <v>Nord Italia</v>
      </c>
      <c r="BG686" s="27" t="s">
        <v>2602</v>
      </c>
      <c r="BH686" s="27">
        <v>173</v>
      </c>
      <c r="BI686" s="27" t="s">
        <v>2841</v>
      </c>
      <c r="BJ686" s="27">
        <v>5</v>
      </c>
      <c r="BK686" s="27">
        <v>16</v>
      </c>
      <c r="BL686" s="27" t="s">
        <v>1427</v>
      </c>
      <c r="BM686" s="27">
        <v>110</v>
      </c>
      <c r="BN686" s="27" t="s">
        <v>1427</v>
      </c>
      <c r="BO686" s="27">
        <v>4</v>
      </c>
      <c r="BP686" s="29">
        <v>5</v>
      </c>
      <c r="BQ686" s="27">
        <v>90</v>
      </c>
      <c r="BR686" s="27">
        <v>0</v>
      </c>
      <c r="BS686" s="27" t="s">
        <v>1427</v>
      </c>
      <c r="BT686" s="27">
        <v>1</v>
      </c>
      <c r="BU686" s="27">
        <v>1</v>
      </c>
      <c r="BV686" s="29">
        <v>6</v>
      </c>
    </row>
    <row r="687" spans="1:74" ht="30" x14ac:dyDescent="0.25">
      <c r="A687" s="27">
        <v>303</v>
      </c>
      <c r="B687" s="28">
        <v>44445.997673611113</v>
      </c>
      <c r="C687" s="28">
        <v>44446.001157407409</v>
      </c>
      <c r="D687" s="2" t="s">
        <v>611</v>
      </c>
      <c r="E687" s="27">
        <v>100</v>
      </c>
      <c r="F687" s="27">
        <v>300</v>
      </c>
      <c r="G687" s="27">
        <v>1</v>
      </c>
      <c r="H687" s="28">
        <v>44446.001163749999</v>
      </c>
      <c r="I687" s="2" t="s">
        <v>612</v>
      </c>
      <c r="J687" s="27">
        <v>41.461593627929688</v>
      </c>
      <c r="K687" s="27">
        <v>15.556396484375</v>
      </c>
      <c r="L687" s="2" t="s">
        <v>15</v>
      </c>
      <c r="M687" s="2" t="s">
        <v>16</v>
      </c>
      <c r="N687" s="3">
        <v>6</v>
      </c>
      <c r="O687" s="27" t="s">
        <v>1427</v>
      </c>
      <c r="P687" s="27" t="s">
        <v>1427</v>
      </c>
      <c r="Q687" s="27" t="s">
        <v>1427</v>
      </c>
      <c r="R687" s="27">
        <f t="shared" si="30"/>
        <v>0</v>
      </c>
      <c r="S687" s="27"/>
      <c r="T687" s="27"/>
      <c r="U687" s="27"/>
      <c r="V687" s="27"/>
      <c r="W687" s="27"/>
      <c r="X687" s="27"/>
      <c r="Y687" s="27"/>
      <c r="Z687" s="27" t="s">
        <v>1936</v>
      </c>
      <c r="AA687" s="27" t="s">
        <v>1937</v>
      </c>
      <c r="AB687" s="27" t="s">
        <v>1720</v>
      </c>
      <c r="AC687" s="27">
        <f t="shared" si="31"/>
        <v>3</v>
      </c>
      <c r="AD687" s="27">
        <v>1</v>
      </c>
      <c r="AE687" s="27"/>
      <c r="AF687" s="27">
        <v>1</v>
      </c>
      <c r="AG687" s="27"/>
      <c r="AH687" s="27"/>
      <c r="AI687" s="27"/>
      <c r="AJ687" s="27"/>
      <c r="AK687" s="27">
        <v>1</v>
      </c>
      <c r="AL687" s="29">
        <v>0</v>
      </c>
      <c r="AM687" s="29">
        <v>0</v>
      </c>
      <c r="AN687" s="29">
        <v>6</v>
      </c>
      <c r="AO687" s="29">
        <v>8</v>
      </c>
      <c r="AP687" s="29">
        <v>6</v>
      </c>
      <c r="AQ687" s="29">
        <v>8</v>
      </c>
      <c r="AR687" s="29">
        <v>10</v>
      </c>
      <c r="AS687" s="29">
        <v>7</v>
      </c>
      <c r="AT687" s="29">
        <f t="shared" si="32"/>
        <v>7.5</v>
      </c>
      <c r="AU687" s="29">
        <v>4</v>
      </c>
      <c r="AV687" s="29">
        <v>4</v>
      </c>
      <c r="AW687" s="29">
        <v>1</v>
      </c>
      <c r="AX687" s="29">
        <v>55</v>
      </c>
      <c r="AY687" s="29">
        <v>1</v>
      </c>
      <c r="AZ687" s="27" t="s">
        <v>1427</v>
      </c>
      <c r="BA687" s="27">
        <v>37</v>
      </c>
      <c r="BB687" s="27">
        <v>0</v>
      </c>
      <c r="BC687" s="27">
        <v>0</v>
      </c>
      <c r="BD687" s="27">
        <v>1</v>
      </c>
      <c r="BE687" s="27">
        <v>0</v>
      </c>
      <c r="BF687" s="27" t="str" cm="1">
        <f t="array" ref="BF687">_xlfn.IFS(BB687=1,"Nord Italia",BC687=1,"Centro Italia",BD687=1,"Sud Italia",BE687=1,"Isole Italia",SUM(BB687:BE687)=0,"Estero")</f>
        <v>Sud Italia</v>
      </c>
      <c r="BG687" s="27" t="s">
        <v>2796</v>
      </c>
      <c r="BH687" s="27">
        <v>167</v>
      </c>
      <c r="BI687" s="27" t="s">
        <v>1427</v>
      </c>
      <c r="BJ687" s="27">
        <v>3</v>
      </c>
      <c r="BK687" s="27" t="s">
        <v>1427</v>
      </c>
      <c r="BL687" s="27" t="s">
        <v>1427</v>
      </c>
      <c r="BM687" s="27" t="s">
        <v>1427</v>
      </c>
      <c r="BN687" s="27" t="s">
        <v>1427</v>
      </c>
      <c r="BO687" s="27">
        <v>4</v>
      </c>
      <c r="BP687" s="29">
        <v>3</v>
      </c>
      <c r="BQ687" s="27">
        <v>120</v>
      </c>
      <c r="BR687" s="27">
        <v>1</v>
      </c>
      <c r="BS687" s="27">
        <v>1</v>
      </c>
      <c r="BT687" s="27">
        <v>1</v>
      </c>
      <c r="BU687" s="27">
        <v>1</v>
      </c>
      <c r="BV687" s="29">
        <v>4</v>
      </c>
    </row>
    <row r="688" spans="1:74" ht="30" x14ac:dyDescent="0.25">
      <c r="A688" s="27">
        <v>317</v>
      </c>
      <c r="B688" s="28">
        <v>44446.046886574077</v>
      </c>
      <c r="C688" s="28">
        <v>44446.056527777779</v>
      </c>
      <c r="D688" s="2" t="s">
        <v>639</v>
      </c>
      <c r="E688" s="27">
        <v>100</v>
      </c>
      <c r="F688" s="27">
        <v>832</v>
      </c>
      <c r="G688" s="27">
        <v>1</v>
      </c>
      <c r="H688" s="28">
        <v>44446.056532905095</v>
      </c>
      <c r="I688" s="2" t="s">
        <v>640</v>
      </c>
      <c r="J688" s="27">
        <v>51.521194458007813</v>
      </c>
      <c r="K688" s="27">
        <v>-0.219696044921875</v>
      </c>
      <c r="L688" s="2" t="s">
        <v>15</v>
      </c>
      <c r="M688" s="2" t="s">
        <v>87</v>
      </c>
      <c r="N688" s="3">
        <v>6</v>
      </c>
      <c r="O688" s="27" t="s">
        <v>1427</v>
      </c>
      <c r="P688" s="27" t="s">
        <v>1427</v>
      </c>
      <c r="Q688" s="27" t="s">
        <v>1427</v>
      </c>
      <c r="R688" s="27">
        <f t="shared" si="30"/>
        <v>0</v>
      </c>
      <c r="S688" s="27"/>
      <c r="T688" s="27"/>
      <c r="U688" s="27"/>
      <c r="V688" s="27"/>
      <c r="W688" s="27"/>
      <c r="X688" s="27"/>
      <c r="Y688" s="27"/>
      <c r="Z688" s="27" t="s">
        <v>1956</v>
      </c>
      <c r="AA688" s="27" t="s">
        <v>1957</v>
      </c>
      <c r="AB688" s="27" t="s">
        <v>1958</v>
      </c>
      <c r="AC688" s="27">
        <f t="shared" si="31"/>
        <v>3</v>
      </c>
      <c r="AD688" s="27"/>
      <c r="AE688" s="27"/>
      <c r="AF688" s="27">
        <v>3</v>
      </c>
      <c r="AG688" s="27"/>
      <c r="AH688" s="27"/>
      <c r="AI688" s="27"/>
      <c r="AJ688" s="27"/>
      <c r="AK688" s="27"/>
      <c r="AL688" s="29">
        <v>0</v>
      </c>
      <c r="AM688" s="29">
        <v>0</v>
      </c>
      <c r="AN688" s="29">
        <v>9</v>
      </c>
      <c r="AO688" s="29">
        <v>7</v>
      </c>
      <c r="AP688" s="29">
        <v>9</v>
      </c>
      <c r="AQ688" s="29">
        <v>8</v>
      </c>
      <c r="AR688" s="29">
        <v>7</v>
      </c>
      <c r="AS688" s="29">
        <v>7</v>
      </c>
      <c r="AT688" s="29">
        <f t="shared" si="32"/>
        <v>7.833333333333333</v>
      </c>
      <c r="AU688" s="29">
        <v>6</v>
      </c>
      <c r="AV688" s="29">
        <v>7</v>
      </c>
      <c r="AW688" s="29">
        <v>1</v>
      </c>
      <c r="AX688" s="29">
        <v>43</v>
      </c>
      <c r="AY688" s="29">
        <v>0</v>
      </c>
      <c r="AZ688" s="27" t="s">
        <v>3196</v>
      </c>
      <c r="BA688" s="27" t="s">
        <v>1427</v>
      </c>
      <c r="BB688" s="27">
        <v>0</v>
      </c>
      <c r="BC688" s="27">
        <v>0</v>
      </c>
      <c r="BD688" s="27">
        <v>0</v>
      </c>
      <c r="BE688" s="27">
        <v>0</v>
      </c>
      <c r="BF688" s="27" t="str" cm="1">
        <f t="array" ref="BF688">_xlfn.IFS(BB688=1,"Nord Italia",BC688=1,"Centro Italia",BD688=1,"Sud Italia",BE688=1,"Isole Italia",SUM(BB688:BE688)=0,"Estero")</f>
        <v>Estero</v>
      </c>
      <c r="BG688" s="27" t="s">
        <v>1427</v>
      </c>
      <c r="BH688" s="27">
        <v>167</v>
      </c>
      <c r="BI688" s="27" t="s">
        <v>1427</v>
      </c>
      <c r="BJ688" s="27">
        <v>5</v>
      </c>
      <c r="BK688" s="27">
        <v>16</v>
      </c>
      <c r="BL688" s="27" t="s">
        <v>1427</v>
      </c>
      <c r="BM688" s="27">
        <v>111</v>
      </c>
      <c r="BN688" s="27" t="s">
        <v>1427</v>
      </c>
      <c r="BO688" s="27">
        <v>2</v>
      </c>
      <c r="BP688" s="29">
        <v>4</v>
      </c>
      <c r="BQ688" s="27">
        <v>200</v>
      </c>
      <c r="BR688" s="27">
        <v>0</v>
      </c>
      <c r="BS688" s="27" t="s">
        <v>1427</v>
      </c>
      <c r="BT688" s="27">
        <v>1</v>
      </c>
      <c r="BU688" s="27">
        <v>0</v>
      </c>
      <c r="BV688" s="29">
        <v>2</v>
      </c>
    </row>
    <row r="689" spans="1:74" ht="45" x14ac:dyDescent="0.25">
      <c r="A689" s="27">
        <v>331</v>
      </c>
      <c r="B689" s="28">
        <v>44446.100729166668</v>
      </c>
      <c r="C689" s="28">
        <v>44446.112662037034</v>
      </c>
      <c r="D689" s="2" t="s">
        <v>223</v>
      </c>
      <c r="E689" s="27">
        <v>100</v>
      </c>
      <c r="F689" s="27">
        <v>1030</v>
      </c>
      <c r="G689" s="27">
        <v>1</v>
      </c>
      <c r="H689" s="28">
        <v>44446.112666203706</v>
      </c>
      <c r="I689" s="2" t="s">
        <v>667</v>
      </c>
      <c r="J689" s="27">
        <v>45.40960693359375</v>
      </c>
      <c r="K689" s="27">
        <v>11.894699096679688</v>
      </c>
      <c r="L689" s="2" t="s">
        <v>15</v>
      </c>
      <c r="M689" s="2" t="s">
        <v>16</v>
      </c>
      <c r="N689" s="3">
        <v>6</v>
      </c>
      <c r="O689" s="27" t="s">
        <v>1427</v>
      </c>
      <c r="P689" s="27" t="s">
        <v>1427</v>
      </c>
      <c r="Q689" s="27" t="s">
        <v>1427</v>
      </c>
      <c r="R689" s="27">
        <f t="shared" si="30"/>
        <v>0</v>
      </c>
      <c r="S689" s="27"/>
      <c r="T689" s="27"/>
      <c r="U689" s="27"/>
      <c r="V689" s="27"/>
      <c r="W689" s="27"/>
      <c r="X689" s="27"/>
      <c r="Y689" s="27"/>
      <c r="Z689" s="27" t="s">
        <v>1976</v>
      </c>
      <c r="AA689" s="27" t="s">
        <v>1977</v>
      </c>
      <c r="AB689" s="27" t="s">
        <v>1978</v>
      </c>
      <c r="AC689" s="27">
        <f t="shared" si="31"/>
        <v>3</v>
      </c>
      <c r="AD689" s="27">
        <v>1</v>
      </c>
      <c r="AE689" s="27"/>
      <c r="AF689" s="27">
        <v>1</v>
      </c>
      <c r="AG689" s="27"/>
      <c r="AH689" s="27"/>
      <c r="AI689" s="27">
        <v>1</v>
      </c>
      <c r="AJ689" s="27"/>
      <c r="AK689" s="27"/>
      <c r="AL689" s="29">
        <v>0</v>
      </c>
      <c r="AM689" s="29">
        <v>0</v>
      </c>
      <c r="AN689" s="29">
        <v>6</v>
      </c>
      <c r="AO689" s="29">
        <v>7</v>
      </c>
      <c r="AP689" s="29">
        <v>8</v>
      </c>
      <c r="AQ689" s="29">
        <v>7</v>
      </c>
      <c r="AR689" s="29">
        <v>3</v>
      </c>
      <c r="AS689" s="29">
        <v>4</v>
      </c>
      <c r="AT689" s="29">
        <f t="shared" si="32"/>
        <v>5.833333333333333</v>
      </c>
      <c r="AU689" s="29">
        <v>6</v>
      </c>
      <c r="AV689" s="29">
        <v>7</v>
      </c>
      <c r="AW689" s="29">
        <v>1</v>
      </c>
      <c r="AX689" s="29">
        <v>24</v>
      </c>
      <c r="AY689" s="29">
        <v>1</v>
      </c>
      <c r="AZ689" s="27" t="s">
        <v>1427</v>
      </c>
      <c r="BA689" s="27">
        <v>67</v>
      </c>
      <c r="BB689" s="27">
        <v>1</v>
      </c>
      <c r="BC689" s="27">
        <v>0</v>
      </c>
      <c r="BD689" s="27">
        <v>0</v>
      </c>
      <c r="BE689" s="27">
        <v>0</v>
      </c>
      <c r="BF689" s="27" t="str" cm="1">
        <f t="array" ref="BF689">_xlfn.IFS(BB689=1,"Nord Italia",BC689=1,"Centro Italia",BD689=1,"Sud Italia",BE689=1,"Isole Italia",SUM(BB689:BE689)=0,"Estero")</f>
        <v>Nord Italia</v>
      </c>
      <c r="BG689" s="27" t="s">
        <v>2697</v>
      </c>
      <c r="BH689" s="27">
        <v>164</v>
      </c>
      <c r="BI689" s="27" t="s">
        <v>1427</v>
      </c>
      <c r="BJ689" s="27">
        <v>4</v>
      </c>
      <c r="BK689" s="27">
        <v>8</v>
      </c>
      <c r="BL689" s="27" t="s">
        <v>1427</v>
      </c>
      <c r="BM689" s="27">
        <v>111</v>
      </c>
      <c r="BN689" s="27" t="s">
        <v>1427</v>
      </c>
      <c r="BO689" s="27">
        <v>4</v>
      </c>
      <c r="BP689" s="29">
        <v>3</v>
      </c>
      <c r="BQ689" s="27">
        <v>80</v>
      </c>
      <c r="BR689" s="27">
        <v>0</v>
      </c>
      <c r="BS689" s="27" t="s">
        <v>1427</v>
      </c>
      <c r="BT689" s="27">
        <v>1</v>
      </c>
      <c r="BU689" s="27">
        <v>1</v>
      </c>
      <c r="BV689" s="29">
        <v>2</v>
      </c>
    </row>
    <row r="690" spans="1:74" ht="30" x14ac:dyDescent="0.25">
      <c r="A690" s="27">
        <v>338</v>
      </c>
      <c r="B690" s="28">
        <v>44446.148854166669</v>
      </c>
      <c r="C690" s="28">
        <v>44446.151666666665</v>
      </c>
      <c r="D690" s="2" t="s">
        <v>675</v>
      </c>
      <c r="E690" s="27">
        <v>100</v>
      </c>
      <c r="F690" s="27">
        <v>242</v>
      </c>
      <c r="G690" s="27">
        <v>1</v>
      </c>
      <c r="H690" s="28">
        <v>44446.151680277777</v>
      </c>
      <c r="I690" s="2" t="s">
        <v>679</v>
      </c>
      <c r="J690" s="27">
        <v>45.40960693359375</v>
      </c>
      <c r="K690" s="27">
        <v>11.894699096679688</v>
      </c>
      <c r="L690" s="2" t="s">
        <v>15</v>
      </c>
      <c r="M690" s="2" t="s">
        <v>16</v>
      </c>
      <c r="N690" s="3">
        <v>6</v>
      </c>
      <c r="O690" s="27" t="s">
        <v>1427</v>
      </c>
      <c r="P690" s="27" t="s">
        <v>1427</v>
      </c>
      <c r="Q690" s="27" t="s">
        <v>1427</v>
      </c>
      <c r="R690" s="27">
        <f t="shared" si="30"/>
        <v>0</v>
      </c>
      <c r="S690" s="27"/>
      <c r="T690" s="27"/>
      <c r="U690" s="27"/>
      <c r="V690" s="27"/>
      <c r="W690" s="27"/>
      <c r="X690" s="27"/>
      <c r="Y690" s="27"/>
      <c r="Z690" s="27" t="s">
        <v>1986</v>
      </c>
      <c r="AA690" s="27" t="s">
        <v>1987</v>
      </c>
      <c r="AB690" s="27" t="s">
        <v>1988</v>
      </c>
      <c r="AC690" s="27">
        <f t="shared" si="31"/>
        <v>3</v>
      </c>
      <c r="AD690" s="27"/>
      <c r="AE690" s="27">
        <v>1</v>
      </c>
      <c r="AF690" s="27">
        <v>1</v>
      </c>
      <c r="AG690" s="27"/>
      <c r="AH690" s="27"/>
      <c r="AI690" s="27"/>
      <c r="AJ690" s="27"/>
      <c r="AK690" s="27">
        <v>1</v>
      </c>
      <c r="AL690" s="29">
        <v>0</v>
      </c>
      <c r="AM690" s="29">
        <v>0</v>
      </c>
      <c r="AN690" s="29">
        <v>5</v>
      </c>
      <c r="AO690" s="29">
        <v>10</v>
      </c>
      <c r="AP690" s="29">
        <v>9</v>
      </c>
      <c r="AQ690" s="29">
        <v>8</v>
      </c>
      <c r="AR690" s="29">
        <v>5</v>
      </c>
      <c r="AS690" s="29">
        <v>10</v>
      </c>
      <c r="AT690" s="29">
        <f t="shared" si="32"/>
        <v>7.833333333333333</v>
      </c>
      <c r="AU690" s="29">
        <v>7</v>
      </c>
      <c r="AV690" s="29">
        <v>8</v>
      </c>
      <c r="AW690" s="29">
        <v>0</v>
      </c>
      <c r="AX690" s="29">
        <v>18</v>
      </c>
      <c r="AY690" s="29">
        <v>1</v>
      </c>
      <c r="AZ690" s="27" t="s">
        <v>1427</v>
      </c>
      <c r="BA690" s="27">
        <v>67</v>
      </c>
      <c r="BB690" s="27">
        <v>1</v>
      </c>
      <c r="BC690" s="27">
        <v>0</v>
      </c>
      <c r="BD690" s="27">
        <v>0</v>
      </c>
      <c r="BE690" s="27">
        <v>0</v>
      </c>
      <c r="BF690" s="27" t="str" cm="1">
        <f t="array" ref="BF690">_xlfn.IFS(BB690=1,"Nord Italia",BC690=1,"Centro Italia",BD690=1,"Sud Italia",BE690=1,"Isole Italia",SUM(BB690:BE690)=0,"Estero")</f>
        <v>Nord Italia</v>
      </c>
      <c r="BG690" s="27" t="s">
        <v>2697</v>
      </c>
      <c r="BH690" s="27">
        <v>164</v>
      </c>
      <c r="BI690" s="27" t="s">
        <v>1427</v>
      </c>
      <c r="BJ690" s="27">
        <v>2</v>
      </c>
      <c r="BK690" s="27" t="s">
        <v>1427</v>
      </c>
      <c r="BL690" s="27" t="s">
        <v>1427</v>
      </c>
      <c r="BM690" s="27" t="s">
        <v>1427</v>
      </c>
      <c r="BN690" s="27" t="s">
        <v>1427</v>
      </c>
      <c r="BO690" s="27">
        <v>4</v>
      </c>
      <c r="BP690" s="29">
        <v>3</v>
      </c>
      <c r="BQ690" s="27">
        <v>120</v>
      </c>
      <c r="BR690" s="27">
        <v>0</v>
      </c>
      <c r="BS690" s="27" t="s">
        <v>1427</v>
      </c>
      <c r="BT690" s="27">
        <v>1</v>
      </c>
      <c r="BU690" s="27">
        <v>1</v>
      </c>
      <c r="BV690" s="29">
        <v>4</v>
      </c>
    </row>
    <row r="691" spans="1:74" ht="30" x14ac:dyDescent="0.25">
      <c r="A691" s="27">
        <v>342</v>
      </c>
      <c r="B691" s="28">
        <v>44446.179039351853</v>
      </c>
      <c r="C691" s="28">
        <v>44446.180451388886</v>
      </c>
      <c r="D691" s="2" t="s">
        <v>685</v>
      </c>
      <c r="E691" s="27">
        <v>100</v>
      </c>
      <c r="F691" s="27">
        <v>121</v>
      </c>
      <c r="G691" s="27">
        <v>1</v>
      </c>
      <c r="H691" s="28">
        <v>44446.180464027777</v>
      </c>
      <c r="I691" s="2" t="s">
        <v>686</v>
      </c>
      <c r="J691" s="27">
        <v>38.119903564453125</v>
      </c>
      <c r="K691" s="27">
        <v>13.367904663085938</v>
      </c>
      <c r="L691" s="2" t="s">
        <v>15</v>
      </c>
      <c r="M691" s="2" t="s">
        <v>16</v>
      </c>
      <c r="N691" s="3">
        <v>6</v>
      </c>
      <c r="O691" s="27" t="s">
        <v>1427</v>
      </c>
      <c r="P691" s="27" t="s">
        <v>1427</v>
      </c>
      <c r="Q691" s="27" t="s">
        <v>1427</v>
      </c>
      <c r="R691" s="27">
        <f t="shared" si="30"/>
        <v>0</v>
      </c>
      <c r="S691" s="27"/>
      <c r="T691" s="27"/>
      <c r="U691" s="27"/>
      <c r="V691" s="27"/>
      <c r="W691" s="27"/>
      <c r="X691" s="27"/>
      <c r="Y691" s="27"/>
      <c r="Z691" s="27" t="s">
        <v>1995</v>
      </c>
      <c r="AA691" s="27" t="s">
        <v>1996</v>
      </c>
      <c r="AB691" s="27" t="s">
        <v>1997</v>
      </c>
      <c r="AC691" s="27">
        <f t="shared" si="31"/>
        <v>3</v>
      </c>
      <c r="AD691" s="27">
        <v>1</v>
      </c>
      <c r="AE691" s="27"/>
      <c r="AF691" s="27">
        <v>1</v>
      </c>
      <c r="AG691" s="27">
        <v>1</v>
      </c>
      <c r="AH691" s="27"/>
      <c r="AI691" s="27"/>
      <c r="AJ691" s="27"/>
      <c r="AK691" s="27"/>
      <c r="AL691" s="29">
        <v>0</v>
      </c>
      <c r="AM691" s="29">
        <v>0</v>
      </c>
      <c r="AN691" s="29">
        <v>8</v>
      </c>
      <c r="AO691" s="29">
        <v>7</v>
      </c>
      <c r="AP691" s="29">
        <v>8</v>
      </c>
      <c r="AQ691" s="29">
        <v>8</v>
      </c>
      <c r="AR691" s="29">
        <v>7</v>
      </c>
      <c r="AS691" s="29">
        <v>8</v>
      </c>
      <c r="AT691" s="29">
        <f t="shared" si="32"/>
        <v>7.666666666666667</v>
      </c>
      <c r="AU691" s="29">
        <v>6</v>
      </c>
      <c r="AV691" s="29">
        <v>7</v>
      </c>
      <c r="AW691" s="29">
        <v>0</v>
      </c>
      <c r="AX691" s="29">
        <v>35</v>
      </c>
      <c r="AY691" s="29">
        <v>1</v>
      </c>
      <c r="AZ691" s="27" t="s">
        <v>1427</v>
      </c>
      <c r="BA691" s="27">
        <v>3</v>
      </c>
      <c r="BB691" s="27">
        <v>0</v>
      </c>
      <c r="BC691" s="27">
        <v>1</v>
      </c>
      <c r="BD691" s="27">
        <v>0</v>
      </c>
      <c r="BE691" s="27">
        <v>0</v>
      </c>
      <c r="BF691" s="27" t="str" cm="1">
        <f t="array" ref="BF691">_xlfn.IFS(BB691=1,"Nord Italia",BC691=1,"Centro Italia",BD691=1,"Sud Italia",BE691=1,"Isole Italia",SUM(BB691:BE691)=0,"Estero")</f>
        <v>Centro Italia</v>
      </c>
      <c r="BG691" s="27" t="s">
        <v>2856</v>
      </c>
      <c r="BH691" s="27">
        <v>166</v>
      </c>
      <c r="BI691" s="27" t="s">
        <v>1427</v>
      </c>
      <c r="BJ691" s="27">
        <v>7</v>
      </c>
      <c r="BK691" s="27" t="s">
        <v>1427</v>
      </c>
      <c r="BL691" s="27" t="s">
        <v>1427</v>
      </c>
      <c r="BM691" s="27" t="s">
        <v>1427</v>
      </c>
      <c r="BN691" s="27" t="s">
        <v>1427</v>
      </c>
      <c r="BO691" s="27">
        <v>1</v>
      </c>
      <c r="BP691" s="29">
        <v>3</v>
      </c>
      <c r="BQ691" s="27">
        <v>60</v>
      </c>
      <c r="BR691" s="27">
        <v>0</v>
      </c>
      <c r="BS691" s="27" t="s">
        <v>1427</v>
      </c>
      <c r="BT691" s="27">
        <v>1</v>
      </c>
      <c r="BU691" s="27">
        <v>1</v>
      </c>
      <c r="BV691" s="29">
        <v>2</v>
      </c>
    </row>
    <row r="692" spans="1:74" ht="30" x14ac:dyDescent="0.25">
      <c r="A692" s="27">
        <v>347</v>
      </c>
      <c r="B692" s="28">
        <v>44446.237060185187</v>
      </c>
      <c r="C692" s="28">
        <v>44446.239479166667</v>
      </c>
      <c r="D692" s="2" t="s">
        <v>695</v>
      </c>
      <c r="E692" s="27">
        <v>100</v>
      </c>
      <c r="F692" s="27">
        <v>208</v>
      </c>
      <c r="G692" s="27">
        <v>1</v>
      </c>
      <c r="H692" s="28">
        <v>44446.239482650461</v>
      </c>
      <c r="I692" s="2" t="s">
        <v>696</v>
      </c>
      <c r="J692" s="27">
        <v>47.492401123046875</v>
      </c>
      <c r="K692" s="27">
        <v>8.2572021484375</v>
      </c>
      <c r="L692" s="2" t="s">
        <v>15</v>
      </c>
      <c r="M692" s="2" t="s">
        <v>16</v>
      </c>
      <c r="N692" s="3">
        <v>6</v>
      </c>
      <c r="O692" s="27" t="s">
        <v>1427</v>
      </c>
      <c r="P692" s="27" t="s">
        <v>1427</v>
      </c>
      <c r="Q692" s="27" t="s">
        <v>1427</v>
      </c>
      <c r="R692" s="27">
        <f t="shared" si="30"/>
        <v>0</v>
      </c>
      <c r="S692" s="27"/>
      <c r="T692" s="27"/>
      <c r="U692" s="27"/>
      <c r="V692" s="27"/>
      <c r="W692" s="27"/>
      <c r="X692" s="27"/>
      <c r="Y692" s="27"/>
      <c r="Z692" s="27" t="s">
        <v>2001</v>
      </c>
      <c r="AA692" s="27" t="s">
        <v>2002</v>
      </c>
      <c r="AB692" s="27" t="s">
        <v>1527</v>
      </c>
      <c r="AC692" s="27">
        <f t="shared" si="31"/>
        <v>3</v>
      </c>
      <c r="AD692" s="27"/>
      <c r="AE692" s="27"/>
      <c r="AF692" s="27">
        <v>2</v>
      </c>
      <c r="AG692" s="27"/>
      <c r="AH692" s="27"/>
      <c r="AI692" s="27">
        <v>1</v>
      </c>
      <c r="AJ692" s="27"/>
      <c r="AK692" s="27"/>
      <c r="AL692" s="29">
        <v>0</v>
      </c>
      <c r="AM692" s="29">
        <v>0</v>
      </c>
      <c r="AN692" s="29">
        <v>10</v>
      </c>
      <c r="AO692" s="29">
        <v>8</v>
      </c>
      <c r="AP692" s="29">
        <v>10</v>
      </c>
      <c r="AQ692" s="29">
        <v>10</v>
      </c>
      <c r="AR692" s="29">
        <v>10</v>
      </c>
      <c r="AS692" s="29">
        <v>10</v>
      </c>
      <c r="AT692" s="29">
        <f t="shared" si="32"/>
        <v>9.6666666666666661</v>
      </c>
      <c r="AU692" s="29">
        <v>9</v>
      </c>
      <c r="AV692" s="29">
        <v>9</v>
      </c>
      <c r="AW692" s="29">
        <v>1</v>
      </c>
      <c r="AX692" s="29">
        <v>37</v>
      </c>
      <c r="AY692" s="29">
        <v>1</v>
      </c>
      <c r="AZ692" s="27" t="s">
        <v>1427</v>
      </c>
      <c r="BA692" s="27">
        <v>103</v>
      </c>
      <c r="BB692" s="27">
        <v>1</v>
      </c>
      <c r="BC692" s="27">
        <v>0</v>
      </c>
      <c r="BD692" s="27">
        <v>0</v>
      </c>
      <c r="BE692" s="27">
        <v>0</v>
      </c>
      <c r="BF692" s="27" t="str" cm="1">
        <f t="array" ref="BF692">_xlfn.IFS(BB692=1,"Nord Italia",BC692=1,"Centro Italia",BD692=1,"Sud Italia",BE692=1,"Isole Italia",SUM(BB692:BE692)=0,"Estero")</f>
        <v>Nord Italia</v>
      </c>
      <c r="BG692" s="27" t="s">
        <v>2859</v>
      </c>
      <c r="BH692" s="27">
        <v>166</v>
      </c>
      <c r="BI692" s="27" t="s">
        <v>1427</v>
      </c>
      <c r="BJ692" s="27">
        <v>4</v>
      </c>
      <c r="BK692" s="27">
        <v>16</v>
      </c>
      <c r="BL692" s="27" t="s">
        <v>1427</v>
      </c>
      <c r="BM692" s="27" t="s">
        <v>1427</v>
      </c>
      <c r="BN692" s="27" t="s">
        <v>1427</v>
      </c>
      <c r="BO692" s="27">
        <v>3</v>
      </c>
      <c r="BP692" s="29">
        <v>4</v>
      </c>
      <c r="BQ692" s="27">
        <v>60</v>
      </c>
      <c r="BR692" s="27">
        <v>0</v>
      </c>
      <c r="BS692" s="27" t="s">
        <v>1427</v>
      </c>
      <c r="BT692" s="27">
        <v>1</v>
      </c>
      <c r="BU692" s="27">
        <v>1</v>
      </c>
      <c r="BV692" s="29">
        <v>3</v>
      </c>
    </row>
    <row r="693" spans="1:74" ht="45" x14ac:dyDescent="0.25">
      <c r="A693" s="27">
        <v>360</v>
      </c>
      <c r="B693" s="28">
        <v>44446.332800925928</v>
      </c>
      <c r="C693" s="28">
        <v>44446.335798611108</v>
      </c>
      <c r="D693" s="2" t="s">
        <v>645</v>
      </c>
      <c r="E693" s="27">
        <v>100</v>
      </c>
      <c r="F693" s="27">
        <v>258</v>
      </c>
      <c r="G693" s="27">
        <v>1</v>
      </c>
      <c r="H693" s="28">
        <v>44446.335804525464</v>
      </c>
      <c r="I693" s="2" t="s">
        <v>721</v>
      </c>
      <c r="J693" s="27">
        <v>45.40960693359375</v>
      </c>
      <c r="K693" s="27">
        <v>11.894699096679688</v>
      </c>
      <c r="L693" s="2" t="s">
        <v>15</v>
      </c>
      <c r="M693" s="2" t="s">
        <v>16</v>
      </c>
      <c r="N693" s="3">
        <v>6</v>
      </c>
      <c r="O693" s="27" t="s">
        <v>1427</v>
      </c>
      <c r="P693" s="27" t="s">
        <v>1427</v>
      </c>
      <c r="Q693" s="27" t="s">
        <v>1427</v>
      </c>
      <c r="R693" s="27">
        <f t="shared" si="30"/>
        <v>0</v>
      </c>
      <c r="S693" s="27"/>
      <c r="T693" s="27"/>
      <c r="U693" s="27"/>
      <c r="V693" s="27"/>
      <c r="W693" s="27"/>
      <c r="X693" s="27"/>
      <c r="Y693" s="27"/>
      <c r="Z693" s="27" t="s">
        <v>2022</v>
      </c>
      <c r="AA693" s="27" t="s">
        <v>2023</v>
      </c>
      <c r="AB693" s="27" t="s">
        <v>2024</v>
      </c>
      <c r="AC693" s="27">
        <f t="shared" si="31"/>
        <v>3</v>
      </c>
      <c r="AD693" s="27">
        <v>1</v>
      </c>
      <c r="AE693" s="27"/>
      <c r="AF693" s="27"/>
      <c r="AG693" s="27">
        <v>1</v>
      </c>
      <c r="AH693" s="27"/>
      <c r="AI693" s="27"/>
      <c r="AJ693" s="27"/>
      <c r="AK693" s="27">
        <v>1</v>
      </c>
      <c r="AL693" s="29">
        <v>0</v>
      </c>
      <c r="AM693" s="29">
        <v>0</v>
      </c>
      <c r="AN693" s="29">
        <v>10</v>
      </c>
      <c r="AO693" s="29">
        <v>10</v>
      </c>
      <c r="AP693" s="29">
        <v>8</v>
      </c>
      <c r="AQ693" s="29">
        <v>8</v>
      </c>
      <c r="AR693" s="29">
        <v>10</v>
      </c>
      <c r="AS693" s="29">
        <v>10</v>
      </c>
      <c r="AT693" s="29">
        <f t="shared" si="32"/>
        <v>9.3333333333333339</v>
      </c>
      <c r="AU693" s="29">
        <v>7</v>
      </c>
      <c r="AV693" s="29">
        <v>8</v>
      </c>
      <c r="AW693" s="29">
        <v>1</v>
      </c>
      <c r="AX693" s="29">
        <v>21</v>
      </c>
      <c r="AY693" s="29">
        <v>1</v>
      </c>
      <c r="AZ693" s="27" t="s">
        <v>1427</v>
      </c>
      <c r="BA693" s="27">
        <v>67</v>
      </c>
      <c r="BB693" s="27">
        <v>1</v>
      </c>
      <c r="BC693" s="27">
        <v>0</v>
      </c>
      <c r="BD693" s="27">
        <v>0</v>
      </c>
      <c r="BE693" s="27">
        <v>0</v>
      </c>
      <c r="BF693" s="27" t="str" cm="1">
        <f t="array" ref="BF693">_xlfn.IFS(BB693=1,"Nord Italia",BC693=1,"Centro Italia",BD693=1,"Sud Italia",BE693=1,"Isole Italia",SUM(BB693:BE693)=0,"Estero")</f>
        <v>Nord Italia</v>
      </c>
      <c r="BG693" s="27" t="s">
        <v>2697</v>
      </c>
      <c r="BH693" s="27">
        <v>164</v>
      </c>
      <c r="BI693" s="27" t="s">
        <v>1427</v>
      </c>
      <c r="BJ693" s="27">
        <v>3</v>
      </c>
      <c r="BK693" s="27">
        <v>4</v>
      </c>
      <c r="BL693" s="27" t="s">
        <v>1427</v>
      </c>
      <c r="BM693" s="27" t="s">
        <v>1427</v>
      </c>
      <c r="BN693" s="27" t="s">
        <v>1427</v>
      </c>
      <c r="BO693" s="27">
        <v>4</v>
      </c>
      <c r="BP693" s="29">
        <v>3</v>
      </c>
      <c r="BQ693" s="27">
        <v>60</v>
      </c>
      <c r="BR693" s="27">
        <v>0</v>
      </c>
      <c r="BS693" s="27" t="s">
        <v>1427</v>
      </c>
      <c r="BT693" s="27">
        <v>1</v>
      </c>
      <c r="BU693" s="27">
        <v>0</v>
      </c>
      <c r="BV693" s="29">
        <v>2</v>
      </c>
    </row>
    <row r="694" spans="1:74" ht="30" x14ac:dyDescent="0.25">
      <c r="A694" s="27">
        <v>365</v>
      </c>
      <c r="B694" s="28">
        <v>44446.348425925928</v>
      </c>
      <c r="C694" s="28">
        <v>44446.35087962963</v>
      </c>
      <c r="D694" s="2" t="s">
        <v>730</v>
      </c>
      <c r="E694" s="27">
        <v>100</v>
      </c>
      <c r="F694" s="27">
        <v>211</v>
      </c>
      <c r="G694" s="27">
        <v>1</v>
      </c>
      <c r="H694" s="28">
        <v>44446.350885219908</v>
      </c>
      <c r="I694" s="2" t="s">
        <v>731</v>
      </c>
      <c r="J694" s="27">
        <v>45.608596801757813</v>
      </c>
      <c r="K694" s="27">
        <v>9.5115966796875</v>
      </c>
      <c r="L694" s="2" t="s">
        <v>15</v>
      </c>
      <c r="M694" s="2" t="s">
        <v>16</v>
      </c>
      <c r="N694" s="3">
        <v>6</v>
      </c>
      <c r="O694" s="27" t="s">
        <v>1427</v>
      </c>
      <c r="P694" s="27" t="s">
        <v>1427</v>
      </c>
      <c r="Q694" s="27" t="s">
        <v>1427</v>
      </c>
      <c r="R694" s="27">
        <f t="shared" si="30"/>
        <v>0</v>
      </c>
      <c r="S694" s="27"/>
      <c r="T694" s="27"/>
      <c r="U694" s="27"/>
      <c r="V694" s="27"/>
      <c r="W694" s="27"/>
      <c r="X694" s="27"/>
      <c r="Y694" s="27"/>
      <c r="Z694" s="27" t="s">
        <v>2034</v>
      </c>
      <c r="AA694" s="27" t="s">
        <v>2035</v>
      </c>
      <c r="AB694" s="27" t="s">
        <v>2036</v>
      </c>
      <c r="AC694" s="27">
        <f t="shared" si="31"/>
        <v>3</v>
      </c>
      <c r="AD694" s="27">
        <v>1</v>
      </c>
      <c r="AE694" s="27"/>
      <c r="AF694" s="27"/>
      <c r="AG694" s="27"/>
      <c r="AH694" s="27"/>
      <c r="AI694" s="27"/>
      <c r="AJ694" s="27"/>
      <c r="AK694" s="27"/>
      <c r="AL694" s="29">
        <v>0</v>
      </c>
      <c r="AM694" s="29">
        <v>0</v>
      </c>
      <c r="AN694" s="29">
        <v>6</v>
      </c>
      <c r="AO694" s="29">
        <v>5</v>
      </c>
      <c r="AP694" s="29">
        <v>1</v>
      </c>
      <c r="AQ694" s="29">
        <v>5</v>
      </c>
      <c r="AR694" s="29">
        <v>1</v>
      </c>
      <c r="AS694" s="29">
        <v>7</v>
      </c>
      <c r="AT694" s="29">
        <f t="shared" si="32"/>
        <v>4.166666666666667</v>
      </c>
      <c r="AU694" s="29">
        <v>1</v>
      </c>
      <c r="AV694" s="29">
        <v>5</v>
      </c>
      <c r="AW694" s="29">
        <v>0</v>
      </c>
      <c r="AX694" s="29">
        <v>22</v>
      </c>
      <c r="AY694" s="29">
        <v>1</v>
      </c>
      <c r="AZ694" s="27" t="s">
        <v>1427</v>
      </c>
      <c r="BA694" s="27">
        <v>58</v>
      </c>
      <c r="BB694" s="27">
        <v>1</v>
      </c>
      <c r="BC694" s="27">
        <v>0</v>
      </c>
      <c r="BD694" s="27">
        <v>0</v>
      </c>
      <c r="BE694" s="27">
        <v>0</v>
      </c>
      <c r="BF694" s="27" t="str" cm="1">
        <f t="array" ref="BF694">_xlfn.IFS(BB694=1,"Nord Italia",BC694=1,"Centro Italia",BD694=1,"Sud Italia",BE694=1,"Isole Italia",SUM(BB694:BE694)=0,"Estero")</f>
        <v>Nord Italia</v>
      </c>
      <c r="BG694" s="27" t="s">
        <v>2818</v>
      </c>
      <c r="BH694" s="27">
        <v>171</v>
      </c>
      <c r="BI694" s="27" t="s">
        <v>1427</v>
      </c>
      <c r="BJ694" s="27">
        <v>3</v>
      </c>
      <c r="BK694" s="27" t="s">
        <v>1427</v>
      </c>
      <c r="BL694" s="27" t="s">
        <v>1427</v>
      </c>
      <c r="BM694" s="27" t="s">
        <v>1427</v>
      </c>
      <c r="BN694" s="27" t="s">
        <v>1427</v>
      </c>
      <c r="BO694" s="27">
        <v>5</v>
      </c>
      <c r="BP694" s="29">
        <v>3</v>
      </c>
      <c r="BQ694" s="27">
        <v>480</v>
      </c>
      <c r="BR694" s="27">
        <v>0</v>
      </c>
      <c r="BS694" s="27" t="s">
        <v>1427</v>
      </c>
      <c r="BT694" s="27">
        <v>1</v>
      </c>
      <c r="BU694" s="27">
        <v>1</v>
      </c>
      <c r="BV694" s="29">
        <v>2</v>
      </c>
    </row>
    <row r="695" spans="1:74" ht="45" x14ac:dyDescent="0.25">
      <c r="A695" s="27">
        <v>373</v>
      </c>
      <c r="B695" s="28">
        <v>44446.378391203703</v>
      </c>
      <c r="C695" s="28">
        <v>44446.380219907405</v>
      </c>
      <c r="D695" s="2" t="s">
        <v>746</v>
      </c>
      <c r="E695" s="27">
        <v>100</v>
      </c>
      <c r="F695" s="27">
        <v>158</v>
      </c>
      <c r="G695" s="27">
        <v>1</v>
      </c>
      <c r="H695" s="28">
        <v>44446.380234641205</v>
      </c>
      <c r="I695" s="2" t="s">
        <v>747</v>
      </c>
      <c r="J695" s="27">
        <v>43.147903442382813</v>
      </c>
      <c r="K695" s="27">
        <v>12.109695434570313</v>
      </c>
      <c r="L695" s="2" t="s">
        <v>15</v>
      </c>
      <c r="M695" s="2" t="s">
        <v>16</v>
      </c>
      <c r="N695" s="3">
        <v>6</v>
      </c>
      <c r="O695" s="27" t="s">
        <v>1427</v>
      </c>
      <c r="P695" s="27" t="s">
        <v>1427</v>
      </c>
      <c r="Q695" s="27" t="s">
        <v>1427</v>
      </c>
      <c r="R695" s="27">
        <f t="shared" si="30"/>
        <v>0</v>
      </c>
      <c r="S695" s="27"/>
      <c r="T695" s="27"/>
      <c r="U695" s="27"/>
      <c r="V695" s="27"/>
      <c r="W695" s="27"/>
      <c r="X695" s="27"/>
      <c r="Y695" s="27"/>
      <c r="Z695" s="27" t="s">
        <v>2042</v>
      </c>
      <c r="AA695" s="27" t="s">
        <v>2043</v>
      </c>
      <c r="AB695" s="27" t="s">
        <v>2044</v>
      </c>
      <c r="AC695" s="27">
        <f t="shared" si="31"/>
        <v>3</v>
      </c>
      <c r="AD695" s="27"/>
      <c r="AE695" s="27">
        <v>1</v>
      </c>
      <c r="AF695" s="27">
        <v>2</v>
      </c>
      <c r="AG695" s="27"/>
      <c r="AH695" s="27"/>
      <c r="AI695" s="27"/>
      <c r="AJ695" s="27"/>
      <c r="AK695" s="27"/>
      <c r="AL695" s="29">
        <v>0</v>
      </c>
      <c r="AM695" s="29">
        <v>0</v>
      </c>
      <c r="AN695" s="29">
        <v>3</v>
      </c>
      <c r="AO695" s="29">
        <v>7</v>
      </c>
      <c r="AP695" s="29">
        <v>10</v>
      </c>
      <c r="AQ695" s="29">
        <v>10</v>
      </c>
      <c r="AR695" s="29">
        <v>10</v>
      </c>
      <c r="AS695" s="29">
        <v>10</v>
      </c>
      <c r="AT695" s="29">
        <f t="shared" si="32"/>
        <v>8.3333333333333339</v>
      </c>
      <c r="AU695" s="29">
        <v>8</v>
      </c>
      <c r="AV695" s="29">
        <v>9</v>
      </c>
      <c r="AW695" s="29">
        <v>0</v>
      </c>
      <c r="AX695" s="29">
        <v>26</v>
      </c>
      <c r="AY695" s="29">
        <v>1</v>
      </c>
      <c r="AZ695" s="27" t="s">
        <v>1427</v>
      </c>
      <c r="BA695" s="27">
        <v>67</v>
      </c>
      <c r="BB695" s="27">
        <v>1</v>
      </c>
      <c r="BC695" s="27">
        <v>0</v>
      </c>
      <c r="BD695" s="27">
        <v>0</v>
      </c>
      <c r="BE695" s="27">
        <v>0</v>
      </c>
      <c r="BF695" s="27" t="str" cm="1">
        <f t="array" ref="BF695">_xlfn.IFS(BB695=1,"Nord Italia",BC695=1,"Centro Italia",BD695=1,"Sud Italia",BE695=1,"Isole Italia",SUM(BB695:BE695)=0,"Estero")</f>
        <v>Nord Italia</v>
      </c>
      <c r="BG695" s="27" t="s">
        <v>2809</v>
      </c>
      <c r="BH695" s="27">
        <v>167</v>
      </c>
      <c r="BI695" s="27" t="s">
        <v>1427</v>
      </c>
      <c r="BJ695" s="27">
        <v>3</v>
      </c>
      <c r="BK695" s="27" t="s">
        <v>1427</v>
      </c>
      <c r="BL695" s="27" t="s">
        <v>1427</v>
      </c>
      <c r="BM695" s="27" t="s">
        <v>1427</v>
      </c>
      <c r="BN695" s="27" t="s">
        <v>1427</v>
      </c>
      <c r="BO695" s="27">
        <v>5</v>
      </c>
      <c r="BP695" s="29">
        <v>3</v>
      </c>
      <c r="BQ695" s="27">
        <v>60</v>
      </c>
      <c r="BR695" s="27">
        <v>0</v>
      </c>
      <c r="BS695" s="27" t="s">
        <v>1427</v>
      </c>
      <c r="BT695" s="27">
        <v>1</v>
      </c>
      <c r="BU695" s="27">
        <v>1</v>
      </c>
      <c r="BV695" s="29">
        <v>2</v>
      </c>
    </row>
    <row r="696" spans="1:74" ht="45" x14ac:dyDescent="0.25">
      <c r="A696" s="27">
        <v>392</v>
      </c>
      <c r="B696" s="28">
        <v>44446.462592592594</v>
      </c>
      <c r="C696" s="28">
        <v>44446.46702546296</v>
      </c>
      <c r="D696" s="2" t="s">
        <v>784</v>
      </c>
      <c r="E696" s="27">
        <v>100</v>
      </c>
      <c r="F696" s="27">
        <v>383</v>
      </c>
      <c r="G696" s="27">
        <v>1</v>
      </c>
      <c r="H696" s="28">
        <v>44446.467032523149</v>
      </c>
      <c r="I696" s="2" t="s">
        <v>785</v>
      </c>
      <c r="J696" s="27">
        <v>45.40960693359375</v>
      </c>
      <c r="K696" s="27">
        <v>11.894699096679688</v>
      </c>
      <c r="L696" s="2" t="s">
        <v>15</v>
      </c>
      <c r="M696" s="2" t="s">
        <v>16</v>
      </c>
      <c r="N696" s="3">
        <v>6</v>
      </c>
      <c r="O696" s="27" t="s">
        <v>1427</v>
      </c>
      <c r="P696" s="27" t="s">
        <v>1427</v>
      </c>
      <c r="Q696" s="27" t="s">
        <v>1427</v>
      </c>
      <c r="R696" s="27">
        <f t="shared" si="30"/>
        <v>0</v>
      </c>
      <c r="S696" s="27"/>
      <c r="T696" s="27"/>
      <c r="U696" s="27"/>
      <c r="V696" s="27"/>
      <c r="W696" s="27"/>
      <c r="X696" s="27"/>
      <c r="Y696" s="27"/>
      <c r="Z696" s="27" t="s">
        <v>2069</v>
      </c>
      <c r="AA696" s="27" t="s">
        <v>2070</v>
      </c>
      <c r="AB696" s="27" t="s">
        <v>2071</v>
      </c>
      <c r="AC696" s="27">
        <f t="shared" si="31"/>
        <v>3</v>
      </c>
      <c r="AD696" s="27">
        <v>1</v>
      </c>
      <c r="AE696" s="27"/>
      <c r="AF696" s="27"/>
      <c r="AG696" s="27">
        <v>1</v>
      </c>
      <c r="AH696" s="27"/>
      <c r="AI696" s="27">
        <v>1</v>
      </c>
      <c r="AJ696" s="27"/>
      <c r="AK696" s="27"/>
      <c r="AL696" s="29">
        <v>0</v>
      </c>
      <c r="AM696" s="29">
        <v>0</v>
      </c>
      <c r="AN696" s="29">
        <v>10</v>
      </c>
      <c r="AO696" s="29">
        <v>10</v>
      </c>
      <c r="AP696" s="29">
        <v>10</v>
      </c>
      <c r="AQ696" s="29">
        <v>5</v>
      </c>
      <c r="AR696" s="29">
        <v>10</v>
      </c>
      <c r="AS696" s="29">
        <v>10</v>
      </c>
      <c r="AT696" s="29">
        <f t="shared" si="32"/>
        <v>9.1666666666666661</v>
      </c>
      <c r="AU696" s="29">
        <v>9</v>
      </c>
      <c r="AV696" s="29">
        <v>9</v>
      </c>
      <c r="AW696" s="29">
        <v>0</v>
      </c>
      <c r="AX696" s="29">
        <v>28</v>
      </c>
      <c r="AY696" s="29">
        <v>1</v>
      </c>
      <c r="AZ696" s="27" t="s">
        <v>1427</v>
      </c>
      <c r="BA696" s="27">
        <v>123</v>
      </c>
      <c r="BB696" s="27">
        <v>1</v>
      </c>
      <c r="BC696" s="27">
        <v>0</v>
      </c>
      <c r="BD696" s="27">
        <v>0</v>
      </c>
      <c r="BE696" s="27">
        <v>0</v>
      </c>
      <c r="BF696" s="27" t="str" cm="1">
        <f t="array" ref="BF696">_xlfn.IFS(BB696=1,"Nord Italia",BC696=1,"Centro Italia",BD696=1,"Sud Italia",BE696=1,"Isole Italia",SUM(BB696:BE696)=0,"Estero")</f>
        <v>Nord Italia</v>
      </c>
      <c r="BG696" s="27" t="s">
        <v>2853</v>
      </c>
      <c r="BH696" s="27">
        <v>169</v>
      </c>
      <c r="BI696" s="27" t="s">
        <v>1427</v>
      </c>
      <c r="BJ696" s="27">
        <v>5</v>
      </c>
      <c r="BK696" s="27">
        <v>16</v>
      </c>
      <c r="BL696" s="27" t="s">
        <v>1427</v>
      </c>
      <c r="BM696" s="27">
        <v>116</v>
      </c>
      <c r="BN696" s="27" t="s">
        <v>3152</v>
      </c>
      <c r="BO696" s="27">
        <v>4</v>
      </c>
      <c r="BP696" s="29">
        <v>5</v>
      </c>
      <c r="BQ696" s="27">
        <v>10</v>
      </c>
      <c r="BR696" s="27">
        <v>0</v>
      </c>
      <c r="BS696" s="27" t="s">
        <v>1427</v>
      </c>
      <c r="BT696" s="27">
        <v>1</v>
      </c>
      <c r="BU696" s="27">
        <v>1</v>
      </c>
      <c r="BV696" s="29">
        <v>4</v>
      </c>
    </row>
    <row r="697" spans="1:74" ht="30" x14ac:dyDescent="0.25">
      <c r="A697" s="27">
        <v>395</v>
      </c>
      <c r="B697" s="28">
        <v>44446.496701388889</v>
      </c>
      <c r="C697" s="28">
        <v>44446.498912037037</v>
      </c>
      <c r="D697" s="2" t="s">
        <v>790</v>
      </c>
      <c r="E697" s="27">
        <v>100</v>
      </c>
      <c r="F697" s="27">
        <v>190</v>
      </c>
      <c r="G697" s="27">
        <v>1</v>
      </c>
      <c r="H697" s="28">
        <v>44446.498918738427</v>
      </c>
      <c r="I697" s="2" t="s">
        <v>791</v>
      </c>
      <c r="J697" s="27">
        <v>43.147903442382813</v>
      </c>
      <c r="K697" s="27">
        <v>12.109695434570313</v>
      </c>
      <c r="L697" s="2" t="s">
        <v>15</v>
      </c>
      <c r="M697" s="2" t="s">
        <v>16</v>
      </c>
      <c r="N697" s="3">
        <v>6</v>
      </c>
      <c r="O697" s="27" t="s">
        <v>1427</v>
      </c>
      <c r="P697" s="27" t="s">
        <v>1427</v>
      </c>
      <c r="Q697" s="27" t="s">
        <v>1427</v>
      </c>
      <c r="R697" s="27">
        <f t="shared" si="30"/>
        <v>0</v>
      </c>
      <c r="S697" s="27"/>
      <c r="T697" s="27"/>
      <c r="U697" s="27"/>
      <c r="V697" s="27"/>
      <c r="W697" s="27"/>
      <c r="X697" s="27"/>
      <c r="Y697" s="27"/>
      <c r="Z697" s="27" t="s">
        <v>2072</v>
      </c>
      <c r="AA697" s="27" t="s">
        <v>2072</v>
      </c>
      <c r="AB697" s="27" t="s">
        <v>2072</v>
      </c>
      <c r="AC697" s="27">
        <f t="shared" si="31"/>
        <v>3</v>
      </c>
      <c r="AD697" s="27"/>
      <c r="AE697" s="27"/>
      <c r="AF697" s="27">
        <v>3</v>
      </c>
      <c r="AG697" s="27"/>
      <c r="AH697" s="27"/>
      <c r="AI697" s="27"/>
      <c r="AJ697" s="27"/>
      <c r="AK697" s="27"/>
      <c r="AL697" s="29">
        <v>0</v>
      </c>
      <c r="AM697" s="29">
        <v>0</v>
      </c>
      <c r="AN697" s="29">
        <v>1</v>
      </c>
      <c r="AO697" s="29">
        <v>5</v>
      </c>
      <c r="AP697" s="29">
        <v>1</v>
      </c>
      <c r="AQ697" s="29">
        <v>5</v>
      </c>
      <c r="AR697" s="29">
        <v>8</v>
      </c>
      <c r="AS697" s="29">
        <v>10</v>
      </c>
      <c r="AT697" s="29">
        <f t="shared" si="32"/>
        <v>5</v>
      </c>
      <c r="AU697" s="29">
        <v>8</v>
      </c>
      <c r="AV697" s="29">
        <v>8</v>
      </c>
      <c r="AW697" s="29">
        <v>1</v>
      </c>
      <c r="AX697" s="29">
        <v>39</v>
      </c>
      <c r="AY697" s="29">
        <v>1</v>
      </c>
      <c r="AZ697" s="27" t="s">
        <v>1427</v>
      </c>
      <c r="BA697" s="27">
        <v>123</v>
      </c>
      <c r="BB697" s="27">
        <v>1</v>
      </c>
      <c r="BC697" s="27">
        <v>0</v>
      </c>
      <c r="BD697" s="27">
        <v>0</v>
      </c>
      <c r="BE697" s="27">
        <v>0</v>
      </c>
      <c r="BF697" s="27" t="str" cm="1">
        <f t="array" ref="BF697">_xlfn.IFS(BB697=1,"Nord Italia",BC697=1,"Centro Italia",BD697=1,"Sud Italia",BE697=1,"Isole Italia",SUM(BB697:BE697)=0,"Estero")</f>
        <v>Nord Italia</v>
      </c>
      <c r="BG697" s="27" t="s">
        <v>2877</v>
      </c>
      <c r="BH697" s="27">
        <v>167</v>
      </c>
      <c r="BI697" s="27" t="s">
        <v>1427</v>
      </c>
      <c r="BJ697" s="27">
        <v>7</v>
      </c>
      <c r="BK697" s="27" t="s">
        <v>1427</v>
      </c>
      <c r="BL697" s="27" t="s">
        <v>1427</v>
      </c>
      <c r="BM697" s="27" t="s">
        <v>1427</v>
      </c>
      <c r="BN697" s="27" t="s">
        <v>1427</v>
      </c>
      <c r="BO697" s="27">
        <v>4</v>
      </c>
      <c r="BP697" s="29">
        <v>3</v>
      </c>
      <c r="BQ697" s="27">
        <v>60</v>
      </c>
      <c r="BR697" s="27">
        <v>1</v>
      </c>
      <c r="BS697" s="27">
        <v>1</v>
      </c>
      <c r="BT697" s="27">
        <v>1</v>
      </c>
      <c r="BU697" s="27">
        <v>1</v>
      </c>
      <c r="BV697" s="29">
        <v>2</v>
      </c>
    </row>
    <row r="698" spans="1:74" ht="30" x14ac:dyDescent="0.25">
      <c r="A698" s="27">
        <v>400</v>
      </c>
      <c r="B698" s="28">
        <v>44446.523680555554</v>
      </c>
      <c r="C698" s="28">
        <v>44446.527303240742</v>
      </c>
      <c r="D698" s="2" t="s">
        <v>800</v>
      </c>
      <c r="E698" s="27">
        <v>100</v>
      </c>
      <c r="F698" s="27">
        <v>313</v>
      </c>
      <c r="G698" s="27">
        <v>1</v>
      </c>
      <c r="H698" s="28">
        <v>44446.52731636574</v>
      </c>
      <c r="I698" s="2" t="s">
        <v>801</v>
      </c>
      <c r="J698" s="27">
        <v>45.543106079101563</v>
      </c>
      <c r="K698" s="27">
        <v>11.54150390625</v>
      </c>
      <c r="L698" s="2" t="s">
        <v>15</v>
      </c>
      <c r="M698" s="2" t="s">
        <v>16</v>
      </c>
      <c r="N698" s="3">
        <v>6</v>
      </c>
      <c r="O698" s="27" t="s">
        <v>1427</v>
      </c>
      <c r="P698" s="27" t="s">
        <v>1427</v>
      </c>
      <c r="Q698" s="27" t="s">
        <v>1427</v>
      </c>
      <c r="R698" s="27">
        <f t="shared" si="30"/>
        <v>0</v>
      </c>
      <c r="S698" s="27"/>
      <c r="T698" s="27"/>
      <c r="U698" s="27"/>
      <c r="V698" s="27"/>
      <c r="W698" s="27"/>
      <c r="X698" s="27"/>
      <c r="Y698" s="27"/>
      <c r="Z698" s="27" t="s">
        <v>2082</v>
      </c>
      <c r="AA698" s="27" t="s">
        <v>1720</v>
      </c>
      <c r="AB698" s="27" t="s">
        <v>2083</v>
      </c>
      <c r="AC698" s="27">
        <f t="shared" si="31"/>
        <v>3</v>
      </c>
      <c r="AD698" s="27">
        <v>1</v>
      </c>
      <c r="AE698" s="27"/>
      <c r="AF698" s="27"/>
      <c r="AG698" s="27">
        <v>1</v>
      </c>
      <c r="AH698" s="27"/>
      <c r="AI698" s="27"/>
      <c r="AJ698" s="27">
        <v>1</v>
      </c>
      <c r="AK698" s="27"/>
      <c r="AL698" s="29">
        <v>0</v>
      </c>
      <c r="AM698" s="29">
        <v>0</v>
      </c>
      <c r="AN698" s="29">
        <v>3</v>
      </c>
      <c r="AO698" s="29">
        <v>3</v>
      </c>
      <c r="AP698" s="29">
        <v>8</v>
      </c>
      <c r="AQ698" s="29">
        <v>9</v>
      </c>
      <c r="AR698" s="29">
        <v>10</v>
      </c>
      <c r="AS698" s="29">
        <v>7</v>
      </c>
      <c r="AT698" s="29">
        <f t="shared" si="32"/>
        <v>6.666666666666667</v>
      </c>
      <c r="AU698" s="29">
        <v>6</v>
      </c>
      <c r="AV698" s="29">
        <v>7</v>
      </c>
      <c r="AW698" s="29">
        <v>1</v>
      </c>
      <c r="AX698" s="29">
        <v>55</v>
      </c>
      <c r="AY698" s="29">
        <v>1</v>
      </c>
      <c r="AZ698" s="27" t="s">
        <v>1427</v>
      </c>
      <c r="BA698" s="27">
        <v>67</v>
      </c>
      <c r="BB698" s="27">
        <v>1</v>
      </c>
      <c r="BC698" s="27">
        <v>0</v>
      </c>
      <c r="BD698" s="27">
        <v>0</v>
      </c>
      <c r="BE698" s="27">
        <v>0</v>
      </c>
      <c r="BF698" s="27" t="str" cm="1">
        <f t="array" ref="BF698">_xlfn.IFS(BB698=1,"Nord Italia",BC698=1,"Centro Italia",BD698=1,"Sud Italia",BE698=1,"Isole Italia",SUM(BB698:BE698)=0,"Estero")</f>
        <v>Nord Italia</v>
      </c>
      <c r="BG698" s="27" t="s">
        <v>2602</v>
      </c>
      <c r="BH698" s="27">
        <v>167</v>
      </c>
      <c r="BI698" s="27" t="s">
        <v>1427</v>
      </c>
      <c r="BJ698" s="27">
        <v>7</v>
      </c>
      <c r="BK698" s="27" t="s">
        <v>1427</v>
      </c>
      <c r="BL698" s="27" t="s">
        <v>1427</v>
      </c>
      <c r="BM698" s="27" t="s">
        <v>1427</v>
      </c>
      <c r="BN698" s="27" t="s">
        <v>1427</v>
      </c>
      <c r="BO698" s="27">
        <v>2</v>
      </c>
      <c r="BP698" s="29">
        <v>2</v>
      </c>
      <c r="BQ698" s="27">
        <v>180</v>
      </c>
      <c r="BR698" s="27">
        <v>0</v>
      </c>
      <c r="BS698" s="27" t="s">
        <v>1427</v>
      </c>
      <c r="BT698" s="27">
        <v>1</v>
      </c>
      <c r="BU698" s="27">
        <v>1</v>
      </c>
      <c r="BV698" s="29">
        <v>3</v>
      </c>
    </row>
    <row r="699" spans="1:74" ht="30" x14ac:dyDescent="0.25">
      <c r="A699" s="27">
        <v>409</v>
      </c>
      <c r="B699" s="28">
        <v>44446.556134259263</v>
      </c>
      <c r="C699" s="28">
        <v>44446.56659722222</v>
      </c>
      <c r="D699" s="2" t="s">
        <v>818</v>
      </c>
      <c r="E699" s="27">
        <v>100</v>
      </c>
      <c r="F699" s="27">
        <v>903</v>
      </c>
      <c r="G699" s="27">
        <v>1</v>
      </c>
      <c r="H699" s="28">
        <v>44446.566605740743</v>
      </c>
      <c r="I699" s="2" t="s">
        <v>819</v>
      </c>
      <c r="J699" s="27">
        <v>45.40960693359375</v>
      </c>
      <c r="K699" s="27">
        <v>11.894699096679688</v>
      </c>
      <c r="L699" s="2" t="s">
        <v>15</v>
      </c>
      <c r="M699" s="2" t="s">
        <v>16</v>
      </c>
      <c r="N699" s="3">
        <v>6</v>
      </c>
      <c r="O699" s="27" t="s">
        <v>1427</v>
      </c>
      <c r="P699" s="27" t="s">
        <v>1427</v>
      </c>
      <c r="Q699" s="27" t="s">
        <v>1427</v>
      </c>
      <c r="R699" s="27">
        <f t="shared" si="30"/>
        <v>0</v>
      </c>
      <c r="S699" s="27"/>
      <c r="T699" s="27"/>
      <c r="U699" s="27"/>
      <c r="V699" s="27"/>
      <c r="W699" s="27"/>
      <c r="X699" s="27"/>
      <c r="Y699" s="27"/>
      <c r="Z699" s="27" t="s">
        <v>2094</v>
      </c>
      <c r="AA699" s="27" t="s">
        <v>2095</v>
      </c>
      <c r="AB699" s="27" t="s">
        <v>2096</v>
      </c>
      <c r="AC699" s="27">
        <f t="shared" si="31"/>
        <v>3</v>
      </c>
      <c r="AD699" s="27">
        <v>1</v>
      </c>
      <c r="AE699" s="27"/>
      <c r="AF699" s="27"/>
      <c r="AG699" s="27">
        <v>1</v>
      </c>
      <c r="AH699" s="27"/>
      <c r="AI699" s="27">
        <v>1</v>
      </c>
      <c r="AJ699" s="27"/>
      <c r="AK699" s="27"/>
      <c r="AL699" s="29">
        <v>0</v>
      </c>
      <c r="AM699" s="29">
        <v>0</v>
      </c>
      <c r="AN699" s="29">
        <v>6</v>
      </c>
      <c r="AO699" s="29">
        <v>6</v>
      </c>
      <c r="AP699" s="29">
        <v>7</v>
      </c>
      <c r="AQ699" s="29">
        <v>7</v>
      </c>
      <c r="AR699" s="29">
        <v>7</v>
      </c>
      <c r="AS699" s="29">
        <v>7</v>
      </c>
      <c r="AT699" s="29">
        <f t="shared" si="32"/>
        <v>6.666666666666667</v>
      </c>
      <c r="AU699" s="29">
        <v>6</v>
      </c>
      <c r="AV699" s="29">
        <v>6</v>
      </c>
      <c r="AW699" s="29">
        <v>1</v>
      </c>
      <c r="AX699" s="29">
        <v>53</v>
      </c>
      <c r="AY699" s="29">
        <v>1</v>
      </c>
      <c r="AZ699" s="27" t="s">
        <v>1427</v>
      </c>
      <c r="BA699" s="27">
        <v>67</v>
      </c>
      <c r="BB699" s="27">
        <v>1</v>
      </c>
      <c r="BC699" s="27">
        <v>0</v>
      </c>
      <c r="BD699" s="27">
        <v>0</v>
      </c>
      <c r="BE699" s="27">
        <v>0</v>
      </c>
      <c r="BF699" s="27" t="str" cm="1">
        <f t="array" ref="BF699">_xlfn.IFS(BB699=1,"Nord Italia",BC699=1,"Centro Italia",BD699=1,"Sud Italia",BE699=1,"Isole Italia",SUM(BB699:BE699)=0,"Estero")</f>
        <v>Nord Italia</v>
      </c>
      <c r="BG699" s="27" t="s">
        <v>2881</v>
      </c>
      <c r="BH699" s="27">
        <v>173</v>
      </c>
      <c r="BI699" s="27" t="s">
        <v>2698</v>
      </c>
      <c r="BJ699" s="27">
        <v>3</v>
      </c>
      <c r="BK699" s="27" t="s">
        <v>1427</v>
      </c>
      <c r="BL699" s="27" t="s">
        <v>1427</v>
      </c>
      <c r="BM699" s="27" t="s">
        <v>1427</v>
      </c>
      <c r="BN699" s="27" t="s">
        <v>1427</v>
      </c>
      <c r="BO699" s="27">
        <v>5</v>
      </c>
      <c r="BP699" s="29">
        <v>3</v>
      </c>
      <c r="BQ699" s="27">
        <v>15</v>
      </c>
      <c r="BR699" s="27">
        <v>0</v>
      </c>
      <c r="BS699" s="27" t="s">
        <v>1427</v>
      </c>
      <c r="BT699" s="27">
        <v>1</v>
      </c>
      <c r="BU699" s="27">
        <v>0</v>
      </c>
      <c r="BV699" s="29">
        <v>2</v>
      </c>
    </row>
    <row r="700" spans="1:74" ht="30" x14ac:dyDescent="0.25">
      <c r="A700" s="27">
        <v>411</v>
      </c>
      <c r="B700" s="28">
        <v>44446.576053240744</v>
      </c>
      <c r="C700" s="28">
        <v>44446.583865740744</v>
      </c>
      <c r="D700" s="2" t="s">
        <v>822</v>
      </c>
      <c r="E700" s="27">
        <v>100</v>
      </c>
      <c r="F700" s="27">
        <v>675</v>
      </c>
      <c r="G700" s="27">
        <v>1</v>
      </c>
      <c r="H700" s="28">
        <v>44446.583878506943</v>
      </c>
      <c r="I700" s="2" t="s">
        <v>823</v>
      </c>
      <c r="J700" s="27">
        <v>46.01800537109375</v>
      </c>
      <c r="K700" s="27">
        <v>8.97900390625</v>
      </c>
      <c r="L700" s="2" t="s">
        <v>15</v>
      </c>
      <c r="M700" s="2" t="s">
        <v>16</v>
      </c>
      <c r="N700" s="3">
        <v>6</v>
      </c>
      <c r="O700" s="27" t="s">
        <v>1427</v>
      </c>
      <c r="P700" s="27" t="s">
        <v>1427</v>
      </c>
      <c r="Q700" s="27" t="s">
        <v>1427</v>
      </c>
      <c r="R700" s="27">
        <f t="shared" si="30"/>
        <v>0</v>
      </c>
      <c r="S700" s="27"/>
      <c r="T700" s="27"/>
      <c r="U700" s="27"/>
      <c r="V700" s="27"/>
      <c r="W700" s="27"/>
      <c r="X700" s="27"/>
      <c r="Y700" s="27"/>
      <c r="Z700" s="27" t="s">
        <v>2097</v>
      </c>
      <c r="AA700" s="27" t="s">
        <v>2098</v>
      </c>
      <c r="AB700" s="27" t="s">
        <v>2099</v>
      </c>
      <c r="AC700" s="27">
        <f t="shared" si="31"/>
        <v>3</v>
      </c>
      <c r="AD700" s="27"/>
      <c r="AE700" s="27"/>
      <c r="AF700" s="27">
        <v>2</v>
      </c>
      <c r="AG700" s="27"/>
      <c r="AH700" s="27"/>
      <c r="AI700" s="27">
        <v>1</v>
      </c>
      <c r="AJ700" s="27"/>
      <c r="AK700" s="27"/>
      <c r="AL700" s="29">
        <v>0</v>
      </c>
      <c r="AM700" s="29">
        <v>0</v>
      </c>
      <c r="AN700" s="29">
        <v>9</v>
      </c>
      <c r="AO700" s="29">
        <v>10</v>
      </c>
      <c r="AP700" s="29">
        <v>8</v>
      </c>
      <c r="AQ700" s="29">
        <v>10</v>
      </c>
      <c r="AR700" s="29">
        <v>7</v>
      </c>
      <c r="AS700" s="29">
        <v>5</v>
      </c>
      <c r="AT700" s="29">
        <f t="shared" si="32"/>
        <v>8.1666666666666661</v>
      </c>
      <c r="AU700" s="29">
        <v>6</v>
      </c>
      <c r="AV700" s="29">
        <v>6</v>
      </c>
      <c r="AW700" s="29">
        <v>1</v>
      </c>
      <c r="AX700" s="29">
        <v>45</v>
      </c>
      <c r="AY700" s="29">
        <v>0</v>
      </c>
      <c r="AZ700" s="27" t="s">
        <v>3198</v>
      </c>
      <c r="BA700" s="27" t="s">
        <v>1427</v>
      </c>
      <c r="BB700" s="27">
        <v>0</v>
      </c>
      <c r="BC700" s="27">
        <v>0</v>
      </c>
      <c r="BD700" s="27">
        <v>0</v>
      </c>
      <c r="BE700" s="27">
        <v>0</v>
      </c>
      <c r="BF700" s="27" t="str" cm="1">
        <f t="array" ref="BF700">_xlfn.IFS(BB700=1,"Nord Italia",BC700=1,"Centro Italia",BD700=1,"Sud Italia",BE700=1,"Isole Italia",SUM(BB700:BE700)=0,"Estero")</f>
        <v>Estero</v>
      </c>
      <c r="BG700" s="27" t="s">
        <v>1427</v>
      </c>
      <c r="BH700" s="27">
        <v>169</v>
      </c>
      <c r="BI700" s="27" t="s">
        <v>1427</v>
      </c>
      <c r="BJ700" s="27">
        <v>5</v>
      </c>
      <c r="BK700" s="27">
        <v>16</v>
      </c>
      <c r="BL700" s="27" t="s">
        <v>1427</v>
      </c>
      <c r="BM700" s="27">
        <v>112</v>
      </c>
      <c r="BN700" s="27" t="s">
        <v>1427</v>
      </c>
      <c r="BO700" s="27">
        <v>3</v>
      </c>
      <c r="BP700" s="29">
        <v>4</v>
      </c>
      <c r="BQ700" s="27">
        <v>15</v>
      </c>
      <c r="BR700" s="27">
        <v>0</v>
      </c>
      <c r="BS700" s="27" t="s">
        <v>1427</v>
      </c>
      <c r="BT700" s="27">
        <v>1</v>
      </c>
      <c r="BU700" s="27">
        <v>1</v>
      </c>
      <c r="BV700" s="29">
        <v>4</v>
      </c>
    </row>
    <row r="701" spans="1:74" ht="30" x14ac:dyDescent="0.25">
      <c r="A701" s="27">
        <v>423</v>
      </c>
      <c r="B701" s="28">
        <v>44446.645335648151</v>
      </c>
      <c r="C701" s="28">
        <v>44446.647939814815</v>
      </c>
      <c r="D701" s="2" t="s">
        <v>846</v>
      </c>
      <c r="E701" s="27">
        <v>100</v>
      </c>
      <c r="F701" s="27">
        <v>225</v>
      </c>
      <c r="G701" s="27">
        <v>1</v>
      </c>
      <c r="H701" s="28">
        <v>44446.647947280093</v>
      </c>
      <c r="I701" s="2" t="s">
        <v>847</v>
      </c>
      <c r="J701" s="27">
        <v>45.472198486328125</v>
      </c>
      <c r="K701" s="27">
        <v>9.19219970703125</v>
      </c>
      <c r="L701" s="2" t="s">
        <v>15</v>
      </c>
      <c r="M701" s="2" t="s">
        <v>16</v>
      </c>
      <c r="N701" s="3">
        <v>6</v>
      </c>
      <c r="O701" s="27" t="s">
        <v>1427</v>
      </c>
      <c r="P701" s="27" t="s">
        <v>1427</v>
      </c>
      <c r="Q701" s="27" t="s">
        <v>1427</v>
      </c>
      <c r="R701" s="27">
        <f t="shared" si="30"/>
        <v>0</v>
      </c>
      <c r="S701" s="27"/>
      <c r="T701" s="27"/>
      <c r="U701" s="27"/>
      <c r="V701" s="27"/>
      <c r="W701" s="27"/>
      <c r="X701" s="27"/>
      <c r="Y701" s="27"/>
      <c r="Z701" s="27" t="s">
        <v>2123</v>
      </c>
      <c r="AA701" s="27" t="s">
        <v>2124</v>
      </c>
      <c r="AB701" s="27" t="s">
        <v>2125</v>
      </c>
      <c r="AC701" s="27">
        <f t="shared" si="31"/>
        <v>3</v>
      </c>
      <c r="AD701" s="27">
        <v>1</v>
      </c>
      <c r="AE701" s="27"/>
      <c r="AF701" s="27"/>
      <c r="AG701" s="27"/>
      <c r="AH701" s="27"/>
      <c r="AI701" s="27"/>
      <c r="AJ701" s="27"/>
      <c r="AK701" s="27">
        <v>1</v>
      </c>
      <c r="AL701" s="29">
        <v>0</v>
      </c>
      <c r="AM701" s="29">
        <v>0</v>
      </c>
      <c r="AN701" s="29">
        <v>9</v>
      </c>
      <c r="AO701" s="29">
        <v>10</v>
      </c>
      <c r="AP701" s="29">
        <v>10</v>
      </c>
      <c r="AQ701" s="29">
        <v>10</v>
      </c>
      <c r="AR701" s="29">
        <v>10</v>
      </c>
      <c r="AS701" s="29">
        <v>10</v>
      </c>
      <c r="AT701" s="29">
        <f t="shared" si="32"/>
        <v>9.8333333333333339</v>
      </c>
      <c r="AU701" s="29">
        <v>9</v>
      </c>
      <c r="AV701" s="29">
        <v>9</v>
      </c>
      <c r="AW701" s="29">
        <v>1</v>
      </c>
      <c r="AX701" s="29">
        <v>47</v>
      </c>
      <c r="AY701" s="29">
        <v>1</v>
      </c>
      <c r="AZ701" s="27" t="s">
        <v>1427</v>
      </c>
      <c r="BA701" s="27">
        <v>58</v>
      </c>
      <c r="BB701" s="27">
        <v>1</v>
      </c>
      <c r="BC701" s="27">
        <v>0</v>
      </c>
      <c r="BD701" s="27">
        <v>0</v>
      </c>
      <c r="BE701" s="27">
        <v>0</v>
      </c>
      <c r="BF701" s="27" t="str" cm="1">
        <f t="array" ref="BF701">_xlfn.IFS(BB701=1,"Nord Italia",BC701=1,"Centro Italia",BD701=1,"Sud Italia",BE701=1,"Isole Italia",SUM(BB701:BE701)=0,"Estero")</f>
        <v>Nord Italia</v>
      </c>
      <c r="BG701" s="27" t="s">
        <v>2599</v>
      </c>
      <c r="BH701" s="27">
        <v>166</v>
      </c>
      <c r="BI701" s="27" t="s">
        <v>1427</v>
      </c>
      <c r="BJ701" s="27">
        <v>5</v>
      </c>
      <c r="BK701" s="27">
        <v>16</v>
      </c>
      <c r="BL701" s="27" t="s">
        <v>1427</v>
      </c>
      <c r="BM701" s="27">
        <v>116</v>
      </c>
      <c r="BN701" s="27" t="s">
        <v>3154</v>
      </c>
      <c r="BO701" s="27">
        <v>4</v>
      </c>
      <c r="BP701" s="29">
        <v>4</v>
      </c>
      <c r="BQ701" s="27">
        <v>120</v>
      </c>
      <c r="BR701" s="27">
        <v>0</v>
      </c>
      <c r="BS701" s="27" t="s">
        <v>1427</v>
      </c>
      <c r="BT701" s="27">
        <v>1</v>
      </c>
      <c r="BU701" s="27">
        <v>1</v>
      </c>
      <c r="BV701" s="29">
        <v>6</v>
      </c>
    </row>
    <row r="702" spans="1:74" ht="30" x14ac:dyDescent="0.25">
      <c r="A702" s="27">
        <v>428</v>
      </c>
      <c r="B702" s="28">
        <v>44446.822951388887</v>
      </c>
      <c r="C702" s="28">
        <v>44446.828796296293</v>
      </c>
      <c r="D702" s="2" t="s">
        <v>856</v>
      </c>
      <c r="E702" s="27">
        <v>100</v>
      </c>
      <c r="F702" s="27">
        <v>505</v>
      </c>
      <c r="G702" s="27">
        <v>1</v>
      </c>
      <c r="H702" s="28">
        <v>44446.828809456019</v>
      </c>
      <c r="I702" s="2" t="s">
        <v>857</v>
      </c>
      <c r="J702" s="27">
        <v>42.461807250976563</v>
      </c>
      <c r="K702" s="27">
        <v>14.2052001953125</v>
      </c>
      <c r="L702" s="2" t="s">
        <v>15</v>
      </c>
      <c r="M702" s="2" t="s">
        <v>16</v>
      </c>
      <c r="N702" s="3">
        <v>6</v>
      </c>
      <c r="O702" s="27" t="s">
        <v>1427</v>
      </c>
      <c r="P702" s="27" t="s">
        <v>1427</v>
      </c>
      <c r="Q702" s="27" t="s">
        <v>1427</v>
      </c>
      <c r="R702" s="27">
        <f t="shared" si="30"/>
        <v>0</v>
      </c>
      <c r="S702" s="27"/>
      <c r="T702" s="27"/>
      <c r="U702" s="27"/>
      <c r="V702" s="27"/>
      <c r="W702" s="27"/>
      <c r="X702" s="27"/>
      <c r="Y702" s="27"/>
      <c r="Z702" s="27" t="s">
        <v>2132</v>
      </c>
      <c r="AA702" s="27" t="s">
        <v>2133</v>
      </c>
      <c r="AB702" s="27" t="s">
        <v>2134</v>
      </c>
      <c r="AC702" s="27">
        <f t="shared" si="31"/>
        <v>3</v>
      </c>
      <c r="AD702" s="27">
        <v>2</v>
      </c>
      <c r="AE702" s="27"/>
      <c r="AF702" s="27">
        <v>1</v>
      </c>
      <c r="AG702" s="27"/>
      <c r="AH702" s="27"/>
      <c r="AI702" s="27"/>
      <c r="AJ702" s="27"/>
      <c r="AK702" s="27"/>
      <c r="AL702" s="29">
        <v>0</v>
      </c>
      <c r="AM702" s="29">
        <v>0</v>
      </c>
      <c r="AN702" s="29">
        <v>10</v>
      </c>
      <c r="AO702" s="29">
        <v>10</v>
      </c>
      <c r="AP702" s="29">
        <v>10</v>
      </c>
      <c r="AQ702" s="29">
        <v>8</v>
      </c>
      <c r="AR702" s="29">
        <v>10</v>
      </c>
      <c r="AS702" s="29">
        <v>10</v>
      </c>
      <c r="AT702" s="29">
        <f t="shared" si="32"/>
        <v>9.6666666666666661</v>
      </c>
      <c r="AU702" s="29">
        <v>6</v>
      </c>
      <c r="AV702" s="29">
        <v>6</v>
      </c>
      <c r="AW702" s="29">
        <v>1</v>
      </c>
      <c r="AX702" s="29">
        <v>37</v>
      </c>
      <c r="AY702" s="29">
        <v>1</v>
      </c>
      <c r="AZ702" s="27" t="s">
        <v>1427</v>
      </c>
      <c r="BA702" s="27">
        <v>73</v>
      </c>
      <c r="BB702" s="27">
        <v>0</v>
      </c>
      <c r="BC702" s="27">
        <v>0</v>
      </c>
      <c r="BD702" s="27">
        <v>1</v>
      </c>
      <c r="BE702" s="27">
        <v>0</v>
      </c>
      <c r="BF702" s="27" t="str" cm="1">
        <f t="array" ref="BF702">_xlfn.IFS(BB702=1,"Nord Italia",BC702=1,"Centro Italia",BD702=1,"Sud Italia",BE702=1,"Isole Italia",SUM(BB702:BE702)=0,"Estero")</f>
        <v>Sud Italia</v>
      </c>
      <c r="BG702" s="27" t="s">
        <v>2888</v>
      </c>
      <c r="BH702" s="27">
        <v>171</v>
      </c>
      <c r="BI702" s="27" t="s">
        <v>1427</v>
      </c>
      <c r="BJ702" s="27">
        <v>3</v>
      </c>
      <c r="BK702" s="27" t="s">
        <v>1427</v>
      </c>
      <c r="BL702" s="27" t="s">
        <v>1427</v>
      </c>
      <c r="BM702" s="27" t="s">
        <v>1427</v>
      </c>
      <c r="BN702" s="27" t="s">
        <v>1427</v>
      </c>
      <c r="BO702" s="27">
        <v>5</v>
      </c>
      <c r="BP702" s="29">
        <v>3</v>
      </c>
      <c r="BQ702" s="27">
        <v>120</v>
      </c>
      <c r="BR702" s="27">
        <v>0</v>
      </c>
      <c r="BS702" s="27" t="s">
        <v>1427</v>
      </c>
      <c r="BT702" s="27">
        <v>1</v>
      </c>
      <c r="BU702" s="27">
        <v>1</v>
      </c>
      <c r="BV702" s="29">
        <v>6</v>
      </c>
    </row>
    <row r="703" spans="1:74" ht="30" x14ac:dyDescent="0.25">
      <c r="A703" s="27">
        <v>436</v>
      </c>
      <c r="B703" s="28">
        <v>44447.012604166666</v>
      </c>
      <c r="C703" s="28">
        <v>44447.014976851853</v>
      </c>
      <c r="D703" s="2" t="s">
        <v>871</v>
      </c>
      <c r="E703" s="27">
        <v>100</v>
      </c>
      <c r="F703" s="27">
        <v>204</v>
      </c>
      <c r="G703" s="27">
        <v>1</v>
      </c>
      <c r="H703" s="28">
        <v>44447.014985451387</v>
      </c>
      <c r="I703" s="2" t="s">
        <v>872</v>
      </c>
      <c r="J703" s="27">
        <v>43.147903442382813</v>
      </c>
      <c r="K703" s="27">
        <v>12.109695434570313</v>
      </c>
      <c r="L703" s="2" t="s">
        <v>15</v>
      </c>
      <c r="M703" s="2" t="s">
        <v>16</v>
      </c>
      <c r="N703" s="3">
        <v>6</v>
      </c>
      <c r="O703" s="27" t="s">
        <v>1427</v>
      </c>
      <c r="P703" s="27" t="s">
        <v>1427</v>
      </c>
      <c r="Q703" s="27" t="s">
        <v>1427</v>
      </c>
      <c r="R703" s="27">
        <f t="shared" si="30"/>
        <v>0</v>
      </c>
      <c r="S703" s="27"/>
      <c r="T703" s="27"/>
      <c r="U703" s="27"/>
      <c r="V703" s="27"/>
      <c r="W703" s="27"/>
      <c r="X703" s="27"/>
      <c r="Y703" s="27"/>
      <c r="Z703" s="27" t="s">
        <v>1567</v>
      </c>
      <c r="AA703" s="27" t="s">
        <v>2148</v>
      </c>
      <c r="AB703" s="27" t="s">
        <v>2149</v>
      </c>
      <c r="AC703" s="27">
        <f t="shared" si="31"/>
        <v>3</v>
      </c>
      <c r="AD703" s="27"/>
      <c r="AE703" s="27">
        <v>2</v>
      </c>
      <c r="AF703" s="27">
        <v>1</v>
      </c>
      <c r="AG703" s="27"/>
      <c r="AH703" s="27"/>
      <c r="AI703" s="27"/>
      <c r="AJ703" s="27"/>
      <c r="AK703" s="27"/>
      <c r="AL703" s="29">
        <v>0</v>
      </c>
      <c r="AM703" s="29">
        <v>0</v>
      </c>
      <c r="AN703" s="29">
        <v>6</v>
      </c>
      <c r="AO703" s="29">
        <v>8</v>
      </c>
      <c r="AP703" s="29">
        <v>5</v>
      </c>
      <c r="AQ703" s="29">
        <v>8</v>
      </c>
      <c r="AR703" s="29">
        <v>9</v>
      </c>
      <c r="AS703" s="29">
        <v>8</v>
      </c>
      <c r="AT703" s="29">
        <f t="shared" si="32"/>
        <v>7.333333333333333</v>
      </c>
      <c r="AU703" s="29">
        <v>8</v>
      </c>
      <c r="AV703" s="29">
        <v>8</v>
      </c>
      <c r="AW703" s="29">
        <v>0</v>
      </c>
      <c r="AX703" s="29">
        <v>47</v>
      </c>
      <c r="AY703" s="29">
        <v>1</v>
      </c>
      <c r="AZ703" s="27" t="s">
        <v>1427</v>
      </c>
      <c r="BA703" s="27">
        <v>68</v>
      </c>
      <c r="BB703" s="27">
        <v>0</v>
      </c>
      <c r="BC703" s="27">
        <v>0</v>
      </c>
      <c r="BD703" s="27">
        <v>0</v>
      </c>
      <c r="BE703" s="27">
        <v>1</v>
      </c>
      <c r="BF703" s="27" t="str" cm="1">
        <f t="array" ref="BF703">_xlfn.IFS(BB703=1,"Nord Italia",BC703=1,"Centro Italia",BD703=1,"Sud Italia",BE703=1,"Isole Italia",SUM(BB703:BE703)=0,"Estero")</f>
        <v>Isole Italia</v>
      </c>
      <c r="BG703" s="27" t="s">
        <v>2603</v>
      </c>
      <c r="BH703" s="27">
        <v>166</v>
      </c>
      <c r="BI703" s="27" t="s">
        <v>1427</v>
      </c>
      <c r="BJ703" s="27">
        <v>3</v>
      </c>
      <c r="BK703" s="27" t="s">
        <v>1427</v>
      </c>
      <c r="BL703" s="27" t="s">
        <v>1427</v>
      </c>
      <c r="BM703" s="27" t="s">
        <v>1427</v>
      </c>
      <c r="BN703" s="27" t="s">
        <v>1427</v>
      </c>
      <c r="BO703" s="27">
        <v>4</v>
      </c>
      <c r="BP703" s="29">
        <v>4</v>
      </c>
      <c r="BQ703" s="27">
        <v>40</v>
      </c>
      <c r="BR703" s="27">
        <v>0</v>
      </c>
      <c r="BS703" s="27" t="s">
        <v>1427</v>
      </c>
      <c r="BT703" s="27">
        <v>1</v>
      </c>
      <c r="BU703" s="27">
        <v>1</v>
      </c>
      <c r="BV703" s="29">
        <v>2</v>
      </c>
    </row>
    <row r="704" spans="1:74" ht="30" x14ac:dyDescent="0.25">
      <c r="A704" s="27">
        <v>448</v>
      </c>
      <c r="B704" s="28">
        <v>44447.165972222225</v>
      </c>
      <c r="C704" s="28">
        <v>44447.183425925927</v>
      </c>
      <c r="D704" s="2" t="s">
        <v>895</v>
      </c>
      <c r="E704" s="27">
        <v>100</v>
      </c>
      <c r="F704" s="27">
        <v>1508</v>
      </c>
      <c r="G704" s="27">
        <v>1</v>
      </c>
      <c r="H704" s="28">
        <v>44447.18343391204</v>
      </c>
      <c r="I704" s="2" t="s">
        <v>896</v>
      </c>
      <c r="J704" s="27">
        <v>45.40960693359375</v>
      </c>
      <c r="K704" s="27">
        <v>11.894699096679688</v>
      </c>
      <c r="L704" s="2" t="s">
        <v>15</v>
      </c>
      <c r="M704" s="2" t="s">
        <v>16</v>
      </c>
      <c r="N704" s="3">
        <v>6</v>
      </c>
      <c r="O704" s="27" t="s">
        <v>1427</v>
      </c>
      <c r="P704" s="27" t="s">
        <v>1427</v>
      </c>
      <c r="Q704" s="27" t="s">
        <v>1427</v>
      </c>
      <c r="R704" s="27">
        <f t="shared" si="30"/>
        <v>0</v>
      </c>
      <c r="S704" s="27"/>
      <c r="T704" s="27"/>
      <c r="U704" s="27"/>
      <c r="V704" s="27"/>
      <c r="W704" s="27"/>
      <c r="X704" s="27"/>
      <c r="Y704" s="27"/>
      <c r="Z704" s="27" t="s">
        <v>2166</v>
      </c>
      <c r="AA704" s="27" t="s">
        <v>1441</v>
      </c>
      <c r="AB704" s="27" t="s">
        <v>2167</v>
      </c>
      <c r="AC704" s="27">
        <f t="shared" si="31"/>
        <v>3</v>
      </c>
      <c r="AD704" s="27"/>
      <c r="AE704" s="27">
        <v>2</v>
      </c>
      <c r="AF704" s="27"/>
      <c r="AG704" s="27"/>
      <c r="AH704" s="27"/>
      <c r="AI704" s="27">
        <v>1</v>
      </c>
      <c r="AJ704" s="27"/>
      <c r="AK704" s="27"/>
      <c r="AL704" s="29">
        <v>0</v>
      </c>
      <c r="AM704" s="29">
        <v>0</v>
      </c>
      <c r="AN704" s="29">
        <v>6</v>
      </c>
      <c r="AO704" s="29">
        <v>10</v>
      </c>
      <c r="AP704" s="29">
        <v>9</v>
      </c>
      <c r="AQ704" s="29">
        <v>8</v>
      </c>
      <c r="AR704" s="29">
        <v>6</v>
      </c>
      <c r="AS704" s="29">
        <v>10</v>
      </c>
      <c r="AT704" s="29">
        <f t="shared" si="32"/>
        <v>8.1666666666666661</v>
      </c>
      <c r="AU704" s="29">
        <v>5</v>
      </c>
      <c r="AV704" s="29">
        <v>7</v>
      </c>
      <c r="AW704" s="29">
        <v>0</v>
      </c>
      <c r="AX704" s="29">
        <v>35</v>
      </c>
      <c r="AY704" s="29">
        <v>1</v>
      </c>
      <c r="AZ704" s="27" t="s">
        <v>1427</v>
      </c>
      <c r="BA704" s="27">
        <v>67</v>
      </c>
      <c r="BB704" s="27">
        <v>1</v>
      </c>
      <c r="BC704" s="27">
        <v>0</v>
      </c>
      <c r="BD704" s="27">
        <v>0</v>
      </c>
      <c r="BE704" s="27">
        <v>0</v>
      </c>
      <c r="BF704" s="27" t="str" cm="1">
        <f t="array" ref="BF704">_xlfn.IFS(BB704=1,"Nord Italia",BC704=1,"Centro Italia",BD704=1,"Sud Italia",BE704=1,"Isole Italia",SUM(BB704:BE704)=0,"Estero")</f>
        <v>Nord Italia</v>
      </c>
      <c r="BG704" s="27" t="s">
        <v>2781</v>
      </c>
      <c r="BH704" s="27">
        <v>168</v>
      </c>
      <c r="BI704" s="27" t="s">
        <v>1427</v>
      </c>
      <c r="BJ704" s="27">
        <v>3</v>
      </c>
      <c r="BK704" s="27" t="s">
        <v>1427</v>
      </c>
      <c r="BL704" s="27" t="s">
        <v>1427</v>
      </c>
      <c r="BM704" s="27" t="s">
        <v>1427</v>
      </c>
      <c r="BN704" s="27" t="s">
        <v>1427</v>
      </c>
      <c r="BO704" s="27">
        <v>4</v>
      </c>
      <c r="BP704" s="29">
        <v>4</v>
      </c>
      <c r="BQ704" s="27">
        <v>120</v>
      </c>
      <c r="BR704" s="27">
        <v>0</v>
      </c>
      <c r="BS704" s="27" t="s">
        <v>1427</v>
      </c>
      <c r="BT704" s="27">
        <v>1</v>
      </c>
      <c r="BU704" s="27">
        <v>1</v>
      </c>
      <c r="BV704" s="29">
        <v>2</v>
      </c>
    </row>
    <row r="705" spans="1:74" ht="45" x14ac:dyDescent="0.25">
      <c r="A705" s="27">
        <v>454</v>
      </c>
      <c r="B705" s="28">
        <v>44447.278703703705</v>
      </c>
      <c r="C705" s="28">
        <v>44447.28230324074</v>
      </c>
      <c r="D705" s="2" t="s">
        <v>907</v>
      </c>
      <c r="E705" s="27">
        <v>100</v>
      </c>
      <c r="F705" s="27">
        <v>310</v>
      </c>
      <c r="G705" s="27">
        <v>1</v>
      </c>
      <c r="H705" s="28">
        <v>44447.282322951389</v>
      </c>
      <c r="I705" s="2" t="s">
        <v>908</v>
      </c>
      <c r="J705" s="27">
        <v>45.347702026367188</v>
      </c>
      <c r="K705" s="27">
        <v>11.873306274414063</v>
      </c>
      <c r="L705" s="2" t="s">
        <v>15</v>
      </c>
      <c r="M705" s="2" t="s">
        <v>16</v>
      </c>
      <c r="N705" s="3">
        <v>6</v>
      </c>
      <c r="O705" s="27" t="s">
        <v>1427</v>
      </c>
      <c r="P705" s="27" t="s">
        <v>1427</v>
      </c>
      <c r="Q705" s="27" t="s">
        <v>1427</v>
      </c>
      <c r="R705" s="27">
        <f t="shared" si="30"/>
        <v>0</v>
      </c>
      <c r="S705" s="27"/>
      <c r="T705" s="27"/>
      <c r="U705" s="27"/>
      <c r="V705" s="27"/>
      <c r="W705" s="27"/>
      <c r="X705" s="27"/>
      <c r="Y705" s="27"/>
      <c r="Z705" s="27" t="s">
        <v>1974</v>
      </c>
      <c r="AA705" s="27" t="s">
        <v>2175</v>
      </c>
      <c r="AB705" s="27" t="s">
        <v>2176</v>
      </c>
      <c r="AC705" s="27">
        <f t="shared" si="31"/>
        <v>3</v>
      </c>
      <c r="AD705" s="27"/>
      <c r="AE705" s="27"/>
      <c r="AF705" s="27">
        <v>1</v>
      </c>
      <c r="AG705" s="27">
        <v>1</v>
      </c>
      <c r="AH705" s="27"/>
      <c r="AI705" s="27">
        <v>1</v>
      </c>
      <c r="AJ705" s="27"/>
      <c r="AK705" s="27"/>
      <c r="AL705" s="29">
        <v>0</v>
      </c>
      <c r="AM705" s="29">
        <v>0</v>
      </c>
      <c r="AN705" s="29">
        <v>6</v>
      </c>
      <c r="AO705" s="29">
        <v>8</v>
      </c>
      <c r="AP705" s="29">
        <v>7</v>
      </c>
      <c r="AQ705" s="29">
        <v>9</v>
      </c>
      <c r="AR705" s="29">
        <v>5</v>
      </c>
      <c r="AS705" s="29">
        <v>8</v>
      </c>
      <c r="AT705" s="29">
        <f t="shared" si="32"/>
        <v>7.166666666666667</v>
      </c>
      <c r="AU705" s="29">
        <v>6</v>
      </c>
      <c r="AV705" s="29">
        <v>8</v>
      </c>
      <c r="AW705" s="29">
        <v>0</v>
      </c>
      <c r="AX705" s="29">
        <v>24</v>
      </c>
      <c r="AY705" s="29">
        <v>1</v>
      </c>
      <c r="AZ705" s="27" t="s">
        <v>1427</v>
      </c>
      <c r="BA705" s="27">
        <v>67</v>
      </c>
      <c r="BB705" s="27">
        <v>1</v>
      </c>
      <c r="BC705" s="27">
        <v>0</v>
      </c>
      <c r="BD705" s="27">
        <v>0</v>
      </c>
      <c r="BE705" s="27">
        <v>0</v>
      </c>
      <c r="BF705" s="27" t="str" cm="1">
        <f t="array" ref="BF705">_xlfn.IFS(BB705=1,"Nord Italia",BC705=1,"Centro Italia",BD705=1,"Sud Italia",BE705=1,"Isole Italia",SUM(BB705:BE705)=0,"Estero")</f>
        <v>Nord Italia</v>
      </c>
      <c r="BG705" s="27" t="s">
        <v>2904</v>
      </c>
      <c r="BH705" s="27">
        <v>173</v>
      </c>
      <c r="BI705" s="27" t="s">
        <v>2905</v>
      </c>
      <c r="BJ705" s="27">
        <v>3</v>
      </c>
      <c r="BK705" s="27" t="s">
        <v>1427</v>
      </c>
      <c r="BL705" s="27" t="s">
        <v>1427</v>
      </c>
      <c r="BM705" s="27" t="s">
        <v>1427</v>
      </c>
      <c r="BN705" s="27" t="s">
        <v>1427</v>
      </c>
      <c r="BO705" s="27">
        <v>4</v>
      </c>
      <c r="BP705" s="29">
        <v>4</v>
      </c>
      <c r="BQ705" s="27">
        <v>40</v>
      </c>
      <c r="BR705" s="27">
        <v>0</v>
      </c>
      <c r="BS705" s="27" t="s">
        <v>1427</v>
      </c>
      <c r="BT705" s="27">
        <v>1</v>
      </c>
      <c r="BU705" s="27">
        <v>0</v>
      </c>
      <c r="BV705" s="29">
        <v>2</v>
      </c>
    </row>
    <row r="706" spans="1:74" ht="45" x14ac:dyDescent="0.25">
      <c r="A706" s="27">
        <v>462</v>
      </c>
      <c r="B706" s="28">
        <v>44447.386504629627</v>
      </c>
      <c r="C706" s="28">
        <v>44447.397233796299</v>
      </c>
      <c r="D706" s="2" t="s">
        <v>922</v>
      </c>
      <c r="E706" s="27">
        <v>100</v>
      </c>
      <c r="F706" s="27">
        <v>927</v>
      </c>
      <c r="G706" s="27">
        <v>1</v>
      </c>
      <c r="H706" s="28">
        <v>44447.397244548614</v>
      </c>
      <c r="I706" s="2" t="s">
        <v>923</v>
      </c>
      <c r="J706" s="27">
        <v>45.403106689453125</v>
      </c>
      <c r="K706" s="27">
        <v>11.87469482421875</v>
      </c>
      <c r="L706" s="2" t="s">
        <v>15</v>
      </c>
      <c r="M706" s="2" t="s">
        <v>16</v>
      </c>
      <c r="N706" s="3">
        <v>6</v>
      </c>
      <c r="O706" s="27" t="s">
        <v>1427</v>
      </c>
      <c r="P706" s="27" t="s">
        <v>1427</v>
      </c>
      <c r="Q706" s="27" t="s">
        <v>1427</v>
      </c>
      <c r="R706" s="27">
        <f t="shared" ref="R706:R746" si="33">IF($O706=".",0,1)+IF($P706=".",0,1)+IF($Q706=".",0,1)</f>
        <v>0</v>
      </c>
      <c r="S706" s="27"/>
      <c r="T706" s="27"/>
      <c r="U706" s="27"/>
      <c r="V706" s="27"/>
      <c r="W706" s="27"/>
      <c r="X706" s="27"/>
      <c r="Y706" s="27"/>
      <c r="Z706" s="27" t="s">
        <v>2184</v>
      </c>
      <c r="AA706" s="27" t="s">
        <v>2185</v>
      </c>
      <c r="AB706" s="27" t="s">
        <v>2186</v>
      </c>
      <c r="AC706" s="27">
        <f t="shared" ref="AC706:AC746" si="34">IF($Z706=".",0,1)+IF($AA706=".",0,1)+IF($AB706=".",0,1)</f>
        <v>3</v>
      </c>
      <c r="AD706" s="27">
        <v>1</v>
      </c>
      <c r="AE706" s="27">
        <v>1</v>
      </c>
      <c r="AF706" s="27">
        <v>1</v>
      </c>
      <c r="AG706" s="27"/>
      <c r="AH706" s="27"/>
      <c r="AI706" s="27"/>
      <c r="AJ706" s="27"/>
      <c r="AK706" s="27"/>
      <c r="AL706" s="29">
        <v>0</v>
      </c>
      <c r="AM706" s="29">
        <v>0</v>
      </c>
      <c r="AN706" s="29">
        <v>8</v>
      </c>
      <c r="AO706" s="29">
        <v>9</v>
      </c>
      <c r="AP706" s="29">
        <v>9</v>
      </c>
      <c r="AQ706" s="29">
        <v>9</v>
      </c>
      <c r="AR706" s="29">
        <v>9</v>
      </c>
      <c r="AS706" s="29">
        <v>7</v>
      </c>
      <c r="AT706" s="29">
        <f t="shared" ref="AT706:AT746" si="35">IF(AN706=".",".",SUM(AN706:AS706)/6)</f>
        <v>8.5</v>
      </c>
      <c r="AU706" s="29">
        <v>8</v>
      </c>
      <c r="AV706" s="29">
        <v>8</v>
      </c>
      <c r="AW706" s="29">
        <v>1</v>
      </c>
      <c r="AX706" s="29">
        <v>28</v>
      </c>
      <c r="AY706" s="29">
        <v>1</v>
      </c>
      <c r="AZ706" s="27" t="s">
        <v>1427</v>
      </c>
      <c r="BA706" s="27">
        <v>67</v>
      </c>
      <c r="BB706" s="27">
        <v>1</v>
      </c>
      <c r="BC706" s="27">
        <v>0</v>
      </c>
      <c r="BD706" s="27">
        <v>0</v>
      </c>
      <c r="BE706" s="27">
        <v>0</v>
      </c>
      <c r="BF706" s="27" t="str" cm="1">
        <f t="array" ref="BF706">_xlfn.IFS(BB706=1,"Nord Italia",BC706=1,"Centro Italia",BD706=1,"Sud Italia",BE706=1,"Isole Italia",SUM(BB706:BE706)=0,"Estero")</f>
        <v>Nord Italia</v>
      </c>
      <c r="BG706" s="27" t="s">
        <v>2897</v>
      </c>
      <c r="BH706" s="27">
        <v>173</v>
      </c>
      <c r="BI706" s="27" t="s">
        <v>2698</v>
      </c>
      <c r="BJ706" s="27">
        <v>7</v>
      </c>
      <c r="BK706" s="27" t="s">
        <v>1427</v>
      </c>
      <c r="BL706" s="27" t="s">
        <v>1427</v>
      </c>
      <c r="BM706" s="27" t="s">
        <v>1427</v>
      </c>
      <c r="BN706" s="27" t="s">
        <v>1427</v>
      </c>
      <c r="BO706" s="27">
        <v>4</v>
      </c>
      <c r="BP706" s="29">
        <v>3</v>
      </c>
      <c r="BQ706" s="27">
        <v>60</v>
      </c>
      <c r="BR706" s="27">
        <v>0</v>
      </c>
      <c r="BS706" s="27" t="s">
        <v>1427</v>
      </c>
      <c r="BT706" s="27">
        <v>1</v>
      </c>
      <c r="BU706" s="27">
        <v>1</v>
      </c>
      <c r="BV706" s="29">
        <v>2</v>
      </c>
    </row>
    <row r="707" spans="1:74" ht="45" x14ac:dyDescent="0.25">
      <c r="A707" s="27">
        <v>465</v>
      </c>
      <c r="B707" s="28">
        <v>44447.436863425923</v>
      </c>
      <c r="C707" s="28">
        <v>44447.441284722219</v>
      </c>
      <c r="D707" s="2" t="s">
        <v>928</v>
      </c>
      <c r="E707" s="27">
        <v>100</v>
      </c>
      <c r="F707" s="27">
        <v>382</v>
      </c>
      <c r="G707" s="27">
        <v>1</v>
      </c>
      <c r="H707" s="28">
        <v>44447.441298854166</v>
      </c>
      <c r="I707" s="2" t="s">
        <v>929</v>
      </c>
      <c r="J707" s="27">
        <v>44.22509765625</v>
      </c>
      <c r="K707" s="27">
        <v>12.0469970703125</v>
      </c>
      <c r="L707" s="2" t="s">
        <v>15</v>
      </c>
      <c r="M707" s="2" t="s">
        <v>16</v>
      </c>
      <c r="N707" s="3">
        <v>6</v>
      </c>
      <c r="O707" s="27" t="s">
        <v>1427</v>
      </c>
      <c r="P707" s="27" t="s">
        <v>1427</v>
      </c>
      <c r="Q707" s="27" t="s">
        <v>1427</v>
      </c>
      <c r="R707" s="27">
        <f t="shared" si="33"/>
        <v>0</v>
      </c>
      <c r="S707" s="27"/>
      <c r="T707" s="27"/>
      <c r="U707" s="27"/>
      <c r="V707" s="27"/>
      <c r="W707" s="27"/>
      <c r="X707" s="27"/>
      <c r="Y707" s="27"/>
      <c r="Z707" s="27" t="s">
        <v>2188</v>
      </c>
      <c r="AA707" s="27" t="s">
        <v>2189</v>
      </c>
      <c r="AB707" s="27" t="s">
        <v>2190</v>
      </c>
      <c r="AC707" s="27">
        <f t="shared" si="34"/>
        <v>3</v>
      </c>
      <c r="AD707" s="27"/>
      <c r="AE707" s="27">
        <v>1</v>
      </c>
      <c r="AF707" s="27">
        <v>2</v>
      </c>
      <c r="AG707" s="27"/>
      <c r="AH707" s="27"/>
      <c r="AI707" s="27"/>
      <c r="AJ707" s="27"/>
      <c r="AK707" s="27"/>
      <c r="AL707" s="29">
        <v>0</v>
      </c>
      <c r="AM707" s="29">
        <v>0</v>
      </c>
      <c r="AN707" s="29">
        <v>6</v>
      </c>
      <c r="AO707" s="29">
        <v>8</v>
      </c>
      <c r="AP707" s="29">
        <v>7</v>
      </c>
      <c r="AQ707" s="29">
        <v>9</v>
      </c>
      <c r="AR707" s="29">
        <v>6</v>
      </c>
      <c r="AS707" s="29">
        <v>8</v>
      </c>
      <c r="AT707" s="29">
        <f t="shared" si="35"/>
        <v>7.333333333333333</v>
      </c>
      <c r="AU707" s="29">
        <v>6</v>
      </c>
      <c r="AV707" s="29">
        <v>9</v>
      </c>
      <c r="AW707" s="29">
        <v>1</v>
      </c>
      <c r="AX707" s="29">
        <v>66</v>
      </c>
      <c r="AY707" s="29">
        <v>1</v>
      </c>
      <c r="AZ707" s="27" t="s">
        <v>1427</v>
      </c>
      <c r="BA707" s="27">
        <v>87</v>
      </c>
      <c r="BB707" s="27">
        <v>1</v>
      </c>
      <c r="BC707" s="27">
        <v>0</v>
      </c>
      <c r="BD707" s="27">
        <v>0</v>
      </c>
      <c r="BE707" s="27">
        <v>0</v>
      </c>
      <c r="BF707" s="27" t="str" cm="1">
        <f t="array" ref="BF707">_xlfn.IFS(BB707=1,"Nord Italia",BC707=1,"Centro Italia",BD707=1,"Sud Italia",BE707=1,"Isole Italia",SUM(BB707:BE707)=0,"Estero")</f>
        <v>Nord Italia</v>
      </c>
      <c r="BG707" s="27" t="s">
        <v>2610</v>
      </c>
      <c r="BH707" s="27">
        <v>173</v>
      </c>
      <c r="BI707" s="27" t="s">
        <v>2738</v>
      </c>
      <c r="BJ707" s="27">
        <v>3</v>
      </c>
      <c r="BK707" s="27" t="s">
        <v>1427</v>
      </c>
      <c r="BL707" s="27" t="s">
        <v>1427</v>
      </c>
      <c r="BM707" s="27" t="s">
        <v>1427</v>
      </c>
      <c r="BN707" s="27" t="s">
        <v>1427</v>
      </c>
      <c r="BO707" s="27">
        <v>1</v>
      </c>
      <c r="BP707" s="29">
        <v>3</v>
      </c>
      <c r="BQ707" s="27">
        <v>40</v>
      </c>
      <c r="BR707" s="27">
        <v>0</v>
      </c>
      <c r="BS707" s="27" t="s">
        <v>1427</v>
      </c>
      <c r="BT707" s="27">
        <v>1</v>
      </c>
      <c r="BU707" s="27">
        <v>1</v>
      </c>
      <c r="BV707" s="29">
        <v>2</v>
      </c>
    </row>
    <row r="708" spans="1:74" ht="30" x14ac:dyDescent="0.25">
      <c r="A708" s="27">
        <v>468</v>
      </c>
      <c r="B708" s="28">
        <v>44447.470370370371</v>
      </c>
      <c r="C708" s="28">
        <v>44447.474594907406</v>
      </c>
      <c r="D708" s="2" t="s">
        <v>934</v>
      </c>
      <c r="E708" s="27">
        <v>100</v>
      </c>
      <c r="F708" s="27">
        <v>365</v>
      </c>
      <c r="G708" s="27">
        <v>1</v>
      </c>
      <c r="H708" s="28">
        <v>44447.474609965277</v>
      </c>
      <c r="I708" s="2" t="s">
        <v>935</v>
      </c>
      <c r="J708" s="27">
        <v>45.474197387695313</v>
      </c>
      <c r="K708" s="27">
        <v>9.19940185546875</v>
      </c>
      <c r="L708" s="2" t="s">
        <v>15</v>
      </c>
      <c r="M708" s="2" t="s">
        <v>16</v>
      </c>
      <c r="N708" s="3">
        <v>6</v>
      </c>
      <c r="O708" s="27" t="s">
        <v>1427</v>
      </c>
      <c r="P708" s="27" t="s">
        <v>1427</v>
      </c>
      <c r="Q708" s="27" t="s">
        <v>1427</v>
      </c>
      <c r="R708" s="27">
        <f t="shared" si="33"/>
        <v>0</v>
      </c>
      <c r="S708" s="27"/>
      <c r="T708" s="27"/>
      <c r="U708" s="27"/>
      <c r="V708" s="27"/>
      <c r="W708" s="27"/>
      <c r="X708" s="27"/>
      <c r="Y708" s="27"/>
      <c r="Z708" s="27" t="s">
        <v>2194</v>
      </c>
      <c r="AA708" s="27" t="s">
        <v>2195</v>
      </c>
      <c r="AB708" s="27" t="s">
        <v>2196</v>
      </c>
      <c r="AC708" s="27">
        <f t="shared" si="34"/>
        <v>3</v>
      </c>
      <c r="AD708" s="27"/>
      <c r="AE708" s="27"/>
      <c r="AF708" s="27"/>
      <c r="AG708" s="27">
        <v>3</v>
      </c>
      <c r="AH708" s="27"/>
      <c r="AI708" s="27"/>
      <c r="AJ708" s="27"/>
      <c r="AK708" s="27"/>
      <c r="AL708" s="29">
        <v>0</v>
      </c>
      <c r="AM708" s="29">
        <v>0</v>
      </c>
      <c r="AN708" s="29">
        <v>7</v>
      </c>
      <c r="AO708" s="29">
        <v>10</v>
      </c>
      <c r="AP708" s="29">
        <v>8</v>
      </c>
      <c r="AQ708" s="29">
        <v>6</v>
      </c>
      <c r="AR708" s="29">
        <v>10</v>
      </c>
      <c r="AS708" s="29">
        <v>7</v>
      </c>
      <c r="AT708" s="29">
        <f t="shared" si="35"/>
        <v>8</v>
      </c>
      <c r="AU708" s="29">
        <v>9</v>
      </c>
      <c r="AV708" s="29">
        <v>9</v>
      </c>
      <c r="AW708" s="29">
        <v>1</v>
      </c>
      <c r="AX708" s="29">
        <v>46</v>
      </c>
      <c r="AY708" s="29">
        <v>1</v>
      </c>
      <c r="AZ708" s="27" t="s">
        <v>1427</v>
      </c>
      <c r="BA708" s="27">
        <v>67</v>
      </c>
      <c r="BB708" s="27">
        <v>1</v>
      </c>
      <c r="BC708" s="27">
        <v>0</v>
      </c>
      <c r="BD708" s="27">
        <v>0</v>
      </c>
      <c r="BE708" s="27">
        <v>0</v>
      </c>
      <c r="BF708" s="27" t="str" cm="1">
        <f t="array" ref="BF708">_xlfn.IFS(BB708=1,"Nord Italia",BC708=1,"Centro Italia",BD708=1,"Sud Italia",BE708=1,"Isole Italia",SUM(BB708:BE708)=0,"Estero")</f>
        <v>Nord Italia</v>
      </c>
      <c r="BG708" s="27" t="s">
        <v>2912</v>
      </c>
      <c r="BH708" s="27">
        <v>173</v>
      </c>
      <c r="BI708" s="27" t="s">
        <v>2698</v>
      </c>
      <c r="BJ708" s="27">
        <v>3</v>
      </c>
      <c r="BK708" s="27" t="s">
        <v>1427</v>
      </c>
      <c r="BL708" s="27" t="s">
        <v>1427</v>
      </c>
      <c r="BM708" s="27" t="s">
        <v>1427</v>
      </c>
      <c r="BN708" s="27" t="s">
        <v>1427</v>
      </c>
      <c r="BO708" s="27">
        <v>5</v>
      </c>
      <c r="BP708" s="29">
        <v>3</v>
      </c>
      <c r="BQ708" s="27">
        <v>15</v>
      </c>
      <c r="BR708" s="27">
        <v>0</v>
      </c>
      <c r="BS708" s="27" t="s">
        <v>1427</v>
      </c>
      <c r="BT708" s="27">
        <v>1</v>
      </c>
      <c r="BU708" s="27">
        <v>0</v>
      </c>
      <c r="BV708" s="29">
        <v>1</v>
      </c>
    </row>
    <row r="709" spans="1:74" ht="30" x14ac:dyDescent="0.25">
      <c r="A709" s="27">
        <v>473</v>
      </c>
      <c r="B709" s="28">
        <v>44447.527314814812</v>
      </c>
      <c r="C709" s="28">
        <v>44447.530821759261</v>
      </c>
      <c r="D709" s="2" t="s">
        <v>944</v>
      </c>
      <c r="E709" s="27">
        <v>100</v>
      </c>
      <c r="F709" s="27">
        <v>302</v>
      </c>
      <c r="G709" s="27">
        <v>1</v>
      </c>
      <c r="H709" s="28">
        <v>44447.530829664349</v>
      </c>
      <c r="I709" s="2" t="s">
        <v>945</v>
      </c>
      <c r="J709" s="27">
        <v>45.40960693359375</v>
      </c>
      <c r="K709" s="27">
        <v>11.894699096679688</v>
      </c>
      <c r="L709" s="2" t="s">
        <v>15</v>
      </c>
      <c r="M709" s="2" t="s">
        <v>16</v>
      </c>
      <c r="N709" s="3">
        <v>6</v>
      </c>
      <c r="O709" s="27" t="s">
        <v>1427</v>
      </c>
      <c r="P709" s="27" t="s">
        <v>1427</v>
      </c>
      <c r="Q709" s="27" t="s">
        <v>1427</v>
      </c>
      <c r="R709" s="27">
        <f t="shared" si="33"/>
        <v>0</v>
      </c>
      <c r="S709" s="27"/>
      <c r="T709" s="27"/>
      <c r="U709" s="27"/>
      <c r="V709" s="27"/>
      <c r="W709" s="27"/>
      <c r="X709" s="27"/>
      <c r="Y709" s="27"/>
      <c r="Z709" s="27" t="s">
        <v>2203</v>
      </c>
      <c r="AA709" s="27" t="s">
        <v>2204</v>
      </c>
      <c r="AB709" s="27" t="s">
        <v>2205</v>
      </c>
      <c r="AC709" s="27">
        <f t="shared" si="34"/>
        <v>3</v>
      </c>
      <c r="AD709" s="27">
        <v>1</v>
      </c>
      <c r="AE709" s="27"/>
      <c r="AF709" s="27"/>
      <c r="AG709" s="27"/>
      <c r="AH709" s="27"/>
      <c r="AI709" s="27"/>
      <c r="AJ709" s="27"/>
      <c r="AK709" s="27">
        <v>2</v>
      </c>
      <c r="AL709" s="29">
        <v>0</v>
      </c>
      <c r="AM709" s="29">
        <v>0</v>
      </c>
      <c r="AN709" s="29">
        <v>8</v>
      </c>
      <c r="AO709" s="29">
        <v>9</v>
      </c>
      <c r="AP709" s="29">
        <v>9</v>
      </c>
      <c r="AQ709" s="29">
        <v>8</v>
      </c>
      <c r="AR709" s="29">
        <v>8</v>
      </c>
      <c r="AS709" s="29">
        <v>7</v>
      </c>
      <c r="AT709" s="29">
        <f t="shared" si="35"/>
        <v>8.1666666666666661</v>
      </c>
      <c r="AU709" s="29">
        <v>6</v>
      </c>
      <c r="AV709" s="29">
        <v>6</v>
      </c>
      <c r="AW709" s="29">
        <v>1</v>
      </c>
      <c r="AX709" s="29">
        <v>57</v>
      </c>
      <c r="AY709" s="29">
        <v>1</v>
      </c>
      <c r="AZ709" s="27" t="s">
        <v>1427</v>
      </c>
      <c r="BA709" s="27">
        <v>67</v>
      </c>
      <c r="BB709" s="27">
        <v>1</v>
      </c>
      <c r="BC709" s="27">
        <v>0</v>
      </c>
      <c r="BD709" s="27">
        <v>0</v>
      </c>
      <c r="BE709" s="27">
        <v>0</v>
      </c>
      <c r="BF709" s="27" t="str" cm="1">
        <f t="array" ref="BF709">_xlfn.IFS(BB709=1,"Nord Italia",BC709=1,"Centro Italia",BD709=1,"Sud Italia",BE709=1,"Isole Italia",SUM(BB709:BE709)=0,"Estero")</f>
        <v>Nord Italia</v>
      </c>
      <c r="BG709" s="27" t="s">
        <v>2817</v>
      </c>
      <c r="BH709" s="27">
        <v>173</v>
      </c>
      <c r="BI709" s="27" t="s">
        <v>2898</v>
      </c>
      <c r="BJ709" s="27">
        <v>7</v>
      </c>
      <c r="BK709" s="27" t="s">
        <v>1427</v>
      </c>
      <c r="BL709" s="27" t="s">
        <v>1427</v>
      </c>
      <c r="BM709" s="27" t="s">
        <v>1427</v>
      </c>
      <c r="BN709" s="27" t="s">
        <v>1427</v>
      </c>
      <c r="BO709" s="27">
        <v>3</v>
      </c>
      <c r="BP709" s="29">
        <v>3</v>
      </c>
      <c r="BQ709" s="27">
        <v>90</v>
      </c>
      <c r="BR709" s="27">
        <v>0</v>
      </c>
      <c r="BS709" s="27" t="s">
        <v>1427</v>
      </c>
      <c r="BT709" s="27">
        <v>1</v>
      </c>
      <c r="BU709" s="27">
        <v>1</v>
      </c>
      <c r="BV709" s="29">
        <v>3</v>
      </c>
    </row>
    <row r="710" spans="1:74" ht="45" x14ac:dyDescent="0.25">
      <c r="A710" s="27">
        <v>481</v>
      </c>
      <c r="B710" s="28">
        <v>44448.068784722222</v>
      </c>
      <c r="C710" s="28">
        <v>44448.072326388887</v>
      </c>
      <c r="D710" s="2" t="s">
        <v>960</v>
      </c>
      <c r="E710" s="27">
        <v>100</v>
      </c>
      <c r="F710" s="27">
        <v>305</v>
      </c>
      <c r="G710" s="27">
        <v>1</v>
      </c>
      <c r="H710" s="28">
        <v>44448.072331493058</v>
      </c>
      <c r="I710" s="2" t="s">
        <v>961</v>
      </c>
      <c r="J710" s="27">
        <v>43.147903442382813</v>
      </c>
      <c r="K710" s="27">
        <v>12.109695434570313</v>
      </c>
      <c r="L710" s="2" t="s">
        <v>15</v>
      </c>
      <c r="M710" s="2" t="s">
        <v>16</v>
      </c>
      <c r="N710" s="3">
        <v>6</v>
      </c>
      <c r="O710" s="27" t="s">
        <v>1427</v>
      </c>
      <c r="P710" s="27" t="s">
        <v>1427</v>
      </c>
      <c r="Q710" s="27" t="s">
        <v>1427</v>
      </c>
      <c r="R710" s="27">
        <f t="shared" si="33"/>
        <v>0</v>
      </c>
      <c r="S710" s="27"/>
      <c r="T710" s="27"/>
      <c r="U710" s="27"/>
      <c r="V710" s="27"/>
      <c r="W710" s="27"/>
      <c r="X710" s="27"/>
      <c r="Y710" s="27"/>
      <c r="Z710" s="27" t="s">
        <v>2211</v>
      </c>
      <c r="AA710" s="27" t="s">
        <v>2212</v>
      </c>
      <c r="AB710" s="27" t="s">
        <v>2213</v>
      </c>
      <c r="AC710" s="27">
        <f t="shared" si="34"/>
        <v>3</v>
      </c>
      <c r="AD710" s="27"/>
      <c r="AE710" s="27"/>
      <c r="AF710" s="27">
        <v>1</v>
      </c>
      <c r="AG710" s="27">
        <v>1</v>
      </c>
      <c r="AH710" s="27"/>
      <c r="AI710" s="27">
        <v>1</v>
      </c>
      <c r="AJ710" s="27"/>
      <c r="AK710" s="27"/>
      <c r="AL710" s="29">
        <v>0</v>
      </c>
      <c r="AM710" s="29">
        <v>0</v>
      </c>
      <c r="AN710" s="29">
        <v>1</v>
      </c>
      <c r="AO710" s="29">
        <v>10</v>
      </c>
      <c r="AP710" s="29">
        <v>1</v>
      </c>
      <c r="AQ710" s="29">
        <v>10</v>
      </c>
      <c r="AR710" s="29">
        <v>1</v>
      </c>
      <c r="AS710" s="29">
        <v>10</v>
      </c>
      <c r="AT710" s="29">
        <f t="shared" si="35"/>
        <v>5.5</v>
      </c>
      <c r="AU710" s="29">
        <v>6</v>
      </c>
      <c r="AV710" s="29">
        <v>7</v>
      </c>
      <c r="AW710" s="29">
        <v>1</v>
      </c>
      <c r="AX710" s="29">
        <v>43</v>
      </c>
      <c r="AY710" s="29">
        <v>1</v>
      </c>
      <c r="AZ710" s="27" t="s">
        <v>1427</v>
      </c>
      <c r="BA710" s="27">
        <v>73</v>
      </c>
      <c r="BB710" s="27">
        <v>0</v>
      </c>
      <c r="BC710" s="27">
        <v>0</v>
      </c>
      <c r="BD710" s="27">
        <v>1</v>
      </c>
      <c r="BE710" s="27">
        <v>0</v>
      </c>
      <c r="BF710" s="27" t="str" cm="1">
        <f t="array" ref="BF710">_xlfn.IFS(BB710=1,"Nord Italia",BC710=1,"Centro Italia",BD710=1,"Sud Italia",BE710=1,"Isole Italia",SUM(BB710:BE710)=0,"Estero")</f>
        <v>Sud Italia</v>
      </c>
      <c r="BG710" s="27" t="s">
        <v>2915</v>
      </c>
      <c r="BH710" s="27">
        <v>171</v>
      </c>
      <c r="BI710" s="27" t="s">
        <v>1427</v>
      </c>
      <c r="BJ710" s="27">
        <v>5</v>
      </c>
      <c r="BK710" s="27">
        <v>15</v>
      </c>
      <c r="BL710" s="27" t="s">
        <v>1427</v>
      </c>
      <c r="BM710" s="27">
        <v>116</v>
      </c>
      <c r="BN710" s="27" t="s">
        <v>3157</v>
      </c>
      <c r="BO710" s="27">
        <v>4</v>
      </c>
      <c r="BP710" s="29">
        <v>3</v>
      </c>
      <c r="BQ710" s="27">
        <v>60</v>
      </c>
      <c r="BR710" s="27">
        <v>0</v>
      </c>
      <c r="BS710" s="27" t="s">
        <v>1427</v>
      </c>
      <c r="BT710" s="27">
        <v>1</v>
      </c>
      <c r="BU710" s="27">
        <v>0</v>
      </c>
      <c r="BV710" s="29">
        <v>2</v>
      </c>
    </row>
    <row r="711" spans="1:74" ht="30" x14ac:dyDescent="0.25">
      <c r="A711" s="27">
        <v>484</v>
      </c>
      <c r="B711" s="28">
        <v>44448.107256944444</v>
      </c>
      <c r="C711" s="28">
        <v>44448.110324074078</v>
      </c>
      <c r="D711" s="2" t="s">
        <v>966</v>
      </c>
      <c r="E711" s="27">
        <v>100</v>
      </c>
      <c r="F711" s="27">
        <v>264</v>
      </c>
      <c r="G711" s="27">
        <v>1</v>
      </c>
      <c r="H711" s="28">
        <v>44448.110338379629</v>
      </c>
      <c r="I711" s="2" t="s">
        <v>967</v>
      </c>
      <c r="J711" s="27">
        <v>43.147903442382813</v>
      </c>
      <c r="K711" s="27">
        <v>12.109695434570313</v>
      </c>
      <c r="L711" s="2" t="s">
        <v>15</v>
      </c>
      <c r="M711" s="2" t="s">
        <v>16</v>
      </c>
      <c r="N711" s="3">
        <v>6</v>
      </c>
      <c r="O711" s="27" t="s">
        <v>1427</v>
      </c>
      <c r="P711" s="27" t="s">
        <v>1427</v>
      </c>
      <c r="Q711" s="27" t="s">
        <v>1427</v>
      </c>
      <c r="R711" s="27">
        <f t="shared" si="33"/>
        <v>0</v>
      </c>
      <c r="S711" s="27"/>
      <c r="T711" s="27"/>
      <c r="U711" s="27"/>
      <c r="V711" s="27"/>
      <c r="W711" s="27"/>
      <c r="X711" s="27"/>
      <c r="Y711" s="27"/>
      <c r="Z711" s="27" t="s">
        <v>2217</v>
      </c>
      <c r="AA711" s="27" t="s">
        <v>2218</v>
      </c>
      <c r="AB711" s="27" t="s">
        <v>2219</v>
      </c>
      <c r="AC711" s="27">
        <f t="shared" si="34"/>
        <v>3</v>
      </c>
      <c r="AD711" s="27"/>
      <c r="AE711" s="27"/>
      <c r="AF711" s="27">
        <v>1</v>
      </c>
      <c r="AG711" s="27"/>
      <c r="AH711" s="27"/>
      <c r="AI711" s="27">
        <v>1</v>
      </c>
      <c r="AJ711" s="27"/>
      <c r="AK711" s="27"/>
      <c r="AL711" s="29">
        <v>0</v>
      </c>
      <c r="AM711" s="29">
        <v>0</v>
      </c>
      <c r="AN711" s="29">
        <v>9</v>
      </c>
      <c r="AO711" s="29">
        <v>10</v>
      </c>
      <c r="AP711" s="29">
        <v>8</v>
      </c>
      <c r="AQ711" s="29">
        <v>8</v>
      </c>
      <c r="AR711" s="29">
        <v>10</v>
      </c>
      <c r="AS711" s="29">
        <v>7</v>
      </c>
      <c r="AT711" s="29">
        <f t="shared" si="35"/>
        <v>8.6666666666666661</v>
      </c>
      <c r="AU711" s="29">
        <v>8</v>
      </c>
      <c r="AV711" s="29">
        <v>7</v>
      </c>
      <c r="AW711" s="29">
        <v>1</v>
      </c>
      <c r="AX711" s="29">
        <v>51</v>
      </c>
      <c r="AY711" s="29">
        <v>1</v>
      </c>
      <c r="AZ711" s="27" t="s">
        <v>1427</v>
      </c>
      <c r="BA711" s="27">
        <v>67</v>
      </c>
      <c r="BB711" s="27">
        <v>1</v>
      </c>
      <c r="BC711" s="27">
        <v>0</v>
      </c>
      <c r="BD711" s="27">
        <v>0</v>
      </c>
      <c r="BE711" s="27">
        <v>0</v>
      </c>
      <c r="BF711" s="27" t="str" cm="1">
        <f t="array" ref="BF711">_xlfn.IFS(BB711=1,"Nord Italia",BC711=1,"Centro Italia",BD711=1,"Sud Italia",BE711=1,"Isole Italia",SUM(BB711:BE711)=0,"Estero")</f>
        <v>Nord Italia</v>
      </c>
      <c r="BG711" s="27" t="s">
        <v>2817</v>
      </c>
      <c r="BH711" s="27">
        <v>167</v>
      </c>
      <c r="BI711" s="27" t="s">
        <v>1427</v>
      </c>
      <c r="BJ711" s="27">
        <v>3</v>
      </c>
      <c r="BK711" s="27" t="s">
        <v>1427</v>
      </c>
      <c r="BL711" s="27" t="s">
        <v>1427</v>
      </c>
      <c r="BM711" s="27" t="s">
        <v>1427</v>
      </c>
      <c r="BN711" s="27" t="s">
        <v>1427</v>
      </c>
      <c r="BO711" s="27">
        <v>4</v>
      </c>
      <c r="BP711" s="29">
        <v>3</v>
      </c>
      <c r="BQ711" s="27">
        <v>60</v>
      </c>
      <c r="BR711" s="27">
        <v>0</v>
      </c>
      <c r="BS711" s="27" t="s">
        <v>1427</v>
      </c>
      <c r="BT711" s="27">
        <v>1</v>
      </c>
      <c r="BU711" s="27">
        <v>1</v>
      </c>
      <c r="BV711" s="29">
        <v>2</v>
      </c>
    </row>
    <row r="712" spans="1:74" ht="30" x14ac:dyDescent="0.25">
      <c r="A712" s="27">
        <v>491</v>
      </c>
      <c r="B712" s="28">
        <v>44448.254895833335</v>
      </c>
      <c r="C712" s="28">
        <v>44448.262662037036</v>
      </c>
      <c r="D712" s="2" t="s">
        <v>980</v>
      </c>
      <c r="E712" s="27">
        <v>100</v>
      </c>
      <c r="F712" s="27">
        <v>670</v>
      </c>
      <c r="G712" s="27">
        <v>1</v>
      </c>
      <c r="H712" s="28">
        <v>44448.262676331018</v>
      </c>
      <c r="I712" s="2" t="s">
        <v>981</v>
      </c>
      <c r="J712" s="27">
        <v>45.472198486328125</v>
      </c>
      <c r="K712" s="27">
        <v>9.19219970703125</v>
      </c>
      <c r="L712" s="2" t="s">
        <v>15</v>
      </c>
      <c r="M712" s="2" t="s">
        <v>87</v>
      </c>
      <c r="N712" s="3">
        <v>6</v>
      </c>
      <c r="O712" s="27" t="s">
        <v>1427</v>
      </c>
      <c r="P712" s="27" t="s">
        <v>1427</v>
      </c>
      <c r="Q712" s="27" t="s">
        <v>1427</v>
      </c>
      <c r="R712" s="27">
        <f t="shared" si="33"/>
        <v>0</v>
      </c>
      <c r="S712" s="27"/>
      <c r="T712" s="27"/>
      <c r="U712" s="27"/>
      <c r="V712" s="27"/>
      <c r="W712" s="27"/>
      <c r="X712" s="27"/>
      <c r="Y712" s="27"/>
      <c r="Z712" s="27" t="s">
        <v>2229</v>
      </c>
      <c r="AA712" s="27" t="s">
        <v>2230</v>
      </c>
      <c r="AB712" s="27" t="s">
        <v>2231</v>
      </c>
      <c r="AC712" s="27">
        <f t="shared" si="34"/>
        <v>3</v>
      </c>
      <c r="AD712" s="27"/>
      <c r="AE712" s="27"/>
      <c r="AF712" s="27">
        <v>1</v>
      </c>
      <c r="AG712" s="27"/>
      <c r="AH712" s="27"/>
      <c r="AI712" s="27">
        <v>1</v>
      </c>
      <c r="AJ712" s="27">
        <v>1</v>
      </c>
      <c r="AK712" s="27"/>
      <c r="AL712" s="29">
        <v>0</v>
      </c>
      <c r="AM712" s="29">
        <v>0</v>
      </c>
      <c r="AN712" s="29">
        <v>6</v>
      </c>
      <c r="AO712" s="29">
        <v>8</v>
      </c>
      <c r="AP712" s="29">
        <v>8</v>
      </c>
      <c r="AQ712" s="29">
        <v>10</v>
      </c>
      <c r="AR712" s="29">
        <v>10</v>
      </c>
      <c r="AS712" s="29">
        <v>2</v>
      </c>
      <c r="AT712" s="29">
        <f t="shared" si="35"/>
        <v>7.333333333333333</v>
      </c>
      <c r="AU712" s="29">
        <v>5</v>
      </c>
      <c r="AV712" s="29">
        <v>7</v>
      </c>
      <c r="AW712" s="29">
        <v>1</v>
      </c>
      <c r="AX712" s="29">
        <v>26</v>
      </c>
      <c r="AY712" s="29">
        <v>1</v>
      </c>
      <c r="AZ712" s="27" t="s">
        <v>1427</v>
      </c>
      <c r="BA712" s="27">
        <v>104</v>
      </c>
      <c r="BB712" s="27">
        <v>1</v>
      </c>
      <c r="BC712" s="27">
        <v>0</v>
      </c>
      <c r="BD712" s="27">
        <v>0</v>
      </c>
      <c r="BE712" s="27">
        <v>0</v>
      </c>
      <c r="BF712" s="27" t="str" cm="1">
        <f t="array" ref="BF712">_xlfn.IFS(BB712=1,"Nord Italia",BC712=1,"Centro Italia",BD712=1,"Sud Italia",BE712=1,"Isole Italia",SUM(BB712:BE712)=0,"Estero")</f>
        <v>Nord Italia</v>
      </c>
      <c r="BG712" s="27">
        <v>30123</v>
      </c>
      <c r="BH712" s="27">
        <v>164</v>
      </c>
      <c r="BI712" s="27" t="s">
        <v>1427</v>
      </c>
      <c r="BJ712" s="27">
        <v>4</v>
      </c>
      <c r="BK712" s="27">
        <v>16</v>
      </c>
      <c r="BL712" s="27" t="s">
        <v>1427</v>
      </c>
      <c r="BM712" s="27">
        <v>110</v>
      </c>
      <c r="BN712" s="27" t="s">
        <v>1427</v>
      </c>
      <c r="BO712" s="27">
        <v>5</v>
      </c>
      <c r="BP712" s="29">
        <v>3</v>
      </c>
      <c r="BQ712" s="27">
        <v>500</v>
      </c>
      <c r="BR712" s="27">
        <v>0</v>
      </c>
      <c r="BS712" s="27" t="s">
        <v>1427</v>
      </c>
      <c r="BT712" s="27">
        <v>1</v>
      </c>
      <c r="BU712" s="27">
        <v>1</v>
      </c>
      <c r="BV712" s="29">
        <v>3</v>
      </c>
    </row>
    <row r="713" spans="1:74" ht="30" x14ac:dyDescent="0.25">
      <c r="A713" s="27">
        <v>497</v>
      </c>
      <c r="B713" s="28">
        <v>44448.430694444447</v>
      </c>
      <c r="C713" s="28">
        <v>44448.433761574073</v>
      </c>
      <c r="D713" s="2" t="s">
        <v>992</v>
      </c>
      <c r="E713" s="27">
        <v>100</v>
      </c>
      <c r="F713" s="27">
        <v>265</v>
      </c>
      <c r="G713" s="27">
        <v>1</v>
      </c>
      <c r="H713" s="28">
        <v>44448.433776701386</v>
      </c>
      <c r="I713" s="2" t="s">
        <v>993</v>
      </c>
      <c r="J713" s="27">
        <v>45.403106689453125</v>
      </c>
      <c r="K713" s="27">
        <v>11.87469482421875</v>
      </c>
      <c r="L713" s="2" t="s">
        <v>15</v>
      </c>
      <c r="M713" s="2" t="s">
        <v>16</v>
      </c>
      <c r="N713" s="3">
        <v>6</v>
      </c>
      <c r="O713" s="27" t="s">
        <v>1427</v>
      </c>
      <c r="P713" s="27" t="s">
        <v>1427</v>
      </c>
      <c r="Q713" s="27" t="s">
        <v>1427</v>
      </c>
      <c r="R713" s="27">
        <f t="shared" si="33"/>
        <v>0</v>
      </c>
      <c r="S713" s="27"/>
      <c r="T713" s="27"/>
      <c r="U713" s="27"/>
      <c r="V713" s="27"/>
      <c r="W713" s="27"/>
      <c r="X713" s="27"/>
      <c r="Y713" s="27"/>
      <c r="Z713" s="27" t="s">
        <v>2234</v>
      </c>
      <c r="AA713" s="27" t="s">
        <v>2235</v>
      </c>
      <c r="AB713" s="27" t="s">
        <v>2236</v>
      </c>
      <c r="AC713" s="27">
        <f t="shared" si="34"/>
        <v>3</v>
      </c>
      <c r="AD713" s="27"/>
      <c r="AE713" s="27"/>
      <c r="AF713" s="27"/>
      <c r="AG713" s="27"/>
      <c r="AH713" s="27"/>
      <c r="AI713" s="27"/>
      <c r="AJ713" s="27"/>
      <c r="AK713" s="27"/>
      <c r="AL713" s="29">
        <v>0</v>
      </c>
      <c r="AM713" s="29">
        <v>0</v>
      </c>
      <c r="AN713" s="29">
        <v>8</v>
      </c>
      <c r="AO713" s="29">
        <v>10</v>
      </c>
      <c r="AP713" s="29">
        <v>9</v>
      </c>
      <c r="AQ713" s="29">
        <v>10</v>
      </c>
      <c r="AR713" s="29">
        <v>10</v>
      </c>
      <c r="AS713" s="29">
        <v>8</v>
      </c>
      <c r="AT713" s="29">
        <f t="shared" si="35"/>
        <v>9.1666666666666661</v>
      </c>
      <c r="AU713" s="29">
        <v>8</v>
      </c>
      <c r="AV713" s="29">
        <v>8</v>
      </c>
      <c r="AW713" s="29">
        <v>1</v>
      </c>
      <c r="AX713" s="29">
        <v>46</v>
      </c>
      <c r="AY713" s="29">
        <v>1</v>
      </c>
      <c r="AZ713" s="27" t="s">
        <v>1427</v>
      </c>
      <c r="BA713" s="27">
        <v>67</v>
      </c>
      <c r="BB713" s="27">
        <v>1</v>
      </c>
      <c r="BC713" s="27">
        <v>0</v>
      </c>
      <c r="BD713" s="27">
        <v>0</v>
      </c>
      <c r="BE713" s="27">
        <v>0</v>
      </c>
      <c r="BF713" s="27" t="str" cm="1">
        <f t="array" ref="BF713">_xlfn.IFS(BB713=1,"Nord Italia",BC713=1,"Centro Italia",BD713=1,"Sud Italia",BE713=1,"Isole Italia",SUM(BB713:BE713)=0,"Estero")</f>
        <v>Nord Italia</v>
      </c>
      <c r="BG713" s="27" t="s">
        <v>2752</v>
      </c>
      <c r="BH713" s="27">
        <v>167</v>
      </c>
      <c r="BI713" s="27" t="s">
        <v>1427</v>
      </c>
      <c r="BJ713" s="27">
        <v>5</v>
      </c>
      <c r="BK713" s="27">
        <v>8</v>
      </c>
      <c r="BL713" s="27" t="s">
        <v>1427</v>
      </c>
      <c r="BM713" s="27">
        <v>116</v>
      </c>
      <c r="BN713" s="27" t="s">
        <v>2604</v>
      </c>
      <c r="BO713" s="27">
        <v>3</v>
      </c>
      <c r="BP713" s="29">
        <v>3</v>
      </c>
      <c r="BQ713" s="27">
        <v>60</v>
      </c>
      <c r="BR713" s="27">
        <v>0</v>
      </c>
      <c r="BS713" s="27" t="s">
        <v>1427</v>
      </c>
      <c r="BT713" s="27">
        <v>1</v>
      </c>
      <c r="BU713" s="27">
        <v>1</v>
      </c>
      <c r="BV713" s="29">
        <v>5</v>
      </c>
    </row>
    <row r="714" spans="1:74" ht="30" x14ac:dyDescent="0.25">
      <c r="A714" s="27">
        <v>502</v>
      </c>
      <c r="B714" s="28">
        <v>44448.561192129629</v>
      </c>
      <c r="C714" s="28">
        <v>44448.563831018517</v>
      </c>
      <c r="D714" s="2" t="s">
        <v>1002</v>
      </c>
      <c r="E714" s="27">
        <v>100</v>
      </c>
      <c r="F714" s="27">
        <v>228</v>
      </c>
      <c r="G714" s="27">
        <v>1</v>
      </c>
      <c r="H714" s="28">
        <v>44448.563838136572</v>
      </c>
      <c r="I714" s="2" t="s">
        <v>1003</v>
      </c>
      <c r="J714" s="27">
        <v>45.543106079101563</v>
      </c>
      <c r="K714" s="27">
        <v>11.54150390625</v>
      </c>
      <c r="L714" s="2" t="s">
        <v>15</v>
      </c>
      <c r="M714" s="2" t="s">
        <v>16</v>
      </c>
      <c r="N714" s="3">
        <v>6</v>
      </c>
      <c r="O714" s="27" t="s">
        <v>1427</v>
      </c>
      <c r="P714" s="27" t="s">
        <v>1427</v>
      </c>
      <c r="Q714" s="27" t="s">
        <v>1427</v>
      </c>
      <c r="R714" s="27">
        <f t="shared" si="33"/>
        <v>0</v>
      </c>
      <c r="S714" s="27"/>
      <c r="T714" s="27"/>
      <c r="U714" s="27"/>
      <c r="V714" s="27"/>
      <c r="W714" s="27"/>
      <c r="X714" s="27"/>
      <c r="Y714" s="27"/>
      <c r="Z714" s="27" t="s">
        <v>2243</v>
      </c>
      <c r="AA714" s="27" t="s">
        <v>2244</v>
      </c>
      <c r="AB714" s="27" t="s">
        <v>2245</v>
      </c>
      <c r="AC714" s="27">
        <f t="shared" si="34"/>
        <v>3</v>
      </c>
      <c r="AD714" s="27">
        <v>1</v>
      </c>
      <c r="AE714" s="27">
        <v>2</v>
      </c>
      <c r="AF714" s="27"/>
      <c r="AG714" s="27"/>
      <c r="AH714" s="27"/>
      <c r="AI714" s="27"/>
      <c r="AJ714" s="27"/>
      <c r="AK714" s="27"/>
      <c r="AL714" s="29">
        <v>0</v>
      </c>
      <c r="AM714" s="29">
        <v>0</v>
      </c>
      <c r="AN714" s="29">
        <v>9</v>
      </c>
      <c r="AO714" s="29">
        <v>8</v>
      </c>
      <c r="AP714" s="29">
        <v>7</v>
      </c>
      <c r="AQ714" s="29">
        <v>7</v>
      </c>
      <c r="AR714" s="29">
        <v>6</v>
      </c>
      <c r="AS714" s="29">
        <v>6</v>
      </c>
      <c r="AT714" s="29">
        <f t="shared" si="35"/>
        <v>7.166666666666667</v>
      </c>
      <c r="AU714" s="29">
        <v>7</v>
      </c>
      <c r="AV714" s="29">
        <v>7</v>
      </c>
      <c r="AW714" s="29">
        <v>1</v>
      </c>
      <c r="AX714" s="29">
        <v>57</v>
      </c>
      <c r="AY714" s="29">
        <v>1</v>
      </c>
      <c r="AZ714" s="27" t="s">
        <v>1427</v>
      </c>
      <c r="BA714" s="27">
        <v>67</v>
      </c>
      <c r="BB714" s="27">
        <v>1</v>
      </c>
      <c r="BC714" s="27">
        <v>0</v>
      </c>
      <c r="BD714" s="27">
        <v>0</v>
      </c>
      <c r="BE714" s="27">
        <v>0</v>
      </c>
      <c r="BF714" s="27" t="str" cm="1">
        <f t="array" ref="BF714">_xlfn.IFS(BB714=1,"Nord Italia",BC714=1,"Centro Italia",BD714=1,"Sud Italia",BE714=1,"Isole Italia",SUM(BB714:BE714)=0,"Estero")</f>
        <v>Nord Italia</v>
      </c>
      <c r="BG714" s="27" t="s">
        <v>2922</v>
      </c>
      <c r="BH714" s="27">
        <v>167</v>
      </c>
      <c r="BI714" s="27" t="s">
        <v>1427</v>
      </c>
      <c r="BJ714" s="27">
        <v>7</v>
      </c>
      <c r="BK714" s="27" t="s">
        <v>1427</v>
      </c>
      <c r="BL714" s="27" t="s">
        <v>1427</v>
      </c>
      <c r="BM714" s="27" t="s">
        <v>1427</v>
      </c>
      <c r="BN714" s="27" t="s">
        <v>1427</v>
      </c>
      <c r="BO714" s="27">
        <v>2</v>
      </c>
      <c r="BP714" s="29">
        <v>4</v>
      </c>
      <c r="BQ714" s="27">
        <v>40</v>
      </c>
      <c r="BR714" s="27">
        <v>0</v>
      </c>
      <c r="BS714" s="27" t="s">
        <v>1427</v>
      </c>
      <c r="BT714" s="27">
        <v>1</v>
      </c>
      <c r="BU714" s="27">
        <v>1</v>
      </c>
      <c r="BV714" s="29">
        <v>2</v>
      </c>
    </row>
    <row r="715" spans="1:74" ht="30" x14ac:dyDescent="0.25">
      <c r="A715" s="27">
        <v>505</v>
      </c>
      <c r="B715" s="28">
        <v>44448.62976851852</v>
      </c>
      <c r="C715" s="28">
        <v>44448.633275462962</v>
      </c>
      <c r="D715" s="2" t="s">
        <v>1008</v>
      </c>
      <c r="E715" s="27">
        <v>100</v>
      </c>
      <c r="F715" s="27">
        <v>302</v>
      </c>
      <c r="G715" s="27">
        <v>1</v>
      </c>
      <c r="H715" s="28">
        <v>44448.633282118055</v>
      </c>
      <c r="I715" s="2" t="s">
        <v>1009</v>
      </c>
      <c r="J715" s="27">
        <v>45.543106079101563</v>
      </c>
      <c r="K715" s="27">
        <v>11.54150390625</v>
      </c>
      <c r="L715" s="2" t="s">
        <v>15</v>
      </c>
      <c r="M715" s="2" t="s">
        <v>16</v>
      </c>
      <c r="N715" s="3">
        <v>6</v>
      </c>
      <c r="O715" s="27" t="s">
        <v>1427</v>
      </c>
      <c r="P715" s="27" t="s">
        <v>1427</v>
      </c>
      <c r="Q715" s="27" t="s">
        <v>1427</v>
      </c>
      <c r="R715" s="27">
        <f t="shared" si="33"/>
        <v>0</v>
      </c>
      <c r="S715" s="27"/>
      <c r="T715" s="27"/>
      <c r="U715" s="27"/>
      <c r="V715" s="27"/>
      <c r="W715" s="27"/>
      <c r="X715" s="27"/>
      <c r="Y715" s="27"/>
      <c r="Z715" s="27" t="s">
        <v>2248</v>
      </c>
      <c r="AA715" s="27" t="s">
        <v>2249</v>
      </c>
      <c r="AB715" s="27" t="s">
        <v>2250</v>
      </c>
      <c r="AC715" s="27">
        <f t="shared" si="34"/>
        <v>3</v>
      </c>
      <c r="AD715" s="27">
        <v>2</v>
      </c>
      <c r="AE715" s="27"/>
      <c r="AF715" s="27">
        <v>1</v>
      </c>
      <c r="AG715" s="27"/>
      <c r="AH715" s="27"/>
      <c r="AI715" s="27"/>
      <c r="AJ715" s="27"/>
      <c r="AK715" s="27"/>
      <c r="AL715" s="29">
        <v>0</v>
      </c>
      <c r="AM715" s="29">
        <v>0</v>
      </c>
      <c r="AN715" s="29">
        <v>5</v>
      </c>
      <c r="AO715" s="29">
        <v>10</v>
      </c>
      <c r="AP715" s="29">
        <v>7</v>
      </c>
      <c r="AQ715" s="29">
        <v>7</v>
      </c>
      <c r="AR715" s="29">
        <v>9</v>
      </c>
      <c r="AS715" s="29">
        <v>6</v>
      </c>
      <c r="AT715" s="29">
        <f t="shared" si="35"/>
        <v>7.333333333333333</v>
      </c>
      <c r="AU715" s="29">
        <v>5</v>
      </c>
      <c r="AV715" s="29">
        <v>6</v>
      </c>
      <c r="AW715" s="29">
        <v>1</v>
      </c>
      <c r="AX715" s="29">
        <v>23</v>
      </c>
      <c r="AY715" s="29">
        <v>1</v>
      </c>
      <c r="AZ715" s="27" t="s">
        <v>1427</v>
      </c>
      <c r="BA715" s="27">
        <v>104</v>
      </c>
      <c r="BB715" s="27">
        <v>1</v>
      </c>
      <c r="BC715" s="27">
        <v>0</v>
      </c>
      <c r="BD715" s="27">
        <v>0</v>
      </c>
      <c r="BE715" s="27">
        <v>0</v>
      </c>
      <c r="BF715" s="27" t="str" cm="1">
        <f t="array" ref="BF715">_xlfn.IFS(BB715=1,"Nord Italia",BC715=1,"Centro Italia",BD715=1,"Sud Italia",BE715=1,"Isole Italia",SUM(BB715:BE715)=0,"Estero")</f>
        <v>Nord Italia</v>
      </c>
      <c r="BG715" s="27" t="s">
        <v>2923</v>
      </c>
      <c r="BH715" s="27">
        <v>164</v>
      </c>
      <c r="BI715" s="27" t="s">
        <v>1427</v>
      </c>
      <c r="BJ715" s="27">
        <v>4</v>
      </c>
      <c r="BK715" s="27">
        <v>18</v>
      </c>
      <c r="BL715" s="27" t="s">
        <v>3098</v>
      </c>
      <c r="BM715" s="27">
        <v>110</v>
      </c>
      <c r="BN715" s="27" t="s">
        <v>1427</v>
      </c>
      <c r="BO715" s="27">
        <v>5</v>
      </c>
      <c r="BP715" s="29">
        <v>2</v>
      </c>
      <c r="BQ715" s="27">
        <v>180</v>
      </c>
      <c r="BR715" s="27">
        <v>0</v>
      </c>
      <c r="BS715" s="27" t="s">
        <v>1427</v>
      </c>
      <c r="BT715" s="27">
        <v>1</v>
      </c>
      <c r="BU715" s="27">
        <v>1</v>
      </c>
      <c r="BV715" s="29">
        <v>3</v>
      </c>
    </row>
    <row r="716" spans="1:74" ht="30" x14ac:dyDescent="0.25">
      <c r="A716" s="27">
        <v>513</v>
      </c>
      <c r="B716" s="28">
        <v>44449.062222222223</v>
      </c>
      <c r="C716" s="28">
        <v>44449.07671296296</v>
      </c>
      <c r="D716" s="2" t="s">
        <v>1023</v>
      </c>
      <c r="E716" s="27">
        <v>100</v>
      </c>
      <c r="F716" s="27">
        <v>1251</v>
      </c>
      <c r="G716" s="27">
        <v>1</v>
      </c>
      <c r="H716" s="28">
        <v>44449.076727002313</v>
      </c>
      <c r="I716" s="2" t="s">
        <v>1024</v>
      </c>
      <c r="J716" s="27">
        <v>43.147903442382813</v>
      </c>
      <c r="K716" s="27">
        <v>12.109695434570313</v>
      </c>
      <c r="L716" s="2" t="s">
        <v>15</v>
      </c>
      <c r="M716" s="2" t="s">
        <v>16</v>
      </c>
      <c r="N716" s="3">
        <v>6</v>
      </c>
      <c r="O716" s="27" t="s">
        <v>1427</v>
      </c>
      <c r="P716" s="27" t="s">
        <v>1427</v>
      </c>
      <c r="Q716" s="27" t="s">
        <v>1427</v>
      </c>
      <c r="R716" s="27">
        <f t="shared" si="33"/>
        <v>0</v>
      </c>
      <c r="S716" s="27"/>
      <c r="T716" s="27"/>
      <c r="U716" s="27"/>
      <c r="V716" s="27"/>
      <c r="W716" s="27"/>
      <c r="X716" s="27"/>
      <c r="Y716" s="27"/>
      <c r="Z716" s="27" t="s">
        <v>2262</v>
      </c>
      <c r="AA716" s="27" t="s">
        <v>2263</v>
      </c>
      <c r="AB716" s="27" t="s">
        <v>2264</v>
      </c>
      <c r="AC716" s="27">
        <f t="shared" si="34"/>
        <v>3</v>
      </c>
      <c r="AD716" s="27">
        <v>2</v>
      </c>
      <c r="AE716" s="27"/>
      <c r="AF716" s="27"/>
      <c r="AG716" s="27">
        <v>1</v>
      </c>
      <c r="AH716" s="27"/>
      <c r="AI716" s="27"/>
      <c r="AJ716" s="27"/>
      <c r="AK716" s="27"/>
      <c r="AL716" s="29">
        <v>0</v>
      </c>
      <c r="AM716" s="29">
        <v>0</v>
      </c>
      <c r="AN716" s="29">
        <v>5</v>
      </c>
      <c r="AO716" s="29">
        <v>7</v>
      </c>
      <c r="AP716" s="29">
        <v>4</v>
      </c>
      <c r="AQ716" s="29">
        <v>6</v>
      </c>
      <c r="AR716" s="29">
        <v>8</v>
      </c>
      <c r="AS716" s="29">
        <v>9</v>
      </c>
      <c r="AT716" s="29">
        <f t="shared" si="35"/>
        <v>6.5</v>
      </c>
      <c r="AU716" s="29">
        <v>6</v>
      </c>
      <c r="AV716" s="29">
        <v>5</v>
      </c>
      <c r="AW716" s="29">
        <v>0</v>
      </c>
      <c r="AX716" s="29">
        <v>35</v>
      </c>
      <c r="AY716" s="29">
        <v>1</v>
      </c>
      <c r="AZ716" s="27" t="s">
        <v>1427</v>
      </c>
      <c r="BA716" s="27">
        <v>100</v>
      </c>
      <c r="BB716" s="27">
        <v>1</v>
      </c>
      <c r="BC716" s="27">
        <v>0</v>
      </c>
      <c r="BD716" s="27">
        <v>0</v>
      </c>
      <c r="BE716" s="27">
        <v>0</v>
      </c>
      <c r="BF716" s="27" t="str" cm="1">
        <f t="array" ref="BF716">_xlfn.IFS(BB716=1,"Nord Italia",BC716=1,"Centro Italia",BD716=1,"Sud Italia",BE716=1,"Isole Italia",SUM(BB716:BE716)=0,"Estero")</f>
        <v>Nord Italia</v>
      </c>
      <c r="BG716" s="27" t="s">
        <v>2718</v>
      </c>
      <c r="BH716" s="27">
        <v>165</v>
      </c>
      <c r="BI716" s="27" t="s">
        <v>1427</v>
      </c>
      <c r="BJ716" s="27">
        <v>3</v>
      </c>
      <c r="BK716" s="27" t="s">
        <v>1427</v>
      </c>
      <c r="BL716" s="27" t="s">
        <v>1427</v>
      </c>
      <c r="BM716" s="27" t="s">
        <v>1427</v>
      </c>
      <c r="BN716" s="27" t="s">
        <v>1427</v>
      </c>
      <c r="BO716" s="27">
        <v>4</v>
      </c>
      <c r="BP716" s="29">
        <v>3</v>
      </c>
      <c r="BQ716" s="27">
        <v>120</v>
      </c>
      <c r="BR716" s="27">
        <v>0</v>
      </c>
      <c r="BS716" s="27" t="s">
        <v>1427</v>
      </c>
      <c r="BT716" s="27">
        <v>1</v>
      </c>
      <c r="BU716" s="27">
        <v>0</v>
      </c>
      <c r="BV716" s="29">
        <v>3</v>
      </c>
    </row>
    <row r="717" spans="1:74" ht="45" x14ac:dyDescent="0.25">
      <c r="A717" s="27">
        <v>520</v>
      </c>
      <c r="B717" s="28">
        <v>44449.295694444445</v>
      </c>
      <c r="C717" s="28">
        <v>44449.300497685188</v>
      </c>
      <c r="D717" s="2" t="s">
        <v>1037</v>
      </c>
      <c r="E717" s="27">
        <v>100</v>
      </c>
      <c r="F717" s="27">
        <v>415</v>
      </c>
      <c r="G717" s="27">
        <v>1</v>
      </c>
      <c r="H717" s="28">
        <v>44449.30051228009</v>
      </c>
      <c r="I717" s="2" t="s">
        <v>1038</v>
      </c>
      <c r="J717" s="27">
        <v>43.147903442382813</v>
      </c>
      <c r="K717" s="27">
        <v>12.109695434570313</v>
      </c>
      <c r="L717" s="2" t="s">
        <v>15</v>
      </c>
      <c r="M717" s="2" t="s">
        <v>16</v>
      </c>
      <c r="N717" s="3">
        <v>6</v>
      </c>
      <c r="O717" s="27" t="s">
        <v>1427</v>
      </c>
      <c r="P717" s="27" t="s">
        <v>1427</v>
      </c>
      <c r="Q717" s="27" t="s">
        <v>1427</v>
      </c>
      <c r="R717" s="27">
        <f t="shared" si="33"/>
        <v>0</v>
      </c>
      <c r="S717" s="27"/>
      <c r="T717" s="27"/>
      <c r="U717" s="27"/>
      <c r="V717" s="27"/>
      <c r="W717" s="27"/>
      <c r="X717" s="27"/>
      <c r="Y717" s="27"/>
      <c r="Z717" s="27" t="s">
        <v>2273</v>
      </c>
      <c r="AA717" s="27" t="s">
        <v>2274</v>
      </c>
      <c r="AB717" s="27" t="s">
        <v>2275</v>
      </c>
      <c r="AC717" s="27">
        <f t="shared" si="34"/>
        <v>3</v>
      </c>
      <c r="AD717" s="27"/>
      <c r="AE717" s="27">
        <v>1</v>
      </c>
      <c r="AF717" s="27">
        <v>2</v>
      </c>
      <c r="AG717" s="27"/>
      <c r="AH717" s="27"/>
      <c r="AI717" s="27"/>
      <c r="AJ717" s="27"/>
      <c r="AK717" s="27"/>
      <c r="AL717" s="29">
        <v>0</v>
      </c>
      <c r="AM717" s="29">
        <v>0</v>
      </c>
      <c r="AN717" s="29">
        <v>4</v>
      </c>
      <c r="AO717" s="29">
        <v>8</v>
      </c>
      <c r="AP717" s="29">
        <v>6</v>
      </c>
      <c r="AQ717" s="29">
        <v>7</v>
      </c>
      <c r="AR717" s="29">
        <v>3</v>
      </c>
      <c r="AS717" s="29">
        <v>5</v>
      </c>
      <c r="AT717" s="29">
        <f t="shared" si="35"/>
        <v>5.5</v>
      </c>
      <c r="AU717" s="29">
        <v>3</v>
      </c>
      <c r="AV717" s="29">
        <v>4</v>
      </c>
      <c r="AW717" s="29">
        <v>1</v>
      </c>
      <c r="AX717" s="29">
        <v>52</v>
      </c>
      <c r="AY717" s="29">
        <v>1</v>
      </c>
      <c r="AZ717" s="27" t="s">
        <v>1427</v>
      </c>
      <c r="BA717" s="27">
        <v>31</v>
      </c>
      <c r="BB717" s="27">
        <v>0</v>
      </c>
      <c r="BC717" s="27">
        <v>0</v>
      </c>
      <c r="BD717" s="27">
        <v>1</v>
      </c>
      <c r="BE717" s="27">
        <v>0</v>
      </c>
      <c r="BF717" s="27" t="str" cm="1">
        <f t="array" ref="BF717">_xlfn.IFS(BB717=1,"Nord Italia",BC717=1,"Centro Italia",BD717=1,"Sud Italia",BE717=1,"Isole Italia",SUM(BB717:BE717)=0,"Estero")</f>
        <v>Sud Italia</v>
      </c>
      <c r="BG717" s="27" t="s">
        <v>2932</v>
      </c>
      <c r="BH717" s="27">
        <v>167</v>
      </c>
      <c r="BI717" s="27" t="s">
        <v>1427</v>
      </c>
      <c r="BJ717" s="27">
        <v>3</v>
      </c>
      <c r="BK717" s="27" t="s">
        <v>1427</v>
      </c>
      <c r="BL717" s="27" t="s">
        <v>1427</v>
      </c>
      <c r="BM717" s="27" t="s">
        <v>1427</v>
      </c>
      <c r="BN717" s="27" t="s">
        <v>1427</v>
      </c>
      <c r="BO717" s="27">
        <v>4</v>
      </c>
      <c r="BP717" s="29">
        <v>3</v>
      </c>
      <c r="BQ717" s="27">
        <v>60</v>
      </c>
      <c r="BR717" s="27">
        <v>0</v>
      </c>
      <c r="BS717" s="27" t="s">
        <v>1427</v>
      </c>
      <c r="BT717" s="27">
        <v>1</v>
      </c>
      <c r="BU717" s="27">
        <v>1</v>
      </c>
      <c r="BV717" s="29">
        <v>2</v>
      </c>
    </row>
    <row r="718" spans="1:74" ht="45" x14ac:dyDescent="0.25">
      <c r="A718" s="27">
        <v>522</v>
      </c>
      <c r="B718" s="28">
        <v>44449.369814814818</v>
      </c>
      <c r="C718" s="28">
        <v>44449.37841435185</v>
      </c>
      <c r="D718" s="2" t="s">
        <v>1041</v>
      </c>
      <c r="E718" s="27">
        <v>100</v>
      </c>
      <c r="F718" s="27">
        <v>742</v>
      </c>
      <c r="G718" s="27">
        <v>1</v>
      </c>
      <c r="H718" s="28">
        <v>44449.378424722221</v>
      </c>
      <c r="I718" s="2" t="s">
        <v>1042</v>
      </c>
      <c r="J718" s="27">
        <v>45.40960693359375</v>
      </c>
      <c r="K718" s="27">
        <v>11.894699096679688</v>
      </c>
      <c r="L718" s="2" t="s">
        <v>15</v>
      </c>
      <c r="M718" s="2" t="s">
        <v>16</v>
      </c>
      <c r="N718" s="3">
        <v>6</v>
      </c>
      <c r="O718" s="27" t="s">
        <v>1427</v>
      </c>
      <c r="P718" s="27" t="s">
        <v>1427</v>
      </c>
      <c r="Q718" s="27" t="s">
        <v>1427</v>
      </c>
      <c r="R718" s="27">
        <f t="shared" si="33"/>
        <v>0</v>
      </c>
      <c r="S718" s="27"/>
      <c r="T718" s="27"/>
      <c r="U718" s="27"/>
      <c r="V718" s="27"/>
      <c r="W718" s="27"/>
      <c r="X718" s="27"/>
      <c r="Y718" s="27"/>
      <c r="Z718" s="27" t="s">
        <v>1443</v>
      </c>
      <c r="AA718" s="27" t="s">
        <v>2276</v>
      </c>
      <c r="AB718" s="27" t="s">
        <v>2277</v>
      </c>
      <c r="AC718" s="27">
        <f t="shared" si="34"/>
        <v>3</v>
      </c>
      <c r="AD718" s="27">
        <v>1</v>
      </c>
      <c r="AE718" s="27"/>
      <c r="AF718" s="27"/>
      <c r="AG718" s="27"/>
      <c r="AH718" s="27"/>
      <c r="AI718" s="27">
        <v>1</v>
      </c>
      <c r="AJ718" s="27"/>
      <c r="AK718" s="27">
        <v>1</v>
      </c>
      <c r="AL718" s="29">
        <v>0</v>
      </c>
      <c r="AM718" s="29">
        <v>0</v>
      </c>
      <c r="AN718" s="29">
        <v>7</v>
      </c>
      <c r="AO718" s="29">
        <v>8</v>
      </c>
      <c r="AP718" s="29">
        <v>7</v>
      </c>
      <c r="AQ718" s="29">
        <v>8</v>
      </c>
      <c r="AR718" s="29">
        <v>8</v>
      </c>
      <c r="AS718" s="29">
        <v>8</v>
      </c>
      <c r="AT718" s="29">
        <f t="shared" si="35"/>
        <v>7.666666666666667</v>
      </c>
      <c r="AU718" s="29">
        <v>6</v>
      </c>
      <c r="AV718" s="29">
        <v>7</v>
      </c>
      <c r="AW718" s="29">
        <v>1</v>
      </c>
      <c r="AX718" s="29">
        <v>45</v>
      </c>
      <c r="AY718" s="29">
        <v>1</v>
      </c>
      <c r="AZ718" s="27" t="s">
        <v>1427</v>
      </c>
      <c r="BA718" s="27">
        <v>67</v>
      </c>
      <c r="BB718" s="27">
        <v>1</v>
      </c>
      <c r="BC718" s="27">
        <v>0</v>
      </c>
      <c r="BD718" s="27">
        <v>0</v>
      </c>
      <c r="BE718" s="27">
        <v>0</v>
      </c>
      <c r="BF718" s="27" t="str" cm="1">
        <f t="array" ref="BF718">_xlfn.IFS(BB718=1,"Nord Italia",BC718=1,"Centro Italia",BD718=1,"Sud Italia",BE718=1,"Isole Italia",SUM(BB718:BE718)=0,"Estero")</f>
        <v>Nord Italia</v>
      </c>
      <c r="BG718" s="27" t="s">
        <v>2935</v>
      </c>
      <c r="BH718" s="27">
        <v>167</v>
      </c>
      <c r="BI718" s="27" t="s">
        <v>1427</v>
      </c>
      <c r="BJ718" s="27">
        <v>3</v>
      </c>
      <c r="BK718" s="27" t="s">
        <v>1427</v>
      </c>
      <c r="BL718" s="27" t="s">
        <v>1427</v>
      </c>
      <c r="BM718" s="27" t="s">
        <v>1427</v>
      </c>
      <c r="BN718" s="27" t="s">
        <v>1427</v>
      </c>
      <c r="BO718" s="27">
        <v>3</v>
      </c>
      <c r="BP718" s="29">
        <v>3</v>
      </c>
      <c r="BQ718" s="27">
        <v>60</v>
      </c>
      <c r="BR718" s="27">
        <v>0</v>
      </c>
      <c r="BS718" s="27" t="s">
        <v>1427</v>
      </c>
      <c r="BT718" s="27">
        <v>1</v>
      </c>
      <c r="BU718" s="27">
        <v>0</v>
      </c>
      <c r="BV718" s="29">
        <v>2</v>
      </c>
    </row>
    <row r="719" spans="1:74" ht="30" x14ac:dyDescent="0.25">
      <c r="A719" s="27">
        <v>532</v>
      </c>
      <c r="B719" s="28">
        <v>44449.615347222221</v>
      </c>
      <c r="C719" s="28">
        <v>44449.618206018517</v>
      </c>
      <c r="D719" s="2" t="s">
        <v>1061</v>
      </c>
      <c r="E719" s="27">
        <v>100</v>
      </c>
      <c r="F719" s="27">
        <v>247</v>
      </c>
      <c r="G719" s="27">
        <v>1</v>
      </c>
      <c r="H719" s="28">
        <v>44449.61823104167</v>
      </c>
      <c r="I719" s="2" t="s">
        <v>1062</v>
      </c>
      <c r="J719" s="27">
        <v>45.436599731445313</v>
      </c>
      <c r="K719" s="27">
        <v>12.332992553710938</v>
      </c>
      <c r="L719" s="2" t="s">
        <v>15</v>
      </c>
      <c r="M719" s="2" t="s">
        <v>16</v>
      </c>
      <c r="N719" s="3">
        <v>6</v>
      </c>
      <c r="O719" s="27" t="s">
        <v>1427</v>
      </c>
      <c r="P719" s="27" t="s">
        <v>1427</v>
      </c>
      <c r="Q719" s="27" t="s">
        <v>1427</v>
      </c>
      <c r="R719" s="27">
        <f t="shared" si="33"/>
        <v>0</v>
      </c>
      <c r="S719" s="27"/>
      <c r="T719" s="27"/>
      <c r="U719" s="27"/>
      <c r="V719" s="27"/>
      <c r="W719" s="27"/>
      <c r="X719" s="27"/>
      <c r="Y719" s="27"/>
      <c r="Z719" s="27" t="s">
        <v>2299</v>
      </c>
      <c r="AA719" s="27" t="s">
        <v>2300</v>
      </c>
      <c r="AB719" s="27" t="s">
        <v>2301</v>
      </c>
      <c r="AC719" s="27">
        <f t="shared" si="34"/>
        <v>3</v>
      </c>
      <c r="AD719" s="27"/>
      <c r="AE719" s="27">
        <v>1</v>
      </c>
      <c r="AF719" s="27">
        <v>2</v>
      </c>
      <c r="AG719" s="27"/>
      <c r="AH719" s="27"/>
      <c r="AI719" s="27"/>
      <c r="AJ719" s="27"/>
      <c r="AK719" s="27"/>
      <c r="AL719" s="29">
        <v>0</v>
      </c>
      <c r="AM719" s="29">
        <v>0</v>
      </c>
      <c r="AN719" s="29">
        <v>5</v>
      </c>
      <c r="AO719" s="29">
        <v>8</v>
      </c>
      <c r="AP719" s="29">
        <v>9</v>
      </c>
      <c r="AQ719" s="29">
        <v>9</v>
      </c>
      <c r="AR719" s="29">
        <v>9</v>
      </c>
      <c r="AS719" s="29">
        <v>10</v>
      </c>
      <c r="AT719" s="29">
        <f t="shared" si="35"/>
        <v>8.3333333333333339</v>
      </c>
      <c r="AU719" s="29">
        <v>7</v>
      </c>
      <c r="AV719" s="29">
        <v>8</v>
      </c>
      <c r="AW719" s="29">
        <v>1</v>
      </c>
      <c r="AX719" s="29">
        <v>20</v>
      </c>
      <c r="AY719" s="29">
        <v>1</v>
      </c>
      <c r="AZ719" s="27" t="s">
        <v>1427</v>
      </c>
      <c r="BA719" s="27">
        <v>100</v>
      </c>
      <c r="BB719" s="27">
        <v>1</v>
      </c>
      <c r="BC719" s="27">
        <v>0</v>
      </c>
      <c r="BD719" s="27">
        <v>0</v>
      </c>
      <c r="BE719" s="27">
        <v>0</v>
      </c>
      <c r="BF719" s="27" t="str" cm="1">
        <f t="array" ref="BF719">_xlfn.IFS(BB719=1,"Nord Italia",BC719=1,"Centro Italia",BD719=1,"Sud Italia",BE719=1,"Isole Italia",SUM(BB719:BE719)=0,"Estero")</f>
        <v>Nord Italia</v>
      </c>
      <c r="BG719" s="27" t="s">
        <v>2861</v>
      </c>
      <c r="BH719" s="27">
        <v>164</v>
      </c>
      <c r="BI719" s="27" t="s">
        <v>1427</v>
      </c>
      <c r="BJ719" s="27">
        <v>3</v>
      </c>
      <c r="BK719" s="27">
        <v>18</v>
      </c>
      <c r="BL719" s="27" t="s">
        <v>3103</v>
      </c>
      <c r="BM719" s="27" t="s">
        <v>1427</v>
      </c>
      <c r="BN719" s="27" t="s">
        <v>1427</v>
      </c>
      <c r="BO719" s="27">
        <v>5</v>
      </c>
      <c r="BP719" s="29">
        <v>3</v>
      </c>
      <c r="BQ719" s="27">
        <v>90</v>
      </c>
      <c r="BR719" s="27">
        <v>0</v>
      </c>
      <c r="BS719" s="27" t="s">
        <v>1427</v>
      </c>
      <c r="BT719" s="27">
        <v>1</v>
      </c>
      <c r="BU719" s="27">
        <v>1</v>
      </c>
      <c r="BV719" s="29">
        <v>4</v>
      </c>
    </row>
    <row r="720" spans="1:74" ht="30" x14ac:dyDescent="0.25">
      <c r="A720" s="27">
        <v>546</v>
      </c>
      <c r="B720" s="28">
        <v>44449.984120370369</v>
      </c>
      <c r="C720" s="28">
        <v>44449.986250000002</v>
      </c>
      <c r="D720" s="2" t="s">
        <v>1089</v>
      </c>
      <c r="E720" s="27">
        <v>100</v>
      </c>
      <c r="F720" s="27">
        <v>184</v>
      </c>
      <c r="G720" s="27">
        <v>1</v>
      </c>
      <c r="H720" s="28">
        <v>44449.986259502315</v>
      </c>
      <c r="I720" s="2" t="s">
        <v>1090</v>
      </c>
      <c r="J720" s="27">
        <v>45.472198486328125</v>
      </c>
      <c r="K720" s="27">
        <v>9.19219970703125</v>
      </c>
      <c r="L720" s="2" t="s">
        <v>15</v>
      </c>
      <c r="M720" s="2" t="s">
        <v>16</v>
      </c>
      <c r="N720" s="3">
        <v>6</v>
      </c>
      <c r="O720" s="27" t="s">
        <v>1427</v>
      </c>
      <c r="P720" s="27" t="s">
        <v>1427</v>
      </c>
      <c r="Q720" s="27" t="s">
        <v>1427</v>
      </c>
      <c r="R720" s="27">
        <f t="shared" si="33"/>
        <v>0</v>
      </c>
      <c r="S720" s="27"/>
      <c r="T720" s="27"/>
      <c r="U720" s="27"/>
      <c r="V720" s="27"/>
      <c r="W720" s="27"/>
      <c r="X720" s="27"/>
      <c r="Y720" s="27"/>
      <c r="Z720" s="27" t="s">
        <v>2319</v>
      </c>
      <c r="AA720" s="27" t="s">
        <v>2320</v>
      </c>
      <c r="AB720" s="27" t="s">
        <v>2321</v>
      </c>
      <c r="AC720" s="27">
        <f t="shared" si="34"/>
        <v>3</v>
      </c>
      <c r="AD720" s="27"/>
      <c r="AE720" s="27"/>
      <c r="AF720" s="27">
        <v>2</v>
      </c>
      <c r="AG720" s="27"/>
      <c r="AH720" s="27"/>
      <c r="AI720" s="27">
        <v>1</v>
      </c>
      <c r="AJ720" s="27"/>
      <c r="AK720" s="27"/>
      <c r="AL720" s="29">
        <v>0</v>
      </c>
      <c r="AM720" s="29">
        <v>0</v>
      </c>
      <c r="AN720" s="29">
        <v>1</v>
      </c>
      <c r="AO720" s="29">
        <v>4</v>
      </c>
      <c r="AP720" s="29">
        <v>4</v>
      </c>
      <c r="AQ720" s="29">
        <v>8</v>
      </c>
      <c r="AR720" s="29">
        <v>10</v>
      </c>
      <c r="AS720" s="29">
        <v>10</v>
      </c>
      <c r="AT720" s="29">
        <f t="shared" si="35"/>
        <v>6.166666666666667</v>
      </c>
      <c r="AU720" s="29">
        <v>7</v>
      </c>
      <c r="AV720" s="29">
        <v>9</v>
      </c>
      <c r="AW720" s="29">
        <v>1</v>
      </c>
      <c r="AX720" s="29">
        <v>32</v>
      </c>
      <c r="AY720" s="29">
        <v>1</v>
      </c>
      <c r="AZ720" s="27" t="s">
        <v>1427</v>
      </c>
      <c r="BA720" s="27">
        <v>67</v>
      </c>
      <c r="BB720" s="27">
        <v>1</v>
      </c>
      <c r="BC720" s="27">
        <v>0</v>
      </c>
      <c r="BD720" s="27">
        <v>0</v>
      </c>
      <c r="BE720" s="27">
        <v>0</v>
      </c>
      <c r="BF720" s="27" t="str" cm="1">
        <f t="array" ref="BF720">_xlfn.IFS(BB720=1,"Nord Italia",BC720=1,"Centro Italia",BD720=1,"Sud Italia",BE720=1,"Isole Italia",SUM(BB720:BE720)=0,"Estero")</f>
        <v>Nord Italia</v>
      </c>
      <c r="BG720" s="27" t="s">
        <v>2809</v>
      </c>
      <c r="BH720" s="27">
        <v>173</v>
      </c>
      <c r="BI720" s="27" t="s">
        <v>2949</v>
      </c>
      <c r="BJ720" s="27">
        <v>3</v>
      </c>
      <c r="BK720" s="27" t="s">
        <v>1427</v>
      </c>
      <c r="BL720" s="27" t="s">
        <v>1427</v>
      </c>
      <c r="BM720" s="27" t="s">
        <v>1427</v>
      </c>
      <c r="BN720" s="27" t="s">
        <v>1427</v>
      </c>
      <c r="BO720" s="27">
        <v>3</v>
      </c>
      <c r="BP720" s="29">
        <v>2</v>
      </c>
      <c r="BQ720" s="27">
        <v>120</v>
      </c>
      <c r="BR720" s="27">
        <v>0</v>
      </c>
      <c r="BS720" s="27" t="s">
        <v>1427</v>
      </c>
      <c r="BT720" s="27">
        <v>1</v>
      </c>
      <c r="BU720" s="27">
        <v>1</v>
      </c>
      <c r="BV720" s="29">
        <v>2</v>
      </c>
    </row>
    <row r="721" spans="1:74" ht="45" x14ac:dyDescent="0.25">
      <c r="A721" s="27">
        <v>550</v>
      </c>
      <c r="B721" s="28">
        <v>44450.082777777781</v>
      </c>
      <c r="C721" s="28">
        <v>44450.084861111114</v>
      </c>
      <c r="D721" s="2" t="s">
        <v>1097</v>
      </c>
      <c r="E721" s="27">
        <v>100</v>
      </c>
      <c r="F721" s="27">
        <v>179</v>
      </c>
      <c r="G721" s="27">
        <v>1</v>
      </c>
      <c r="H721" s="28">
        <v>44450.08486934028</v>
      </c>
      <c r="I721" s="2" t="s">
        <v>1098</v>
      </c>
      <c r="J721" s="27">
        <v>38.130203247070313</v>
      </c>
      <c r="K721" s="27">
        <v>13.328994750976563</v>
      </c>
      <c r="L721" s="2" t="s">
        <v>15</v>
      </c>
      <c r="M721" s="2" t="s">
        <v>16</v>
      </c>
      <c r="N721" s="3">
        <v>6</v>
      </c>
      <c r="O721" s="27" t="s">
        <v>1427</v>
      </c>
      <c r="P721" s="27" t="s">
        <v>1427</v>
      </c>
      <c r="Q721" s="27" t="s">
        <v>1427</v>
      </c>
      <c r="R721" s="27">
        <f t="shared" si="33"/>
        <v>0</v>
      </c>
      <c r="S721" s="27"/>
      <c r="T721" s="27"/>
      <c r="U721" s="27"/>
      <c r="V721" s="27"/>
      <c r="W721" s="27"/>
      <c r="X721" s="27"/>
      <c r="Y721" s="27"/>
      <c r="Z721" s="27" t="s">
        <v>1441</v>
      </c>
      <c r="AA721" s="27" t="s">
        <v>1589</v>
      </c>
      <c r="AB721" s="27" t="s">
        <v>1442</v>
      </c>
      <c r="AC721" s="27">
        <f t="shared" si="34"/>
        <v>3</v>
      </c>
      <c r="AD721" s="27"/>
      <c r="AE721" s="27">
        <v>3</v>
      </c>
      <c r="AF721" s="27"/>
      <c r="AG721" s="27"/>
      <c r="AH721" s="27"/>
      <c r="AI721" s="27"/>
      <c r="AJ721" s="27"/>
      <c r="AK721" s="27"/>
      <c r="AL721" s="29">
        <v>0</v>
      </c>
      <c r="AM721" s="29">
        <v>0</v>
      </c>
      <c r="AN721" s="29">
        <v>8</v>
      </c>
      <c r="AO721" s="29">
        <v>8</v>
      </c>
      <c r="AP721" s="29">
        <v>8</v>
      </c>
      <c r="AQ721" s="29">
        <v>7</v>
      </c>
      <c r="AR721" s="29">
        <v>4</v>
      </c>
      <c r="AS721" s="29">
        <v>10</v>
      </c>
      <c r="AT721" s="29">
        <f t="shared" si="35"/>
        <v>7.5</v>
      </c>
      <c r="AU721" s="29">
        <v>5</v>
      </c>
      <c r="AV721" s="29">
        <v>5</v>
      </c>
      <c r="AW721" s="29">
        <v>0</v>
      </c>
      <c r="AX721" s="29">
        <v>35</v>
      </c>
      <c r="AY721" s="29">
        <v>1</v>
      </c>
      <c r="AZ721" s="27" t="s">
        <v>1427</v>
      </c>
      <c r="BA721" s="27">
        <v>1</v>
      </c>
      <c r="BB721" s="27">
        <v>0</v>
      </c>
      <c r="BC721" s="27">
        <v>0</v>
      </c>
      <c r="BD721" s="27">
        <v>0</v>
      </c>
      <c r="BE721" s="27">
        <v>1</v>
      </c>
      <c r="BF721" s="27" t="str" cm="1">
        <f t="array" ref="BF721">_xlfn.IFS(BB721=1,"Nord Italia",BC721=1,"Centro Italia",BD721=1,"Sud Italia",BE721=1,"Isole Italia",SUM(BB721:BE721)=0,"Estero")</f>
        <v>Isole Italia</v>
      </c>
      <c r="BG721" s="27" t="s">
        <v>2952</v>
      </c>
      <c r="BH721" s="27">
        <v>167</v>
      </c>
      <c r="BI721" s="27" t="s">
        <v>1427</v>
      </c>
      <c r="BJ721" s="27">
        <v>5</v>
      </c>
      <c r="BK721" s="27">
        <v>13</v>
      </c>
      <c r="BL721" s="27" t="s">
        <v>1427</v>
      </c>
      <c r="BM721" s="27">
        <v>116</v>
      </c>
      <c r="BN721" s="27" t="s">
        <v>3158</v>
      </c>
      <c r="BO721" s="27">
        <v>4</v>
      </c>
      <c r="BP721" s="29">
        <v>3</v>
      </c>
      <c r="BQ721" s="27">
        <v>120</v>
      </c>
      <c r="BR721" s="27">
        <v>0</v>
      </c>
      <c r="BS721" s="27" t="s">
        <v>1427</v>
      </c>
      <c r="BT721" s="27">
        <v>1</v>
      </c>
      <c r="BU721" s="27">
        <v>1</v>
      </c>
      <c r="BV721" s="29">
        <v>3</v>
      </c>
    </row>
    <row r="722" spans="1:74" ht="30" x14ac:dyDescent="0.25">
      <c r="A722" s="27">
        <v>566</v>
      </c>
      <c r="B722" s="28">
        <v>44450.191111111111</v>
      </c>
      <c r="C722" s="28">
        <v>44450.1953587963</v>
      </c>
      <c r="D722" s="2" t="s">
        <v>1129</v>
      </c>
      <c r="E722" s="27">
        <v>100</v>
      </c>
      <c r="F722" s="27">
        <v>366</v>
      </c>
      <c r="G722" s="27">
        <v>1</v>
      </c>
      <c r="H722" s="28">
        <v>44450.195366377317</v>
      </c>
      <c r="I722" s="2" t="s">
        <v>1130</v>
      </c>
      <c r="J722" s="27">
        <v>45.40960693359375</v>
      </c>
      <c r="K722" s="27">
        <v>11.894699096679688</v>
      </c>
      <c r="L722" s="2" t="s">
        <v>15</v>
      </c>
      <c r="M722" s="2" t="s">
        <v>16</v>
      </c>
      <c r="N722" s="3">
        <v>6</v>
      </c>
      <c r="O722" s="27" t="s">
        <v>1427</v>
      </c>
      <c r="P722" s="27" t="s">
        <v>1427</v>
      </c>
      <c r="Q722" s="27" t="s">
        <v>1427</v>
      </c>
      <c r="R722" s="27">
        <f t="shared" si="33"/>
        <v>0</v>
      </c>
      <c r="S722" s="27"/>
      <c r="T722" s="27"/>
      <c r="U722" s="27"/>
      <c r="V722" s="27"/>
      <c r="W722" s="27"/>
      <c r="X722" s="27"/>
      <c r="Y722" s="27"/>
      <c r="Z722" s="27" t="s">
        <v>2347</v>
      </c>
      <c r="AA722" s="27" t="s">
        <v>2348</v>
      </c>
      <c r="AB722" s="27" t="s">
        <v>2349</v>
      </c>
      <c r="AC722" s="27">
        <f t="shared" si="34"/>
        <v>3</v>
      </c>
      <c r="AD722" s="27">
        <v>1</v>
      </c>
      <c r="AE722" s="27"/>
      <c r="AF722" s="27"/>
      <c r="AG722" s="27"/>
      <c r="AH722" s="27"/>
      <c r="AI722" s="27">
        <v>1</v>
      </c>
      <c r="AJ722" s="27"/>
      <c r="AK722" s="27">
        <v>1</v>
      </c>
      <c r="AL722" s="29">
        <v>0</v>
      </c>
      <c r="AM722" s="29">
        <v>0</v>
      </c>
      <c r="AN722" s="29">
        <v>6</v>
      </c>
      <c r="AO722" s="29">
        <v>4</v>
      </c>
      <c r="AP722" s="29">
        <v>10</v>
      </c>
      <c r="AQ722" s="29">
        <v>7</v>
      </c>
      <c r="AR722" s="29">
        <v>5</v>
      </c>
      <c r="AS722" s="29">
        <v>3</v>
      </c>
      <c r="AT722" s="29">
        <f t="shared" si="35"/>
        <v>5.833333333333333</v>
      </c>
      <c r="AU722" s="29">
        <v>8</v>
      </c>
      <c r="AV722" s="29">
        <v>8</v>
      </c>
      <c r="AW722" s="29">
        <v>1</v>
      </c>
      <c r="AX722" s="29">
        <v>19</v>
      </c>
      <c r="AY722" s="29">
        <v>1</v>
      </c>
      <c r="AZ722" s="27" t="s">
        <v>1427</v>
      </c>
      <c r="BA722" s="27">
        <v>67</v>
      </c>
      <c r="BB722" s="27">
        <v>1</v>
      </c>
      <c r="BC722" s="27">
        <v>0</v>
      </c>
      <c r="BD722" s="27">
        <v>0</v>
      </c>
      <c r="BE722" s="27">
        <v>0</v>
      </c>
      <c r="BF722" s="27" t="str" cm="1">
        <f t="array" ref="BF722">_xlfn.IFS(BB722=1,"Nord Italia",BC722=1,"Centro Italia",BD722=1,"Sud Italia",BE722=1,"Isole Italia",SUM(BB722:BE722)=0,"Estero")</f>
        <v>Nord Italia</v>
      </c>
      <c r="BG722" s="27" t="s">
        <v>2602</v>
      </c>
      <c r="BH722" s="27">
        <v>164</v>
      </c>
      <c r="BI722" s="27" t="s">
        <v>1427</v>
      </c>
      <c r="BJ722" s="27">
        <v>3</v>
      </c>
      <c r="BK722" s="27">
        <v>16</v>
      </c>
      <c r="BL722" s="27" t="s">
        <v>1427</v>
      </c>
      <c r="BM722" s="27" t="s">
        <v>1427</v>
      </c>
      <c r="BN722" s="27" t="s">
        <v>1427</v>
      </c>
      <c r="BO722" s="27">
        <v>3</v>
      </c>
      <c r="BP722" s="29">
        <v>2</v>
      </c>
      <c r="BQ722" s="27">
        <v>100</v>
      </c>
      <c r="BR722" s="27">
        <v>0</v>
      </c>
      <c r="BS722" s="27" t="s">
        <v>1427</v>
      </c>
      <c r="BT722" s="27">
        <v>1</v>
      </c>
      <c r="BU722" s="27">
        <v>0</v>
      </c>
      <c r="BV722" s="29">
        <v>2</v>
      </c>
    </row>
    <row r="723" spans="1:74" ht="30" x14ac:dyDescent="0.25">
      <c r="A723" s="27">
        <v>568</v>
      </c>
      <c r="B723" s="28">
        <v>44450.223553240743</v>
      </c>
      <c r="C723" s="28">
        <v>44450.227222222224</v>
      </c>
      <c r="D723" s="2" t="s">
        <v>1133</v>
      </c>
      <c r="E723" s="27">
        <v>100</v>
      </c>
      <c r="F723" s="27">
        <v>317</v>
      </c>
      <c r="G723" s="27">
        <v>1</v>
      </c>
      <c r="H723" s="28">
        <v>44450.227232430552</v>
      </c>
      <c r="I723" s="2" t="s">
        <v>1134</v>
      </c>
      <c r="J723" s="27">
        <v>43.147903442382813</v>
      </c>
      <c r="K723" s="27">
        <v>12.109695434570313</v>
      </c>
      <c r="L723" s="2" t="s">
        <v>15</v>
      </c>
      <c r="M723" s="2" t="s">
        <v>16</v>
      </c>
      <c r="N723" s="3">
        <v>6</v>
      </c>
      <c r="O723" s="27" t="s">
        <v>1427</v>
      </c>
      <c r="P723" s="27" t="s">
        <v>1427</v>
      </c>
      <c r="Q723" s="27" t="s">
        <v>1427</v>
      </c>
      <c r="R723" s="27">
        <f t="shared" si="33"/>
        <v>0</v>
      </c>
      <c r="S723" s="27"/>
      <c r="T723" s="27"/>
      <c r="U723" s="27"/>
      <c r="V723" s="27"/>
      <c r="W723" s="27"/>
      <c r="X723" s="27"/>
      <c r="Y723" s="27"/>
      <c r="Z723" s="27" t="s">
        <v>1946</v>
      </c>
      <c r="AA723" s="27" t="s">
        <v>2353</v>
      </c>
      <c r="AB723" s="27" t="s">
        <v>2354</v>
      </c>
      <c r="AC723" s="27">
        <f t="shared" si="34"/>
        <v>3</v>
      </c>
      <c r="AD723" s="27">
        <v>1</v>
      </c>
      <c r="AE723" s="27"/>
      <c r="AF723" s="27"/>
      <c r="AG723" s="27"/>
      <c r="AH723" s="27"/>
      <c r="AI723" s="27"/>
      <c r="AJ723" s="27">
        <v>1</v>
      </c>
      <c r="AK723" s="27">
        <v>1</v>
      </c>
      <c r="AL723" s="29">
        <v>0</v>
      </c>
      <c r="AM723" s="29">
        <v>0</v>
      </c>
      <c r="AN723" s="29">
        <v>1</v>
      </c>
      <c r="AO723" s="29">
        <v>3</v>
      </c>
      <c r="AP723" s="29">
        <v>1</v>
      </c>
      <c r="AQ723" s="29">
        <v>2</v>
      </c>
      <c r="AR723" s="29">
        <v>1</v>
      </c>
      <c r="AS723" s="29">
        <v>10</v>
      </c>
      <c r="AT723" s="29">
        <f t="shared" si="35"/>
        <v>3</v>
      </c>
      <c r="AU723" s="29">
        <v>2</v>
      </c>
      <c r="AV723" s="29">
        <v>5</v>
      </c>
      <c r="AW723" s="29">
        <v>0</v>
      </c>
      <c r="AX723" s="29">
        <v>49</v>
      </c>
      <c r="AY723" s="29">
        <v>1</v>
      </c>
      <c r="AZ723" s="27" t="s">
        <v>1427</v>
      </c>
      <c r="BA723" s="27">
        <v>107</v>
      </c>
      <c r="BB723" s="27">
        <v>1</v>
      </c>
      <c r="BC723" s="27">
        <v>0</v>
      </c>
      <c r="BD723" s="27">
        <v>0</v>
      </c>
      <c r="BE723" s="27">
        <v>0</v>
      </c>
      <c r="BF723" s="27" t="str" cm="1">
        <f t="array" ref="BF723">_xlfn.IFS(BB723=1,"Nord Italia",BC723=1,"Centro Italia",BD723=1,"Sud Italia",BE723=1,"Isole Italia",SUM(BB723:BE723)=0,"Estero")</f>
        <v>Nord Italia</v>
      </c>
      <c r="BG723" s="27" t="s">
        <v>2620</v>
      </c>
      <c r="BH723" s="27">
        <v>166</v>
      </c>
      <c r="BI723" s="27" t="s">
        <v>1427</v>
      </c>
      <c r="BJ723" s="27">
        <v>7</v>
      </c>
      <c r="BK723" s="27" t="s">
        <v>1427</v>
      </c>
      <c r="BL723" s="27" t="s">
        <v>1427</v>
      </c>
      <c r="BM723" s="27" t="s">
        <v>1427</v>
      </c>
      <c r="BN723" s="27" t="s">
        <v>1427</v>
      </c>
      <c r="BO723" s="27">
        <v>2</v>
      </c>
      <c r="BP723" s="29">
        <v>2</v>
      </c>
      <c r="BQ723" s="27">
        <v>60</v>
      </c>
      <c r="BR723" s="27">
        <v>0</v>
      </c>
      <c r="BS723" s="27" t="s">
        <v>1427</v>
      </c>
      <c r="BT723" s="27">
        <v>1</v>
      </c>
      <c r="BU723" s="27">
        <v>1</v>
      </c>
      <c r="BV723" s="29">
        <v>2</v>
      </c>
    </row>
    <row r="724" spans="1:74" ht="30" x14ac:dyDescent="0.25">
      <c r="A724" s="27">
        <v>575</v>
      </c>
      <c r="B724" s="28">
        <v>44450.271261574075</v>
      </c>
      <c r="C724" s="28">
        <v>44450.303263888891</v>
      </c>
      <c r="D724" s="2" t="s">
        <v>1147</v>
      </c>
      <c r="E724" s="27">
        <v>100</v>
      </c>
      <c r="F724" s="27">
        <v>2765</v>
      </c>
      <c r="G724" s="27">
        <v>1</v>
      </c>
      <c r="H724" s="28">
        <v>44450.303272141202</v>
      </c>
      <c r="I724" s="2" t="s">
        <v>1148</v>
      </c>
      <c r="J724" s="27">
        <v>41.919906616210938</v>
      </c>
      <c r="K724" s="27">
        <v>-88.307502746582031</v>
      </c>
      <c r="L724" s="2" t="s">
        <v>15</v>
      </c>
      <c r="M724" s="2" t="s">
        <v>87</v>
      </c>
      <c r="N724" s="3">
        <v>6</v>
      </c>
      <c r="O724" s="27" t="s">
        <v>1427</v>
      </c>
      <c r="P724" s="27" t="s">
        <v>1427</v>
      </c>
      <c r="Q724" s="27" t="s">
        <v>1427</v>
      </c>
      <c r="R724" s="27">
        <f t="shared" si="33"/>
        <v>0</v>
      </c>
      <c r="S724" s="27"/>
      <c r="T724" s="27"/>
      <c r="U724" s="27"/>
      <c r="V724" s="27"/>
      <c r="W724" s="27"/>
      <c r="X724" s="27"/>
      <c r="Y724" s="27"/>
      <c r="Z724" s="27" t="s">
        <v>2361</v>
      </c>
      <c r="AA724" s="27" t="s">
        <v>2362</v>
      </c>
      <c r="AB724" s="27" t="s">
        <v>2363</v>
      </c>
      <c r="AC724" s="27">
        <f t="shared" si="34"/>
        <v>3</v>
      </c>
      <c r="AD724" s="27"/>
      <c r="AE724" s="27">
        <v>1</v>
      </c>
      <c r="AF724" s="27"/>
      <c r="AG724" s="27"/>
      <c r="AH724" s="27"/>
      <c r="AI724" s="27">
        <v>1</v>
      </c>
      <c r="AJ724" s="27">
        <v>1</v>
      </c>
      <c r="AK724" s="27"/>
      <c r="AL724" s="29">
        <v>0</v>
      </c>
      <c r="AM724" s="29">
        <v>0</v>
      </c>
      <c r="AN724" s="29">
        <v>9</v>
      </c>
      <c r="AO724" s="29">
        <v>9</v>
      </c>
      <c r="AP724" s="29">
        <v>7</v>
      </c>
      <c r="AQ724" s="29">
        <v>9</v>
      </c>
      <c r="AR724" s="29">
        <v>9</v>
      </c>
      <c r="AS724" s="29">
        <v>9</v>
      </c>
      <c r="AT724" s="29">
        <f t="shared" si="35"/>
        <v>8.6666666666666661</v>
      </c>
      <c r="AU724" s="29">
        <v>8</v>
      </c>
      <c r="AV724" s="29">
        <v>8</v>
      </c>
      <c r="AW724" s="29">
        <v>0</v>
      </c>
      <c r="AX724" s="29">
        <v>45</v>
      </c>
      <c r="AY724" s="29">
        <v>0</v>
      </c>
      <c r="AZ724" s="27" t="s">
        <v>3204</v>
      </c>
      <c r="BA724" s="27" t="s">
        <v>1427</v>
      </c>
      <c r="BB724" s="27">
        <v>0</v>
      </c>
      <c r="BC724" s="27">
        <v>0</v>
      </c>
      <c r="BD724" s="27">
        <v>0</v>
      </c>
      <c r="BE724" s="27">
        <v>0</v>
      </c>
      <c r="BF724" s="27" t="str" cm="1">
        <f t="array" ref="BF724">_xlfn.IFS(BB724=1,"Nord Italia",BC724=1,"Centro Italia",BD724=1,"Sud Italia",BE724=1,"Isole Italia",SUM(BB724:BE724)=0,"Estero")</f>
        <v>Estero</v>
      </c>
      <c r="BG724" s="27" t="s">
        <v>1427</v>
      </c>
      <c r="BH724" s="27">
        <v>167</v>
      </c>
      <c r="BI724" s="27" t="s">
        <v>1427</v>
      </c>
      <c r="BJ724" s="27">
        <v>3</v>
      </c>
      <c r="BK724" s="27" t="s">
        <v>1427</v>
      </c>
      <c r="BL724" s="27" t="s">
        <v>1427</v>
      </c>
      <c r="BM724" s="27" t="s">
        <v>1427</v>
      </c>
      <c r="BN724" s="27" t="s">
        <v>1427</v>
      </c>
      <c r="BO724" s="27">
        <v>2</v>
      </c>
      <c r="BP724" s="29">
        <v>4</v>
      </c>
      <c r="BQ724" s="27">
        <v>120</v>
      </c>
      <c r="BR724" s="27">
        <v>0</v>
      </c>
      <c r="BS724" s="27" t="s">
        <v>1427</v>
      </c>
      <c r="BT724" s="27">
        <v>1</v>
      </c>
      <c r="BU724" s="27">
        <v>1</v>
      </c>
      <c r="BV724" s="29">
        <v>3</v>
      </c>
    </row>
    <row r="725" spans="1:74" ht="45" x14ac:dyDescent="0.25">
      <c r="A725" s="27">
        <v>584</v>
      </c>
      <c r="B725" s="28">
        <v>44450.407442129632</v>
      </c>
      <c r="C725" s="28">
        <v>44450.413287037038</v>
      </c>
      <c r="D725" s="2" t="s">
        <v>1165</v>
      </c>
      <c r="E725" s="27">
        <v>100</v>
      </c>
      <c r="F725" s="27">
        <v>504</v>
      </c>
      <c r="G725" s="27">
        <v>1</v>
      </c>
      <c r="H725" s="28">
        <v>44450.413290046294</v>
      </c>
      <c r="I725" s="2" t="s">
        <v>1166</v>
      </c>
      <c r="J725" s="27">
        <v>45.559295654296875</v>
      </c>
      <c r="K725" s="27">
        <v>12.242904663085938</v>
      </c>
      <c r="L725" s="2" t="s">
        <v>15</v>
      </c>
      <c r="M725" s="2" t="s">
        <v>16</v>
      </c>
      <c r="N725" s="3">
        <v>6</v>
      </c>
      <c r="O725" s="27" t="s">
        <v>1427</v>
      </c>
      <c r="P725" s="27" t="s">
        <v>1427</v>
      </c>
      <c r="Q725" s="27" t="s">
        <v>1427</v>
      </c>
      <c r="R725" s="27">
        <f t="shared" si="33"/>
        <v>0</v>
      </c>
      <c r="S725" s="27"/>
      <c r="T725" s="27"/>
      <c r="U725" s="27"/>
      <c r="V725" s="27"/>
      <c r="W725" s="27"/>
      <c r="X725" s="27"/>
      <c r="Y725" s="27"/>
      <c r="Z725" s="27" t="s">
        <v>2373</v>
      </c>
      <c r="AA725" s="27" t="s">
        <v>2374</v>
      </c>
      <c r="AB725" s="27" t="s">
        <v>2375</v>
      </c>
      <c r="AC725" s="27">
        <f t="shared" si="34"/>
        <v>3</v>
      </c>
      <c r="AD725" s="27">
        <v>1</v>
      </c>
      <c r="AE725" s="27"/>
      <c r="AF725" s="27">
        <v>1</v>
      </c>
      <c r="AG725" s="27"/>
      <c r="AH725" s="27"/>
      <c r="AI725" s="27">
        <v>1</v>
      </c>
      <c r="AJ725" s="27"/>
      <c r="AK725" s="27"/>
      <c r="AL725" s="29">
        <v>0</v>
      </c>
      <c r="AM725" s="29">
        <v>0</v>
      </c>
      <c r="AN725" s="29">
        <v>6</v>
      </c>
      <c r="AO725" s="29">
        <v>10</v>
      </c>
      <c r="AP725" s="29">
        <v>7</v>
      </c>
      <c r="AQ725" s="29">
        <v>7</v>
      </c>
      <c r="AR725" s="29">
        <v>4</v>
      </c>
      <c r="AS725" s="29">
        <v>9</v>
      </c>
      <c r="AT725" s="29">
        <f t="shared" si="35"/>
        <v>7.166666666666667</v>
      </c>
      <c r="AU725" s="29">
        <v>7</v>
      </c>
      <c r="AV725" s="29">
        <v>8</v>
      </c>
      <c r="AW725" s="29">
        <v>1</v>
      </c>
      <c r="AX725" s="29">
        <v>24</v>
      </c>
      <c r="AY725" s="29">
        <v>1</v>
      </c>
      <c r="AZ725" s="27" t="s">
        <v>1427</v>
      </c>
      <c r="BA725" s="27">
        <v>100</v>
      </c>
      <c r="BB725" s="27">
        <v>1</v>
      </c>
      <c r="BC725" s="27">
        <v>0</v>
      </c>
      <c r="BD725" s="27">
        <v>0</v>
      </c>
      <c r="BE725" s="27">
        <v>0</v>
      </c>
      <c r="BF725" s="27" t="str" cm="1">
        <f t="array" ref="BF725">_xlfn.IFS(BB725=1,"Nord Italia",BC725=1,"Centro Italia",BD725=1,"Sud Italia",BE725=1,"Isole Italia",SUM(BB725:BE725)=0,"Estero")</f>
        <v>Nord Italia</v>
      </c>
      <c r="BG725" s="27" t="s">
        <v>2718</v>
      </c>
      <c r="BH725" s="27">
        <v>164</v>
      </c>
      <c r="BI725" s="27" t="s">
        <v>1427</v>
      </c>
      <c r="BJ725" s="27">
        <v>4</v>
      </c>
      <c r="BK725" s="27">
        <v>16</v>
      </c>
      <c r="BL725" s="27" t="s">
        <v>1427</v>
      </c>
      <c r="BM725" s="27">
        <v>110</v>
      </c>
      <c r="BN725" s="27" t="s">
        <v>1427</v>
      </c>
      <c r="BO725" s="27">
        <v>3</v>
      </c>
      <c r="BP725" s="29">
        <v>3</v>
      </c>
      <c r="BQ725" s="27">
        <v>30</v>
      </c>
      <c r="BR725" s="27">
        <v>0</v>
      </c>
      <c r="BS725" s="27" t="s">
        <v>1427</v>
      </c>
      <c r="BT725" s="27">
        <v>1</v>
      </c>
      <c r="BU725" s="27">
        <v>0</v>
      </c>
      <c r="BV725" s="29">
        <v>1</v>
      </c>
    </row>
    <row r="726" spans="1:74" ht="45" x14ac:dyDescent="0.25">
      <c r="A726" s="27">
        <v>590</v>
      </c>
      <c r="B726" s="28">
        <v>44450.456400462965</v>
      </c>
      <c r="C726" s="28">
        <v>44450.461064814815</v>
      </c>
      <c r="D726" s="2" t="s">
        <v>1177</v>
      </c>
      <c r="E726" s="27">
        <v>100</v>
      </c>
      <c r="F726" s="27">
        <v>402</v>
      </c>
      <c r="G726" s="27">
        <v>1</v>
      </c>
      <c r="H726" s="28">
        <v>44450.461067523145</v>
      </c>
      <c r="I726" s="2" t="s">
        <v>1178</v>
      </c>
      <c r="J726" s="27">
        <v>45.403106689453125</v>
      </c>
      <c r="K726" s="27">
        <v>11.87469482421875</v>
      </c>
      <c r="L726" s="2" t="s">
        <v>15</v>
      </c>
      <c r="M726" s="2" t="s">
        <v>16</v>
      </c>
      <c r="N726" s="3">
        <v>6</v>
      </c>
      <c r="O726" s="27" t="s">
        <v>1427</v>
      </c>
      <c r="P726" s="27" t="s">
        <v>1427</v>
      </c>
      <c r="Q726" s="27" t="s">
        <v>1427</v>
      </c>
      <c r="R726" s="27">
        <f t="shared" si="33"/>
        <v>0</v>
      </c>
      <c r="S726" s="27"/>
      <c r="T726" s="27"/>
      <c r="U726" s="27"/>
      <c r="V726" s="27"/>
      <c r="W726" s="27"/>
      <c r="X726" s="27"/>
      <c r="Y726" s="27"/>
      <c r="Z726" s="27" t="s">
        <v>2384</v>
      </c>
      <c r="AA726" s="27" t="s">
        <v>2385</v>
      </c>
      <c r="AB726" s="27" t="s">
        <v>2386</v>
      </c>
      <c r="AC726" s="27">
        <f t="shared" si="34"/>
        <v>3</v>
      </c>
      <c r="AD726" s="27"/>
      <c r="AE726" s="27">
        <v>2</v>
      </c>
      <c r="AF726" s="27"/>
      <c r="AG726" s="27"/>
      <c r="AH726" s="27"/>
      <c r="AI726" s="27"/>
      <c r="AJ726" s="27"/>
      <c r="AK726" s="27">
        <v>1</v>
      </c>
      <c r="AL726" s="29">
        <v>0</v>
      </c>
      <c r="AM726" s="29">
        <v>0</v>
      </c>
      <c r="AN726" s="29">
        <v>8</v>
      </c>
      <c r="AO726" s="29">
        <v>10</v>
      </c>
      <c r="AP726" s="29">
        <v>10</v>
      </c>
      <c r="AQ726" s="29">
        <v>8</v>
      </c>
      <c r="AR726" s="29">
        <v>10</v>
      </c>
      <c r="AS726" s="29">
        <v>9</v>
      </c>
      <c r="AT726" s="29">
        <f t="shared" si="35"/>
        <v>9.1666666666666661</v>
      </c>
      <c r="AU726" s="29">
        <v>9</v>
      </c>
      <c r="AV726" s="29">
        <v>8</v>
      </c>
      <c r="AW726" s="29">
        <v>0</v>
      </c>
      <c r="AX726" s="29">
        <v>50</v>
      </c>
      <c r="AY726" s="29">
        <v>1</v>
      </c>
      <c r="AZ726" s="27" t="s">
        <v>1427</v>
      </c>
      <c r="BA726" s="27">
        <v>67</v>
      </c>
      <c r="BB726" s="27">
        <v>1</v>
      </c>
      <c r="BC726" s="27">
        <v>0</v>
      </c>
      <c r="BD726" s="27">
        <v>0</v>
      </c>
      <c r="BE726" s="27">
        <v>0</v>
      </c>
      <c r="BF726" s="27" t="str" cm="1">
        <f t="array" ref="BF726">_xlfn.IFS(BB726=1,"Nord Italia",BC726=1,"Centro Italia",BD726=1,"Sud Italia",BE726=1,"Isole Italia",SUM(BB726:BE726)=0,"Estero")</f>
        <v>Nord Italia</v>
      </c>
      <c r="BG726" s="27" t="s">
        <v>2970</v>
      </c>
      <c r="BH726" s="27">
        <v>167</v>
      </c>
      <c r="BI726" s="27" t="s">
        <v>1427</v>
      </c>
      <c r="BJ726" s="27">
        <v>5</v>
      </c>
      <c r="BK726" s="27">
        <v>7</v>
      </c>
      <c r="BL726" s="27" t="s">
        <v>1427</v>
      </c>
      <c r="BM726" s="27">
        <v>116</v>
      </c>
      <c r="BN726" s="27" t="s">
        <v>3162</v>
      </c>
      <c r="BO726" s="27">
        <v>4</v>
      </c>
      <c r="BP726" s="29">
        <v>3</v>
      </c>
      <c r="BQ726" s="27">
        <v>60</v>
      </c>
      <c r="BR726" s="27">
        <v>0</v>
      </c>
      <c r="BS726" s="27" t="s">
        <v>1427</v>
      </c>
      <c r="BT726" s="27">
        <v>1</v>
      </c>
      <c r="BU726" s="27">
        <v>1</v>
      </c>
      <c r="BV726" s="29">
        <v>1</v>
      </c>
    </row>
    <row r="727" spans="1:74" ht="30" x14ac:dyDescent="0.25">
      <c r="A727" s="27">
        <v>593</v>
      </c>
      <c r="B727" s="28">
        <v>44450.471574074072</v>
      </c>
      <c r="C727" s="28">
        <v>44450.475358796299</v>
      </c>
      <c r="D727" s="2" t="s">
        <v>1183</v>
      </c>
      <c r="E727" s="27">
        <v>100</v>
      </c>
      <c r="F727" s="27">
        <v>327</v>
      </c>
      <c r="G727" s="27">
        <v>1</v>
      </c>
      <c r="H727" s="28">
        <v>44450.475365868057</v>
      </c>
      <c r="I727" s="2" t="s">
        <v>1184</v>
      </c>
      <c r="J727" s="27">
        <v>44.488006591796875</v>
      </c>
      <c r="K727" s="27">
        <v>11.375198364257813</v>
      </c>
      <c r="L727" s="2" t="s">
        <v>15</v>
      </c>
      <c r="M727" s="2" t="s">
        <v>16</v>
      </c>
      <c r="N727" s="3">
        <v>6</v>
      </c>
      <c r="O727" s="27" t="s">
        <v>1427</v>
      </c>
      <c r="P727" s="27" t="s">
        <v>1427</v>
      </c>
      <c r="Q727" s="27" t="s">
        <v>1427</v>
      </c>
      <c r="R727" s="27">
        <f t="shared" si="33"/>
        <v>0</v>
      </c>
      <c r="S727" s="27"/>
      <c r="T727" s="27"/>
      <c r="U727" s="27"/>
      <c r="V727" s="27"/>
      <c r="W727" s="27"/>
      <c r="X727" s="27"/>
      <c r="Y727" s="27"/>
      <c r="Z727" s="27" t="s">
        <v>2393</v>
      </c>
      <c r="AA727" s="27" t="s">
        <v>2394</v>
      </c>
      <c r="AB727" s="27" t="s">
        <v>2395</v>
      </c>
      <c r="AC727" s="27">
        <f t="shared" si="34"/>
        <v>3</v>
      </c>
      <c r="AD727" s="27"/>
      <c r="AE727" s="27"/>
      <c r="AF727" s="27"/>
      <c r="AG727" s="27"/>
      <c r="AH727" s="27"/>
      <c r="AI727" s="27"/>
      <c r="AJ727" s="27"/>
      <c r="AK727" s="27"/>
      <c r="AL727" s="29">
        <v>0</v>
      </c>
      <c r="AM727" s="29">
        <v>0</v>
      </c>
      <c r="AN727" s="29">
        <v>5</v>
      </c>
      <c r="AO727" s="29">
        <v>7</v>
      </c>
      <c r="AP727" s="29">
        <v>6</v>
      </c>
      <c r="AQ727" s="29">
        <v>7</v>
      </c>
      <c r="AR727" s="29">
        <v>5</v>
      </c>
      <c r="AS727" s="29">
        <v>5</v>
      </c>
      <c r="AT727" s="29">
        <f t="shared" si="35"/>
        <v>5.833333333333333</v>
      </c>
      <c r="AU727" s="29">
        <v>5</v>
      </c>
      <c r="AV727" s="29">
        <v>5</v>
      </c>
      <c r="AW727" s="29">
        <v>1</v>
      </c>
      <c r="AX727" s="29">
        <v>27</v>
      </c>
      <c r="AY727" s="29">
        <v>1</v>
      </c>
      <c r="AZ727" s="27" t="s">
        <v>1427</v>
      </c>
      <c r="BA727" s="27">
        <v>104</v>
      </c>
      <c r="BB727" s="27">
        <v>1</v>
      </c>
      <c r="BC727" s="27">
        <v>0</v>
      </c>
      <c r="BD727" s="27">
        <v>0</v>
      </c>
      <c r="BE727" s="27">
        <v>0</v>
      </c>
      <c r="BF727" s="27" t="str" cm="1">
        <f t="array" ref="BF727">_xlfn.IFS(BB727=1,"Nord Italia",BC727=1,"Centro Italia",BD727=1,"Sud Italia",BE727=1,"Isole Italia",SUM(BB727:BE727)=0,"Estero")</f>
        <v>Nord Italia</v>
      </c>
      <c r="BG727" s="27" t="s">
        <v>2971</v>
      </c>
      <c r="BH727" s="27">
        <v>173</v>
      </c>
      <c r="BI727" s="27" t="s">
        <v>2972</v>
      </c>
      <c r="BJ727" s="27">
        <v>3</v>
      </c>
      <c r="BK727" s="27" t="s">
        <v>1427</v>
      </c>
      <c r="BL727" s="27" t="s">
        <v>1427</v>
      </c>
      <c r="BM727" s="27" t="s">
        <v>1427</v>
      </c>
      <c r="BN727" s="27" t="s">
        <v>1427</v>
      </c>
      <c r="BO727" s="27">
        <v>1</v>
      </c>
      <c r="BP727" s="29">
        <v>2</v>
      </c>
      <c r="BQ727" s="27">
        <v>60</v>
      </c>
      <c r="BR727" s="27">
        <v>0</v>
      </c>
      <c r="BS727" s="27" t="s">
        <v>1427</v>
      </c>
      <c r="BT727" s="27">
        <v>1</v>
      </c>
      <c r="BU727" s="27">
        <v>1</v>
      </c>
      <c r="BV727" s="29">
        <v>2</v>
      </c>
    </row>
    <row r="728" spans="1:74" ht="30" x14ac:dyDescent="0.25">
      <c r="A728" s="27">
        <v>606</v>
      </c>
      <c r="B728" s="28">
        <v>44450.596643518518</v>
      </c>
      <c r="C728" s="28">
        <v>44450.601921296293</v>
      </c>
      <c r="D728" s="2" t="s">
        <v>1209</v>
      </c>
      <c r="E728" s="27">
        <v>100</v>
      </c>
      <c r="F728" s="27">
        <v>456</v>
      </c>
      <c r="G728" s="27">
        <v>1</v>
      </c>
      <c r="H728" s="28">
        <v>44450.601932638892</v>
      </c>
      <c r="I728" s="2" t="s">
        <v>1210</v>
      </c>
      <c r="J728" s="27">
        <v>43.147903442382813</v>
      </c>
      <c r="K728" s="27">
        <v>12.109695434570313</v>
      </c>
      <c r="L728" s="2" t="s">
        <v>15</v>
      </c>
      <c r="M728" s="2" t="s">
        <v>16</v>
      </c>
      <c r="N728" s="3">
        <v>6</v>
      </c>
      <c r="O728" s="27" t="s">
        <v>1427</v>
      </c>
      <c r="P728" s="27" t="s">
        <v>1427</v>
      </c>
      <c r="Q728" s="27" t="s">
        <v>1427</v>
      </c>
      <c r="R728" s="27">
        <f t="shared" si="33"/>
        <v>0</v>
      </c>
      <c r="S728" s="27"/>
      <c r="T728" s="27"/>
      <c r="U728" s="27"/>
      <c r="V728" s="27"/>
      <c r="W728" s="27"/>
      <c r="X728" s="27"/>
      <c r="Y728" s="27"/>
      <c r="Z728" s="27" t="s">
        <v>2410</v>
      </c>
      <c r="AA728" s="27" t="s">
        <v>2411</v>
      </c>
      <c r="AB728" s="27" t="s">
        <v>2412</v>
      </c>
      <c r="AC728" s="27">
        <f t="shared" si="34"/>
        <v>3</v>
      </c>
      <c r="AD728" s="27">
        <v>2</v>
      </c>
      <c r="AE728" s="27"/>
      <c r="AF728" s="27">
        <v>1</v>
      </c>
      <c r="AG728" s="27"/>
      <c r="AH728" s="27"/>
      <c r="AI728" s="27"/>
      <c r="AJ728" s="27"/>
      <c r="AK728" s="27"/>
      <c r="AL728" s="29">
        <v>0</v>
      </c>
      <c r="AM728" s="29">
        <v>0</v>
      </c>
      <c r="AN728" s="29">
        <v>7</v>
      </c>
      <c r="AO728" s="29">
        <v>9</v>
      </c>
      <c r="AP728" s="29">
        <v>7</v>
      </c>
      <c r="AQ728" s="29">
        <v>8</v>
      </c>
      <c r="AR728" s="29">
        <v>10</v>
      </c>
      <c r="AS728" s="29">
        <v>8</v>
      </c>
      <c r="AT728" s="29">
        <f t="shared" si="35"/>
        <v>8.1666666666666661</v>
      </c>
      <c r="AU728" s="29">
        <v>6</v>
      </c>
      <c r="AV728" s="29">
        <v>7</v>
      </c>
      <c r="AW728" s="29">
        <v>1</v>
      </c>
      <c r="AX728" s="29">
        <v>29</v>
      </c>
      <c r="AY728" s="29">
        <v>1</v>
      </c>
      <c r="AZ728" s="27" t="s">
        <v>1427</v>
      </c>
      <c r="BA728" s="27">
        <v>67</v>
      </c>
      <c r="BB728" s="27">
        <v>1</v>
      </c>
      <c r="BC728" s="27">
        <v>0</v>
      </c>
      <c r="BD728" s="27">
        <v>0</v>
      </c>
      <c r="BE728" s="27">
        <v>0</v>
      </c>
      <c r="BF728" s="27" t="str" cm="1">
        <f t="array" ref="BF728">_xlfn.IFS(BB728=1,"Nord Italia",BC728=1,"Centro Italia",BD728=1,"Sud Italia",BE728=1,"Isole Italia",SUM(BB728:BE728)=0,"Estero")</f>
        <v>Nord Italia</v>
      </c>
      <c r="BG728" s="27" t="s">
        <v>2759</v>
      </c>
      <c r="BH728" s="27">
        <v>167</v>
      </c>
      <c r="BI728" s="27" t="s">
        <v>1427</v>
      </c>
      <c r="BJ728" s="27">
        <v>7</v>
      </c>
      <c r="BK728" s="27" t="s">
        <v>1427</v>
      </c>
      <c r="BL728" s="27" t="s">
        <v>1427</v>
      </c>
      <c r="BM728" s="27" t="s">
        <v>1427</v>
      </c>
      <c r="BN728" s="27" t="s">
        <v>1427</v>
      </c>
      <c r="BO728" s="27">
        <v>2</v>
      </c>
      <c r="BP728" s="29">
        <v>3</v>
      </c>
      <c r="BQ728" s="27">
        <v>60</v>
      </c>
      <c r="BR728" s="27">
        <v>0</v>
      </c>
      <c r="BS728" s="27" t="s">
        <v>1427</v>
      </c>
      <c r="BT728" s="27">
        <v>0</v>
      </c>
      <c r="BU728" s="27">
        <v>0</v>
      </c>
      <c r="BV728" s="29">
        <v>2</v>
      </c>
    </row>
    <row r="729" spans="1:74" ht="45" x14ac:dyDescent="0.25">
      <c r="A729" s="27">
        <v>614</v>
      </c>
      <c r="B729" s="28">
        <v>44450.731956018521</v>
      </c>
      <c r="C729" s="28">
        <v>44450.734074074076</v>
      </c>
      <c r="D729" s="2" t="s">
        <v>1225</v>
      </c>
      <c r="E729" s="27">
        <v>100</v>
      </c>
      <c r="F729" s="27">
        <v>182</v>
      </c>
      <c r="G729" s="27">
        <v>1</v>
      </c>
      <c r="H729" s="28">
        <v>44450.734080671296</v>
      </c>
      <c r="I729" s="2" t="s">
        <v>1226</v>
      </c>
      <c r="J729" s="27">
        <v>51.253402709960938</v>
      </c>
      <c r="K729" s="27">
        <v>-1.18780517578125</v>
      </c>
      <c r="L729" s="2" t="s">
        <v>15</v>
      </c>
      <c r="M729" s="2" t="s">
        <v>87</v>
      </c>
      <c r="N729" s="3">
        <v>6</v>
      </c>
      <c r="O729" s="27" t="s">
        <v>1427</v>
      </c>
      <c r="P729" s="27" t="s">
        <v>1427</v>
      </c>
      <c r="Q729" s="27" t="s">
        <v>1427</v>
      </c>
      <c r="R729" s="27">
        <f t="shared" si="33"/>
        <v>0</v>
      </c>
      <c r="S729" s="27"/>
      <c r="T729" s="27"/>
      <c r="U729" s="27"/>
      <c r="V729" s="27"/>
      <c r="W729" s="27"/>
      <c r="X729" s="27"/>
      <c r="Y729" s="27"/>
      <c r="Z729" s="27" t="s">
        <v>2421</v>
      </c>
      <c r="AA729" s="27" t="s">
        <v>2422</v>
      </c>
      <c r="AB729" s="27" t="s">
        <v>2423</v>
      </c>
      <c r="AC729" s="27">
        <f t="shared" si="34"/>
        <v>3</v>
      </c>
      <c r="AD729" s="27">
        <v>1</v>
      </c>
      <c r="AE729" s="27"/>
      <c r="AF729" s="27"/>
      <c r="AG729" s="27">
        <v>1</v>
      </c>
      <c r="AH729" s="27"/>
      <c r="AI729" s="27"/>
      <c r="AJ729" s="27"/>
      <c r="AK729" s="27">
        <v>1</v>
      </c>
      <c r="AL729" s="29">
        <v>0</v>
      </c>
      <c r="AM729" s="29">
        <v>0</v>
      </c>
      <c r="AN729" s="29">
        <v>7</v>
      </c>
      <c r="AO729" s="29">
        <v>9</v>
      </c>
      <c r="AP729" s="29">
        <v>8</v>
      </c>
      <c r="AQ729" s="29">
        <v>8</v>
      </c>
      <c r="AR729" s="29">
        <v>8</v>
      </c>
      <c r="AS729" s="29">
        <v>4</v>
      </c>
      <c r="AT729" s="29">
        <f t="shared" si="35"/>
        <v>7.333333333333333</v>
      </c>
      <c r="AU729" s="29">
        <v>6</v>
      </c>
      <c r="AV729" s="29">
        <v>6</v>
      </c>
      <c r="AW729" s="29">
        <v>0</v>
      </c>
      <c r="AX729" s="29">
        <v>34</v>
      </c>
      <c r="AY729" s="29">
        <v>0</v>
      </c>
      <c r="AZ729" s="27" t="s">
        <v>3207</v>
      </c>
      <c r="BA729" s="27" t="s">
        <v>1427</v>
      </c>
      <c r="BB729" s="27">
        <v>0</v>
      </c>
      <c r="BC729" s="27">
        <v>0</v>
      </c>
      <c r="BD729" s="27">
        <v>0</v>
      </c>
      <c r="BE729" s="27">
        <v>0</v>
      </c>
      <c r="BF729" s="27" t="str" cm="1">
        <f t="array" ref="BF729">_xlfn.IFS(BB729=1,"Nord Italia",BC729=1,"Centro Italia",BD729=1,"Sud Italia",BE729=1,"Isole Italia",SUM(BB729:BE729)=0,"Estero")</f>
        <v>Estero</v>
      </c>
      <c r="BG729" s="27" t="s">
        <v>1427</v>
      </c>
      <c r="BH729" s="27">
        <v>166</v>
      </c>
      <c r="BI729" s="27" t="s">
        <v>1427</v>
      </c>
      <c r="BJ729" s="27">
        <v>5</v>
      </c>
      <c r="BK729" s="27">
        <v>17</v>
      </c>
      <c r="BL729" s="27" t="s">
        <v>1427</v>
      </c>
      <c r="BM729" s="27">
        <v>116</v>
      </c>
      <c r="BN729" s="27" t="s">
        <v>3166</v>
      </c>
      <c r="BO729" s="27">
        <v>3</v>
      </c>
      <c r="BP729" s="29">
        <v>3</v>
      </c>
      <c r="BQ729" s="27">
        <v>180</v>
      </c>
      <c r="BR729" s="27">
        <v>1</v>
      </c>
      <c r="BS729" s="27">
        <v>1</v>
      </c>
      <c r="BT729" s="27">
        <v>1</v>
      </c>
      <c r="BU729" s="27">
        <v>1</v>
      </c>
      <c r="BV729" s="29">
        <v>3</v>
      </c>
    </row>
    <row r="730" spans="1:74" ht="30" x14ac:dyDescent="0.25">
      <c r="A730" s="27">
        <v>620</v>
      </c>
      <c r="B730" s="28">
        <v>44451.124236111114</v>
      </c>
      <c r="C730" s="28">
        <v>44451.126261574071</v>
      </c>
      <c r="D730" s="2" t="s">
        <v>1237</v>
      </c>
      <c r="E730" s="27">
        <v>100</v>
      </c>
      <c r="F730" s="27">
        <v>175</v>
      </c>
      <c r="G730" s="27">
        <v>1</v>
      </c>
      <c r="H730" s="28">
        <v>44451.126270717592</v>
      </c>
      <c r="I730" s="2" t="s">
        <v>1238</v>
      </c>
      <c r="J730" s="27">
        <v>45.493698120117188</v>
      </c>
      <c r="K730" s="27">
        <v>12.2449951171875</v>
      </c>
      <c r="L730" s="2" t="s">
        <v>15</v>
      </c>
      <c r="M730" s="2" t="s">
        <v>16</v>
      </c>
      <c r="N730" s="3">
        <v>6</v>
      </c>
      <c r="O730" s="27" t="s">
        <v>1427</v>
      </c>
      <c r="P730" s="27" t="s">
        <v>1427</v>
      </c>
      <c r="Q730" s="27" t="s">
        <v>1427</v>
      </c>
      <c r="R730" s="27">
        <f t="shared" si="33"/>
        <v>0</v>
      </c>
      <c r="S730" s="27"/>
      <c r="T730" s="27"/>
      <c r="U730" s="27"/>
      <c r="V730" s="27"/>
      <c r="W730" s="27"/>
      <c r="X730" s="27"/>
      <c r="Y730" s="27"/>
      <c r="Z730" s="27" t="s">
        <v>2432</v>
      </c>
      <c r="AA730" s="27" t="s">
        <v>2433</v>
      </c>
      <c r="AB730" s="27" t="s">
        <v>2434</v>
      </c>
      <c r="AC730" s="27">
        <f t="shared" si="34"/>
        <v>3</v>
      </c>
      <c r="AD730" s="27"/>
      <c r="AE730" s="27"/>
      <c r="AF730" s="27"/>
      <c r="AG730" s="27">
        <v>3</v>
      </c>
      <c r="AH730" s="27"/>
      <c r="AI730" s="27"/>
      <c r="AJ730" s="27"/>
      <c r="AK730" s="27"/>
      <c r="AL730" s="29">
        <v>0</v>
      </c>
      <c r="AM730" s="29">
        <v>0</v>
      </c>
      <c r="AN730" s="29">
        <v>5</v>
      </c>
      <c r="AO730" s="29">
        <v>8</v>
      </c>
      <c r="AP730" s="29">
        <v>5</v>
      </c>
      <c r="AQ730" s="29">
        <v>9</v>
      </c>
      <c r="AR730" s="29">
        <v>9</v>
      </c>
      <c r="AS730" s="29">
        <v>8</v>
      </c>
      <c r="AT730" s="29">
        <f t="shared" si="35"/>
        <v>7.333333333333333</v>
      </c>
      <c r="AU730" s="29">
        <v>4</v>
      </c>
      <c r="AV730" s="29">
        <v>3</v>
      </c>
      <c r="AW730" s="29">
        <v>1</v>
      </c>
      <c r="AX730" s="29">
        <v>26</v>
      </c>
      <c r="AY730" s="29">
        <v>1</v>
      </c>
      <c r="AZ730" s="27" t="s">
        <v>1427</v>
      </c>
      <c r="BA730" s="27">
        <v>34</v>
      </c>
      <c r="BB730" s="27">
        <v>0</v>
      </c>
      <c r="BC730" s="27">
        <v>1</v>
      </c>
      <c r="BD730" s="27">
        <v>0</v>
      </c>
      <c r="BE730" s="27">
        <v>0</v>
      </c>
      <c r="BF730" s="27" t="str" cm="1">
        <f t="array" ref="BF730">_xlfn.IFS(BB730=1,"Nord Italia",BC730=1,"Centro Italia",BD730=1,"Sud Italia",BE730=1,"Isole Italia",SUM(BB730:BE730)=0,"Estero")</f>
        <v>Centro Italia</v>
      </c>
      <c r="BG730" s="27" t="s">
        <v>2985</v>
      </c>
      <c r="BH730" s="27">
        <v>166</v>
      </c>
      <c r="BI730" s="27" t="s">
        <v>1427</v>
      </c>
      <c r="BJ730" s="27">
        <v>7</v>
      </c>
      <c r="BK730" s="27" t="s">
        <v>1427</v>
      </c>
      <c r="BL730" s="27" t="s">
        <v>1427</v>
      </c>
      <c r="BM730" s="27" t="s">
        <v>1427</v>
      </c>
      <c r="BN730" s="27" t="s">
        <v>1427</v>
      </c>
      <c r="BO730" s="27">
        <v>5</v>
      </c>
      <c r="BP730" s="29">
        <v>3</v>
      </c>
      <c r="BQ730" s="27">
        <v>240</v>
      </c>
      <c r="BR730" s="27">
        <v>0</v>
      </c>
      <c r="BS730" s="27" t="s">
        <v>1427</v>
      </c>
      <c r="BT730" s="27">
        <v>1</v>
      </c>
      <c r="BU730" s="27">
        <v>1</v>
      </c>
      <c r="BV730" s="29">
        <v>2</v>
      </c>
    </row>
    <row r="731" spans="1:74" ht="45" x14ac:dyDescent="0.25">
      <c r="A731" s="27">
        <v>623</v>
      </c>
      <c r="B731" s="28">
        <v>44451.145810185182</v>
      </c>
      <c r="C731" s="28">
        <v>44451.147893518515</v>
      </c>
      <c r="D731" s="2" t="s">
        <v>1243</v>
      </c>
      <c r="E731" s="27">
        <v>100</v>
      </c>
      <c r="F731" s="27">
        <v>180</v>
      </c>
      <c r="G731" s="27">
        <v>1</v>
      </c>
      <c r="H731" s="28">
        <v>44451.147905740741</v>
      </c>
      <c r="I731" s="2" t="s">
        <v>1244</v>
      </c>
      <c r="J731" s="27">
        <v>45.40960693359375</v>
      </c>
      <c r="K731" s="27">
        <v>11.894699096679688</v>
      </c>
      <c r="L731" s="2" t="s">
        <v>15</v>
      </c>
      <c r="M731" s="2" t="s">
        <v>16</v>
      </c>
      <c r="N731" s="3">
        <v>6</v>
      </c>
      <c r="O731" s="27" t="s">
        <v>1427</v>
      </c>
      <c r="P731" s="27" t="s">
        <v>1427</v>
      </c>
      <c r="Q731" s="27" t="s">
        <v>1427</v>
      </c>
      <c r="R731" s="27">
        <f t="shared" si="33"/>
        <v>0</v>
      </c>
      <c r="S731" s="27"/>
      <c r="T731" s="27"/>
      <c r="U731" s="27"/>
      <c r="V731" s="27"/>
      <c r="W731" s="27"/>
      <c r="X731" s="27"/>
      <c r="Y731" s="27"/>
      <c r="Z731" s="27" t="s">
        <v>2437</v>
      </c>
      <c r="AA731" s="27" t="s">
        <v>2438</v>
      </c>
      <c r="AB731" s="27" t="s">
        <v>2439</v>
      </c>
      <c r="AC731" s="27">
        <f t="shared" si="34"/>
        <v>3</v>
      </c>
      <c r="AD731" s="27"/>
      <c r="AE731" s="27">
        <v>1</v>
      </c>
      <c r="AF731" s="27"/>
      <c r="AG731" s="27"/>
      <c r="AH731" s="27"/>
      <c r="AI731" s="27">
        <v>2</v>
      </c>
      <c r="AJ731" s="27"/>
      <c r="AK731" s="27"/>
      <c r="AL731" s="29">
        <v>0</v>
      </c>
      <c r="AM731" s="29">
        <v>0</v>
      </c>
      <c r="AN731" s="29">
        <v>3</v>
      </c>
      <c r="AO731" s="29">
        <v>2</v>
      </c>
      <c r="AP731" s="29">
        <v>4</v>
      </c>
      <c r="AQ731" s="29">
        <v>5</v>
      </c>
      <c r="AR731" s="29">
        <v>2</v>
      </c>
      <c r="AS731" s="29">
        <v>6</v>
      </c>
      <c r="AT731" s="29">
        <f t="shared" si="35"/>
        <v>3.6666666666666665</v>
      </c>
      <c r="AU731" s="29">
        <v>3</v>
      </c>
      <c r="AV731" s="29">
        <v>6</v>
      </c>
      <c r="AW731" s="29">
        <v>1</v>
      </c>
      <c r="AX731" s="29">
        <v>29</v>
      </c>
      <c r="AY731" s="29">
        <v>1</v>
      </c>
      <c r="AZ731" s="27" t="s">
        <v>1427</v>
      </c>
      <c r="BA731" s="27">
        <v>67</v>
      </c>
      <c r="BB731" s="27">
        <v>1</v>
      </c>
      <c r="BC731" s="27">
        <v>0</v>
      </c>
      <c r="BD731" s="27">
        <v>0</v>
      </c>
      <c r="BE731" s="27">
        <v>0</v>
      </c>
      <c r="BF731" s="27" t="str" cm="1">
        <f t="array" ref="BF731">_xlfn.IFS(BB731=1,"Nord Italia",BC731=1,"Centro Italia",BD731=1,"Sud Italia",BE731=1,"Isole Italia",SUM(BB731:BE731)=0,"Estero")</f>
        <v>Nord Italia</v>
      </c>
      <c r="BG731" s="27" t="s">
        <v>2988</v>
      </c>
      <c r="BH731" s="27">
        <v>166</v>
      </c>
      <c r="BI731" s="27" t="s">
        <v>1427</v>
      </c>
      <c r="BJ731" s="27">
        <v>7</v>
      </c>
      <c r="BK731" s="27" t="s">
        <v>1427</v>
      </c>
      <c r="BL731" s="27" t="s">
        <v>1427</v>
      </c>
      <c r="BM731" s="27" t="s">
        <v>1427</v>
      </c>
      <c r="BN731" s="27" t="s">
        <v>1427</v>
      </c>
      <c r="BO731" s="27">
        <v>3</v>
      </c>
      <c r="BP731" s="29">
        <v>3</v>
      </c>
      <c r="BQ731" s="27">
        <v>180</v>
      </c>
      <c r="BR731" s="27">
        <v>0</v>
      </c>
      <c r="BS731" s="27" t="s">
        <v>1427</v>
      </c>
      <c r="BT731" s="27">
        <v>1</v>
      </c>
      <c r="BU731" s="27">
        <v>0</v>
      </c>
      <c r="BV731" s="29">
        <v>2</v>
      </c>
    </row>
    <row r="732" spans="1:74" ht="30" x14ac:dyDescent="0.25">
      <c r="A732" s="27">
        <v>634</v>
      </c>
      <c r="B732" s="28">
        <v>44451.189768518518</v>
      </c>
      <c r="C732" s="28">
        <v>44451.196261574078</v>
      </c>
      <c r="D732" s="2" t="s">
        <v>1265</v>
      </c>
      <c r="E732" s="27">
        <v>100</v>
      </c>
      <c r="F732" s="27">
        <v>560</v>
      </c>
      <c r="G732" s="27">
        <v>1</v>
      </c>
      <c r="H732" s="28">
        <v>44451.196273055553</v>
      </c>
      <c r="I732" s="2" t="s">
        <v>1266</v>
      </c>
      <c r="J732" s="27">
        <v>45.472198486328125</v>
      </c>
      <c r="K732" s="27">
        <v>9.19219970703125</v>
      </c>
      <c r="L732" s="2" t="s">
        <v>15</v>
      </c>
      <c r="M732" s="2" t="s">
        <v>16</v>
      </c>
      <c r="N732" s="3">
        <v>6</v>
      </c>
      <c r="O732" s="27" t="s">
        <v>1427</v>
      </c>
      <c r="P732" s="27" t="s">
        <v>1427</v>
      </c>
      <c r="Q732" s="27" t="s">
        <v>1427</v>
      </c>
      <c r="R732" s="27">
        <f t="shared" si="33"/>
        <v>0</v>
      </c>
      <c r="S732" s="27"/>
      <c r="T732" s="27"/>
      <c r="U732" s="27"/>
      <c r="V732" s="27"/>
      <c r="W732" s="27"/>
      <c r="X732" s="27"/>
      <c r="Y732" s="27"/>
      <c r="Z732" s="27" t="s">
        <v>2446</v>
      </c>
      <c r="AA732" s="27" t="s">
        <v>2447</v>
      </c>
      <c r="AB732" s="27" t="s">
        <v>2448</v>
      </c>
      <c r="AC732" s="27">
        <f t="shared" si="34"/>
        <v>3</v>
      </c>
      <c r="AD732" s="27">
        <v>1</v>
      </c>
      <c r="AE732" s="27">
        <v>2</v>
      </c>
      <c r="AF732" s="27"/>
      <c r="AG732" s="27"/>
      <c r="AH732" s="27"/>
      <c r="AI732" s="27"/>
      <c r="AJ732" s="27"/>
      <c r="AK732" s="27"/>
      <c r="AL732" s="29">
        <v>0</v>
      </c>
      <c r="AM732" s="29">
        <v>0</v>
      </c>
      <c r="AN732" s="29">
        <v>7</v>
      </c>
      <c r="AO732" s="29">
        <v>7</v>
      </c>
      <c r="AP732" s="29">
        <v>5</v>
      </c>
      <c r="AQ732" s="29">
        <v>5</v>
      </c>
      <c r="AR732" s="29">
        <v>7</v>
      </c>
      <c r="AS732" s="29">
        <v>7</v>
      </c>
      <c r="AT732" s="29">
        <f t="shared" si="35"/>
        <v>6.333333333333333</v>
      </c>
      <c r="AU732" s="29">
        <v>5</v>
      </c>
      <c r="AV732" s="29">
        <v>4</v>
      </c>
      <c r="AW732" s="29">
        <v>1</v>
      </c>
      <c r="AX732" s="29">
        <v>48</v>
      </c>
      <c r="AY732" s="29">
        <v>1</v>
      </c>
      <c r="AZ732" s="27" t="s">
        <v>1427</v>
      </c>
      <c r="BA732" s="27">
        <v>104</v>
      </c>
      <c r="BB732" s="27">
        <v>1</v>
      </c>
      <c r="BC732" s="27">
        <v>0</v>
      </c>
      <c r="BD732" s="27">
        <v>0</v>
      </c>
      <c r="BE732" s="27">
        <v>0</v>
      </c>
      <c r="BF732" s="27" t="str" cm="1">
        <f t="array" ref="BF732">_xlfn.IFS(BB732=1,"Nord Italia",BC732=1,"Centro Italia",BD732=1,"Sud Italia",BE732=1,"Isole Italia",SUM(BB732:BE732)=0,"Estero")</f>
        <v>Nord Italia</v>
      </c>
      <c r="BG732" s="27" t="s">
        <v>2618</v>
      </c>
      <c r="BH732" s="27">
        <v>173</v>
      </c>
      <c r="BI732" s="27" t="s">
        <v>2996</v>
      </c>
      <c r="BJ732" s="27">
        <v>5</v>
      </c>
      <c r="BK732" s="27">
        <v>9</v>
      </c>
      <c r="BL732" s="27" t="s">
        <v>1427</v>
      </c>
      <c r="BM732" s="27">
        <v>111</v>
      </c>
      <c r="BN732" s="27" t="s">
        <v>1427</v>
      </c>
      <c r="BO732" s="27">
        <v>4</v>
      </c>
      <c r="BP732" s="29">
        <v>3</v>
      </c>
      <c r="BQ732" s="27">
        <v>120</v>
      </c>
      <c r="BR732" s="27">
        <v>0</v>
      </c>
      <c r="BS732" s="27" t="s">
        <v>1427</v>
      </c>
      <c r="BT732" s="27">
        <v>1</v>
      </c>
      <c r="BU732" s="27">
        <v>0</v>
      </c>
      <c r="BV732" s="29">
        <v>2</v>
      </c>
    </row>
    <row r="733" spans="1:74" ht="30" x14ac:dyDescent="0.25">
      <c r="A733" s="27">
        <v>644</v>
      </c>
      <c r="B733" s="28">
        <v>44451.218298611115</v>
      </c>
      <c r="C733" s="28">
        <v>44451.221238425926</v>
      </c>
      <c r="D733" s="2" t="s">
        <v>1285</v>
      </c>
      <c r="E733" s="27">
        <v>100</v>
      </c>
      <c r="F733" s="27">
        <v>254</v>
      </c>
      <c r="G733" s="27">
        <v>1</v>
      </c>
      <c r="H733" s="28">
        <v>44451.221251157411</v>
      </c>
      <c r="I733" s="2" t="s">
        <v>1286</v>
      </c>
      <c r="J733" s="27">
        <v>45.70489501953125</v>
      </c>
      <c r="K733" s="27">
        <v>9.6697998046875</v>
      </c>
      <c r="L733" s="2" t="s">
        <v>15</v>
      </c>
      <c r="M733" s="2" t="s">
        <v>16</v>
      </c>
      <c r="N733" s="3">
        <v>6</v>
      </c>
      <c r="O733" s="27" t="s">
        <v>1427</v>
      </c>
      <c r="P733" s="27" t="s">
        <v>1427</v>
      </c>
      <c r="Q733" s="27" t="s">
        <v>1427</v>
      </c>
      <c r="R733" s="27">
        <f t="shared" si="33"/>
        <v>0</v>
      </c>
      <c r="S733" s="27"/>
      <c r="T733" s="27"/>
      <c r="U733" s="27"/>
      <c r="V733" s="27"/>
      <c r="W733" s="27"/>
      <c r="X733" s="27"/>
      <c r="Y733" s="27"/>
      <c r="Z733" s="27" t="s">
        <v>2466</v>
      </c>
      <c r="AA733" s="27" t="s">
        <v>2467</v>
      </c>
      <c r="AB733" s="27" t="s">
        <v>2468</v>
      </c>
      <c r="AC733" s="27">
        <f t="shared" si="34"/>
        <v>3</v>
      </c>
      <c r="AD733" s="27">
        <v>1</v>
      </c>
      <c r="AE733" s="27"/>
      <c r="AF733" s="27"/>
      <c r="AG733" s="27">
        <v>1</v>
      </c>
      <c r="AH733" s="27"/>
      <c r="AI733" s="27"/>
      <c r="AJ733" s="27"/>
      <c r="AK733" s="27"/>
      <c r="AL733" s="29">
        <v>0</v>
      </c>
      <c r="AM733" s="29">
        <v>0</v>
      </c>
      <c r="AN733" s="29">
        <v>4</v>
      </c>
      <c r="AO733" s="29">
        <v>7</v>
      </c>
      <c r="AP733" s="29">
        <v>8</v>
      </c>
      <c r="AQ733" s="29">
        <v>9</v>
      </c>
      <c r="AR733" s="29">
        <v>8</v>
      </c>
      <c r="AS733" s="29">
        <v>10</v>
      </c>
      <c r="AT733" s="29">
        <f t="shared" si="35"/>
        <v>7.666666666666667</v>
      </c>
      <c r="AU733" s="29">
        <v>5</v>
      </c>
      <c r="AV733" s="29">
        <v>8</v>
      </c>
      <c r="AW733" s="29">
        <v>0</v>
      </c>
      <c r="AX733" s="29">
        <v>34</v>
      </c>
      <c r="AY733" s="29">
        <v>1</v>
      </c>
      <c r="AZ733" s="27" t="s">
        <v>1427</v>
      </c>
      <c r="BA733" s="27">
        <v>18</v>
      </c>
      <c r="BB733" s="27">
        <v>1</v>
      </c>
      <c r="BC733" s="27">
        <v>0</v>
      </c>
      <c r="BD733" s="27">
        <v>0</v>
      </c>
      <c r="BE733" s="27">
        <v>0</v>
      </c>
      <c r="BF733" s="27" t="str" cm="1">
        <f t="array" ref="BF733">_xlfn.IFS(BB733=1,"Nord Italia",BC733=1,"Centro Italia",BD733=1,"Sud Italia",BE733=1,"Isole Italia",SUM(BB733:BE733)=0,"Estero")</f>
        <v>Nord Italia</v>
      </c>
      <c r="BG733" s="27" t="s">
        <v>2581</v>
      </c>
      <c r="BH733" s="27">
        <v>167</v>
      </c>
      <c r="BI733" s="27" t="s">
        <v>1427</v>
      </c>
      <c r="BJ733" s="27">
        <v>4</v>
      </c>
      <c r="BK733" s="27">
        <v>8</v>
      </c>
      <c r="BL733" s="27" t="s">
        <v>1427</v>
      </c>
      <c r="BM733" s="27" t="s">
        <v>1427</v>
      </c>
      <c r="BN733" s="27" t="s">
        <v>1427</v>
      </c>
      <c r="BO733" s="27">
        <v>2</v>
      </c>
      <c r="BP733" s="29">
        <v>2</v>
      </c>
      <c r="BQ733" s="27">
        <v>100</v>
      </c>
      <c r="BR733" s="27">
        <v>0</v>
      </c>
      <c r="BS733" s="27" t="s">
        <v>1427</v>
      </c>
      <c r="BT733" s="27">
        <v>1</v>
      </c>
      <c r="BU733" s="27">
        <v>1</v>
      </c>
      <c r="BV733" s="29">
        <v>2</v>
      </c>
    </row>
    <row r="734" spans="1:74" ht="45" x14ac:dyDescent="0.25">
      <c r="A734" s="27">
        <v>650</v>
      </c>
      <c r="B734" s="28">
        <v>44451.232152777775</v>
      </c>
      <c r="C734" s="28">
        <v>44451.23541666667</v>
      </c>
      <c r="D734" s="2" t="s">
        <v>1297</v>
      </c>
      <c r="E734" s="27">
        <v>100</v>
      </c>
      <c r="F734" s="27">
        <v>281</v>
      </c>
      <c r="G734" s="27">
        <v>1</v>
      </c>
      <c r="H734" s="28">
        <v>44451.235424236111</v>
      </c>
      <c r="I734" s="2" t="s">
        <v>1298</v>
      </c>
      <c r="J734" s="27">
        <v>44.4071044921875</v>
      </c>
      <c r="K734" s="27">
        <v>8.9499969482421875</v>
      </c>
      <c r="L734" s="2" t="s">
        <v>15</v>
      </c>
      <c r="M734" s="2" t="s">
        <v>16</v>
      </c>
      <c r="N734" s="3">
        <v>6</v>
      </c>
      <c r="O734" s="27" t="s">
        <v>1427</v>
      </c>
      <c r="P734" s="27" t="s">
        <v>1427</v>
      </c>
      <c r="Q734" s="27" t="s">
        <v>1427</v>
      </c>
      <c r="R734" s="27">
        <f t="shared" si="33"/>
        <v>0</v>
      </c>
      <c r="S734" s="27"/>
      <c r="T734" s="27"/>
      <c r="U734" s="27"/>
      <c r="V734" s="27"/>
      <c r="W734" s="27"/>
      <c r="X734" s="27"/>
      <c r="Y734" s="27"/>
      <c r="Z734" s="27" t="s">
        <v>2477</v>
      </c>
      <c r="AA734" s="27" t="s">
        <v>2478</v>
      </c>
      <c r="AB734" s="27" t="s">
        <v>2479</v>
      </c>
      <c r="AC734" s="27">
        <f t="shared" si="34"/>
        <v>3</v>
      </c>
      <c r="AD734" s="27">
        <v>1</v>
      </c>
      <c r="AE734" s="27"/>
      <c r="AF734" s="27">
        <v>1</v>
      </c>
      <c r="AG734" s="27"/>
      <c r="AH734" s="27"/>
      <c r="AI734" s="27"/>
      <c r="AJ734" s="27"/>
      <c r="AK734" s="27">
        <v>1</v>
      </c>
      <c r="AL734" s="29">
        <v>0</v>
      </c>
      <c r="AM734" s="29">
        <v>0</v>
      </c>
      <c r="AN734" s="29">
        <v>8</v>
      </c>
      <c r="AO734" s="29">
        <v>8</v>
      </c>
      <c r="AP734" s="29">
        <v>8</v>
      </c>
      <c r="AQ734" s="29">
        <v>10</v>
      </c>
      <c r="AR734" s="29">
        <v>10</v>
      </c>
      <c r="AS734" s="29">
        <v>10</v>
      </c>
      <c r="AT734" s="29">
        <f t="shared" si="35"/>
        <v>9</v>
      </c>
      <c r="AU734" s="29">
        <v>9</v>
      </c>
      <c r="AV734" s="29">
        <v>8</v>
      </c>
      <c r="AW734" s="29">
        <v>1</v>
      </c>
      <c r="AX734" s="29">
        <v>31</v>
      </c>
      <c r="AY734" s="29">
        <v>1</v>
      </c>
      <c r="AZ734" s="27" t="s">
        <v>1427</v>
      </c>
      <c r="BA734" s="27">
        <v>40</v>
      </c>
      <c r="BB734" s="27">
        <v>1</v>
      </c>
      <c r="BC734" s="27">
        <v>0</v>
      </c>
      <c r="BD734" s="27">
        <v>0</v>
      </c>
      <c r="BE734" s="27">
        <v>0</v>
      </c>
      <c r="BF734" s="27" t="str" cm="1">
        <f t="array" ref="BF734">_xlfn.IFS(BB734=1,"Nord Italia",BC734=1,"Centro Italia",BD734=1,"Sud Italia",BE734=1,"Isole Italia",SUM(BB734:BE734)=0,"Estero")</f>
        <v>Nord Italia</v>
      </c>
      <c r="BG734" s="27" t="s">
        <v>2832</v>
      </c>
      <c r="BH734" s="27">
        <v>167</v>
      </c>
      <c r="BI734" s="27" t="s">
        <v>1427</v>
      </c>
      <c r="BJ734" s="27">
        <v>7</v>
      </c>
      <c r="BK734" s="27" t="s">
        <v>1427</v>
      </c>
      <c r="BL734" s="27" t="s">
        <v>1427</v>
      </c>
      <c r="BM734" s="27" t="s">
        <v>1427</v>
      </c>
      <c r="BN734" s="27" t="s">
        <v>1427</v>
      </c>
      <c r="BO734" s="27">
        <v>2</v>
      </c>
      <c r="BP734" s="29">
        <v>4</v>
      </c>
      <c r="BQ734" s="27">
        <v>120</v>
      </c>
      <c r="BR734" s="27">
        <v>0</v>
      </c>
      <c r="BS734" s="27" t="s">
        <v>1427</v>
      </c>
      <c r="BT734" s="27">
        <v>1</v>
      </c>
      <c r="BU734" s="27">
        <v>1</v>
      </c>
      <c r="BV734" s="29">
        <v>3</v>
      </c>
    </row>
    <row r="735" spans="1:74" ht="45" x14ac:dyDescent="0.25">
      <c r="A735" s="27">
        <v>653</v>
      </c>
      <c r="B735" s="28">
        <v>44451.23646990741</v>
      </c>
      <c r="C735" s="28">
        <v>44451.241076388891</v>
      </c>
      <c r="D735" s="2" t="s">
        <v>1303</v>
      </c>
      <c r="E735" s="27">
        <v>100</v>
      </c>
      <c r="F735" s="27">
        <v>398</v>
      </c>
      <c r="G735" s="27">
        <v>1</v>
      </c>
      <c r="H735" s="28">
        <v>44451.241085092595</v>
      </c>
      <c r="I735" s="2" t="s">
        <v>1304</v>
      </c>
      <c r="J735" s="27">
        <v>41.890396118164063</v>
      </c>
      <c r="K735" s="27">
        <v>12.512603759765625</v>
      </c>
      <c r="L735" s="2" t="s">
        <v>15</v>
      </c>
      <c r="M735" s="2" t="s">
        <v>16</v>
      </c>
      <c r="N735" s="3">
        <v>6</v>
      </c>
      <c r="O735" s="27" t="s">
        <v>1427</v>
      </c>
      <c r="P735" s="27" t="s">
        <v>1427</v>
      </c>
      <c r="Q735" s="27" t="s">
        <v>1427</v>
      </c>
      <c r="R735" s="27">
        <f t="shared" si="33"/>
        <v>0</v>
      </c>
      <c r="S735" s="27"/>
      <c r="T735" s="27"/>
      <c r="U735" s="27"/>
      <c r="V735" s="27"/>
      <c r="W735" s="27"/>
      <c r="X735" s="27"/>
      <c r="Y735" s="27"/>
      <c r="Z735" s="27" t="s">
        <v>2482</v>
      </c>
      <c r="AA735" s="27" t="s">
        <v>2483</v>
      </c>
      <c r="AB735" s="27" t="s">
        <v>2484</v>
      </c>
      <c r="AC735" s="27">
        <f t="shared" si="34"/>
        <v>3</v>
      </c>
      <c r="AD735" s="27">
        <v>1</v>
      </c>
      <c r="AE735" s="27"/>
      <c r="AF735" s="27">
        <v>1</v>
      </c>
      <c r="AG735" s="27"/>
      <c r="AH735" s="27"/>
      <c r="AI735" s="27"/>
      <c r="AJ735" s="27"/>
      <c r="AK735" s="27">
        <v>1</v>
      </c>
      <c r="AL735" s="29">
        <v>0</v>
      </c>
      <c r="AM735" s="29">
        <v>0</v>
      </c>
      <c r="AN735" s="29">
        <v>6</v>
      </c>
      <c r="AO735" s="29">
        <v>6</v>
      </c>
      <c r="AP735" s="29">
        <v>6</v>
      </c>
      <c r="AQ735" s="29">
        <v>5</v>
      </c>
      <c r="AR735" s="29">
        <v>4</v>
      </c>
      <c r="AS735" s="29">
        <v>4</v>
      </c>
      <c r="AT735" s="29">
        <f t="shared" si="35"/>
        <v>5.166666666666667</v>
      </c>
      <c r="AU735" s="29">
        <v>5</v>
      </c>
      <c r="AV735" s="29">
        <v>6</v>
      </c>
      <c r="AW735" s="29">
        <v>1</v>
      </c>
      <c r="AX735" s="29">
        <v>35</v>
      </c>
      <c r="AY735" s="29">
        <v>1</v>
      </c>
      <c r="AZ735" s="27" t="s">
        <v>1427</v>
      </c>
      <c r="BA735" s="27">
        <v>46</v>
      </c>
      <c r="BB735" s="27">
        <v>0</v>
      </c>
      <c r="BC735" s="27">
        <v>1</v>
      </c>
      <c r="BD735" s="27">
        <v>0</v>
      </c>
      <c r="BE735" s="27">
        <v>0</v>
      </c>
      <c r="BF735" s="27" t="str" cm="1">
        <f t="array" ref="BF735">_xlfn.IFS(BB735=1,"Nord Italia",BC735=1,"Centro Italia",BD735=1,"Sud Italia",BE735=1,"Isole Italia",SUM(BB735:BE735)=0,"Estero")</f>
        <v>Centro Italia</v>
      </c>
      <c r="BG735" s="27" t="s">
        <v>3009</v>
      </c>
      <c r="BH735" s="27">
        <v>166</v>
      </c>
      <c r="BI735" s="27" t="s">
        <v>1427</v>
      </c>
      <c r="BJ735" s="27">
        <v>4</v>
      </c>
      <c r="BK735" s="27">
        <v>9</v>
      </c>
      <c r="BL735" s="27" t="s">
        <v>1427</v>
      </c>
      <c r="BM735" s="27" t="s">
        <v>1427</v>
      </c>
      <c r="BN735" s="27" t="s">
        <v>1427</v>
      </c>
      <c r="BO735" s="27">
        <v>4</v>
      </c>
      <c r="BP735" s="29">
        <v>3</v>
      </c>
      <c r="BQ735" s="27">
        <v>20</v>
      </c>
      <c r="BR735" s="27">
        <v>1</v>
      </c>
      <c r="BS735" s="27">
        <v>1</v>
      </c>
      <c r="BT735" s="27">
        <v>0</v>
      </c>
      <c r="BU735" s="27">
        <v>1</v>
      </c>
      <c r="BV735" s="29">
        <v>3</v>
      </c>
    </row>
    <row r="736" spans="1:74" ht="30" x14ac:dyDescent="0.25">
      <c r="A736" s="27">
        <v>658</v>
      </c>
      <c r="B736" s="28">
        <v>44451.256423611114</v>
      </c>
      <c r="C736" s="28">
        <v>44451.259583333333</v>
      </c>
      <c r="D736" s="2" t="s">
        <v>1313</v>
      </c>
      <c r="E736" s="27">
        <v>100</v>
      </c>
      <c r="F736" s="27">
        <v>272</v>
      </c>
      <c r="G736" s="27">
        <v>1</v>
      </c>
      <c r="H736" s="28">
        <v>44451.259592465278</v>
      </c>
      <c r="I736" s="2" t="s">
        <v>1314</v>
      </c>
      <c r="J736" s="27">
        <v>45.651702880859375</v>
      </c>
      <c r="K736" s="27">
        <v>8.8773040771484375</v>
      </c>
      <c r="L736" s="2" t="s">
        <v>15</v>
      </c>
      <c r="M736" s="2" t="s">
        <v>16</v>
      </c>
      <c r="N736" s="3">
        <v>6</v>
      </c>
      <c r="O736" s="27" t="s">
        <v>1427</v>
      </c>
      <c r="P736" s="27" t="s">
        <v>1427</v>
      </c>
      <c r="Q736" s="27" t="s">
        <v>1427</v>
      </c>
      <c r="R736" s="27">
        <f t="shared" si="33"/>
        <v>0</v>
      </c>
      <c r="S736" s="27"/>
      <c r="T736" s="27"/>
      <c r="U736" s="27"/>
      <c r="V736" s="27"/>
      <c r="W736" s="27"/>
      <c r="X736" s="27"/>
      <c r="Y736" s="27"/>
      <c r="Z736" s="27" t="s">
        <v>2491</v>
      </c>
      <c r="AA736" s="27" t="s">
        <v>2492</v>
      </c>
      <c r="AB736" s="27" t="s">
        <v>1589</v>
      </c>
      <c r="AC736" s="27">
        <f t="shared" si="34"/>
        <v>3</v>
      </c>
      <c r="AD736" s="27">
        <v>1</v>
      </c>
      <c r="AE736" s="27">
        <v>1</v>
      </c>
      <c r="AF736" s="27"/>
      <c r="AG736" s="27"/>
      <c r="AH736" s="27"/>
      <c r="AI736" s="27"/>
      <c r="AJ736" s="27"/>
      <c r="AK736" s="27">
        <v>1</v>
      </c>
      <c r="AL736" s="29">
        <v>0</v>
      </c>
      <c r="AM736" s="29">
        <v>0</v>
      </c>
      <c r="AN736" s="29">
        <v>5</v>
      </c>
      <c r="AO736" s="29">
        <v>8</v>
      </c>
      <c r="AP736" s="29">
        <v>7</v>
      </c>
      <c r="AQ736" s="29">
        <v>7</v>
      </c>
      <c r="AR736" s="29">
        <v>8</v>
      </c>
      <c r="AS736" s="29">
        <v>10</v>
      </c>
      <c r="AT736" s="29">
        <f t="shared" si="35"/>
        <v>7.5</v>
      </c>
      <c r="AU736" s="29">
        <v>7</v>
      </c>
      <c r="AV736" s="29">
        <v>8</v>
      </c>
      <c r="AW736" s="29">
        <v>1</v>
      </c>
      <c r="AX736" s="29">
        <v>42</v>
      </c>
      <c r="AY736" s="29">
        <v>1</v>
      </c>
      <c r="AZ736" s="27" t="s">
        <v>1427</v>
      </c>
      <c r="BA736" s="27">
        <v>58</v>
      </c>
      <c r="BB736" s="27">
        <v>1</v>
      </c>
      <c r="BC736" s="27">
        <v>0</v>
      </c>
      <c r="BD736" s="27">
        <v>0</v>
      </c>
      <c r="BE736" s="27">
        <v>0</v>
      </c>
      <c r="BF736" s="27" t="str" cm="1">
        <f t="array" ref="BF736">_xlfn.IFS(BB736=1,"Nord Italia",BC736=1,"Centro Italia",BD736=1,"Sud Italia",BE736=1,"Isole Italia",SUM(BB736:BE736)=0,"Estero")</f>
        <v>Nord Italia</v>
      </c>
      <c r="BG736" s="27" t="s">
        <v>2599</v>
      </c>
      <c r="BH736" s="27">
        <v>167</v>
      </c>
      <c r="BI736" s="27" t="s">
        <v>1427</v>
      </c>
      <c r="BJ736" s="27">
        <v>4</v>
      </c>
      <c r="BK736" s="27">
        <v>9</v>
      </c>
      <c r="BL736" s="27" t="s">
        <v>1427</v>
      </c>
      <c r="BM736" s="27" t="s">
        <v>1427</v>
      </c>
      <c r="BN736" s="27" t="s">
        <v>1427</v>
      </c>
      <c r="BO736" s="27">
        <v>4</v>
      </c>
      <c r="BP736" s="29">
        <v>3</v>
      </c>
      <c r="BQ736" s="27">
        <v>60</v>
      </c>
      <c r="BR736" s="27">
        <v>0</v>
      </c>
      <c r="BS736" s="27" t="s">
        <v>1427</v>
      </c>
      <c r="BT736" s="27">
        <v>1</v>
      </c>
      <c r="BU736" s="27">
        <v>1</v>
      </c>
      <c r="BV736" s="29">
        <v>2</v>
      </c>
    </row>
    <row r="737" spans="1:74" ht="30" x14ac:dyDescent="0.25">
      <c r="A737" s="27">
        <v>664</v>
      </c>
      <c r="B737" s="28">
        <v>44451.263726851852</v>
      </c>
      <c r="C737" s="28">
        <v>44451.27270833333</v>
      </c>
      <c r="D737" s="2" t="s">
        <v>1325</v>
      </c>
      <c r="E737" s="27">
        <v>100</v>
      </c>
      <c r="F737" s="27">
        <v>776</v>
      </c>
      <c r="G737" s="27">
        <v>1</v>
      </c>
      <c r="H737" s="28">
        <v>44451.272721122688</v>
      </c>
      <c r="I737" s="2" t="s">
        <v>1326</v>
      </c>
      <c r="J737" s="27">
        <v>39.211105346679688</v>
      </c>
      <c r="K737" s="27">
        <v>9.1110992431640625</v>
      </c>
      <c r="L737" s="2" t="s">
        <v>15</v>
      </c>
      <c r="M737" s="2" t="s">
        <v>16</v>
      </c>
      <c r="N737" s="3">
        <v>6</v>
      </c>
      <c r="O737" s="27" t="s">
        <v>1427</v>
      </c>
      <c r="P737" s="27" t="s">
        <v>1427</v>
      </c>
      <c r="Q737" s="27" t="s">
        <v>1427</v>
      </c>
      <c r="R737" s="27">
        <f t="shared" si="33"/>
        <v>0</v>
      </c>
      <c r="S737" s="27"/>
      <c r="T737" s="27"/>
      <c r="U737" s="27"/>
      <c r="V737" s="27"/>
      <c r="W737" s="27"/>
      <c r="X737" s="27"/>
      <c r="Y737" s="27"/>
      <c r="Z737" s="27" t="s">
        <v>2504</v>
      </c>
      <c r="AA737" s="27" t="s">
        <v>2505</v>
      </c>
      <c r="AB737" s="27" t="s">
        <v>2506</v>
      </c>
      <c r="AC737" s="27">
        <f t="shared" si="34"/>
        <v>3</v>
      </c>
      <c r="AD737" s="27">
        <v>1</v>
      </c>
      <c r="AE737" s="27"/>
      <c r="AF737" s="27"/>
      <c r="AG737" s="27"/>
      <c r="AH737" s="27"/>
      <c r="AI737" s="27">
        <v>2</v>
      </c>
      <c r="AJ737" s="27"/>
      <c r="AK737" s="27"/>
      <c r="AL737" s="29">
        <v>0</v>
      </c>
      <c r="AM737" s="29">
        <v>0</v>
      </c>
      <c r="AN737" s="29">
        <v>6</v>
      </c>
      <c r="AO737" s="29">
        <v>6</v>
      </c>
      <c r="AP737" s="29">
        <v>5</v>
      </c>
      <c r="AQ737" s="29">
        <v>8</v>
      </c>
      <c r="AR737" s="29">
        <v>2</v>
      </c>
      <c r="AS737" s="29">
        <v>7</v>
      </c>
      <c r="AT737" s="29">
        <f t="shared" si="35"/>
        <v>5.666666666666667</v>
      </c>
      <c r="AU737" s="29">
        <v>6</v>
      </c>
      <c r="AV737" s="29">
        <v>6</v>
      </c>
      <c r="AW737" s="29">
        <v>0</v>
      </c>
      <c r="AX737" s="29">
        <v>20</v>
      </c>
      <c r="AY737" s="29">
        <v>1</v>
      </c>
      <c r="AZ737" s="27" t="s">
        <v>1427</v>
      </c>
      <c r="BA737" s="27">
        <v>58</v>
      </c>
      <c r="BB737" s="27">
        <v>1</v>
      </c>
      <c r="BC737" s="27">
        <v>0</v>
      </c>
      <c r="BD737" s="27">
        <v>0</v>
      </c>
      <c r="BE737" s="27">
        <v>0</v>
      </c>
      <c r="BF737" s="27" t="str" cm="1">
        <f t="array" ref="BF737">_xlfn.IFS(BB737=1,"Nord Italia",BC737=1,"Centro Italia",BD737=1,"Sud Italia",BE737=1,"Isole Italia",SUM(BB737:BE737)=0,"Estero")</f>
        <v>Nord Italia</v>
      </c>
      <c r="BG737" s="27" t="s">
        <v>2599</v>
      </c>
      <c r="BH737" s="27">
        <v>164</v>
      </c>
      <c r="BI737" s="27" t="s">
        <v>1427</v>
      </c>
      <c r="BJ737" s="27">
        <v>3</v>
      </c>
      <c r="BK737" s="27">
        <v>16</v>
      </c>
      <c r="BL737" s="27" t="s">
        <v>1427</v>
      </c>
      <c r="BM737" s="27" t="s">
        <v>1427</v>
      </c>
      <c r="BN737" s="27" t="s">
        <v>1427</v>
      </c>
      <c r="BO737" s="27">
        <v>4</v>
      </c>
      <c r="BP737" s="29">
        <v>3</v>
      </c>
      <c r="BQ737" s="27">
        <v>3</v>
      </c>
      <c r="BR737" s="27">
        <v>0</v>
      </c>
      <c r="BS737" s="27" t="s">
        <v>1427</v>
      </c>
      <c r="BT737" s="27">
        <v>1</v>
      </c>
      <c r="BU737" s="27">
        <v>1</v>
      </c>
      <c r="BV737" s="29">
        <v>3</v>
      </c>
    </row>
    <row r="738" spans="1:74" ht="30" x14ac:dyDescent="0.25">
      <c r="A738" s="27">
        <v>667</v>
      </c>
      <c r="B738" s="28">
        <v>44451.282754629632</v>
      </c>
      <c r="C738" s="28">
        <v>44451.285752314812</v>
      </c>
      <c r="D738" s="2" t="s">
        <v>1331</v>
      </c>
      <c r="E738" s="27">
        <v>100</v>
      </c>
      <c r="F738" s="27">
        <v>258</v>
      </c>
      <c r="G738" s="27">
        <v>1</v>
      </c>
      <c r="H738" s="28">
        <v>44451.285756863428</v>
      </c>
      <c r="I738" s="2" t="s">
        <v>1332</v>
      </c>
      <c r="J738" s="27">
        <v>-27.614700317382813</v>
      </c>
      <c r="K738" s="27">
        <v>-48.497604370117188</v>
      </c>
      <c r="L738" s="2" t="s">
        <v>15</v>
      </c>
      <c r="M738" s="2" t="s">
        <v>16</v>
      </c>
      <c r="N738" s="3">
        <v>6</v>
      </c>
      <c r="O738" s="27" t="s">
        <v>1427</v>
      </c>
      <c r="P738" s="27" t="s">
        <v>1427</v>
      </c>
      <c r="Q738" s="27" t="s">
        <v>1427</v>
      </c>
      <c r="R738" s="27">
        <f t="shared" si="33"/>
        <v>0</v>
      </c>
      <c r="S738" s="27"/>
      <c r="T738" s="27"/>
      <c r="U738" s="27"/>
      <c r="V738" s="27"/>
      <c r="W738" s="27"/>
      <c r="X738" s="27"/>
      <c r="Y738" s="27"/>
      <c r="Z738" s="27" t="s">
        <v>2507</v>
      </c>
      <c r="AA738" s="27" t="s">
        <v>2508</v>
      </c>
      <c r="AB738" s="27" t="s">
        <v>2509</v>
      </c>
      <c r="AC738" s="27">
        <f t="shared" si="34"/>
        <v>3</v>
      </c>
      <c r="AD738" s="27">
        <v>2</v>
      </c>
      <c r="AE738" s="27"/>
      <c r="AF738" s="27"/>
      <c r="AG738" s="27"/>
      <c r="AH738" s="27">
        <v>1</v>
      </c>
      <c r="AI738" s="27"/>
      <c r="AJ738" s="27"/>
      <c r="AK738" s="27"/>
      <c r="AL738" s="29">
        <v>0</v>
      </c>
      <c r="AM738" s="29">
        <v>0</v>
      </c>
      <c r="AN738" s="29">
        <v>3</v>
      </c>
      <c r="AO738" s="29">
        <v>10</v>
      </c>
      <c r="AP738" s="29">
        <v>4</v>
      </c>
      <c r="AQ738" s="29">
        <v>8</v>
      </c>
      <c r="AR738" s="29">
        <v>10</v>
      </c>
      <c r="AS738" s="29">
        <v>10</v>
      </c>
      <c r="AT738" s="29">
        <f t="shared" si="35"/>
        <v>7.5</v>
      </c>
      <c r="AU738" s="29">
        <v>8</v>
      </c>
      <c r="AV738" s="29">
        <v>9</v>
      </c>
      <c r="AW738" s="29">
        <v>0</v>
      </c>
      <c r="AX738" s="29">
        <v>50</v>
      </c>
      <c r="AY738" s="29">
        <v>0</v>
      </c>
      <c r="AZ738" s="27" t="s">
        <v>3208</v>
      </c>
      <c r="BA738" s="27" t="s">
        <v>1427</v>
      </c>
      <c r="BB738" s="27">
        <v>0</v>
      </c>
      <c r="BC738" s="27">
        <v>0</v>
      </c>
      <c r="BD738" s="27">
        <v>0</v>
      </c>
      <c r="BE738" s="27">
        <v>0</v>
      </c>
      <c r="BF738" s="27" t="str" cm="1">
        <f t="array" ref="BF738">_xlfn.IFS(BB738=1,"Nord Italia",BC738=1,"Centro Italia",BD738=1,"Sud Italia",BE738=1,"Isole Italia",SUM(BB738:BE738)=0,"Estero")</f>
        <v>Estero</v>
      </c>
      <c r="BG738" s="27" t="s">
        <v>1427</v>
      </c>
      <c r="BH738" s="27">
        <v>173</v>
      </c>
      <c r="BI738" s="27" t="s">
        <v>3014</v>
      </c>
      <c r="BJ738" s="27">
        <v>4</v>
      </c>
      <c r="BK738" s="27">
        <v>16</v>
      </c>
      <c r="BL738" s="27" t="s">
        <v>1427</v>
      </c>
      <c r="BM738" s="27" t="s">
        <v>1427</v>
      </c>
      <c r="BN738" s="27" t="s">
        <v>1427</v>
      </c>
      <c r="BO738" s="27">
        <v>4</v>
      </c>
      <c r="BP738" s="29">
        <v>4</v>
      </c>
      <c r="BQ738" s="27">
        <v>40</v>
      </c>
      <c r="BR738" s="27">
        <v>0</v>
      </c>
      <c r="BS738" s="27" t="s">
        <v>1427</v>
      </c>
      <c r="BT738" s="27">
        <v>0</v>
      </c>
      <c r="BU738" s="27">
        <v>1</v>
      </c>
      <c r="BV738" s="29">
        <v>2</v>
      </c>
    </row>
    <row r="739" spans="1:74" ht="45" x14ac:dyDescent="0.25">
      <c r="A739" s="27">
        <v>677</v>
      </c>
      <c r="B739" s="28">
        <v>44451.347557870373</v>
      </c>
      <c r="C739" s="28">
        <v>44451.351712962962</v>
      </c>
      <c r="D739" s="2" t="s">
        <v>1351</v>
      </c>
      <c r="E739" s="27">
        <v>100</v>
      </c>
      <c r="F739" s="27">
        <v>358</v>
      </c>
      <c r="G739" s="27">
        <v>1</v>
      </c>
      <c r="H739" s="28">
        <v>44451.351719375001</v>
      </c>
      <c r="I739" s="2" t="s">
        <v>1352</v>
      </c>
      <c r="J739" s="27">
        <v>43.147903442382813</v>
      </c>
      <c r="K739" s="27">
        <v>12.109695434570313</v>
      </c>
      <c r="L739" s="2" t="s">
        <v>15</v>
      </c>
      <c r="M739" s="2" t="s">
        <v>16</v>
      </c>
      <c r="N739" s="3">
        <v>6</v>
      </c>
      <c r="O739" s="27" t="s">
        <v>1427</v>
      </c>
      <c r="P739" s="27" t="s">
        <v>1427</v>
      </c>
      <c r="Q739" s="27" t="s">
        <v>1427</v>
      </c>
      <c r="R739" s="27">
        <f t="shared" si="33"/>
        <v>0</v>
      </c>
      <c r="S739" s="27"/>
      <c r="T739" s="27"/>
      <c r="U739" s="27"/>
      <c r="V739" s="27"/>
      <c r="W739" s="27"/>
      <c r="X739" s="27"/>
      <c r="Y739" s="27"/>
      <c r="Z739" s="27" t="s">
        <v>2527</v>
      </c>
      <c r="AA739" s="27" t="s">
        <v>2528</v>
      </c>
      <c r="AB739" s="27" t="s">
        <v>2529</v>
      </c>
      <c r="AC739" s="27">
        <f t="shared" si="34"/>
        <v>3</v>
      </c>
      <c r="AD739" s="27">
        <v>1</v>
      </c>
      <c r="AE739" s="27"/>
      <c r="AF739" s="27">
        <v>1</v>
      </c>
      <c r="AG739" s="27"/>
      <c r="AH739" s="27"/>
      <c r="AI739" s="27">
        <v>1</v>
      </c>
      <c r="AJ739" s="27"/>
      <c r="AK739" s="27"/>
      <c r="AL739" s="29">
        <v>0</v>
      </c>
      <c r="AM739" s="29">
        <v>0</v>
      </c>
      <c r="AN739" s="29">
        <v>8</v>
      </c>
      <c r="AO739" s="29">
        <v>9</v>
      </c>
      <c r="AP739" s="29">
        <v>7</v>
      </c>
      <c r="AQ739" s="29">
        <v>10</v>
      </c>
      <c r="AR739" s="29">
        <v>8</v>
      </c>
      <c r="AS739" s="29">
        <v>9</v>
      </c>
      <c r="AT739" s="29">
        <f t="shared" si="35"/>
        <v>8.5</v>
      </c>
      <c r="AU739" s="29">
        <v>7</v>
      </c>
      <c r="AV739" s="29">
        <v>7</v>
      </c>
      <c r="AW739" s="29">
        <v>0</v>
      </c>
      <c r="AX739" s="29">
        <v>51</v>
      </c>
      <c r="AY739" s="29">
        <v>1</v>
      </c>
      <c r="AZ739" s="27" t="s">
        <v>1427</v>
      </c>
      <c r="BA739" s="27">
        <v>49</v>
      </c>
      <c r="BB739" s="27">
        <v>0</v>
      </c>
      <c r="BC739" s="27">
        <v>1</v>
      </c>
      <c r="BD739" s="27">
        <v>0</v>
      </c>
      <c r="BE739" s="27">
        <v>0</v>
      </c>
      <c r="BF739" s="27" t="str" cm="1">
        <f t="array" ref="BF739">_xlfn.IFS(BB739=1,"Nord Italia",BC739=1,"Centro Italia",BD739=1,"Sud Italia",BE739=1,"Isole Italia",SUM(BB739:BE739)=0,"Estero")</f>
        <v>Centro Italia</v>
      </c>
      <c r="BG739" s="27" t="s">
        <v>3019</v>
      </c>
      <c r="BH739" s="27">
        <v>173</v>
      </c>
      <c r="BI739" s="27" t="s">
        <v>3020</v>
      </c>
      <c r="BJ739" s="27">
        <v>3</v>
      </c>
      <c r="BK739" s="27" t="s">
        <v>1427</v>
      </c>
      <c r="BL739" s="27" t="s">
        <v>1427</v>
      </c>
      <c r="BM739" s="27" t="s">
        <v>1427</v>
      </c>
      <c r="BN739" s="27" t="s">
        <v>1427</v>
      </c>
      <c r="BO739" s="27">
        <v>4</v>
      </c>
      <c r="BP739" s="29">
        <v>3</v>
      </c>
      <c r="BQ739" s="27">
        <v>80</v>
      </c>
      <c r="BR739" s="27">
        <v>0</v>
      </c>
      <c r="BS739" s="27" t="s">
        <v>1427</v>
      </c>
      <c r="BT739" s="27">
        <v>1</v>
      </c>
      <c r="BU739" s="27">
        <v>1</v>
      </c>
      <c r="BV739" s="29">
        <v>3</v>
      </c>
    </row>
    <row r="740" spans="1:74" ht="45" x14ac:dyDescent="0.25">
      <c r="A740" s="27">
        <v>689</v>
      </c>
      <c r="B740" s="28">
        <v>44451.471782407411</v>
      </c>
      <c r="C740" s="28">
        <v>44451.474999999999</v>
      </c>
      <c r="D740" s="2" t="s">
        <v>1375</v>
      </c>
      <c r="E740" s="27">
        <v>100</v>
      </c>
      <c r="F740" s="27">
        <v>278</v>
      </c>
      <c r="G740" s="27">
        <v>1</v>
      </c>
      <c r="H740" s="28">
        <v>44451.475006319444</v>
      </c>
      <c r="I740" s="2" t="s">
        <v>1376</v>
      </c>
      <c r="J740" s="27">
        <v>45.091400146484375</v>
      </c>
      <c r="K740" s="27">
        <v>7.6638946533203125</v>
      </c>
      <c r="L740" s="2" t="s">
        <v>15</v>
      </c>
      <c r="M740" s="2" t="s">
        <v>16</v>
      </c>
      <c r="N740" s="3">
        <v>6</v>
      </c>
      <c r="O740" s="27" t="s">
        <v>1427</v>
      </c>
      <c r="P740" s="27" t="s">
        <v>1427</v>
      </c>
      <c r="Q740" s="27" t="s">
        <v>1427</v>
      </c>
      <c r="R740" s="27">
        <f t="shared" si="33"/>
        <v>0</v>
      </c>
      <c r="S740" s="27"/>
      <c r="T740" s="27"/>
      <c r="U740" s="27"/>
      <c r="V740" s="27"/>
      <c r="W740" s="27"/>
      <c r="X740" s="27"/>
      <c r="Y740" s="27"/>
      <c r="Z740" s="27" t="s">
        <v>1814</v>
      </c>
      <c r="AA740" s="27" t="s">
        <v>2542</v>
      </c>
      <c r="AB740" s="27" t="s">
        <v>2543</v>
      </c>
      <c r="AC740" s="27">
        <f t="shared" si="34"/>
        <v>3</v>
      </c>
      <c r="AD740" s="27"/>
      <c r="AE740" s="27">
        <v>1</v>
      </c>
      <c r="AF740" s="27">
        <v>1</v>
      </c>
      <c r="AG740" s="27">
        <v>1</v>
      </c>
      <c r="AH740" s="27"/>
      <c r="AI740" s="27"/>
      <c r="AJ740" s="27"/>
      <c r="AK740" s="27"/>
      <c r="AL740" s="29">
        <v>0</v>
      </c>
      <c r="AM740" s="29">
        <v>0</v>
      </c>
      <c r="AN740" s="29">
        <v>5</v>
      </c>
      <c r="AO740" s="29">
        <v>8</v>
      </c>
      <c r="AP740" s="29">
        <v>7</v>
      </c>
      <c r="AQ740" s="29">
        <v>8</v>
      </c>
      <c r="AR740" s="29">
        <v>8</v>
      </c>
      <c r="AS740" s="29">
        <v>10</v>
      </c>
      <c r="AT740" s="29">
        <f t="shared" si="35"/>
        <v>7.666666666666667</v>
      </c>
      <c r="AU740" s="29">
        <v>7</v>
      </c>
      <c r="AV740" s="29">
        <v>7</v>
      </c>
      <c r="AW740" s="29">
        <v>1</v>
      </c>
      <c r="AX740" s="29">
        <v>36</v>
      </c>
      <c r="AY740" s="29">
        <v>1</v>
      </c>
      <c r="AZ740" s="27" t="s">
        <v>1427</v>
      </c>
      <c r="BA740" s="27">
        <v>97</v>
      </c>
      <c r="BB740" s="27">
        <v>1</v>
      </c>
      <c r="BC740" s="27">
        <v>0</v>
      </c>
      <c r="BD740" s="27">
        <v>0</v>
      </c>
      <c r="BE740" s="27">
        <v>0</v>
      </c>
      <c r="BF740" s="27" t="str" cm="1">
        <f t="array" ref="BF740">_xlfn.IFS(BB740=1,"Nord Italia",BC740=1,"Centro Italia",BD740=1,"Sud Italia",BE740=1,"Isole Italia",SUM(BB740:BE740)=0,"Estero")</f>
        <v>Nord Italia</v>
      </c>
      <c r="BG740" s="27" t="s">
        <v>3027</v>
      </c>
      <c r="BH740" s="27">
        <v>167</v>
      </c>
      <c r="BI740" s="27" t="s">
        <v>1427</v>
      </c>
      <c r="BJ740" s="27">
        <v>4</v>
      </c>
      <c r="BK740" s="27">
        <v>9</v>
      </c>
      <c r="BL740" s="27" t="s">
        <v>1427</v>
      </c>
      <c r="BM740" s="27" t="s">
        <v>1427</v>
      </c>
      <c r="BN740" s="27" t="s">
        <v>1427</v>
      </c>
      <c r="BO740" s="27">
        <v>3</v>
      </c>
      <c r="BP740" s="29">
        <v>3</v>
      </c>
      <c r="BQ740" s="27">
        <v>60</v>
      </c>
      <c r="BR740" s="27">
        <v>0</v>
      </c>
      <c r="BS740" s="27" t="s">
        <v>1427</v>
      </c>
      <c r="BT740" s="27">
        <v>1</v>
      </c>
      <c r="BU740" s="27">
        <v>1</v>
      </c>
      <c r="BV740" s="29">
        <v>6</v>
      </c>
    </row>
    <row r="741" spans="1:74" ht="30" x14ac:dyDescent="0.25">
      <c r="A741" s="27">
        <v>694</v>
      </c>
      <c r="B741" s="28">
        <v>44451.537326388891</v>
      </c>
      <c r="C741" s="28">
        <v>44451.541435185187</v>
      </c>
      <c r="D741" s="2" t="s">
        <v>1385</v>
      </c>
      <c r="E741" s="27">
        <v>100</v>
      </c>
      <c r="F741" s="27">
        <v>355</v>
      </c>
      <c r="G741" s="27">
        <v>1</v>
      </c>
      <c r="H741" s="28">
        <v>44451.541449131946</v>
      </c>
      <c r="I741" s="2" t="s">
        <v>1386</v>
      </c>
      <c r="J741" s="27">
        <v>45.139297485351563</v>
      </c>
      <c r="K741" s="27">
        <v>8.4449005126953125</v>
      </c>
      <c r="L741" s="2" t="s">
        <v>15</v>
      </c>
      <c r="M741" s="2" t="s">
        <v>16</v>
      </c>
      <c r="N741" s="3">
        <v>6</v>
      </c>
      <c r="O741" s="27" t="s">
        <v>1427</v>
      </c>
      <c r="P741" s="27" t="s">
        <v>1427</v>
      </c>
      <c r="Q741" s="27" t="s">
        <v>1427</v>
      </c>
      <c r="R741" s="27">
        <f t="shared" si="33"/>
        <v>0</v>
      </c>
      <c r="S741" s="27"/>
      <c r="T741" s="27"/>
      <c r="U741" s="27"/>
      <c r="V741" s="27"/>
      <c r="W741" s="27"/>
      <c r="X741" s="27"/>
      <c r="Y741" s="27"/>
      <c r="Z741" s="27" t="s">
        <v>2547</v>
      </c>
      <c r="AA741" s="27" t="s">
        <v>2548</v>
      </c>
      <c r="AB741" s="27" t="s">
        <v>2549</v>
      </c>
      <c r="AC741" s="27">
        <f t="shared" si="34"/>
        <v>3</v>
      </c>
      <c r="AD741" s="27">
        <v>1</v>
      </c>
      <c r="AE741" s="27"/>
      <c r="AF741" s="27"/>
      <c r="AG741" s="27"/>
      <c r="AH741" s="27"/>
      <c r="AI741" s="27">
        <v>2</v>
      </c>
      <c r="AJ741" s="27"/>
      <c r="AK741" s="27"/>
      <c r="AL741" s="29">
        <v>0</v>
      </c>
      <c r="AM741" s="29">
        <v>0</v>
      </c>
      <c r="AN741" s="29">
        <v>8</v>
      </c>
      <c r="AO741" s="29">
        <v>7</v>
      </c>
      <c r="AP741" s="29">
        <v>8</v>
      </c>
      <c r="AQ741" s="29">
        <v>9</v>
      </c>
      <c r="AR741" s="29">
        <v>8</v>
      </c>
      <c r="AS741" s="29">
        <v>8</v>
      </c>
      <c r="AT741" s="29">
        <f t="shared" si="35"/>
        <v>8</v>
      </c>
      <c r="AU741" s="29">
        <v>7</v>
      </c>
      <c r="AV741" s="29">
        <v>7</v>
      </c>
      <c r="AW741" s="29">
        <v>1</v>
      </c>
      <c r="AX741" s="29">
        <v>51</v>
      </c>
      <c r="AY741" s="29">
        <v>1</v>
      </c>
      <c r="AZ741" s="27" t="s">
        <v>1427</v>
      </c>
      <c r="BA741" s="27">
        <v>62</v>
      </c>
      <c r="BB741" s="27">
        <v>1</v>
      </c>
      <c r="BC741" s="27">
        <v>0</v>
      </c>
      <c r="BD741" s="27">
        <v>0</v>
      </c>
      <c r="BE741" s="27">
        <v>0</v>
      </c>
      <c r="BF741" s="27" t="str" cm="1">
        <f t="array" ref="BF741">_xlfn.IFS(BB741=1,"Nord Italia",BC741=1,"Centro Italia",BD741=1,"Sud Italia",BE741=1,"Isole Italia",SUM(BB741:BE741)=0,"Estero")</f>
        <v>Nord Italia</v>
      </c>
      <c r="BG741" s="27" t="s">
        <v>3030</v>
      </c>
      <c r="BH741" s="27">
        <v>167</v>
      </c>
      <c r="BI741" s="27" t="s">
        <v>1427</v>
      </c>
      <c r="BJ741" s="27">
        <v>4</v>
      </c>
      <c r="BK741" s="27">
        <v>18</v>
      </c>
      <c r="BL741" s="27" t="s">
        <v>3024</v>
      </c>
      <c r="BM741" s="27" t="s">
        <v>1427</v>
      </c>
      <c r="BN741" s="27" t="s">
        <v>1427</v>
      </c>
      <c r="BO741" s="27">
        <v>2</v>
      </c>
      <c r="BP741" s="29">
        <v>3</v>
      </c>
      <c r="BQ741" s="27">
        <v>90</v>
      </c>
      <c r="BR741" s="27">
        <v>0</v>
      </c>
      <c r="BS741" s="27" t="s">
        <v>1427</v>
      </c>
      <c r="BT741" s="27">
        <v>1</v>
      </c>
      <c r="BU741" s="27">
        <v>1</v>
      </c>
      <c r="BV741" s="29">
        <v>1</v>
      </c>
    </row>
    <row r="742" spans="1:74" ht="45" x14ac:dyDescent="0.25">
      <c r="A742" s="27">
        <v>703</v>
      </c>
      <c r="B742" s="28">
        <v>44451.718402777777</v>
      </c>
      <c r="C742" s="28">
        <v>44451.723240740743</v>
      </c>
      <c r="D742" s="2" t="s">
        <v>1403</v>
      </c>
      <c r="E742" s="27">
        <v>100</v>
      </c>
      <c r="F742" s="27">
        <v>417</v>
      </c>
      <c r="G742" s="27">
        <v>1</v>
      </c>
      <c r="H742" s="28">
        <v>44451.723254560187</v>
      </c>
      <c r="I742" s="2" t="s">
        <v>1404</v>
      </c>
      <c r="J742" s="27">
        <v>41.890396118164063</v>
      </c>
      <c r="K742" s="27">
        <v>12.512603759765625</v>
      </c>
      <c r="L742" s="2" t="s">
        <v>15</v>
      </c>
      <c r="M742" s="2" t="s">
        <v>16</v>
      </c>
      <c r="N742" s="3">
        <v>6</v>
      </c>
      <c r="O742" s="27" t="s">
        <v>1427</v>
      </c>
      <c r="P742" s="27" t="s">
        <v>1427</v>
      </c>
      <c r="Q742" s="27" t="s">
        <v>1427</v>
      </c>
      <c r="R742" s="27">
        <f t="shared" si="33"/>
        <v>0</v>
      </c>
      <c r="S742" s="27"/>
      <c r="T742" s="27"/>
      <c r="U742" s="27"/>
      <c r="V742" s="27"/>
      <c r="W742" s="27"/>
      <c r="X742" s="27"/>
      <c r="Y742" s="27"/>
      <c r="Z742" s="27" t="s">
        <v>2561</v>
      </c>
      <c r="AA742" s="27" t="s">
        <v>1441</v>
      </c>
      <c r="AB742" s="27" t="s">
        <v>2562</v>
      </c>
      <c r="AC742" s="27">
        <f t="shared" si="34"/>
        <v>3</v>
      </c>
      <c r="AD742" s="27"/>
      <c r="AE742" s="27">
        <v>2</v>
      </c>
      <c r="AF742" s="27">
        <v>1</v>
      </c>
      <c r="AG742" s="27"/>
      <c r="AH742" s="27"/>
      <c r="AI742" s="27"/>
      <c r="AJ742" s="27"/>
      <c r="AK742" s="27"/>
      <c r="AL742" s="29">
        <v>0</v>
      </c>
      <c r="AM742" s="29">
        <v>0</v>
      </c>
      <c r="AN742" s="29">
        <v>7</v>
      </c>
      <c r="AO742" s="29">
        <v>10</v>
      </c>
      <c r="AP742" s="29">
        <v>8</v>
      </c>
      <c r="AQ742" s="29">
        <v>5</v>
      </c>
      <c r="AR742" s="29">
        <v>10</v>
      </c>
      <c r="AS742" s="29">
        <v>10</v>
      </c>
      <c r="AT742" s="29">
        <f t="shared" si="35"/>
        <v>8.3333333333333339</v>
      </c>
      <c r="AU742" s="29">
        <v>6</v>
      </c>
      <c r="AV742" s="29">
        <v>7</v>
      </c>
      <c r="AW742" s="29">
        <v>1</v>
      </c>
      <c r="AX742" s="29">
        <v>33</v>
      </c>
      <c r="AY742" s="29">
        <v>1</v>
      </c>
      <c r="AZ742" s="27" t="s">
        <v>1427</v>
      </c>
      <c r="BA742" s="27">
        <v>86</v>
      </c>
      <c r="BB742" s="27">
        <v>0</v>
      </c>
      <c r="BC742" s="27">
        <v>1</v>
      </c>
      <c r="BD742" s="27">
        <v>0</v>
      </c>
      <c r="BE742" s="27">
        <v>0</v>
      </c>
      <c r="BF742" s="27" t="str" cm="1">
        <f t="array" ref="BF742">_xlfn.IFS(BB742=1,"Nord Italia",BC742=1,"Centro Italia",BD742=1,"Sud Italia",BE742=1,"Isole Italia",SUM(BB742:BE742)=0,"Estero")</f>
        <v>Centro Italia</v>
      </c>
      <c r="BG742" s="27" t="s">
        <v>2609</v>
      </c>
      <c r="BH742" s="27">
        <v>173</v>
      </c>
      <c r="BI742" s="27" t="s">
        <v>2780</v>
      </c>
      <c r="BJ742" s="27">
        <v>4</v>
      </c>
      <c r="BK742" s="27">
        <v>18</v>
      </c>
      <c r="BL742" s="27" t="s">
        <v>3119</v>
      </c>
      <c r="BM742" s="27" t="s">
        <v>1427</v>
      </c>
      <c r="BN742" s="27" t="s">
        <v>1427</v>
      </c>
      <c r="BO742" s="27">
        <v>2</v>
      </c>
      <c r="BP742" s="29">
        <v>3</v>
      </c>
      <c r="BQ742" s="27">
        <v>45</v>
      </c>
      <c r="BR742" s="27">
        <v>0</v>
      </c>
      <c r="BS742" s="27" t="s">
        <v>1427</v>
      </c>
      <c r="BT742" s="27">
        <v>1</v>
      </c>
      <c r="BU742" s="27">
        <v>1</v>
      </c>
      <c r="BV742" s="29">
        <v>4</v>
      </c>
    </row>
    <row r="743" spans="1:74" ht="105" x14ac:dyDescent="0.25">
      <c r="A743" s="27">
        <v>728</v>
      </c>
      <c r="B743" s="28">
        <v>44452.609456018516</v>
      </c>
      <c r="C743" s="28">
        <v>44452.611875000002</v>
      </c>
      <c r="D743" s="2" t="s">
        <v>3297</v>
      </c>
      <c r="E743" s="27">
        <v>100</v>
      </c>
      <c r="F743" s="27">
        <v>209</v>
      </c>
      <c r="G743" s="27">
        <v>1</v>
      </c>
      <c r="H743" s="28">
        <v>44452.61188892361</v>
      </c>
      <c r="I743" s="2" t="s">
        <v>3298</v>
      </c>
      <c r="J743" s="27">
        <v>45.708694458007813</v>
      </c>
      <c r="K743" s="27">
        <v>12.229400634765625</v>
      </c>
      <c r="L743" s="2" t="s">
        <v>15</v>
      </c>
      <c r="M743" s="2" t="s">
        <v>16</v>
      </c>
      <c r="N743" s="3">
        <v>6</v>
      </c>
      <c r="O743" s="3" t="s">
        <v>1427</v>
      </c>
      <c r="P743" s="3" t="s">
        <v>1427</v>
      </c>
      <c r="Q743" s="3" t="s">
        <v>1427</v>
      </c>
      <c r="R743" s="27">
        <f t="shared" si="33"/>
        <v>0</v>
      </c>
      <c r="S743" s="3">
        <v>1</v>
      </c>
      <c r="T743" s="3"/>
      <c r="U743" s="3"/>
      <c r="V743" s="3"/>
      <c r="W743" s="3"/>
      <c r="X743" s="3"/>
      <c r="Y743" s="3"/>
      <c r="Z743" s="3" t="s">
        <v>3299</v>
      </c>
      <c r="AA743" s="3" t="s">
        <v>1427</v>
      </c>
      <c r="AB743" s="3" t="s">
        <v>3300</v>
      </c>
      <c r="AC743" s="27">
        <f t="shared" si="34"/>
        <v>2</v>
      </c>
      <c r="AD743" s="3"/>
      <c r="AE743" s="3"/>
      <c r="AF743" s="3"/>
      <c r="AG743" s="3">
        <v>1</v>
      </c>
      <c r="AH743" s="3"/>
      <c r="AI743" s="3"/>
      <c r="AJ743" s="3"/>
      <c r="AK743" s="3"/>
      <c r="AL743" s="21">
        <v>0</v>
      </c>
      <c r="AM743" s="21">
        <v>0</v>
      </c>
      <c r="AN743" s="21">
        <v>7</v>
      </c>
      <c r="AO743" s="21">
        <v>8</v>
      </c>
      <c r="AP743" s="21">
        <v>7</v>
      </c>
      <c r="AQ743" s="21">
        <v>6</v>
      </c>
      <c r="AR743" s="21">
        <v>6</v>
      </c>
      <c r="AS743" s="21">
        <v>8</v>
      </c>
      <c r="AT743" s="29">
        <f t="shared" si="35"/>
        <v>7</v>
      </c>
      <c r="AU743" s="29">
        <v>6</v>
      </c>
      <c r="AV743" s="29">
        <v>7</v>
      </c>
      <c r="AW743" s="29">
        <v>0</v>
      </c>
      <c r="AX743" s="21">
        <v>24</v>
      </c>
      <c r="AY743" s="29">
        <v>1</v>
      </c>
      <c r="AZ743" s="27" t="s">
        <v>1427</v>
      </c>
      <c r="BA743" s="27">
        <v>104</v>
      </c>
      <c r="BB743" s="27">
        <v>1</v>
      </c>
      <c r="BC743" s="27">
        <v>0</v>
      </c>
      <c r="BD743" s="27">
        <v>0</v>
      </c>
      <c r="BE743" s="27">
        <v>0</v>
      </c>
      <c r="BF743" s="27" t="str" cm="1">
        <f t="array" ref="BF743">_xlfn.IFS(BB743=1,"Nord Italia",BC743=1,"Centro Italia",BD743=1,"Sud Italia",BE743=1,"Isole Italia",SUM(BB743:BE743)=0,"Estero")</f>
        <v>Nord Italia</v>
      </c>
      <c r="BG743" s="27" t="s">
        <v>3301</v>
      </c>
      <c r="BH743" s="27">
        <v>164</v>
      </c>
      <c r="BI743" s="27" t="s">
        <v>1427</v>
      </c>
      <c r="BJ743" s="27">
        <v>4</v>
      </c>
      <c r="BK743" s="27">
        <v>16</v>
      </c>
      <c r="BL743" s="27" t="s">
        <v>1427</v>
      </c>
      <c r="BM743" s="27">
        <v>110</v>
      </c>
      <c r="BN743" s="2" t="s">
        <v>1427</v>
      </c>
      <c r="BO743" s="3">
        <v>4</v>
      </c>
      <c r="BP743" s="27">
        <v>4</v>
      </c>
      <c r="BQ743" s="3">
        <v>0</v>
      </c>
      <c r="BR743" s="3">
        <v>0</v>
      </c>
      <c r="BS743" s="3" t="s">
        <v>1427</v>
      </c>
      <c r="BT743" s="27">
        <v>1</v>
      </c>
      <c r="BU743" s="27">
        <v>0</v>
      </c>
      <c r="BV743" s="27">
        <v>1</v>
      </c>
    </row>
    <row r="744" spans="1:74" ht="135" x14ac:dyDescent="0.25">
      <c r="A744" s="27">
        <v>734</v>
      </c>
      <c r="B744" s="28">
        <v>44453.191874999997</v>
      </c>
      <c r="C744" s="28">
        <v>44453.196250000001</v>
      </c>
      <c r="D744" s="2" t="s">
        <v>3323</v>
      </c>
      <c r="E744" s="27">
        <v>100</v>
      </c>
      <c r="F744" s="27">
        <v>377</v>
      </c>
      <c r="G744" s="27">
        <v>1</v>
      </c>
      <c r="H744" s="28">
        <v>44453.196258495373</v>
      </c>
      <c r="I744" s="2" t="s">
        <v>3324</v>
      </c>
      <c r="J744" s="27">
        <v>43.147903442382813</v>
      </c>
      <c r="K744" s="27">
        <v>12.109695434570313</v>
      </c>
      <c r="L744" s="2" t="s">
        <v>15</v>
      </c>
      <c r="M744" s="2" t="s">
        <v>16</v>
      </c>
      <c r="N744" s="3">
        <v>6</v>
      </c>
      <c r="O744" s="3" t="s">
        <v>1427</v>
      </c>
      <c r="P744" s="3" t="s">
        <v>1427</v>
      </c>
      <c r="Q744" s="3" t="s">
        <v>1427</v>
      </c>
      <c r="R744" s="27">
        <f t="shared" si="33"/>
        <v>0</v>
      </c>
      <c r="S744" s="3"/>
      <c r="T744" s="3"/>
      <c r="U744" s="3"/>
      <c r="V744" s="3"/>
      <c r="W744" s="3"/>
      <c r="X744" s="3"/>
      <c r="Y744" s="3"/>
      <c r="Z744" s="3" t="s">
        <v>3325</v>
      </c>
      <c r="AA744" s="3" t="s">
        <v>3326</v>
      </c>
      <c r="AB744" s="3" t="s">
        <v>3327</v>
      </c>
      <c r="AC744" s="27">
        <f t="shared" si="34"/>
        <v>3</v>
      </c>
      <c r="AD744" s="3"/>
      <c r="AE744" s="3"/>
      <c r="AF744" s="3">
        <v>2</v>
      </c>
      <c r="AG744" s="3"/>
      <c r="AH744" s="3"/>
      <c r="AI744" s="3"/>
      <c r="AJ744" s="3"/>
      <c r="AK744" s="3">
        <v>1</v>
      </c>
      <c r="AL744" s="21">
        <v>0</v>
      </c>
      <c r="AM744" s="21">
        <v>0</v>
      </c>
      <c r="AN744" s="21">
        <v>7</v>
      </c>
      <c r="AO744" s="21">
        <v>10</v>
      </c>
      <c r="AP744" s="21">
        <v>6</v>
      </c>
      <c r="AQ744" s="21">
        <v>8</v>
      </c>
      <c r="AR744" s="21">
        <v>8</v>
      </c>
      <c r="AS744" s="21">
        <v>9</v>
      </c>
      <c r="AT744" s="29">
        <f t="shared" si="35"/>
        <v>8</v>
      </c>
      <c r="AU744" s="29">
        <v>7</v>
      </c>
      <c r="AV744" s="29">
        <v>7</v>
      </c>
      <c r="AW744" s="29">
        <v>1</v>
      </c>
      <c r="AX744" s="21">
        <v>23</v>
      </c>
      <c r="AY744" s="29">
        <v>1</v>
      </c>
      <c r="AZ744" s="27" t="s">
        <v>1427</v>
      </c>
      <c r="BA744" s="27">
        <v>104</v>
      </c>
      <c r="BB744" s="27">
        <v>1</v>
      </c>
      <c r="BC744" s="27">
        <v>0</v>
      </c>
      <c r="BD744" s="27">
        <v>0</v>
      </c>
      <c r="BE744" s="27">
        <v>0</v>
      </c>
      <c r="BF744" s="27" t="str" cm="1">
        <f t="array" ref="BF744">_xlfn.IFS(BB744=1,"Nord Italia",BC744=1,"Centro Italia",BD744=1,"Sud Italia",BE744=1,"Isole Italia",SUM(BB744:BE744)=0,"Estero")</f>
        <v>Nord Italia</v>
      </c>
      <c r="BG744" s="27" t="s">
        <v>3301</v>
      </c>
      <c r="BH744" s="27">
        <v>164</v>
      </c>
      <c r="BI744" s="27" t="s">
        <v>1427</v>
      </c>
      <c r="BJ744" s="27">
        <v>4</v>
      </c>
      <c r="BK744" s="27">
        <v>16</v>
      </c>
      <c r="BL744" s="27" t="s">
        <v>1427</v>
      </c>
      <c r="BM744" s="27">
        <v>110</v>
      </c>
      <c r="BN744" s="2" t="s">
        <v>1427</v>
      </c>
      <c r="BO744" s="3">
        <v>4</v>
      </c>
      <c r="BP744" s="27">
        <v>3</v>
      </c>
      <c r="BQ744" s="3">
        <v>150</v>
      </c>
      <c r="BR744" s="3">
        <v>0</v>
      </c>
      <c r="BS744" s="3" t="s">
        <v>1427</v>
      </c>
      <c r="BT744" s="27">
        <v>1</v>
      </c>
      <c r="BU744" s="27">
        <v>1</v>
      </c>
      <c r="BV744" s="27">
        <v>4</v>
      </c>
    </row>
    <row r="745" spans="1:74" ht="60" x14ac:dyDescent="0.25">
      <c r="A745" s="27">
        <v>743</v>
      </c>
      <c r="B745" s="28">
        <v>44454.075578703705</v>
      </c>
      <c r="C745" s="28">
        <v>44454.077384259261</v>
      </c>
      <c r="D745" s="2" t="s">
        <v>3365</v>
      </c>
      <c r="E745" s="27">
        <v>100</v>
      </c>
      <c r="F745" s="27">
        <v>155</v>
      </c>
      <c r="G745" s="27">
        <v>1</v>
      </c>
      <c r="H745" s="28">
        <v>44454.077393101848</v>
      </c>
      <c r="I745" s="2" t="s">
        <v>3366</v>
      </c>
      <c r="J745" s="27">
        <v>43.732406616210938</v>
      </c>
      <c r="K745" s="27">
        <v>11.012298583984375</v>
      </c>
      <c r="L745" s="2" t="s">
        <v>15</v>
      </c>
      <c r="M745" s="2" t="s">
        <v>16</v>
      </c>
      <c r="N745" s="3">
        <v>6</v>
      </c>
      <c r="O745" s="3" t="s">
        <v>1427</v>
      </c>
      <c r="P745" s="3" t="s">
        <v>1427</v>
      </c>
      <c r="Q745" s="3" t="s">
        <v>1427</v>
      </c>
      <c r="R745" s="27">
        <f t="shared" si="33"/>
        <v>0</v>
      </c>
      <c r="S745" s="3"/>
      <c r="T745" s="3"/>
      <c r="U745" s="3"/>
      <c r="V745" s="3"/>
      <c r="W745" s="3"/>
      <c r="X745" s="3"/>
      <c r="Y745" s="3"/>
      <c r="Z745" s="3" t="s">
        <v>1443</v>
      </c>
      <c r="AA745" s="3" t="s">
        <v>3367</v>
      </c>
      <c r="AB745" s="3" t="s">
        <v>3368</v>
      </c>
      <c r="AC745" s="27">
        <f t="shared" si="34"/>
        <v>3</v>
      </c>
      <c r="AD745" s="3">
        <v>1</v>
      </c>
      <c r="AE745" s="3"/>
      <c r="AF745" s="3">
        <v>1</v>
      </c>
      <c r="AG745" s="3">
        <v>1</v>
      </c>
      <c r="AH745" s="3"/>
      <c r="AI745" s="3"/>
      <c r="AJ745" s="3"/>
      <c r="AK745" s="3"/>
      <c r="AL745" s="21">
        <v>0</v>
      </c>
      <c r="AM745" s="21">
        <v>0</v>
      </c>
      <c r="AN745" s="21">
        <v>7</v>
      </c>
      <c r="AO745" s="21">
        <v>7</v>
      </c>
      <c r="AP745" s="21">
        <v>6</v>
      </c>
      <c r="AQ745" s="21">
        <v>8</v>
      </c>
      <c r="AR745" s="21">
        <v>7</v>
      </c>
      <c r="AS745" s="21">
        <v>7</v>
      </c>
      <c r="AT745" s="29">
        <f t="shared" si="35"/>
        <v>7</v>
      </c>
      <c r="AU745" s="29">
        <v>6</v>
      </c>
      <c r="AV745" s="29">
        <v>6</v>
      </c>
      <c r="AW745" s="29">
        <v>1</v>
      </c>
      <c r="AX745" s="21">
        <v>24</v>
      </c>
      <c r="AY745" s="29">
        <v>1</v>
      </c>
      <c r="AZ745" s="27" t="s">
        <v>1427</v>
      </c>
      <c r="BA745" s="27">
        <v>79</v>
      </c>
      <c r="BB745" s="27">
        <v>0</v>
      </c>
      <c r="BC745" s="27">
        <v>1</v>
      </c>
      <c r="BD745" s="27">
        <v>0</v>
      </c>
      <c r="BE745" s="27">
        <v>0</v>
      </c>
      <c r="BF745" s="27" t="str" cm="1">
        <f t="array" ref="BF745">_xlfn.IFS(BB745=1,"Nord Italia",BC745=1,"Centro Italia",BD745=1,"Sud Italia",BE745=1,"Isole Italia",SUM(BB745:BE745)=0,"Estero")</f>
        <v>Centro Italia</v>
      </c>
      <c r="BG745" s="27" t="s">
        <v>3369</v>
      </c>
      <c r="BH745" s="27">
        <v>164</v>
      </c>
      <c r="BI745" s="27" t="s">
        <v>1427</v>
      </c>
      <c r="BJ745" s="27">
        <v>4</v>
      </c>
      <c r="BK745" s="27">
        <v>14</v>
      </c>
      <c r="BL745" s="27" t="s">
        <v>1427</v>
      </c>
      <c r="BM745" s="27">
        <v>120</v>
      </c>
      <c r="BN745" s="2" t="s">
        <v>1427</v>
      </c>
      <c r="BO745" s="3">
        <v>4</v>
      </c>
      <c r="BP745" s="27">
        <v>3</v>
      </c>
      <c r="BQ745" s="3">
        <v>180</v>
      </c>
      <c r="BR745" s="3">
        <v>0</v>
      </c>
      <c r="BS745" s="3" t="s">
        <v>1427</v>
      </c>
      <c r="BT745" s="27">
        <v>1</v>
      </c>
      <c r="BU745" s="27">
        <v>1</v>
      </c>
      <c r="BV745" s="27">
        <v>4</v>
      </c>
    </row>
    <row r="746" spans="1:74" ht="75" x14ac:dyDescent="0.25">
      <c r="A746" s="27">
        <v>744</v>
      </c>
      <c r="B746" s="28">
        <v>44454.112129629626</v>
      </c>
      <c r="C746" s="28">
        <v>44454.117962962962</v>
      </c>
      <c r="D746" s="2" t="s">
        <v>3370</v>
      </c>
      <c r="E746" s="27">
        <v>100</v>
      </c>
      <c r="F746" s="27">
        <v>503</v>
      </c>
      <c r="G746" s="27">
        <v>1</v>
      </c>
      <c r="H746" s="28">
        <v>44454.117970879626</v>
      </c>
      <c r="I746" s="2" t="s">
        <v>3371</v>
      </c>
      <c r="J746" s="27">
        <v>46.067398071289063</v>
      </c>
      <c r="K746" s="27">
        <v>13.236404418945313</v>
      </c>
      <c r="L746" s="2" t="s">
        <v>15</v>
      </c>
      <c r="M746" s="2" t="s">
        <v>16</v>
      </c>
      <c r="N746" s="3">
        <v>6</v>
      </c>
      <c r="O746" s="3" t="s">
        <v>1427</v>
      </c>
      <c r="P746" s="3" t="s">
        <v>1427</v>
      </c>
      <c r="Q746" s="3" t="s">
        <v>1427</v>
      </c>
      <c r="R746" s="27">
        <f t="shared" si="33"/>
        <v>0</v>
      </c>
      <c r="S746" s="3"/>
      <c r="T746" s="3"/>
      <c r="U746" s="3"/>
      <c r="V746" s="3"/>
      <c r="W746" s="3"/>
      <c r="X746" s="3"/>
      <c r="Y746" s="3"/>
      <c r="Z746" s="3" t="s">
        <v>1662</v>
      </c>
      <c r="AA746" s="3" t="s">
        <v>3372</v>
      </c>
      <c r="AB746" s="3" t="s">
        <v>3373</v>
      </c>
      <c r="AC746" s="27">
        <f t="shared" si="34"/>
        <v>3</v>
      </c>
      <c r="AD746" s="3">
        <v>1</v>
      </c>
      <c r="AE746" s="3">
        <v>1</v>
      </c>
      <c r="AF746" s="3"/>
      <c r="AG746" s="3"/>
      <c r="AH746" s="3"/>
      <c r="AI746" s="3">
        <v>1</v>
      </c>
      <c r="AJ746" s="3"/>
      <c r="AK746" s="3"/>
      <c r="AL746" s="21">
        <v>0</v>
      </c>
      <c r="AM746" s="21">
        <v>0</v>
      </c>
      <c r="AN746" s="21">
        <v>6</v>
      </c>
      <c r="AO746" s="21">
        <v>10</v>
      </c>
      <c r="AP746" s="21">
        <v>10</v>
      </c>
      <c r="AQ746" s="21">
        <v>9</v>
      </c>
      <c r="AR746" s="21">
        <v>9</v>
      </c>
      <c r="AS746" s="21">
        <v>9</v>
      </c>
      <c r="AT746" s="29">
        <f t="shared" si="35"/>
        <v>8.8333333333333339</v>
      </c>
      <c r="AU746" s="29">
        <v>6</v>
      </c>
      <c r="AV746" s="29">
        <v>7</v>
      </c>
      <c r="AW746" s="29">
        <v>0</v>
      </c>
      <c r="AX746" s="21">
        <v>20</v>
      </c>
      <c r="AY746" s="29">
        <v>1</v>
      </c>
      <c r="AZ746" s="27" t="s">
        <v>1427</v>
      </c>
      <c r="BA746" s="27">
        <v>12</v>
      </c>
      <c r="BB746" s="27">
        <v>1</v>
      </c>
      <c r="BC746" s="27">
        <v>0</v>
      </c>
      <c r="BD746" s="27">
        <v>0</v>
      </c>
      <c r="BE746" s="27">
        <v>0</v>
      </c>
      <c r="BF746" s="27" t="str" cm="1">
        <f t="array" ref="BF746">_xlfn.IFS(BB746=1,"Nord Italia",BC746=1,"Centro Italia",BD746=1,"Sud Italia",BE746=1,"Isole Italia",SUM(BB746:BE746)=0,"Estero")</f>
        <v>Nord Italia</v>
      </c>
      <c r="BG746" s="27" t="s">
        <v>3374</v>
      </c>
      <c r="BH746" s="27">
        <v>164</v>
      </c>
      <c r="BI746" s="27" t="s">
        <v>1427</v>
      </c>
      <c r="BJ746" s="27">
        <v>3</v>
      </c>
      <c r="BK746" s="27">
        <v>5</v>
      </c>
      <c r="BL746" s="27" t="s">
        <v>1427</v>
      </c>
      <c r="BM746" s="27" t="s">
        <v>1427</v>
      </c>
      <c r="BN746" s="2" t="s">
        <v>1427</v>
      </c>
      <c r="BO746" s="3">
        <v>4</v>
      </c>
      <c r="BP746" s="27">
        <v>3</v>
      </c>
      <c r="BQ746" s="3">
        <v>60</v>
      </c>
      <c r="BR746" s="3">
        <v>1</v>
      </c>
      <c r="BS746" s="3">
        <v>1</v>
      </c>
      <c r="BT746" s="27">
        <v>1</v>
      </c>
      <c r="BU746" s="27">
        <v>0</v>
      </c>
      <c r="BV746" s="27">
        <v>6</v>
      </c>
    </row>
    <row r="747" spans="1:74" x14ac:dyDescent="0.25">
      <c r="Q747" s="3"/>
      <c r="R747" s="3"/>
    </row>
    <row r="752" spans="1:74" x14ac:dyDescent="0.25">
      <c r="S752" s="4" t="s">
        <v>3428</v>
      </c>
      <c r="U752" s="4" t="s">
        <v>3428</v>
      </c>
      <c r="X752" s="4" t="s">
        <v>3427</v>
      </c>
      <c r="Y752" s="4" t="s">
        <v>3427</v>
      </c>
    </row>
    <row r="753" spans="16:25" x14ac:dyDescent="0.25">
      <c r="P753" s="35" t="s">
        <v>3409</v>
      </c>
      <c r="Q753" s="4" t="s">
        <v>3414</v>
      </c>
      <c r="S753" s="4" t="s">
        <v>3415</v>
      </c>
      <c r="T753" s="4">
        <f>SUM($S$1:$S$746)</f>
        <v>121</v>
      </c>
      <c r="U753" s="15">
        <f>T753/$T$761</f>
        <v>0.18586789554531491</v>
      </c>
      <c r="W753" s="4" t="s">
        <v>3420</v>
      </c>
      <c r="X753" s="4">
        <f>SUM($AD$1:$AD$746)</f>
        <v>112</v>
      </c>
      <c r="Y753" s="15">
        <f>X753/$X$762</f>
        <v>0.18152350081037277</v>
      </c>
    </row>
    <row r="754" spans="16:25" x14ac:dyDescent="0.25">
      <c r="P754" s="35"/>
      <c r="Q754" s="4" t="s">
        <v>3398</v>
      </c>
      <c r="S754" s="4" t="s">
        <v>3416</v>
      </c>
      <c r="T754" s="4">
        <f>SUM($T$1:$T$746)</f>
        <v>49</v>
      </c>
      <c r="U754" s="15">
        <f t="shared" ref="U754:U759" si="36">T754/$T$761</f>
        <v>7.5268817204301078E-2</v>
      </c>
      <c r="W754" s="4" t="s">
        <v>3421</v>
      </c>
      <c r="X754" s="4">
        <f>SUM($AE$1:$AE$746)</f>
        <v>141</v>
      </c>
      <c r="Y754" s="15">
        <f t="shared" ref="Y754:Y760" si="37">X754/$X$762</f>
        <v>0.22852512155591573</v>
      </c>
    </row>
    <row r="755" spans="16:25" x14ac:dyDescent="0.25">
      <c r="P755" s="35"/>
      <c r="Q755" s="4" t="s">
        <v>3399</v>
      </c>
      <c r="S755" s="4" t="s">
        <v>3422</v>
      </c>
      <c r="T755" s="4">
        <f>SUM($U$1:$U$746)</f>
        <v>230</v>
      </c>
      <c r="U755" s="15">
        <f t="shared" si="36"/>
        <v>0.35330261136712748</v>
      </c>
      <c r="W755" s="4" t="s">
        <v>3422</v>
      </c>
      <c r="X755" s="4">
        <f>SUM($AF$1:$AF$746)</f>
        <v>140</v>
      </c>
      <c r="Y755" s="15">
        <f t="shared" si="37"/>
        <v>0.22690437601296595</v>
      </c>
    </row>
    <row r="756" spans="16:25" x14ac:dyDescent="0.25">
      <c r="P756" s="35"/>
      <c r="Q756" s="4" t="s">
        <v>3394</v>
      </c>
      <c r="S756" s="4" t="s">
        <v>3423</v>
      </c>
      <c r="T756" s="4">
        <f>SUM($V$1:$V$746)</f>
        <v>37</v>
      </c>
      <c r="U756" s="15">
        <f t="shared" si="36"/>
        <v>5.683563748079877E-2</v>
      </c>
      <c r="W756" s="4" t="s">
        <v>3423</v>
      </c>
      <c r="X756" s="4">
        <f>SUM($AG$1:$AG$746)</f>
        <v>49</v>
      </c>
      <c r="Y756" s="15">
        <f t="shared" si="37"/>
        <v>7.9416531604538085E-2</v>
      </c>
    </row>
    <row r="757" spans="16:25" x14ac:dyDescent="0.25">
      <c r="P757" s="35"/>
      <c r="Q757" s="4" t="s">
        <v>3401</v>
      </c>
      <c r="S757" s="4" t="s">
        <v>3417</v>
      </c>
      <c r="T757" s="4">
        <f>SUM($W$1:$W$746)</f>
        <v>4</v>
      </c>
      <c r="U757" s="15">
        <f t="shared" si="36"/>
        <v>6.1443932411674347E-3</v>
      </c>
      <c r="W757" s="4" t="s">
        <v>3417</v>
      </c>
      <c r="X757" s="4">
        <f>SUM($AH$1:$AH$746)</f>
        <v>7</v>
      </c>
      <c r="Y757" s="15">
        <f t="shared" si="37"/>
        <v>1.1345218800648298E-2</v>
      </c>
    </row>
    <row r="758" spans="16:25" x14ac:dyDescent="0.25">
      <c r="P758" s="35"/>
      <c r="Q758" s="4" t="s">
        <v>3408</v>
      </c>
      <c r="S758" s="4" t="s">
        <v>3418</v>
      </c>
      <c r="T758" s="4">
        <f>SUM($X$1:$X$746)</f>
        <v>199</v>
      </c>
      <c r="U758" s="15">
        <f t="shared" si="36"/>
        <v>0.30568356374807987</v>
      </c>
      <c r="W758" s="4" t="s">
        <v>3424</v>
      </c>
      <c r="X758" s="4">
        <f>SUM($AI$1:$AI$746)</f>
        <v>87</v>
      </c>
      <c r="Y758" s="15">
        <f t="shared" si="37"/>
        <v>0.14100486223662884</v>
      </c>
    </row>
    <row r="759" spans="16:25" x14ac:dyDescent="0.25">
      <c r="P759" s="35"/>
      <c r="Q759" s="4" t="s">
        <v>3405</v>
      </c>
      <c r="S759" s="4" t="s">
        <v>3419</v>
      </c>
      <c r="T759" s="4">
        <f>SUM($Y$1:$Y$746)</f>
        <v>11</v>
      </c>
      <c r="U759" s="15">
        <f t="shared" si="36"/>
        <v>1.6897081413210446E-2</v>
      </c>
      <c r="W759" s="4" t="s">
        <v>3425</v>
      </c>
      <c r="X759" s="4">
        <f>SUM($AJ$1:$AJ$746)</f>
        <v>17</v>
      </c>
      <c r="Y759" s="15">
        <f t="shared" si="37"/>
        <v>2.7552674230145867E-2</v>
      </c>
    </row>
    <row r="760" spans="16:25" ht="15.75" thickBot="1" x14ac:dyDescent="0.3">
      <c r="P760" s="30"/>
      <c r="S760" s="4" t="s">
        <v>3426</v>
      </c>
      <c r="T760" s="4">
        <v>0</v>
      </c>
      <c r="U760" s="15">
        <v>0</v>
      </c>
      <c r="W760" s="4" t="s">
        <v>3426</v>
      </c>
      <c r="X760" s="4">
        <f>SUM($AK$1:$AK$746)</f>
        <v>64</v>
      </c>
      <c r="Y760" s="15">
        <f t="shared" si="37"/>
        <v>0.10372771474878444</v>
      </c>
    </row>
    <row r="761" spans="16:25" ht="15.75" thickBot="1" x14ac:dyDescent="0.3">
      <c r="S761" s="23" t="s">
        <v>3231</v>
      </c>
      <c r="T761" s="24">
        <f>SUM(T753:T759)</f>
        <v>651</v>
      </c>
      <c r="U761" s="16">
        <f>SUM(U753:U759)</f>
        <v>0.99999999999999989</v>
      </c>
      <c r="Y761" s="15"/>
    </row>
    <row r="762" spans="16:25" x14ac:dyDescent="0.25">
      <c r="P762" s="35" t="s">
        <v>3410</v>
      </c>
      <c r="Q762" s="4" t="s">
        <v>3404</v>
      </c>
      <c r="S762" s="4" t="s">
        <v>3420</v>
      </c>
      <c r="T762" s="4">
        <f>SUM($AD$1:$AD$746)</f>
        <v>112</v>
      </c>
      <c r="U762" s="25">
        <f>T762/$T$770</f>
        <v>0.18152350081037277</v>
      </c>
      <c r="X762" s="4">
        <f>SUM(X753:X761)</f>
        <v>617</v>
      </c>
    </row>
    <row r="763" spans="16:25" x14ac:dyDescent="0.25">
      <c r="P763" s="35"/>
      <c r="Q763" s="4" t="s">
        <v>3403</v>
      </c>
      <c r="S763" s="4" t="s">
        <v>3421</v>
      </c>
      <c r="T763" s="4">
        <f>SUM($AE$1:$AE$746)</f>
        <v>141</v>
      </c>
      <c r="U763" s="25">
        <f t="shared" ref="U763:U769" si="38">T763/$T$770</f>
        <v>0.22852512155591573</v>
      </c>
    </row>
    <row r="764" spans="16:25" x14ac:dyDescent="0.25">
      <c r="P764" s="35"/>
      <c r="Q764" s="4" t="s">
        <v>3406</v>
      </c>
      <c r="S764" s="4" t="s">
        <v>3422</v>
      </c>
      <c r="T764" s="4">
        <f>SUM($AF$1:$AF$746)</f>
        <v>140</v>
      </c>
      <c r="U764" s="25">
        <f t="shared" si="38"/>
        <v>0.22690437601296595</v>
      </c>
    </row>
    <row r="765" spans="16:25" x14ac:dyDescent="0.25">
      <c r="P765" s="35"/>
      <c r="Q765" s="4" t="s">
        <v>3400</v>
      </c>
      <c r="S765" s="4" t="s">
        <v>3423</v>
      </c>
      <c r="T765" s="4">
        <f>SUM($AG$1:$AG$746)</f>
        <v>49</v>
      </c>
      <c r="U765" s="25">
        <f t="shared" si="38"/>
        <v>7.9416531604538085E-2</v>
      </c>
    </row>
    <row r="766" spans="16:25" x14ac:dyDescent="0.25">
      <c r="P766" s="35"/>
      <c r="Q766" s="4" t="s">
        <v>3396</v>
      </c>
      <c r="S766" s="4" t="s">
        <v>3417</v>
      </c>
      <c r="T766" s="4">
        <f>SUM($AH$1:$AH$746)</f>
        <v>7</v>
      </c>
      <c r="U766" s="25">
        <f t="shared" si="38"/>
        <v>1.1345218800648298E-2</v>
      </c>
    </row>
    <row r="767" spans="16:25" x14ac:dyDescent="0.25">
      <c r="P767" s="35"/>
      <c r="Q767" s="4" t="s">
        <v>3395</v>
      </c>
      <c r="S767" s="4" t="s">
        <v>3424</v>
      </c>
      <c r="T767" s="4">
        <f>SUM($AI$1:$AI$746)</f>
        <v>87</v>
      </c>
      <c r="U767" s="25">
        <f>T767/$T$770</f>
        <v>0.14100486223662884</v>
      </c>
    </row>
    <row r="768" spans="16:25" x14ac:dyDescent="0.25">
      <c r="P768" s="35"/>
      <c r="Q768" s="4" t="s">
        <v>3397</v>
      </c>
      <c r="S768" s="4" t="s">
        <v>3425</v>
      </c>
      <c r="T768" s="4">
        <f>SUM($AJ$1:$AJ$746)</f>
        <v>17</v>
      </c>
      <c r="U768" s="25">
        <f t="shared" si="38"/>
        <v>2.7552674230145867E-2</v>
      </c>
    </row>
    <row r="769" spans="16:25" ht="15.75" thickBot="1" x14ac:dyDescent="0.3">
      <c r="P769" s="35"/>
      <c r="Q769" s="4" t="s">
        <v>3407</v>
      </c>
      <c r="S769" s="4" t="s">
        <v>3426</v>
      </c>
      <c r="T769" s="4">
        <f>SUM($AK$1:$AK$746)</f>
        <v>64</v>
      </c>
      <c r="U769" s="25">
        <f t="shared" si="38"/>
        <v>0.10372771474878444</v>
      </c>
    </row>
    <row r="770" spans="16:25" ht="15.75" thickBot="1" x14ac:dyDescent="0.3">
      <c r="S770" s="23" t="s">
        <v>3231</v>
      </c>
      <c r="T770" s="24">
        <f>SUM(T762:T769)</f>
        <v>617</v>
      </c>
      <c r="U770" s="16">
        <f>SUM(U762:U769)</f>
        <v>1</v>
      </c>
    </row>
    <row r="772" spans="16:25" x14ac:dyDescent="0.25">
      <c r="S772" s="26" t="s">
        <v>3412</v>
      </c>
      <c r="T772" s="4">
        <f>729*2</f>
        <v>1458</v>
      </c>
    </row>
    <row r="773" spans="16:25" x14ac:dyDescent="0.25">
      <c r="S773" s="26" t="s">
        <v>3413</v>
      </c>
      <c r="T773" s="4">
        <f>T761+T770</f>
        <v>1268</v>
      </c>
    </row>
    <row r="774" spans="16:25" x14ac:dyDescent="0.25">
      <c r="S774" s="4" t="s">
        <v>3411</v>
      </c>
      <c r="T774" s="4">
        <f>T772-T773</f>
        <v>190</v>
      </c>
    </row>
    <row r="779" spans="16:25" x14ac:dyDescent="0.25">
      <c r="Q779" s="15"/>
      <c r="R779" s="15"/>
      <c r="S779" s="15"/>
      <c r="T779" s="15"/>
      <c r="U779" s="15"/>
      <c r="V779" s="15"/>
      <c r="W779" s="15"/>
      <c r="X779" s="15"/>
      <c r="Y779" s="15"/>
    </row>
    <row r="781" spans="16:25" x14ac:dyDescent="0.25">
      <c r="Q781" s="15"/>
      <c r="R781" s="15"/>
      <c r="S781" s="15"/>
      <c r="T781" s="15"/>
      <c r="U781" s="15"/>
      <c r="V781" s="15"/>
      <c r="W781" s="15"/>
      <c r="X781" s="15"/>
      <c r="Y781" s="15"/>
    </row>
  </sheetData>
  <mergeCells count="2">
    <mergeCell ref="P753:P759"/>
    <mergeCell ref="P762:P76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788"/>
  <sheetViews>
    <sheetView zoomScale="50" zoomScaleNormal="50" workbookViewId="0">
      <pane ySplit="1" topLeftCell="A154" activePane="bottomLeft" state="frozen"/>
      <selection activeCell="N1" sqref="N1"/>
      <selection pane="bottomLeft" activeCell="P782" sqref="P782:AC791"/>
    </sheetView>
  </sheetViews>
  <sheetFormatPr defaultRowHeight="15" outlineLevelRow="2" outlineLevelCol="1" x14ac:dyDescent="0.25"/>
  <cols>
    <col min="1" max="13" width="10.5703125" customWidth="1"/>
    <col min="14" max="14" width="37" customWidth="1"/>
    <col min="15" max="17" width="10.5703125" customWidth="1" outlineLevel="1"/>
    <col min="18" max="25" width="10.5703125" style="4" customWidth="1"/>
    <col min="26" max="28" width="10.5703125" customWidth="1" outlineLevel="1"/>
    <col min="29" max="39" width="10.5703125" style="4" customWidth="1"/>
    <col min="40" max="45" width="10.5703125" customWidth="1" outlineLevel="1"/>
    <col min="46" max="46" width="10.5703125" style="4" customWidth="1"/>
    <col min="47" max="51" width="10.5703125" customWidth="1"/>
    <col min="52" max="52" width="10.5703125" style="4" customWidth="1"/>
    <col min="53" max="53" width="10.5703125" customWidth="1"/>
    <col min="54" max="59" width="10.5703125" style="4" customWidth="1"/>
    <col min="60" max="60" width="10.5703125" customWidth="1"/>
    <col min="61" max="61" width="10.5703125" style="4" customWidth="1"/>
    <col min="62" max="66" width="10.5703125" customWidth="1"/>
    <col min="67" max="67" width="10.5703125" style="8" customWidth="1"/>
    <col min="68" max="72" width="10.5703125" customWidth="1"/>
    <col min="73" max="73" width="10.5703125" style="8" customWidth="1"/>
  </cols>
  <sheetData>
    <row r="1" spans="1:91" x14ac:dyDescent="0.25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3232</v>
      </c>
      <c r="O1" t="s">
        <v>1428</v>
      </c>
      <c r="P1" t="s">
        <v>1429</v>
      </c>
      <c r="Q1" t="s">
        <v>1430</v>
      </c>
      <c r="R1" s="4" t="s">
        <v>3429</v>
      </c>
      <c r="S1" s="4" t="s">
        <v>3402</v>
      </c>
      <c r="T1" s="4" t="s">
        <v>3398</v>
      </c>
      <c r="U1" s="4" t="s">
        <v>3399</v>
      </c>
      <c r="V1" s="4" t="s">
        <v>3394</v>
      </c>
      <c r="W1" s="4" t="s">
        <v>3401</v>
      </c>
      <c r="X1" s="4" t="s">
        <v>3408</v>
      </c>
      <c r="Y1" s="4" t="s">
        <v>3405</v>
      </c>
      <c r="Z1" t="s">
        <v>1431</v>
      </c>
      <c r="AA1" t="s">
        <v>1432</v>
      </c>
      <c r="AB1" t="s">
        <v>1433</v>
      </c>
      <c r="AC1" s="4" t="s">
        <v>3430</v>
      </c>
      <c r="AD1" s="4" t="s">
        <v>3404</v>
      </c>
      <c r="AE1" s="4" t="s">
        <v>3403</v>
      </c>
      <c r="AF1" s="4" t="s">
        <v>3406</v>
      </c>
      <c r="AG1" s="4" t="s">
        <v>3400</v>
      </c>
      <c r="AH1" s="4" t="s">
        <v>3441</v>
      </c>
      <c r="AI1" s="4" t="s">
        <v>3395</v>
      </c>
      <c r="AJ1" s="4" t="s">
        <v>3397</v>
      </c>
      <c r="AK1" s="4" t="s">
        <v>3407</v>
      </c>
      <c r="AL1" s="4" t="s">
        <v>3380</v>
      </c>
      <c r="AM1" s="4" t="s">
        <v>3381</v>
      </c>
      <c r="AN1" t="s">
        <v>1434</v>
      </c>
      <c r="AO1" t="s">
        <v>3388</v>
      </c>
      <c r="AP1" t="s">
        <v>1423</v>
      </c>
      <c r="AQ1" t="s">
        <v>1424</v>
      </c>
      <c r="AR1" t="s">
        <v>1425</v>
      </c>
      <c r="AS1" t="s">
        <v>1426</v>
      </c>
      <c r="AT1" s="4" t="s">
        <v>3431</v>
      </c>
      <c r="AU1" t="s">
        <v>2571</v>
      </c>
      <c r="AV1" t="s">
        <v>2572</v>
      </c>
      <c r="AW1" t="s">
        <v>2573</v>
      </c>
      <c r="AX1" t="s">
        <v>2574</v>
      </c>
      <c r="AY1" t="s">
        <v>2575</v>
      </c>
      <c r="AZ1" s="4" t="s">
        <v>3178</v>
      </c>
      <c r="BA1" s="5" t="s">
        <v>2622</v>
      </c>
      <c r="BB1" s="5" t="s">
        <v>3390</v>
      </c>
      <c r="BC1" s="5" t="s">
        <v>3391</v>
      </c>
      <c r="BD1" s="5" t="s">
        <v>3392</v>
      </c>
      <c r="BE1" s="5" t="s">
        <v>3389</v>
      </c>
      <c r="BF1" s="4" t="s">
        <v>2696</v>
      </c>
      <c r="BG1" s="6" t="s">
        <v>3043</v>
      </c>
      <c r="BH1" t="s">
        <v>3176</v>
      </c>
      <c r="BI1" s="1" t="s">
        <v>3054</v>
      </c>
      <c r="BJ1" s="10" t="s">
        <v>3075</v>
      </c>
      <c r="BK1" t="s">
        <v>3175</v>
      </c>
      <c r="BL1" s="11" t="s">
        <v>3128</v>
      </c>
      <c r="BM1" t="s">
        <v>3174</v>
      </c>
      <c r="BN1" s="12" t="s">
        <v>3210</v>
      </c>
      <c r="BO1" s="9" t="s">
        <v>3216</v>
      </c>
      <c r="BP1" t="s">
        <v>3215</v>
      </c>
      <c r="BQ1" t="s">
        <v>3211</v>
      </c>
      <c r="BR1" t="s">
        <v>3212</v>
      </c>
      <c r="BS1" t="s">
        <v>3213</v>
      </c>
      <c r="BT1" t="s">
        <v>3214</v>
      </c>
      <c r="BU1" s="14" t="s">
        <v>3222</v>
      </c>
      <c r="CB1" t="s">
        <v>3228</v>
      </c>
      <c r="CC1" t="s">
        <v>3229</v>
      </c>
      <c r="CD1" t="s">
        <v>3230</v>
      </c>
      <c r="CG1" t="s">
        <v>3379</v>
      </c>
      <c r="CK1" s="4" t="s">
        <v>3228</v>
      </c>
      <c r="CL1" s="4" t="s">
        <v>3229</v>
      </c>
      <c r="CM1" s="4" t="s">
        <v>3230</v>
      </c>
    </row>
    <row r="2" spans="1:91" ht="45.75" hidden="1" outlineLevel="2" x14ac:dyDescent="0.3">
      <c r="A2" s="27">
        <v>6</v>
      </c>
      <c r="B2" s="28">
        <v>44445.308449074073</v>
      </c>
      <c r="C2" s="28">
        <v>44445.309988425928</v>
      </c>
      <c r="D2" s="2" t="s">
        <v>23</v>
      </c>
      <c r="E2" s="27">
        <v>100</v>
      </c>
      <c r="F2" s="27">
        <v>132</v>
      </c>
      <c r="G2" s="27">
        <v>1</v>
      </c>
      <c r="H2" s="28">
        <v>44445.310000949074</v>
      </c>
      <c r="I2" s="2" t="s">
        <v>24</v>
      </c>
      <c r="J2" s="27">
        <v>45.472198486328125</v>
      </c>
      <c r="K2" s="27">
        <v>9.19219970703125</v>
      </c>
      <c r="L2" s="2" t="s">
        <v>15</v>
      </c>
      <c r="M2" s="2" t="s">
        <v>16</v>
      </c>
      <c r="N2" s="3">
        <v>1</v>
      </c>
      <c r="O2" s="27" t="s">
        <v>1427</v>
      </c>
      <c r="P2" s="27" t="s">
        <v>1427</v>
      </c>
      <c r="Q2" s="27" t="s">
        <v>1427</v>
      </c>
      <c r="R2" s="27">
        <f t="shared" ref="R2:R65" si="0">IF($O2=".",0,1)+IF($P2=".",0,1)+IF($Q2=".",0,1)</f>
        <v>0</v>
      </c>
      <c r="S2" s="27"/>
      <c r="T2" s="27"/>
      <c r="U2" s="27"/>
      <c r="V2" s="27"/>
      <c r="W2" s="27"/>
      <c r="X2" s="27"/>
      <c r="Y2" s="27"/>
      <c r="Z2" s="27" t="s">
        <v>1427</v>
      </c>
      <c r="AA2" s="27" t="s">
        <v>1427</v>
      </c>
      <c r="AB2" s="27" t="s">
        <v>1427</v>
      </c>
      <c r="AC2" s="27">
        <f t="shared" ref="AC2:AC65" si="1">IF($Z2=".",0,1)+IF($AA2=".",0,1)+IF($AB2=".",0,1)</f>
        <v>0</v>
      </c>
      <c r="AD2" s="27"/>
      <c r="AE2" s="27"/>
      <c r="AF2" s="27"/>
      <c r="AG2" s="27"/>
      <c r="AH2" s="27"/>
      <c r="AI2" s="27"/>
      <c r="AJ2" s="27"/>
      <c r="AK2" s="27"/>
      <c r="AL2" s="29">
        <v>0</v>
      </c>
      <c r="AM2" s="29">
        <v>0</v>
      </c>
      <c r="AN2" s="29" t="s">
        <v>1427</v>
      </c>
      <c r="AO2" s="29" t="s">
        <v>1427</v>
      </c>
      <c r="AP2" s="29" t="s">
        <v>1427</v>
      </c>
      <c r="AQ2" s="29" t="s">
        <v>1427</v>
      </c>
      <c r="AR2" s="29" t="s">
        <v>1427</v>
      </c>
      <c r="AS2" s="29" t="s">
        <v>1427</v>
      </c>
      <c r="AT2" s="29" t="str">
        <f t="shared" ref="AT2:AT65" si="2">IF(AN2=".",".",SUM(AN2:AS2)/6)</f>
        <v>.</v>
      </c>
      <c r="AU2" s="29">
        <v>4</v>
      </c>
      <c r="AV2" s="29">
        <v>5</v>
      </c>
      <c r="AW2" s="29">
        <v>0</v>
      </c>
      <c r="AX2" s="29">
        <v>22</v>
      </c>
      <c r="AY2" s="29">
        <v>1</v>
      </c>
      <c r="AZ2" s="27" t="s">
        <v>1427</v>
      </c>
      <c r="BA2" s="27">
        <v>58</v>
      </c>
      <c r="BB2" s="27">
        <v>1</v>
      </c>
      <c r="BC2" s="27">
        <v>0</v>
      </c>
      <c r="BD2" s="27">
        <v>0</v>
      </c>
      <c r="BE2" s="27">
        <v>0</v>
      </c>
      <c r="BF2" s="27" t="s">
        <v>2700</v>
      </c>
      <c r="BG2" s="27">
        <v>164</v>
      </c>
      <c r="BH2" s="27" t="s">
        <v>1427</v>
      </c>
      <c r="BI2" s="27">
        <v>3</v>
      </c>
      <c r="BJ2" s="27">
        <v>16</v>
      </c>
      <c r="BK2" s="27" t="s">
        <v>1427</v>
      </c>
      <c r="BL2" s="27" t="s">
        <v>1427</v>
      </c>
      <c r="BM2" s="27" t="s">
        <v>1427</v>
      </c>
      <c r="BN2" s="27">
        <v>4</v>
      </c>
      <c r="BO2" s="29">
        <v>4</v>
      </c>
      <c r="BP2" s="27">
        <v>60</v>
      </c>
      <c r="BQ2" s="27">
        <v>0</v>
      </c>
      <c r="BR2" s="27" t="s">
        <v>1427</v>
      </c>
      <c r="BS2" s="27">
        <v>0</v>
      </c>
      <c r="BT2" s="27">
        <v>0</v>
      </c>
      <c r="BU2" s="29">
        <v>3</v>
      </c>
      <c r="CB2">
        <v>1</v>
      </c>
      <c r="CC2" s="18">
        <f>COUNTIF(N2:N808,"1")</f>
        <v>152</v>
      </c>
      <c r="CD2" s="15">
        <f>(CC2/CC8)</f>
        <v>0.20402684563758389</v>
      </c>
      <c r="CK2" s="4">
        <v>1</v>
      </c>
      <c r="CL2" s="18">
        <f>COUNTIF(N2:N808,"1")</f>
        <v>152</v>
      </c>
      <c r="CM2" s="15">
        <f>(CL2/CL8)</f>
        <v>0.20850480109739369</v>
      </c>
    </row>
    <row r="3" spans="1:91" ht="45" hidden="1" outlineLevel="2" x14ac:dyDescent="0.25">
      <c r="A3" s="27">
        <v>7</v>
      </c>
      <c r="B3" s="28">
        <v>44445.309027777781</v>
      </c>
      <c r="C3" s="28">
        <v>44445.310185185182</v>
      </c>
      <c r="D3" s="2" t="s">
        <v>25</v>
      </c>
      <c r="E3" s="27">
        <v>100</v>
      </c>
      <c r="F3" s="27">
        <v>100</v>
      </c>
      <c r="G3" s="27">
        <v>1</v>
      </c>
      <c r="H3" s="28">
        <v>44445.310201180553</v>
      </c>
      <c r="I3" s="2" t="s">
        <v>26</v>
      </c>
      <c r="J3" s="27">
        <v>39.2991943359375</v>
      </c>
      <c r="K3" s="27">
        <v>16.249298095703125</v>
      </c>
      <c r="L3" s="2" t="s">
        <v>15</v>
      </c>
      <c r="M3" s="2" t="s">
        <v>16</v>
      </c>
      <c r="N3" s="3">
        <v>1</v>
      </c>
      <c r="O3" s="27" t="s">
        <v>1427</v>
      </c>
      <c r="P3" s="27" t="s">
        <v>1427</v>
      </c>
      <c r="Q3" s="27" t="s">
        <v>1427</v>
      </c>
      <c r="R3" s="27">
        <f t="shared" si="0"/>
        <v>0</v>
      </c>
      <c r="S3" s="27"/>
      <c r="T3" s="27"/>
      <c r="U3" s="27"/>
      <c r="V3" s="27"/>
      <c r="W3" s="27"/>
      <c r="X3" s="27"/>
      <c r="Y3" s="27"/>
      <c r="Z3" s="27" t="s">
        <v>1427</v>
      </c>
      <c r="AA3" s="27" t="s">
        <v>1427</v>
      </c>
      <c r="AB3" s="27" t="s">
        <v>1427</v>
      </c>
      <c r="AC3" s="27">
        <f t="shared" si="1"/>
        <v>0</v>
      </c>
      <c r="AD3" s="27"/>
      <c r="AE3" s="27"/>
      <c r="AF3" s="27"/>
      <c r="AG3" s="27"/>
      <c r="AH3" s="27"/>
      <c r="AI3" s="27"/>
      <c r="AJ3" s="27"/>
      <c r="AK3" s="27"/>
      <c r="AL3" s="29">
        <v>0</v>
      </c>
      <c r="AM3" s="29">
        <v>0</v>
      </c>
      <c r="AN3" s="29" t="s">
        <v>1427</v>
      </c>
      <c r="AO3" s="29" t="s">
        <v>1427</v>
      </c>
      <c r="AP3" s="29" t="s">
        <v>1427</v>
      </c>
      <c r="AQ3" s="29" t="s">
        <v>1427</v>
      </c>
      <c r="AR3" s="29" t="s">
        <v>1427</v>
      </c>
      <c r="AS3" s="29" t="s">
        <v>1427</v>
      </c>
      <c r="AT3" s="29" t="str">
        <f t="shared" si="2"/>
        <v>.</v>
      </c>
      <c r="AU3" s="29">
        <v>6</v>
      </c>
      <c r="AV3" s="29">
        <v>7</v>
      </c>
      <c r="AW3" s="29">
        <v>0</v>
      </c>
      <c r="AX3" s="29">
        <v>21</v>
      </c>
      <c r="AY3" s="29">
        <v>1</v>
      </c>
      <c r="AZ3" s="27" t="s">
        <v>1427</v>
      </c>
      <c r="BA3" s="27">
        <v>88</v>
      </c>
      <c r="BB3" s="27">
        <v>0</v>
      </c>
      <c r="BC3" s="27">
        <v>0</v>
      </c>
      <c r="BD3" s="27">
        <v>1</v>
      </c>
      <c r="BE3" s="27">
        <v>0</v>
      </c>
      <c r="BF3" s="27" t="s">
        <v>2701</v>
      </c>
      <c r="BG3" s="27">
        <v>164</v>
      </c>
      <c r="BH3" s="27" t="s">
        <v>1427</v>
      </c>
      <c r="BI3" s="27">
        <v>3</v>
      </c>
      <c r="BJ3" s="27">
        <v>16</v>
      </c>
      <c r="BK3" s="27" t="s">
        <v>1427</v>
      </c>
      <c r="BL3" s="27" t="s">
        <v>1427</v>
      </c>
      <c r="BM3" s="27" t="s">
        <v>1427</v>
      </c>
      <c r="BN3" s="27">
        <v>4</v>
      </c>
      <c r="BO3" s="29">
        <v>4</v>
      </c>
      <c r="BP3" s="27">
        <v>180</v>
      </c>
      <c r="BQ3" s="27">
        <v>0</v>
      </c>
      <c r="BR3" s="27" t="s">
        <v>1427</v>
      </c>
      <c r="BS3" s="27">
        <v>1</v>
      </c>
      <c r="BT3" s="27">
        <v>1</v>
      </c>
      <c r="BU3" s="29">
        <v>1</v>
      </c>
      <c r="CB3">
        <v>2</v>
      </c>
      <c r="CC3">
        <f>COUNTIF(N2:N808,"2")</f>
        <v>141</v>
      </c>
      <c r="CD3" s="15">
        <f>CC3/CC8</f>
        <v>0.18926174496644296</v>
      </c>
      <c r="CK3" s="4">
        <v>2</v>
      </c>
      <c r="CL3" s="4">
        <f>COUNTIF(N2:N808,"2")</f>
        <v>141</v>
      </c>
      <c r="CM3" s="15">
        <f>CL3/CL8</f>
        <v>0.19341563786008231</v>
      </c>
    </row>
    <row r="4" spans="1:91" ht="30" hidden="1" outlineLevel="2" x14ac:dyDescent="0.25">
      <c r="A4" s="27">
        <v>10</v>
      </c>
      <c r="B4" s="28">
        <v>44445.308483796296</v>
      </c>
      <c r="C4" s="28">
        <v>44445.311111111114</v>
      </c>
      <c r="D4" s="2" t="s">
        <v>31</v>
      </c>
      <c r="E4" s="27">
        <v>100</v>
      </c>
      <c r="F4" s="27">
        <v>227</v>
      </c>
      <c r="G4" s="27">
        <v>1</v>
      </c>
      <c r="H4" s="28">
        <v>44445.31111959491</v>
      </c>
      <c r="I4" s="2" t="s">
        <v>32</v>
      </c>
      <c r="J4" s="27">
        <v>45.091400146484375</v>
      </c>
      <c r="K4" s="27">
        <v>7.6638946533203125</v>
      </c>
      <c r="L4" s="2" t="s">
        <v>15</v>
      </c>
      <c r="M4" s="2" t="s">
        <v>16</v>
      </c>
      <c r="N4" s="3">
        <v>1</v>
      </c>
      <c r="O4" s="27" t="s">
        <v>1427</v>
      </c>
      <c r="P4" s="27" t="s">
        <v>1427</v>
      </c>
      <c r="Q4" s="27" t="s">
        <v>1427</v>
      </c>
      <c r="R4" s="27">
        <f t="shared" si="0"/>
        <v>0</v>
      </c>
      <c r="S4" s="27"/>
      <c r="T4" s="27"/>
      <c r="U4" s="27"/>
      <c r="V4" s="27"/>
      <c r="W4" s="27"/>
      <c r="X4" s="27"/>
      <c r="Y4" s="27"/>
      <c r="Z4" s="27" t="s">
        <v>1427</v>
      </c>
      <c r="AA4" s="27" t="s">
        <v>1427</v>
      </c>
      <c r="AB4" s="27" t="s">
        <v>1427</v>
      </c>
      <c r="AC4" s="27">
        <f t="shared" si="1"/>
        <v>0</v>
      </c>
      <c r="AD4" s="27"/>
      <c r="AE4" s="27"/>
      <c r="AF4" s="27"/>
      <c r="AG4" s="27"/>
      <c r="AH4" s="27"/>
      <c r="AI4" s="27"/>
      <c r="AJ4" s="27"/>
      <c r="AK4" s="27"/>
      <c r="AL4" s="29">
        <v>0</v>
      </c>
      <c r="AM4" s="29">
        <v>0</v>
      </c>
      <c r="AN4" s="29" t="s">
        <v>1427</v>
      </c>
      <c r="AO4" s="29" t="s">
        <v>1427</v>
      </c>
      <c r="AP4" s="29" t="s">
        <v>1427</v>
      </c>
      <c r="AQ4" s="29" t="s">
        <v>1427</v>
      </c>
      <c r="AR4" s="29" t="s">
        <v>1427</v>
      </c>
      <c r="AS4" s="29" t="s">
        <v>1427</v>
      </c>
      <c r="AT4" s="29" t="str">
        <f t="shared" si="2"/>
        <v>.</v>
      </c>
      <c r="AU4" s="29">
        <v>6</v>
      </c>
      <c r="AV4" s="29">
        <v>7</v>
      </c>
      <c r="AW4" s="29">
        <v>0</v>
      </c>
      <c r="AX4" s="29">
        <v>21</v>
      </c>
      <c r="AY4" s="29">
        <v>1</v>
      </c>
      <c r="AZ4" s="27" t="s">
        <v>1427</v>
      </c>
      <c r="BA4" s="27">
        <v>62</v>
      </c>
      <c r="BB4" s="27">
        <v>1</v>
      </c>
      <c r="BC4" s="27">
        <v>0</v>
      </c>
      <c r="BD4" s="27">
        <v>0</v>
      </c>
      <c r="BE4" s="27">
        <v>0</v>
      </c>
      <c r="BF4" s="27" t="s">
        <v>2703</v>
      </c>
      <c r="BG4" s="27">
        <v>164</v>
      </c>
      <c r="BH4" s="27" t="s">
        <v>1427</v>
      </c>
      <c r="BI4" s="27">
        <v>3</v>
      </c>
      <c r="BJ4" s="27">
        <v>5</v>
      </c>
      <c r="BK4" s="27" t="s">
        <v>1427</v>
      </c>
      <c r="BL4" s="27" t="s">
        <v>1427</v>
      </c>
      <c r="BM4" s="27" t="s">
        <v>1427</v>
      </c>
      <c r="BN4" s="27">
        <v>4</v>
      </c>
      <c r="BO4" s="29">
        <v>4</v>
      </c>
      <c r="BP4" s="27">
        <v>90</v>
      </c>
      <c r="BQ4" s="27">
        <v>1</v>
      </c>
      <c r="BR4" s="27">
        <v>0</v>
      </c>
      <c r="BS4" s="27">
        <v>1</v>
      </c>
      <c r="BT4" s="27">
        <v>1</v>
      </c>
      <c r="BU4" s="29">
        <v>3</v>
      </c>
      <c r="CB4" s="6">
        <v>3</v>
      </c>
      <c r="CC4" s="6">
        <f>COUNTIF(N2:N808,"3")</f>
        <v>122</v>
      </c>
      <c r="CD4" s="17">
        <f>CC4/CC8</f>
        <v>0.16375838926174496</v>
      </c>
      <c r="CK4" s="6">
        <v>3</v>
      </c>
      <c r="CL4" s="6">
        <v>118</v>
      </c>
      <c r="CM4" s="17">
        <f>CL4/CL8</f>
        <v>0.16186556927297668</v>
      </c>
    </row>
    <row r="5" spans="1:91" ht="30" hidden="1" outlineLevel="2" x14ac:dyDescent="0.25">
      <c r="A5" s="27">
        <v>19</v>
      </c>
      <c r="B5" s="28">
        <v>44445.311562499999</v>
      </c>
      <c r="C5" s="28">
        <v>44445.313796296294</v>
      </c>
      <c r="D5" s="2" t="s">
        <v>49</v>
      </c>
      <c r="E5" s="27">
        <v>100</v>
      </c>
      <c r="F5" s="27">
        <v>192</v>
      </c>
      <c r="G5" s="27">
        <v>1</v>
      </c>
      <c r="H5" s="28">
        <v>44445.31380034722</v>
      </c>
      <c r="I5" s="2" t="s">
        <v>50</v>
      </c>
      <c r="J5" s="27">
        <v>45.66180419921875</v>
      </c>
      <c r="K5" s="27">
        <v>12.2427978515625</v>
      </c>
      <c r="L5" s="2" t="s">
        <v>15</v>
      </c>
      <c r="M5" s="2" t="s">
        <v>16</v>
      </c>
      <c r="N5" s="3">
        <v>1</v>
      </c>
      <c r="O5" s="27" t="s">
        <v>1427</v>
      </c>
      <c r="P5" s="27" t="s">
        <v>1427</v>
      </c>
      <c r="Q5" s="27" t="s">
        <v>1427</v>
      </c>
      <c r="R5" s="27">
        <f t="shared" si="0"/>
        <v>0</v>
      </c>
      <c r="S5" s="27"/>
      <c r="T5" s="27"/>
      <c r="U5" s="27"/>
      <c r="V5" s="27"/>
      <c r="W5" s="27"/>
      <c r="X5" s="27"/>
      <c r="Y5" s="27"/>
      <c r="Z5" s="27" t="s">
        <v>1427</v>
      </c>
      <c r="AA5" s="27" t="s">
        <v>1427</v>
      </c>
      <c r="AB5" s="27" t="s">
        <v>1427</v>
      </c>
      <c r="AC5" s="27">
        <f t="shared" si="1"/>
        <v>0</v>
      </c>
      <c r="AD5" s="27"/>
      <c r="AE5" s="27"/>
      <c r="AF5" s="27"/>
      <c r="AG5" s="27"/>
      <c r="AH5" s="27"/>
      <c r="AI5" s="27"/>
      <c r="AJ5" s="27"/>
      <c r="AK5" s="27"/>
      <c r="AL5" s="29">
        <v>0</v>
      </c>
      <c r="AM5" s="29">
        <v>0</v>
      </c>
      <c r="AN5" s="29" t="s">
        <v>1427</v>
      </c>
      <c r="AO5" s="29" t="s">
        <v>1427</v>
      </c>
      <c r="AP5" s="29" t="s">
        <v>1427</v>
      </c>
      <c r="AQ5" s="29" t="s">
        <v>1427</v>
      </c>
      <c r="AR5" s="29" t="s">
        <v>1427</v>
      </c>
      <c r="AS5" s="29" t="s">
        <v>1427</v>
      </c>
      <c r="AT5" s="29" t="str">
        <f t="shared" si="2"/>
        <v>.</v>
      </c>
      <c r="AU5" s="29">
        <v>6</v>
      </c>
      <c r="AV5" s="29">
        <v>7</v>
      </c>
      <c r="AW5" s="29">
        <v>1</v>
      </c>
      <c r="AX5" s="29">
        <v>20</v>
      </c>
      <c r="AY5" s="29">
        <v>1</v>
      </c>
      <c r="AZ5" s="27" t="s">
        <v>1427</v>
      </c>
      <c r="BA5" s="27">
        <v>85</v>
      </c>
      <c r="BB5" s="27">
        <v>1</v>
      </c>
      <c r="BC5" s="27">
        <v>0</v>
      </c>
      <c r="BD5" s="27">
        <v>0</v>
      </c>
      <c r="BE5" s="27">
        <v>0</v>
      </c>
      <c r="BF5" s="27" t="s">
        <v>2710</v>
      </c>
      <c r="BG5" s="27">
        <v>164</v>
      </c>
      <c r="BH5" s="27" t="s">
        <v>1427</v>
      </c>
      <c r="BI5" s="27">
        <v>3</v>
      </c>
      <c r="BJ5" s="27">
        <v>16</v>
      </c>
      <c r="BK5" s="27" t="s">
        <v>1427</v>
      </c>
      <c r="BL5" s="27" t="s">
        <v>1427</v>
      </c>
      <c r="BM5" s="27" t="s">
        <v>1427</v>
      </c>
      <c r="BN5" s="27">
        <v>4</v>
      </c>
      <c r="BO5" s="29">
        <v>3</v>
      </c>
      <c r="BP5" s="27">
        <v>360</v>
      </c>
      <c r="BQ5" s="27">
        <v>0</v>
      </c>
      <c r="BR5" s="27" t="s">
        <v>1427</v>
      </c>
      <c r="BS5" s="27">
        <v>1</v>
      </c>
      <c r="BT5" s="27">
        <v>1</v>
      </c>
      <c r="BU5" s="29">
        <v>3</v>
      </c>
      <c r="CB5" s="6">
        <v>4</v>
      </c>
      <c r="CC5" s="6">
        <f>COUNTIF(N2:N808,"4")</f>
        <v>113</v>
      </c>
      <c r="CD5" s="17">
        <f>(CC5/CC8)</f>
        <v>0.15167785234899328</v>
      </c>
      <c r="CK5" s="6">
        <v>4</v>
      </c>
      <c r="CL5" s="6">
        <v>103</v>
      </c>
      <c r="CM5" s="17">
        <f>(CL5/CL8)</f>
        <v>0.1412894375857339</v>
      </c>
    </row>
    <row r="6" spans="1:91" ht="30" hidden="1" outlineLevel="2" x14ac:dyDescent="0.25">
      <c r="A6" s="27">
        <v>24</v>
      </c>
      <c r="B6" s="28">
        <v>44445.315243055556</v>
      </c>
      <c r="C6" s="28">
        <v>44445.317106481481</v>
      </c>
      <c r="D6" s="2" t="s">
        <v>59</v>
      </c>
      <c r="E6" s="27">
        <v>100</v>
      </c>
      <c r="F6" s="27">
        <v>161</v>
      </c>
      <c r="G6" s="27">
        <v>1</v>
      </c>
      <c r="H6" s="28">
        <v>44445.317117905091</v>
      </c>
      <c r="I6" s="2" t="s">
        <v>60</v>
      </c>
      <c r="J6" s="27">
        <v>45.612197875976563</v>
      </c>
      <c r="K6" s="27">
        <v>9.0095062255859375</v>
      </c>
      <c r="L6" s="2" t="s">
        <v>15</v>
      </c>
      <c r="M6" s="2" t="s">
        <v>16</v>
      </c>
      <c r="N6" s="3">
        <v>1</v>
      </c>
      <c r="O6" s="27" t="s">
        <v>1427</v>
      </c>
      <c r="P6" s="27" t="s">
        <v>1427</v>
      </c>
      <c r="Q6" s="27" t="s">
        <v>1427</v>
      </c>
      <c r="R6" s="27">
        <f t="shared" si="0"/>
        <v>0</v>
      </c>
      <c r="S6" s="27"/>
      <c r="T6" s="27"/>
      <c r="U6" s="27"/>
      <c r="V6" s="27"/>
      <c r="W6" s="27"/>
      <c r="X6" s="27"/>
      <c r="Y6" s="27"/>
      <c r="Z6" s="27" t="s">
        <v>1427</v>
      </c>
      <c r="AA6" s="27" t="s">
        <v>1427</v>
      </c>
      <c r="AB6" s="27" t="s">
        <v>1427</v>
      </c>
      <c r="AC6" s="27">
        <f t="shared" si="1"/>
        <v>0</v>
      </c>
      <c r="AD6" s="27"/>
      <c r="AE6" s="27"/>
      <c r="AF6" s="27"/>
      <c r="AG6" s="27"/>
      <c r="AH6" s="27"/>
      <c r="AI6" s="27"/>
      <c r="AJ6" s="27"/>
      <c r="AK6" s="27"/>
      <c r="AL6" s="29">
        <v>0</v>
      </c>
      <c r="AM6" s="29">
        <v>0</v>
      </c>
      <c r="AN6" s="29" t="s">
        <v>1427</v>
      </c>
      <c r="AO6" s="29" t="s">
        <v>1427</v>
      </c>
      <c r="AP6" s="29" t="s">
        <v>1427</v>
      </c>
      <c r="AQ6" s="29" t="s">
        <v>1427</v>
      </c>
      <c r="AR6" s="29" t="s">
        <v>1427</v>
      </c>
      <c r="AS6" s="29" t="s">
        <v>1427</v>
      </c>
      <c r="AT6" s="29" t="str">
        <f t="shared" si="2"/>
        <v>.</v>
      </c>
      <c r="AU6" s="29">
        <v>6</v>
      </c>
      <c r="AV6" s="29">
        <v>6</v>
      </c>
      <c r="AW6" s="29">
        <v>0</v>
      </c>
      <c r="AX6" s="29">
        <v>23</v>
      </c>
      <c r="AY6" s="29">
        <v>1</v>
      </c>
      <c r="AZ6" s="27" t="s">
        <v>1427</v>
      </c>
      <c r="BA6" s="27">
        <v>103</v>
      </c>
      <c r="BB6" s="27">
        <v>1</v>
      </c>
      <c r="BC6" s="27">
        <v>0</v>
      </c>
      <c r="BD6" s="27">
        <v>0</v>
      </c>
      <c r="BE6" s="27">
        <v>0</v>
      </c>
      <c r="BF6" s="27" t="s">
        <v>2617</v>
      </c>
      <c r="BG6" s="27">
        <v>164</v>
      </c>
      <c r="BH6" s="27" t="s">
        <v>1427</v>
      </c>
      <c r="BI6" s="27">
        <v>4</v>
      </c>
      <c r="BJ6" s="27">
        <v>16</v>
      </c>
      <c r="BK6" s="27" t="s">
        <v>1427</v>
      </c>
      <c r="BL6" s="27">
        <v>116</v>
      </c>
      <c r="BM6" s="27" t="s">
        <v>3132</v>
      </c>
      <c r="BN6" s="27">
        <v>5</v>
      </c>
      <c r="BO6" s="29">
        <v>4</v>
      </c>
      <c r="BP6" s="27">
        <v>120</v>
      </c>
      <c r="BQ6" s="27">
        <v>1</v>
      </c>
      <c r="BR6" s="27">
        <v>1</v>
      </c>
      <c r="BS6" s="27">
        <v>1</v>
      </c>
      <c r="BT6" s="27">
        <v>1</v>
      </c>
      <c r="BU6" s="29">
        <v>3</v>
      </c>
      <c r="CB6" s="6">
        <v>5</v>
      </c>
      <c r="CC6" s="6">
        <f>COUNTIF(N2:N808,"5")</f>
        <v>107</v>
      </c>
      <c r="CD6" s="17">
        <f>CC6/CC8</f>
        <v>0.1436241610738255</v>
      </c>
      <c r="CK6" s="6">
        <v>5</v>
      </c>
      <c r="CL6" s="6">
        <f>COUNTIF(N2:N808,"5")</f>
        <v>107</v>
      </c>
      <c r="CM6" s="17">
        <f>CL6/CL8</f>
        <v>0.1467764060356653</v>
      </c>
    </row>
    <row r="7" spans="1:91" ht="45" hidden="1" outlineLevel="2" x14ac:dyDescent="0.25">
      <c r="A7" s="27">
        <v>28</v>
      </c>
      <c r="B7" s="28">
        <v>44445.322384259256</v>
      </c>
      <c r="C7" s="28">
        <v>44445.324270833335</v>
      </c>
      <c r="D7" s="2" t="s">
        <v>67</v>
      </c>
      <c r="E7" s="27">
        <v>100</v>
      </c>
      <c r="F7" s="27">
        <v>163</v>
      </c>
      <c r="G7" s="27">
        <v>1</v>
      </c>
      <c r="H7" s="28">
        <v>44445.324285219911</v>
      </c>
      <c r="I7" s="2" t="s">
        <v>68</v>
      </c>
      <c r="J7" s="27">
        <v>33.2716064453125</v>
      </c>
      <c r="K7" s="27">
        <v>-87.536201477050781</v>
      </c>
      <c r="L7" s="2" t="s">
        <v>15</v>
      </c>
      <c r="M7" s="2" t="s">
        <v>16</v>
      </c>
      <c r="N7" s="3">
        <v>1</v>
      </c>
      <c r="O7" s="27" t="s">
        <v>1427</v>
      </c>
      <c r="P7" s="27" t="s">
        <v>1427</v>
      </c>
      <c r="Q7" s="27" t="s">
        <v>1427</v>
      </c>
      <c r="R7" s="27">
        <f t="shared" si="0"/>
        <v>0</v>
      </c>
      <c r="S7" s="27"/>
      <c r="T7" s="27"/>
      <c r="U7" s="27"/>
      <c r="V7" s="27"/>
      <c r="W7" s="27"/>
      <c r="X7" s="27"/>
      <c r="Y7" s="27"/>
      <c r="Z7" s="27" t="s">
        <v>1427</v>
      </c>
      <c r="AA7" s="27" t="s">
        <v>1427</v>
      </c>
      <c r="AB7" s="27" t="s">
        <v>1427</v>
      </c>
      <c r="AC7" s="27">
        <f t="shared" si="1"/>
        <v>0</v>
      </c>
      <c r="AD7" s="27"/>
      <c r="AE7" s="27"/>
      <c r="AF7" s="27"/>
      <c r="AG7" s="27"/>
      <c r="AH7" s="27"/>
      <c r="AI7" s="27"/>
      <c r="AJ7" s="27"/>
      <c r="AK7" s="27"/>
      <c r="AL7" s="29">
        <v>0</v>
      </c>
      <c r="AM7" s="29">
        <v>0</v>
      </c>
      <c r="AN7" s="29" t="s">
        <v>1427</v>
      </c>
      <c r="AO7" s="29" t="s">
        <v>1427</v>
      </c>
      <c r="AP7" s="29" t="s">
        <v>1427</v>
      </c>
      <c r="AQ7" s="29" t="s">
        <v>1427</v>
      </c>
      <c r="AR7" s="29" t="s">
        <v>1427</v>
      </c>
      <c r="AS7" s="29" t="s">
        <v>1427</v>
      </c>
      <c r="AT7" s="29" t="str">
        <f t="shared" si="2"/>
        <v>.</v>
      </c>
      <c r="AU7" s="29">
        <v>6</v>
      </c>
      <c r="AV7" s="29">
        <v>7</v>
      </c>
      <c r="AW7" s="29">
        <v>1</v>
      </c>
      <c r="AX7" s="29">
        <v>61</v>
      </c>
      <c r="AY7" s="29">
        <v>0</v>
      </c>
      <c r="AZ7" s="27" t="s">
        <v>3179</v>
      </c>
      <c r="BA7" s="27" t="s">
        <v>1427</v>
      </c>
      <c r="BB7" s="27">
        <v>0</v>
      </c>
      <c r="BC7" s="27">
        <v>0</v>
      </c>
      <c r="BD7" s="27">
        <v>0</v>
      </c>
      <c r="BE7" s="27">
        <v>0</v>
      </c>
      <c r="BF7" s="27" t="s">
        <v>1427</v>
      </c>
      <c r="BG7" s="27">
        <v>167</v>
      </c>
      <c r="BH7" s="27" t="s">
        <v>1427</v>
      </c>
      <c r="BI7" s="27">
        <v>5</v>
      </c>
      <c r="BJ7" s="27">
        <v>16</v>
      </c>
      <c r="BK7" s="27" t="s">
        <v>1427</v>
      </c>
      <c r="BL7" s="27">
        <v>116</v>
      </c>
      <c r="BM7" s="27" t="s">
        <v>3133</v>
      </c>
      <c r="BN7" s="27">
        <v>2</v>
      </c>
      <c r="BO7" s="29">
        <v>4</v>
      </c>
      <c r="BP7" s="27">
        <v>30</v>
      </c>
      <c r="BQ7" s="27">
        <v>0</v>
      </c>
      <c r="BR7" s="27" t="s">
        <v>1427</v>
      </c>
      <c r="BS7" s="27">
        <v>1</v>
      </c>
      <c r="BT7" s="27">
        <v>1</v>
      </c>
      <c r="BU7" s="29">
        <v>3</v>
      </c>
      <c r="CB7" s="6">
        <v>6</v>
      </c>
      <c r="CC7" s="6">
        <f>COUNTIF(N2:N808,"6")</f>
        <v>110</v>
      </c>
      <c r="CD7" s="17">
        <f>CC7/CC8</f>
        <v>0.1476510067114094</v>
      </c>
      <c r="CK7" s="6">
        <v>6</v>
      </c>
      <c r="CL7" s="6">
        <f>COUNTIF(N2:N808,"6")-2</f>
        <v>108</v>
      </c>
      <c r="CM7" s="17">
        <f>CL7/CL8</f>
        <v>0.14814814814814814</v>
      </c>
    </row>
    <row r="8" spans="1:91" ht="30" hidden="1" outlineLevel="2" x14ac:dyDescent="0.25">
      <c r="A8" s="27">
        <v>38</v>
      </c>
      <c r="B8" s="28">
        <v>44445.333113425928</v>
      </c>
      <c r="C8" s="28">
        <v>44445.335555555554</v>
      </c>
      <c r="D8" s="2" t="s">
        <v>88</v>
      </c>
      <c r="E8" s="27">
        <v>100</v>
      </c>
      <c r="F8" s="27">
        <v>211</v>
      </c>
      <c r="G8" s="27">
        <v>1</v>
      </c>
      <c r="H8" s="28">
        <v>44445.335569479168</v>
      </c>
      <c r="I8" s="2" t="s">
        <v>89</v>
      </c>
      <c r="J8" s="27">
        <v>41.461593627929688</v>
      </c>
      <c r="K8" s="27">
        <v>15.556396484375</v>
      </c>
      <c r="L8" s="2" t="s">
        <v>15</v>
      </c>
      <c r="M8" s="2" t="s">
        <v>16</v>
      </c>
      <c r="N8" s="3">
        <v>1</v>
      </c>
      <c r="O8" s="27" t="s">
        <v>1427</v>
      </c>
      <c r="P8" s="27" t="s">
        <v>1427</v>
      </c>
      <c r="Q8" s="27" t="s">
        <v>1427</v>
      </c>
      <c r="R8" s="27">
        <f t="shared" si="0"/>
        <v>0</v>
      </c>
      <c r="S8" s="27"/>
      <c r="T8" s="27"/>
      <c r="U8" s="27"/>
      <c r="V8" s="27"/>
      <c r="W8" s="27"/>
      <c r="X8" s="27"/>
      <c r="Y8" s="27"/>
      <c r="Z8" s="27" t="s">
        <v>1427</v>
      </c>
      <c r="AA8" s="27" t="s">
        <v>1427</v>
      </c>
      <c r="AB8" s="27" t="s">
        <v>1427</v>
      </c>
      <c r="AC8" s="27">
        <f t="shared" si="1"/>
        <v>0</v>
      </c>
      <c r="AD8" s="27"/>
      <c r="AE8" s="27"/>
      <c r="AF8" s="27"/>
      <c r="AG8" s="27"/>
      <c r="AH8" s="27"/>
      <c r="AI8" s="27"/>
      <c r="AJ8" s="27"/>
      <c r="AK8" s="27"/>
      <c r="AL8" s="29">
        <v>0</v>
      </c>
      <c r="AM8" s="29">
        <v>0</v>
      </c>
      <c r="AN8" s="29" t="s">
        <v>1427</v>
      </c>
      <c r="AO8" s="29" t="s">
        <v>1427</v>
      </c>
      <c r="AP8" s="29" t="s">
        <v>1427</v>
      </c>
      <c r="AQ8" s="29" t="s">
        <v>1427</v>
      </c>
      <c r="AR8" s="29" t="s">
        <v>1427</v>
      </c>
      <c r="AS8" s="29" t="s">
        <v>1427</v>
      </c>
      <c r="AT8" s="29" t="str">
        <f t="shared" si="2"/>
        <v>.</v>
      </c>
      <c r="AU8" s="29">
        <v>6</v>
      </c>
      <c r="AV8" s="29">
        <v>7</v>
      </c>
      <c r="AW8" s="29">
        <v>0</v>
      </c>
      <c r="AX8" s="29">
        <v>19</v>
      </c>
      <c r="AY8" s="29">
        <v>1</v>
      </c>
      <c r="AZ8" s="27" t="s">
        <v>1427</v>
      </c>
      <c r="BA8" s="27">
        <v>37</v>
      </c>
      <c r="BB8" s="27">
        <v>0</v>
      </c>
      <c r="BC8" s="27">
        <v>0</v>
      </c>
      <c r="BD8" s="27">
        <v>1</v>
      </c>
      <c r="BE8" s="27">
        <v>0</v>
      </c>
      <c r="BF8" s="27" t="s">
        <v>2590</v>
      </c>
      <c r="BG8" s="27">
        <v>164</v>
      </c>
      <c r="BH8" s="27" t="s">
        <v>1427</v>
      </c>
      <c r="BI8" s="27">
        <v>3</v>
      </c>
      <c r="BJ8" s="27">
        <v>16</v>
      </c>
      <c r="BK8" s="27" t="s">
        <v>1427</v>
      </c>
      <c r="BL8" s="27" t="s">
        <v>1427</v>
      </c>
      <c r="BM8" s="27" t="s">
        <v>1427</v>
      </c>
      <c r="BN8" s="27">
        <v>4</v>
      </c>
      <c r="BO8" s="29">
        <v>2</v>
      </c>
      <c r="BP8" s="27">
        <v>150</v>
      </c>
      <c r="BQ8" s="27">
        <v>0</v>
      </c>
      <c r="BR8" s="27" t="s">
        <v>1427</v>
      </c>
      <c r="BS8" s="27">
        <v>1</v>
      </c>
      <c r="BT8" s="27">
        <v>0</v>
      </c>
      <c r="BU8" s="29">
        <v>2</v>
      </c>
      <c r="CB8" t="s">
        <v>3231</v>
      </c>
      <c r="CC8">
        <f>SUM(CC2:CC7)</f>
        <v>745</v>
      </c>
      <c r="CD8" s="16">
        <f>SUM(CD2:CD7)</f>
        <v>0.99999999999999989</v>
      </c>
      <c r="CK8" s="4" t="s">
        <v>3231</v>
      </c>
      <c r="CL8" s="4">
        <f>SUM(CL2:CL7)</f>
        <v>729</v>
      </c>
      <c r="CM8" s="16">
        <f>SUM(CM2:CM7)</f>
        <v>1</v>
      </c>
    </row>
    <row r="9" spans="1:91" ht="45" hidden="1" outlineLevel="2" x14ac:dyDescent="0.25">
      <c r="A9" s="27">
        <v>42</v>
      </c>
      <c r="B9" s="28">
        <v>44445.34447916667</v>
      </c>
      <c r="C9" s="28">
        <v>44445.346018518518</v>
      </c>
      <c r="D9" s="2" t="s">
        <v>96</v>
      </c>
      <c r="E9" s="27">
        <v>100</v>
      </c>
      <c r="F9" s="27">
        <v>133</v>
      </c>
      <c r="G9" s="27">
        <v>1</v>
      </c>
      <c r="H9" s="28">
        <v>44445.346027905092</v>
      </c>
      <c r="I9" s="2" t="s">
        <v>97</v>
      </c>
      <c r="J9" s="27">
        <v>41.890396118164063</v>
      </c>
      <c r="K9" s="27">
        <v>12.512603759765625</v>
      </c>
      <c r="L9" s="2" t="s">
        <v>15</v>
      </c>
      <c r="M9" s="2" t="s">
        <v>16</v>
      </c>
      <c r="N9" s="3">
        <v>1</v>
      </c>
      <c r="O9" s="27" t="s">
        <v>1427</v>
      </c>
      <c r="P9" s="27" t="s">
        <v>1427</v>
      </c>
      <c r="Q9" s="27" t="s">
        <v>1427</v>
      </c>
      <c r="R9" s="27">
        <f t="shared" si="0"/>
        <v>0</v>
      </c>
      <c r="S9" s="27"/>
      <c r="T9" s="27"/>
      <c r="U9" s="27"/>
      <c r="V9" s="27"/>
      <c r="W9" s="27"/>
      <c r="X9" s="27"/>
      <c r="Y9" s="27"/>
      <c r="Z9" s="27" t="s">
        <v>1427</v>
      </c>
      <c r="AA9" s="27" t="s">
        <v>1427</v>
      </c>
      <c r="AB9" s="27" t="s">
        <v>1427</v>
      </c>
      <c r="AC9" s="27">
        <f t="shared" si="1"/>
        <v>0</v>
      </c>
      <c r="AD9" s="27"/>
      <c r="AE9" s="27"/>
      <c r="AF9" s="27"/>
      <c r="AG9" s="27"/>
      <c r="AH9" s="27"/>
      <c r="AI9" s="27"/>
      <c r="AJ9" s="27"/>
      <c r="AK9" s="27"/>
      <c r="AL9" s="29">
        <v>0</v>
      </c>
      <c r="AM9" s="29">
        <v>0</v>
      </c>
      <c r="AN9" s="29" t="s">
        <v>1427</v>
      </c>
      <c r="AO9" s="29" t="s">
        <v>1427</v>
      </c>
      <c r="AP9" s="29" t="s">
        <v>1427</v>
      </c>
      <c r="AQ9" s="29" t="s">
        <v>1427</v>
      </c>
      <c r="AR9" s="29" t="s">
        <v>1427</v>
      </c>
      <c r="AS9" s="29" t="s">
        <v>1427</v>
      </c>
      <c r="AT9" s="29" t="str">
        <f t="shared" si="2"/>
        <v>.</v>
      </c>
      <c r="AU9" s="29">
        <v>8</v>
      </c>
      <c r="AV9" s="29">
        <v>8</v>
      </c>
      <c r="AW9" s="29">
        <v>0</v>
      </c>
      <c r="AX9" s="29">
        <v>43</v>
      </c>
      <c r="AY9" s="29">
        <v>1</v>
      </c>
      <c r="AZ9" s="27" t="s">
        <v>1427</v>
      </c>
      <c r="BA9" s="27">
        <v>86</v>
      </c>
      <c r="BB9" s="27">
        <v>0</v>
      </c>
      <c r="BC9" s="27">
        <v>1</v>
      </c>
      <c r="BD9" s="27">
        <v>0</v>
      </c>
      <c r="BE9" s="27">
        <v>0</v>
      </c>
      <c r="BF9" s="27" t="s">
        <v>2723</v>
      </c>
      <c r="BG9" s="27">
        <v>173</v>
      </c>
      <c r="BH9" s="27" t="s">
        <v>2724</v>
      </c>
      <c r="BI9" s="27">
        <v>5</v>
      </c>
      <c r="BJ9" s="27">
        <v>16</v>
      </c>
      <c r="BK9" s="27" t="s">
        <v>1427</v>
      </c>
      <c r="BL9" s="27">
        <v>116</v>
      </c>
      <c r="BM9" s="27" t="s">
        <v>2611</v>
      </c>
      <c r="BN9" s="27">
        <v>5</v>
      </c>
      <c r="BO9" s="29">
        <v>5</v>
      </c>
      <c r="BP9" s="27">
        <v>120</v>
      </c>
      <c r="BQ9" s="27">
        <v>0</v>
      </c>
      <c r="BR9" s="27" t="s">
        <v>1427</v>
      </c>
      <c r="BS9" s="27">
        <v>1</v>
      </c>
      <c r="BT9" s="27">
        <v>1</v>
      </c>
      <c r="BU9" s="29">
        <v>4</v>
      </c>
    </row>
    <row r="10" spans="1:91" ht="30" hidden="1" outlineLevel="2" x14ac:dyDescent="0.25">
      <c r="A10" s="27">
        <v>45</v>
      </c>
      <c r="B10" s="28">
        <v>44445.351458333331</v>
      </c>
      <c r="C10" s="28">
        <v>44445.352835648147</v>
      </c>
      <c r="D10" s="2" t="s">
        <v>102</v>
      </c>
      <c r="E10" s="27">
        <v>100</v>
      </c>
      <c r="F10" s="27">
        <v>118</v>
      </c>
      <c r="G10" s="27">
        <v>1</v>
      </c>
      <c r="H10" s="28">
        <v>44445.352844143519</v>
      </c>
      <c r="I10" s="2" t="s">
        <v>103</v>
      </c>
      <c r="J10" s="27">
        <v>45.40960693359375</v>
      </c>
      <c r="K10" s="27">
        <v>11.894699096679688</v>
      </c>
      <c r="L10" s="2" t="s">
        <v>15</v>
      </c>
      <c r="M10" s="2" t="s">
        <v>16</v>
      </c>
      <c r="N10" s="3">
        <v>1</v>
      </c>
      <c r="O10" s="27" t="s">
        <v>1427</v>
      </c>
      <c r="P10" s="27" t="s">
        <v>1427</v>
      </c>
      <c r="Q10" s="27" t="s">
        <v>1427</v>
      </c>
      <c r="R10" s="27">
        <f t="shared" si="0"/>
        <v>0</v>
      </c>
      <c r="S10" s="27"/>
      <c r="T10" s="27"/>
      <c r="U10" s="27"/>
      <c r="V10" s="27"/>
      <c r="W10" s="27"/>
      <c r="X10" s="27"/>
      <c r="Y10" s="27"/>
      <c r="Z10" s="27" t="s">
        <v>1427</v>
      </c>
      <c r="AA10" s="27" t="s">
        <v>1427</v>
      </c>
      <c r="AB10" s="27" t="s">
        <v>1427</v>
      </c>
      <c r="AC10" s="27">
        <f t="shared" si="1"/>
        <v>0</v>
      </c>
      <c r="AD10" s="27"/>
      <c r="AE10" s="27"/>
      <c r="AF10" s="27"/>
      <c r="AG10" s="27"/>
      <c r="AH10" s="27"/>
      <c r="AI10" s="27"/>
      <c r="AJ10" s="27"/>
      <c r="AK10" s="27"/>
      <c r="AL10" s="29">
        <v>0</v>
      </c>
      <c r="AM10" s="29">
        <v>0</v>
      </c>
      <c r="AN10" s="29" t="s">
        <v>1427</v>
      </c>
      <c r="AO10" s="29" t="s">
        <v>1427</v>
      </c>
      <c r="AP10" s="29" t="s">
        <v>1427</v>
      </c>
      <c r="AQ10" s="29" t="s">
        <v>1427</v>
      </c>
      <c r="AR10" s="29" t="s">
        <v>1427</v>
      </c>
      <c r="AS10" s="29" t="s">
        <v>1427</v>
      </c>
      <c r="AT10" s="29" t="str">
        <f t="shared" si="2"/>
        <v>.</v>
      </c>
      <c r="AU10" s="29">
        <v>6</v>
      </c>
      <c r="AV10" s="29">
        <v>6</v>
      </c>
      <c r="AW10" s="29">
        <v>0</v>
      </c>
      <c r="AX10" s="29">
        <v>43</v>
      </c>
      <c r="AY10" s="29">
        <v>1</v>
      </c>
      <c r="AZ10" s="27" t="s">
        <v>1427</v>
      </c>
      <c r="BA10" s="27">
        <v>50</v>
      </c>
      <c r="BB10" s="27">
        <v>1</v>
      </c>
      <c r="BC10" s="27">
        <v>0</v>
      </c>
      <c r="BD10" s="27">
        <v>0</v>
      </c>
      <c r="BE10" s="27">
        <v>0</v>
      </c>
      <c r="BF10" s="27" t="s">
        <v>2727</v>
      </c>
      <c r="BG10" s="27">
        <v>169</v>
      </c>
      <c r="BH10" s="27" t="s">
        <v>1427</v>
      </c>
      <c r="BI10" s="27">
        <v>5</v>
      </c>
      <c r="BJ10" s="27">
        <v>16</v>
      </c>
      <c r="BK10" s="27" t="s">
        <v>1427</v>
      </c>
      <c r="BL10" s="27">
        <v>112</v>
      </c>
      <c r="BM10" s="27" t="s">
        <v>1427</v>
      </c>
      <c r="BN10" s="27">
        <v>4</v>
      </c>
      <c r="BO10" s="29">
        <v>4</v>
      </c>
      <c r="BP10" s="27">
        <v>80</v>
      </c>
      <c r="BQ10" s="27">
        <v>0</v>
      </c>
      <c r="BR10" s="27" t="s">
        <v>1427</v>
      </c>
      <c r="BS10" s="27">
        <v>1</v>
      </c>
      <c r="BT10" s="27">
        <v>1</v>
      </c>
      <c r="BU10" s="29">
        <v>4</v>
      </c>
    </row>
    <row r="11" spans="1:91" ht="30" hidden="1" outlineLevel="2" x14ac:dyDescent="0.25">
      <c r="A11" s="27">
        <v>51</v>
      </c>
      <c r="B11" s="28">
        <v>44445.366909722223</v>
      </c>
      <c r="C11" s="28">
        <v>44445.368657407409</v>
      </c>
      <c r="D11" s="2" t="s">
        <v>114</v>
      </c>
      <c r="E11" s="27">
        <v>100</v>
      </c>
      <c r="F11" s="27">
        <v>151</v>
      </c>
      <c r="G11" s="27">
        <v>1</v>
      </c>
      <c r="H11" s="28">
        <v>44445.368665451388</v>
      </c>
      <c r="I11" s="2" t="s">
        <v>115</v>
      </c>
      <c r="J11" s="27">
        <v>45.558502197265625</v>
      </c>
      <c r="K11" s="27">
        <v>9.2176971435546875</v>
      </c>
      <c r="L11" s="2" t="s">
        <v>15</v>
      </c>
      <c r="M11" s="2" t="s">
        <v>16</v>
      </c>
      <c r="N11" s="3">
        <v>1</v>
      </c>
      <c r="O11" s="27" t="s">
        <v>1427</v>
      </c>
      <c r="P11" s="27" t="s">
        <v>1427</v>
      </c>
      <c r="Q11" s="27" t="s">
        <v>1427</v>
      </c>
      <c r="R11" s="27">
        <f t="shared" si="0"/>
        <v>0</v>
      </c>
      <c r="S11" s="27"/>
      <c r="T11" s="27"/>
      <c r="U11" s="27"/>
      <c r="V11" s="27"/>
      <c r="W11" s="27"/>
      <c r="X11" s="27"/>
      <c r="Y11" s="27"/>
      <c r="Z11" s="27" t="s">
        <v>1427</v>
      </c>
      <c r="AA11" s="27" t="s">
        <v>1427</v>
      </c>
      <c r="AB11" s="27" t="s">
        <v>1427</v>
      </c>
      <c r="AC11" s="27">
        <f t="shared" si="1"/>
        <v>0</v>
      </c>
      <c r="AD11" s="27"/>
      <c r="AE11" s="27"/>
      <c r="AF11" s="27"/>
      <c r="AG11" s="27"/>
      <c r="AH11" s="27"/>
      <c r="AI11" s="27"/>
      <c r="AJ11" s="27"/>
      <c r="AK11" s="27"/>
      <c r="AL11" s="29">
        <v>0</v>
      </c>
      <c r="AM11" s="29">
        <v>0</v>
      </c>
      <c r="AN11" s="29" t="s">
        <v>1427</v>
      </c>
      <c r="AO11" s="29" t="s">
        <v>1427</v>
      </c>
      <c r="AP11" s="29" t="s">
        <v>1427</v>
      </c>
      <c r="AQ11" s="29" t="s">
        <v>1427</v>
      </c>
      <c r="AR11" s="29" t="s">
        <v>1427</v>
      </c>
      <c r="AS11" s="29" t="s">
        <v>1427</v>
      </c>
      <c r="AT11" s="29" t="str">
        <f t="shared" si="2"/>
        <v>.</v>
      </c>
      <c r="AU11" s="29">
        <v>7</v>
      </c>
      <c r="AV11" s="29">
        <v>8</v>
      </c>
      <c r="AW11" s="29">
        <v>1</v>
      </c>
      <c r="AX11" s="29">
        <v>21</v>
      </c>
      <c r="AY11" s="29">
        <v>1</v>
      </c>
      <c r="AZ11" s="27" t="s">
        <v>1427</v>
      </c>
      <c r="BA11" s="27">
        <v>103</v>
      </c>
      <c r="BB11" s="27">
        <v>1</v>
      </c>
      <c r="BC11" s="27">
        <v>0</v>
      </c>
      <c r="BD11" s="27">
        <v>0</v>
      </c>
      <c r="BE11" s="27">
        <v>0</v>
      </c>
      <c r="BF11" s="27" t="s">
        <v>2730</v>
      </c>
      <c r="BG11" s="27">
        <v>164</v>
      </c>
      <c r="BH11" s="27" t="s">
        <v>1427</v>
      </c>
      <c r="BI11" s="27">
        <v>3</v>
      </c>
      <c r="BJ11" s="27">
        <v>16</v>
      </c>
      <c r="BK11" s="27" t="s">
        <v>1427</v>
      </c>
      <c r="BL11" s="27" t="s">
        <v>1427</v>
      </c>
      <c r="BM11" s="27" t="s">
        <v>1427</v>
      </c>
      <c r="BN11" s="27">
        <v>4</v>
      </c>
      <c r="BO11" s="29">
        <v>4</v>
      </c>
      <c r="BP11" s="27">
        <v>60</v>
      </c>
      <c r="BQ11" s="27">
        <v>0</v>
      </c>
      <c r="BR11" s="27" t="s">
        <v>1427</v>
      </c>
      <c r="BS11" s="27">
        <v>1</v>
      </c>
      <c r="BT11" s="27">
        <v>1</v>
      </c>
      <c r="BU11" s="29">
        <v>3</v>
      </c>
    </row>
    <row r="12" spans="1:91" ht="30" hidden="1" outlineLevel="2" x14ac:dyDescent="0.25">
      <c r="A12" s="27">
        <v>60</v>
      </c>
      <c r="B12" s="28">
        <v>44445.382222222222</v>
      </c>
      <c r="C12" s="28">
        <v>44445.383460648147</v>
      </c>
      <c r="D12" s="2" t="s">
        <v>131</v>
      </c>
      <c r="E12" s="27">
        <v>100</v>
      </c>
      <c r="F12" s="27">
        <v>107</v>
      </c>
      <c r="G12" s="27">
        <v>1</v>
      </c>
      <c r="H12" s="28">
        <v>44445.383464907405</v>
      </c>
      <c r="I12" s="2" t="s">
        <v>132</v>
      </c>
      <c r="J12" s="27">
        <v>45.657196044921875</v>
      </c>
      <c r="K12" s="27">
        <v>9.157196044921875</v>
      </c>
      <c r="L12" s="2" t="s">
        <v>15</v>
      </c>
      <c r="M12" s="2" t="s">
        <v>16</v>
      </c>
      <c r="N12" s="3">
        <v>1</v>
      </c>
      <c r="O12" s="27" t="s">
        <v>1427</v>
      </c>
      <c r="P12" s="27" t="s">
        <v>1427</v>
      </c>
      <c r="Q12" s="27" t="s">
        <v>1427</v>
      </c>
      <c r="R12" s="27">
        <f t="shared" si="0"/>
        <v>0</v>
      </c>
      <c r="S12" s="27"/>
      <c r="T12" s="27"/>
      <c r="U12" s="27"/>
      <c r="V12" s="27"/>
      <c r="W12" s="27"/>
      <c r="X12" s="27"/>
      <c r="Y12" s="27"/>
      <c r="Z12" s="27" t="s">
        <v>1427</v>
      </c>
      <c r="AA12" s="27" t="s">
        <v>1427</v>
      </c>
      <c r="AB12" s="27" t="s">
        <v>1427</v>
      </c>
      <c r="AC12" s="27">
        <f t="shared" si="1"/>
        <v>0</v>
      </c>
      <c r="AD12" s="27"/>
      <c r="AE12" s="27"/>
      <c r="AF12" s="27"/>
      <c r="AG12" s="27"/>
      <c r="AH12" s="27"/>
      <c r="AI12" s="27"/>
      <c r="AJ12" s="27"/>
      <c r="AK12" s="27"/>
      <c r="AL12" s="29">
        <v>0</v>
      </c>
      <c r="AM12" s="29">
        <v>0</v>
      </c>
      <c r="AN12" s="29" t="s">
        <v>1427</v>
      </c>
      <c r="AO12" s="29" t="s">
        <v>1427</v>
      </c>
      <c r="AP12" s="29" t="s">
        <v>1427</v>
      </c>
      <c r="AQ12" s="29" t="s">
        <v>1427</v>
      </c>
      <c r="AR12" s="29" t="s">
        <v>1427</v>
      </c>
      <c r="AS12" s="29" t="s">
        <v>1427</v>
      </c>
      <c r="AT12" s="29" t="str">
        <f t="shared" si="2"/>
        <v>.</v>
      </c>
      <c r="AU12" s="29">
        <v>7</v>
      </c>
      <c r="AV12" s="29">
        <v>8</v>
      </c>
      <c r="AW12" s="29">
        <v>1</v>
      </c>
      <c r="AX12" s="29">
        <v>20</v>
      </c>
      <c r="AY12" s="29">
        <v>1</v>
      </c>
      <c r="AZ12" s="27" t="s">
        <v>1427</v>
      </c>
      <c r="BA12" s="27">
        <v>58</v>
      </c>
      <c r="BB12" s="27">
        <v>1</v>
      </c>
      <c r="BC12" s="27">
        <v>0</v>
      </c>
      <c r="BD12" s="27">
        <v>0</v>
      </c>
      <c r="BE12" s="27">
        <v>0</v>
      </c>
      <c r="BF12" s="27" t="s">
        <v>2721</v>
      </c>
      <c r="BG12" s="27">
        <v>164</v>
      </c>
      <c r="BH12" s="27" t="s">
        <v>1427</v>
      </c>
      <c r="BI12" s="27">
        <v>3</v>
      </c>
      <c r="BJ12" s="27">
        <v>16</v>
      </c>
      <c r="BK12" s="27" t="s">
        <v>1427</v>
      </c>
      <c r="BL12" s="27" t="s">
        <v>1427</v>
      </c>
      <c r="BM12" s="27" t="s">
        <v>1427</v>
      </c>
      <c r="BN12" s="27">
        <v>4</v>
      </c>
      <c r="BO12" s="29">
        <v>4</v>
      </c>
      <c r="BP12" s="27">
        <v>150</v>
      </c>
      <c r="BQ12" s="27">
        <v>0</v>
      </c>
      <c r="BR12" s="27" t="s">
        <v>1427</v>
      </c>
      <c r="BS12" s="27">
        <v>1</v>
      </c>
      <c r="BT12" s="27">
        <v>1</v>
      </c>
      <c r="BU12" s="29">
        <v>1</v>
      </c>
    </row>
    <row r="13" spans="1:91" ht="30" hidden="1" outlineLevel="2" x14ac:dyDescent="0.25">
      <c r="A13" s="27">
        <v>65</v>
      </c>
      <c r="B13" s="28">
        <v>44445.393877314818</v>
      </c>
      <c r="C13" s="28">
        <v>44445.396678240744</v>
      </c>
      <c r="D13" s="2" t="s">
        <v>141</v>
      </c>
      <c r="E13" s="27">
        <v>100</v>
      </c>
      <c r="F13" s="27">
        <v>242</v>
      </c>
      <c r="G13" s="27">
        <v>1</v>
      </c>
      <c r="H13" s="28">
        <v>44445.396693101851</v>
      </c>
      <c r="I13" s="2" t="s">
        <v>142</v>
      </c>
      <c r="J13" s="27">
        <v>45.173904418945313</v>
      </c>
      <c r="K13" s="27">
        <v>11.957305908203125</v>
      </c>
      <c r="L13" s="2" t="s">
        <v>15</v>
      </c>
      <c r="M13" s="2" t="s">
        <v>16</v>
      </c>
      <c r="N13" s="3">
        <v>1</v>
      </c>
      <c r="O13" s="27" t="s">
        <v>1427</v>
      </c>
      <c r="P13" s="27" t="s">
        <v>1427</v>
      </c>
      <c r="Q13" s="27" t="s">
        <v>1427</v>
      </c>
      <c r="R13" s="27">
        <f t="shared" si="0"/>
        <v>0</v>
      </c>
      <c r="S13" s="27"/>
      <c r="T13" s="27"/>
      <c r="U13" s="27"/>
      <c r="V13" s="27"/>
      <c r="W13" s="27"/>
      <c r="X13" s="27"/>
      <c r="Y13" s="27"/>
      <c r="Z13" s="27" t="s">
        <v>1427</v>
      </c>
      <c r="AA13" s="27" t="s">
        <v>1427</v>
      </c>
      <c r="AB13" s="27" t="s">
        <v>1427</v>
      </c>
      <c r="AC13" s="27">
        <f t="shared" si="1"/>
        <v>0</v>
      </c>
      <c r="AD13" s="27"/>
      <c r="AE13" s="27"/>
      <c r="AF13" s="27"/>
      <c r="AG13" s="27"/>
      <c r="AH13" s="27"/>
      <c r="AI13" s="27"/>
      <c r="AJ13" s="27"/>
      <c r="AK13" s="27"/>
      <c r="AL13" s="29">
        <v>0</v>
      </c>
      <c r="AM13" s="29">
        <v>0</v>
      </c>
      <c r="AN13" s="29" t="s">
        <v>1427</v>
      </c>
      <c r="AO13" s="29" t="s">
        <v>1427</v>
      </c>
      <c r="AP13" s="29" t="s">
        <v>1427</v>
      </c>
      <c r="AQ13" s="29" t="s">
        <v>1427</v>
      </c>
      <c r="AR13" s="29" t="s">
        <v>1427</v>
      </c>
      <c r="AS13" s="29" t="s">
        <v>1427</v>
      </c>
      <c r="AT13" s="29" t="str">
        <f t="shared" si="2"/>
        <v>.</v>
      </c>
      <c r="AU13" s="29">
        <v>6</v>
      </c>
      <c r="AV13" s="29">
        <v>7</v>
      </c>
      <c r="AW13" s="29">
        <v>1</v>
      </c>
      <c r="AX13" s="29">
        <v>52</v>
      </c>
      <c r="AY13" s="29">
        <v>1</v>
      </c>
      <c r="AZ13" s="27" t="s">
        <v>1427</v>
      </c>
      <c r="BA13" s="27">
        <v>67</v>
      </c>
      <c r="BB13" s="27">
        <v>1</v>
      </c>
      <c r="BC13" s="27">
        <v>0</v>
      </c>
      <c r="BD13" s="27">
        <v>0</v>
      </c>
      <c r="BE13" s="27">
        <v>0</v>
      </c>
      <c r="BF13" s="27" t="s">
        <v>2697</v>
      </c>
      <c r="BG13" s="27">
        <v>172</v>
      </c>
      <c r="BH13" s="27" t="s">
        <v>1427</v>
      </c>
      <c r="BI13" s="27">
        <v>2</v>
      </c>
      <c r="BJ13" s="27" t="s">
        <v>1427</v>
      </c>
      <c r="BK13" s="27" t="s">
        <v>1427</v>
      </c>
      <c r="BL13" s="27" t="s">
        <v>1427</v>
      </c>
      <c r="BM13" s="27" t="s">
        <v>1427</v>
      </c>
      <c r="BN13" s="27">
        <v>4</v>
      </c>
      <c r="BO13" s="29">
        <v>3</v>
      </c>
      <c r="BP13" s="27">
        <v>60</v>
      </c>
      <c r="BQ13" s="27">
        <v>0</v>
      </c>
      <c r="BR13" s="27" t="s">
        <v>1427</v>
      </c>
      <c r="BS13" s="27">
        <v>1</v>
      </c>
      <c r="BT13" s="27">
        <v>1</v>
      </c>
      <c r="BU13" s="29">
        <v>3</v>
      </c>
    </row>
    <row r="14" spans="1:91" ht="30" hidden="1" outlineLevel="2" x14ac:dyDescent="0.25">
      <c r="A14" s="27">
        <v>67</v>
      </c>
      <c r="B14" s="28">
        <v>44445.400787037041</v>
      </c>
      <c r="C14" s="28">
        <v>44445.402337962965</v>
      </c>
      <c r="D14" s="2" t="s">
        <v>145</v>
      </c>
      <c r="E14" s="27">
        <v>100</v>
      </c>
      <c r="F14" s="27">
        <v>133</v>
      </c>
      <c r="G14" s="27">
        <v>1</v>
      </c>
      <c r="H14" s="28">
        <v>44445.402350358796</v>
      </c>
      <c r="I14" s="2" t="s">
        <v>146</v>
      </c>
      <c r="J14" s="27">
        <v>45.347702026367188</v>
      </c>
      <c r="K14" s="27">
        <v>11.873306274414063</v>
      </c>
      <c r="L14" s="2" t="s">
        <v>15</v>
      </c>
      <c r="M14" s="2" t="s">
        <v>16</v>
      </c>
      <c r="N14" s="3">
        <v>1</v>
      </c>
      <c r="O14" s="27" t="s">
        <v>1427</v>
      </c>
      <c r="P14" s="27" t="s">
        <v>1427</v>
      </c>
      <c r="Q14" s="27" t="s">
        <v>1427</v>
      </c>
      <c r="R14" s="27">
        <f t="shared" si="0"/>
        <v>0</v>
      </c>
      <c r="S14" s="27"/>
      <c r="T14" s="27"/>
      <c r="U14" s="27"/>
      <c r="V14" s="27"/>
      <c r="W14" s="27"/>
      <c r="X14" s="27"/>
      <c r="Y14" s="27"/>
      <c r="Z14" s="27" t="s">
        <v>1427</v>
      </c>
      <c r="AA14" s="27" t="s">
        <v>1427</v>
      </c>
      <c r="AB14" s="27" t="s">
        <v>1427</v>
      </c>
      <c r="AC14" s="27">
        <f t="shared" si="1"/>
        <v>0</v>
      </c>
      <c r="AD14" s="27"/>
      <c r="AE14" s="27"/>
      <c r="AF14" s="27"/>
      <c r="AG14" s="27"/>
      <c r="AH14" s="27"/>
      <c r="AI14" s="27"/>
      <c r="AJ14" s="27"/>
      <c r="AK14" s="27"/>
      <c r="AL14" s="29">
        <v>0</v>
      </c>
      <c r="AM14" s="29">
        <v>0</v>
      </c>
      <c r="AN14" s="29" t="s">
        <v>1427</v>
      </c>
      <c r="AO14" s="29" t="s">
        <v>1427</v>
      </c>
      <c r="AP14" s="29" t="s">
        <v>1427</v>
      </c>
      <c r="AQ14" s="29" t="s">
        <v>1427</v>
      </c>
      <c r="AR14" s="29" t="s">
        <v>1427</v>
      </c>
      <c r="AS14" s="29" t="s">
        <v>1427</v>
      </c>
      <c r="AT14" s="29" t="str">
        <f t="shared" si="2"/>
        <v>.</v>
      </c>
      <c r="AU14" s="29">
        <v>4</v>
      </c>
      <c r="AV14" s="29">
        <v>6</v>
      </c>
      <c r="AW14" s="29">
        <v>1</v>
      </c>
      <c r="AX14" s="29">
        <v>20</v>
      </c>
      <c r="AY14" s="29">
        <v>1</v>
      </c>
      <c r="AZ14" s="27" t="s">
        <v>1427</v>
      </c>
      <c r="BA14" s="27">
        <v>67</v>
      </c>
      <c r="BB14" s="27">
        <v>1</v>
      </c>
      <c r="BC14" s="27">
        <v>0</v>
      </c>
      <c r="BD14" s="27">
        <v>0</v>
      </c>
      <c r="BE14" s="27">
        <v>0</v>
      </c>
      <c r="BF14" s="27" t="s">
        <v>2697</v>
      </c>
      <c r="BG14" s="27">
        <v>164</v>
      </c>
      <c r="BH14" s="27" t="s">
        <v>1427</v>
      </c>
      <c r="BI14" s="27">
        <v>3</v>
      </c>
      <c r="BJ14" s="27">
        <v>18</v>
      </c>
      <c r="BK14" s="27" t="s">
        <v>3079</v>
      </c>
      <c r="BL14" s="27" t="s">
        <v>1427</v>
      </c>
      <c r="BM14" s="27" t="s">
        <v>1427</v>
      </c>
      <c r="BN14" s="27">
        <v>4</v>
      </c>
      <c r="BO14" s="29">
        <v>3</v>
      </c>
      <c r="BP14" s="27">
        <v>300</v>
      </c>
      <c r="BQ14" s="27">
        <v>0</v>
      </c>
      <c r="BR14" s="27" t="s">
        <v>1427</v>
      </c>
      <c r="BS14" s="27">
        <v>1</v>
      </c>
      <c r="BT14" s="27">
        <v>1</v>
      </c>
      <c r="BU14" s="29">
        <v>2</v>
      </c>
    </row>
    <row r="15" spans="1:91" ht="30" hidden="1" outlineLevel="2" x14ac:dyDescent="0.25">
      <c r="A15" s="27">
        <v>70</v>
      </c>
      <c r="B15" s="28">
        <v>44445.402071759258</v>
      </c>
      <c r="C15" s="28">
        <v>44445.403726851851</v>
      </c>
      <c r="D15" s="2" t="s">
        <v>151</v>
      </c>
      <c r="E15" s="27">
        <v>100</v>
      </c>
      <c r="F15" s="27">
        <v>142</v>
      </c>
      <c r="G15" s="27">
        <v>1</v>
      </c>
      <c r="H15" s="28">
        <v>44445.403735486114</v>
      </c>
      <c r="I15" s="2" t="s">
        <v>152</v>
      </c>
      <c r="J15" s="27">
        <v>43.147903442382813</v>
      </c>
      <c r="K15" s="27">
        <v>12.109695434570313</v>
      </c>
      <c r="L15" s="2" t="s">
        <v>15</v>
      </c>
      <c r="M15" s="2" t="s">
        <v>16</v>
      </c>
      <c r="N15" s="3">
        <v>1</v>
      </c>
      <c r="O15" s="27" t="s">
        <v>1427</v>
      </c>
      <c r="P15" s="27" t="s">
        <v>1427</v>
      </c>
      <c r="Q15" s="27" t="s">
        <v>1427</v>
      </c>
      <c r="R15" s="27">
        <f t="shared" si="0"/>
        <v>0</v>
      </c>
      <c r="S15" s="27"/>
      <c r="T15" s="27"/>
      <c r="U15" s="27"/>
      <c r="V15" s="27"/>
      <c r="W15" s="27"/>
      <c r="X15" s="27"/>
      <c r="Y15" s="27"/>
      <c r="Z15" s="27" t="s">
        <v>1427</v>
      </c>
      <c r="AA15" s="27" t="s">
        <v>1427</v>
      </c>
      <c r="AB15" s="27" t="s">
        <v>1427</v>
      </c>
      <c r="AC15" s="27">
        <f t="shared" si="1"/>
        <v>0</v>
      </c>
      <c r="AD15" s="27"/>
      <c r="AE15" s="27"/>
      <c r="AF15" s="27"/>
      <c r="AG15" s="27"/>
      <c r="AH15" s="27"/>
      <c r="AI15" s="27"/>
      <c r="AJ15" s="27"/>
      <c r="AK15" s="27"/>
      <c r="AL15" s="29">
        <v>0</v>
      </c>
      <c r="AM15" s="29">
        <v>0</v>
      </c>
      <c r="AN15" s="29" t="s">
        <v>1427</v>
      </c>
      <c r="AO15" s="29" t="s">
        <v>1427</v>
      </c>
      <c r="AP15" s="29" t="s">
        <v>1427</v>
      </c>
      <c r="AQ15" s="29" t="s">
        <v>1427</v>
      </c>
      <c r="AR15" s="29" t="s">
        <v>1427</v>
      </c>
      <c r="AS15" s="29" t="s">
        <v>1427</v>
      </c>
      <c r="AT15" s="29" t="str">
        <f t="shared" si="2"/>
        <v>.</v>
      </c>
      <c r="AU15" s="29">
        <v>3</v>
      </c>
      <c r="AV15" s="29">
        <v>5</v>
      </c>
      <c r="AW15" s="29">
        <v>0</v>
      </c>
      <c r="AX15" s="29">
        <v>38</v>
      </c>
      <c r="AY15" s="29">
        <v>1</v>
      </c>
      <c r="AZ15" s="27" t="s">
        <v>1427</v>
      </c>
      <c r="BA15" s="27">
        <v>59</v>
      </c>
      <c r="BB15" s="27">
        <v>1</v>
      </c>
      <c r="BC15" s="27">
        <v>0</v>
      </c>
      <c r="BD15" s="27">
        <v>0</v>
      </c>
      <c r="BE15" s="27">
        <v>0</v>
      </c>
      <c r="BF15" s="27" t="s">
        <v>2600</v>
      </c>
      <c r="BG15" s="27">
        <v>168</v>
      </c>
      <c r="BH15" s="27" t="s">
        <v>1427</v>
      </c>
      <c r="BI15" s="27">
        <v>7</v>
      </c>
      <c r="BJ15" s="27" t="s">
        <v>1427</v>
      </c>
      <c r="BK15" s="27" t="s">
        <v>1427</v>
      </c>
      <c r="BL15" s="27" t="s">
        <v>1427</v>
      </c>
      <c r="BM15" s="27" t="s">
        <v>1427</v>
      </c>
      <c r="BN15" s="27">
        <v>1</v>
      </c>
      <c r="BO15" s="29">
        <v>4</v>
      </c>
      <c r="BP15" s="27">
        <v>60</v>
      </c>
      <c r="BQ15" s="27">
        <v>0</v>
      </c>
      <c r="BR15" s="27" t="s">
        <v>1427</v>
      </c>
      <c r="BS15" s="27">
        <v>1</v>
      </c>
      <c r="BT15" s="27">
        <v>1</v>
      </c>
      <c r="BU15" s="29">
        <v>3</v>
      </c>
    </row>
    <row r="16" spans="1:91" ht="30" hidden="1" outlineLevel="2" x14ac:dyDescent="0.25">
      <c r="A16" s="27">
        <v>76</v>
      </c>
      <c r="B16" s="28">
        <v>44445.408692129633</v>
      </c>
      <c r="C16" s="28">
        <v>44445.409756944442</v>
      </c>
      <c r="D16" s="2" t="s">
        <v>161</v>
      </c>
      <c r="E16" s="27">
        <v>100</v>
      </c>
      <c r="F16" s="27">
        <v>91</v>
      </c>
      <c r="G16" s="27">
        <v>1</v>
      </c>
      <c r="H16" s="28">
        <v>44445.409764525466</v>
      </c>
      <c r="I16" s="2" t="s">
        <v>162</v>
      </c>
      <c r="J16" s="27">
        <v>45.091400146484375</v>
      </c>
      <c r="K16" s="27">
        <v>7.6638946533203125</v>
      </c>
      <c r="L16" s="2" t="s">
        <v>15</v>
      </c>
      <c r="M16" s="2" t="s">
        <v>16</v>
      </c>
      <c r="N16" s="3">
        <v>1</v>
      </c>
      <c r="O16" s="27" t="s">
        <v>1427</v>
      </c>
      <c r="P16" s="27" t="s">
        <v>1427</v>
      </c>
      <c r="Q16" s="27" t="s">
        <v>1427</v>
      </c>
      <c r="R16" s="27">
        <f t="shared" si="0"/>
        <v>0</v>
      </c>
      <c r="S16" s="27"/>
      <c r="T16" s="27"/>
      <c r="U16" s="27"/>
      <c r="V16" s="27"/>
      <c r="W16" s="27"/>
      <c r="X16" s="27"/>
      <c r="Y16" s="27"/>
      <c r="Z16" s="27" t="s">
        <v>1427</v>
      </c>
      <c r="AA16" s="27" t="s">
        <v>1427</v>
      </c>
      <c r="AB16" s="27" t="s">
        <v>1427</v>
      </c>
      <c r="AC16" s="27">
        <f t="shared" si="1"/>
        <v>0</v>
      </c>
      <c r="AD16" s="27"/>
      <c r="AE16" s="27"/>
      <c r="AF16" s="27"/>
      <c r="AG16" s="27"/>
      <c r="AH16" s="27"/>
      <c r="AI16" s="27"/>
      <c r="AJ16" s="27"/>
      <c r="AK16" s="27"/>
      <c r="AL16" s="29">
        <v>0</v>
      </c>
      <c r="AM16" s="29">
        <v>0</v>
      </c>
      <c r="AN16" s="29" t="s">
        <v>1427</v>
      </c>
      <c r="AO16" s="29" t="s">
        <v>1427</v>
      </c>
      <c r="AP16" s="29" t="s">
        <v>1427</v>
      </c>
      <c r="AQ16" s="29" t="s">
        <v>1427</v>
      </c>
      <c r="AR16" s="29" t="s">
        <v>1427</v>
      </c>
      <c r="AS16" s="29" t="s">
        <v>1427</v>
      </c>
      <c r="AT16" s="29" t="str">
        <f t="shared" si="2"/>
        <v>.</v>
      </c>
      <c r="AU16" s="29">
        <v>5</v>
      </c>
      <c r="AV16" s="29">
        <v>6</v>
      </c>
      <c r="AW16" s="29">
        <v>1</v>
      </c>
      <c r="AX16" s="29">
        <v>55</v>
      </c>
      <c r="AY16" s="29">
        <v>1</v>
      </c>
      <c r="AZ16" s="27" t="s">
        <v>1427</v>
      </c>
      <c r="BA16" s="27">
        <v>97</v>
      </c>
      <c r="BB16" s="27">
        <v>1</v>
      </c>
      <c r="BC16" s="27">
        <v>0</v>
      </c>
      <c r="BD16" s="27">
        <v>0</v>
      </c>
      <c r="BE16" s="27">
        <v>0</v>
      </c>
      <c r="BF16" s="27" t="s">
        <v>2613</v>
      </c>
      <c r="BG16" s="27">
        <v>166</v>
      </c>
      <c r="BH16" s="27" t="s">
        <v>1427</v>
      </c>
      <c r="BI16" s="27">
        <v>7</v>
      </c>
      <c r="BJ16" s="27" t="s">
        <v>1427</v>
      </c>
      <c r="BK16" s="27" t="s">
        <v>1427</v>
      </c>
      <c r="BL16" s="27" t="s">
        <v>1427</v>
      </c>
      <c r="BM16" s="27" t="s">
        <v>1427</v>
      </c>
      <c r="BN16" s="27">
        <v>1</v>
      </c>
      <c r="BO16" s="29">
        <v>3</v>
      </c>
      <c r="BP16" s="27">
        <v>240</v>
      </c>
      <c r="BQ16" s="27">
        <v>0</v>
      </c>
      <c r="BR16" s="27" t="s">
        <v>1427</v>
      </c>
      <c r="BS16" s="27">
        <v>1</v>
      </c>
      <c r="BT16" s="27">
        <v>1</v>
      </c>
      <c r="BU16" s="29">
        <v>3</v>
      </c>
    </row>
    <row r="17" spans="1:73" ht="30" hidden="1" outlineLevel="2" x14ac:dyDescent="0.25">
      <c r="A17" s="27">
        <v>78</v>
      </c>
      <c r="B17" s="28">
        <v>44445.410428240742</v>
      </c>
      <c r="C17" s="28">
        <v>44445.4140625</v>
      </c>
      <c r="D17" s="2" t="s">
        <v>165</v>
      </c>
      <c r="E17" s="27">
        <v>100</v>
      </c>
      <c r="F17" s="27">
        <v>313</v>
      </c>
      <c r="G17" s="27">
        <v>1</v>
      </c>
      <c r="H17" s="28">
        <v>44445.41407071759</v>
      </c>
      <c r="I17" s="2" t="s">
        <v>166</v>
      </c>
      <c r="J17" s="27">
        <v>43.147903442382813</v>
      </c>
      <c r="K17" s="27">
        <v>12.109695434570313</v>
      </c>
      <c r="L17" s="2" t="s">
        <v>15</v>
      </c>
      <c r="M17" s="2" t="s">
        <v>16</v>
      </c>
      <c r="N17" s="3">
        <v>1</v>
      </c>
      <c r="O17" s="27" t="s">
        <v>1427</v>
      </c>
      <c r="P17" s="27" t="s">
        <v>1427</v>
      </c>
      <c r="Q17" s="27" t="s">
        <v>1427</v>
      </c>
      <c r="R17" s="27">
        <f t="shared" si="0"/>
        <v>0</v>
      </c>
      <c r="S17" s="27"/>
      <c r="T17" s="27"/>
      <c r="U17" s="27"/>
      <c r="V17" s="27"/>
      <c r="W17" s="27"/>
      <c r="X17" s="27"/>
      <c r="Y17" s="27"/>
      <c r="Z17" s="27" t="s">
        <v>1427</v>
      </c>
      <c r="AA17" s="27" t="s">
        <v>1427</v>
      </c>
      <c r="AB17" s="27" t="s">
        <v>1427</v>
      </c>
      <c r="AC17" s="27">
        <f t="shared" si="1"/>
        <v>0</v>
      </c>
      <c r="AD17" s="27"/>
      <c r="AE17" s="27"/>
      <c r="AF17" s="27"/>
      <c r="AG17" s="27"/>
      <c r="AH17" s="27"/>
      <c r="AI17" s="27"/>
      <c r="AJ17" s="27"/>
      <c r="AK17" s="27"/>
      <c r="AL17" s="29">
        <v>0</v>
      </c>
      <c r="AM17" s="29">
        <v>0</v>
      </c>
      <c r="AN17" s="29" t="s">
        <v>1427</v>
      </c>
      <c r="AO17" s="29" t="s">
        <v>1427</v>
      </c>
      <c r="AP17" s="29" t="s">
        <v>1427</v>
      </c>
      <c r="AQ17" s="29" t="s">
        <v>1427</v>
      </c>
      <c r="AR17" s="29" t="s">
        <v>1427</v>
      </c>
      <c r="AS17" s="29" t="s">
        <v>1427</v>
      </c>
      <c r="AT17" s="29" t="str">
        <f t="shared" si="2"/>
        <v>.</v>
      </c>
      <c r="AU17" s="29">
        <v>2</v>
      </c>
      <c r="AV17" s="29">
        <v>6</v>
      </c>
      <c r="AW17" s="29">
        <v>1</v>
      </c>
      <c r="AX17" s="29">
        <v>30</v>
      </c>
      <c r="AY17" s="29">
        <v>1</v>
      </c>
      <c r="AZ17" s="27" t="s">
        <v>1427</v>
      </c>
      <c r="BA17" s="27">
        <v>102</v>
      </c>
      <c r="BB17" s="27">
        <v>1</v>
      </c>
      <c r="BC17" s="27">
        <v>0</v>
      </c>
      <c r="BD17" s="27">
        <v>0</v>
      </c>
      <c r="BE17" s="27">
        <v>0</v>
      </c>
      <c r="BF17" s="27" t="s">
        <v>2743</v>
      </c>
      <c r="BG17" s="27">
        <v>164</v>
      </c>
      <c r="BH17" s="27" t="s">
        <v>1427</v>
      </c>
      <c r="BI17" s="27">
        <v>3</v>
      </c>
      <c r="BJ17" s="27">
        <v>16</v>
      </c>
      <c r="BK17" s="27" t="s">
        <v>1427</v>
      </c>
      <c r="BL17" s="27" t="s">
        <v>1427</v>
      </c>
      <c r="BM17" s="27" t="s">
        <v>1427</v>
      </c>
      <c r="BN17" s="27">
        <v>4</v>
      </c>
      <c r="BO17" s="29">
        <v>3</v>
      </c>
      <c r="BP17" s="27">
        <v>30</v>
      </c>
      <c r="BQ17" s="27">
        <v>0</v>
      </c>
      <c r="BR17" s="27" t="s">
        <v>1427</v>
      </c>
      <c r="BS17" s="27">
        <v>0</v>
      </c>
      <c r="BT17" s="27">
        <v>1</v>
      </c>
      <c r="BU17" s="29">
        <v>3</v>
      </c>
    </row>
    <row r="18" spans="1:73" ht="30" hidden="1" outlineLevel="2" x14ac:dyDescent="0.25">
      <c r="A18" s="27">
        <v>80</v>
      </c>
      <c r="B18" s="28">
        <v>44445.413252314815</v>
      </c>
      <c r="C18" s="28">
        <v>44445.414606481485</v>
      </c>
      <c r="D18" s="2" t="s">
        <v>169</v>
      </c>
      <c r="E18" s="27">
        <v>100</v>
      </c>
      <c r="F18" s="27">
        <v>117</v>
      </c>
      <c r="G18" s="27">
        <v>1</v>
      </c>
      <c r="H18" s="28">
        <v>44445.414616944443</v>
      </c>
      <c r="I18" s="2" t="s">
        <v>170</v>
      </c>
      <c r="J18" s="27">
        <v>45.700698852539063</v>
      </c>
      <c r="K18" s="27">
        <v>8.458892822265625</v>
      </c>
      <c r="L18" s="2" t="s">
        <v>15</v>
      </c>
      <c r="M18" s="2" t="s">
        <v>16</v>
      </c>
      <c r="N18" s="3">
        <v>1</v>
      </c>
      <c r="O18" s="27" t="s">
        <v>1427</v>
      </c>
      <c r="P18" s="27" t="s">
        <v>1427</v>
      </c>
      <c r="Q18" s="27" t="s">
        <v>1427</v>
      </c>
      <c r="R18" s="27">
        <f t="shared" si="0"/>
        <v>0</v>
      </c>
      <c r="S18" s="27"/>
      <c r="T18" s="27"/>
      <c r="U18" s="27"/>
      <c r="V18" s="27"/>
      <c r="W18" s="27"/>
      <c r="X18" s="27"/>
      <c r="Y18" s="27"/>
      <c r="Z18" s="27" t="s">
        <v>1427</v>
      </c>
      <c r="AA18" s="27" t="s">
        <v>1427</v>
      </c>
      <c r="AB18" s="27" t="s">
        <v>1427</v>
      </c>
      <c r="AC18" s="27">
        <f t="shared" si="1"/>
        <v>0</v>
      </c>
      <c r="AD18" s="27"/>
      <c r="AE18" s="27"/>
      <c r="AF18" s="27"/>
      <c r="AG18" s="27"/>
      <c r="AH18" s="27"/>
      <c r="AI18" s="27"/>
      <c r="AJ18" s="27"/>
      <c r="AK18" s="27"/>
      <c r="AL18" s="29">
        <v>0</v>
      </c>
      <c r="AM18" s="29">
        <v>0</v>
      </c>
      <c r="AN18" s="29" t="s">
        <v>1427</v>
      </c>
      <c r="AO18" s="29" t="s">
        <v>1427</v>
      </c>
      <c r="AP18" s="29" t="s">
        <v>1427</v>
      </c>
      <c r="AQ18" s="29" t="s">
        <v>1427</v>
      </c>
      <c r="AR18" s="29" t="s">
        <v>1427</v>
      </c>
      <c r="AS18" s="29" t="s">
        <v>1427</v>
      </c>
      <c r="AT18" s="29" t="str">
        <f t="shared" si="2"/>
        <v>.</v>
      </c>
      <c r="AU18" s="29">
        <v>7</v>
      </c>
      <c r="AV18" s="29">
        <v>8</v>
      </c>
      <c r="AW18" s="29">
        <v>1</v>
      </c>
      <c r="AX18" s="29">
        <v>47</v>
      </c>
      <c r="AY18" s="29">
        <v>1</v>
      </c>
      <c r="AZ18" s="27" t="s">
        <v>1427</v>
      </c>
      <c r="BA18" s="27">
        <v>106</v>
      </c>
      <c r="BB18" s="27">
        <v>1</v>
      </c>
      <c r="BC18" s="27">
        <v>0</v>
      </c>
      <c r="BD18" s="27">
        <v>0</v>
      </c>
      <c r="BE18" s="27">
        <v>0</v>
      </c>
      <c r="BF18" s="27" t="s">
        <v>2619</v>
      </c>
      <c r="BG18" s="27">
        <v>168</v>
      </c>
      <c r="BH18" s="27" t="s">
        <v>1427</v>
      </c>
      <c r="BI18" s="27">
        <v>7</v>
      </c>
      <c r="BJ18" s="27" t="s">
        <v>1427</v>
      </c>
      <c r="BK18" s="27" t="s">
        <v>1427</v>
      </c>
      <c r="BL18" s="27" t="s">
        <v>1427</v>
      </c>
      <c r="BM18" s="27" t="s">
        <v>1427</v>
      </c>
      <c r="BN18" s="27">
        <v>4</v>
      </c>
      <c r="BO18" s="29">
        <v>4</v>
      </c>
      <c r="BP18" s="27">
        <v>45</v>
      </c>
      <c r="BQ18" s="27">
        <v>0</v>
      </c>
      <c r="BR18" s="27" t="s">
        <v>1427</v>
      </c>
      <c r="BS18" s="27">
        <v>1</v>
      </c>
      <c r="BT18" s="27">
        <v>1</v>
      </c>
      <c r="BU18" s="29">
        <v>3</v>
      </c>
    </row>
    <row r="19" spans="1:73" ht="30" hidden="1" outlineLevel="2" x14ac:dyDescent="0.25">
      <c r="A19" s="27">
        <v>94</v>
      </c>
      <c r="B19" s="28">
        <v>44445.421099537038</v>
      </c>
      <c r="C19" s="28">
        <v>44445.426516203705</v>
      </c>
      <c r="D19" s="2" t="s">
        <v>197</v>
      </c>
      <c r="E19" s="27">
        <v>100</v>
      </c>
      <c r="F19" s="27">
        <v>467</v>
      </c>
      <c r="G19" s="27">
        <v>1</v>
      </c>
      <c r="H19" s="28">
        <v>44445.42651917824</v>
      </c>
      <c r="I19" s="2" t="s">
        <v>198</v>
      </c>
      <c r="J19" s="27">
        <v>45.472198486328125</v>
      </c>
      <c r="K19" s="27">
        <v>9.19219970703125</v>
      </c>
      <c r="L19" s="2" t="s">
        <v>15</v>
      </c>
      <c r="M19" s="2" t="s">
        <v>16</v>
      </c>
      <c r="N19" s="3">
        <v>1</v>
      </c>
      <c r="O19" s="27" t="s">
        <v>1427</v>
      </c>
      <c r="P19" s="27" t="s">
        <v>1427</v>
      </c>
      <c r="Q19" s="27" t="s">
        <v>1427</v>
      </c>
      <c r="R19" s="27">
        <f t="shared" si="0"/>
        <v>0</v>
      </c>
      <c r="S19" s="27"/>
      <c r="T19" s="27"/>
      <c r="U19" s="27"/>
      <c r="V19" s="27"/>
      <c r="W19" s="27"/>
      <c r="X19" s="27"/>
      <c r="Y19" s="27"/>
      <c r="Z19" s="27" t="s">
        <v>1427</v>
      </c>
      <c r="AA19" s="27" t="s">
        <v>1427</v>
      </c>
      <c r="AB19" s="27" t="s">
        <v>1427</v>
      </c>
      <c r="AC19" s="27">
        <f t="shared" si="1"/>
        <v>0</v>
      </c>
      <c r="AD19" s="27"/>
      <c r="AE19" s="27"/>
      <c r="AF19" s="27"/>
      <c r="AG19" s="27"/>
      <c r="AH19" s="27"/>
      <c r="AI19" s="27"/>
      <c r="AJ19" s="27"/>
      <c r="AK19" s="27"/>
      <c r="AL19" s="29">
        <v>0</v>
      </c>
      <c r="AM19" s="29">
        <v>0</v>
      </c>
      <c r="AN19" s="29" t="s">
        <v>1427</v>
      </c>
      <c r="AO19" s="29" t="s">
        <v>1427</v>
      </c>
      <c r="AP19" s="29" t="s">
        <v>1427</v>
      </c>
      <c r="AQ19" s="29" t="s">
        <v>1427</v>
      </c>
      <c r="AR19" s="29" t="s">
        <v>1427</v>
      </c>
      <c r="AS19" s="29" t="s">
        <v>1427</v>
      </c>
      <c r="AT19" s="29" t="str">
        <f t="shared" si="2"/>
        <v>.</v>
      </c>
      <c r="AU19" s="29">
        <v>1</v>
      </c>
      <c r="AV19" s="29">
        <v>5</v>
      </c>
      <c r="AW19" s="29">
        <v>1</v>
      </c>
      <c r="AX19" s="29">
        <v>76</v>
      </c>
      <c r="AY19" s="29">
        <v>1</v>
      </c>
      <c r="AZ19" s="27" t="s">
        <v>1427</v>
      </c>
      <c r="BA19" s="27">
        <v>67</v>
      </c>
      <c r="BB19" s="27">
        <v>1</v>
      </c>
      <c r="BC19" s="27">
        <v>0</v>
      </c>
      <c r="BD19" s="27">
        <v>0</v>
      </c>
      <c r="BE19" s="27">
        <v>0</v>
      </c>
      <c r="BF19" s="27" t="s">
        <v>2697</v>
      </c>
      <c r="BG19" s="27">
        <v>170</v>
      </c>
      <c r="BH19" s="27" t="s">
        <v>1427</v>
      </c>
      <c r="BI19" s="27">
        <v>7</v>
      </c>
      <c r="BJ19" s="27" t="s">
        <v>1427</v>
      </c>
      <c r="BK19" s="27" t="s">
        <v>1427</v>
      </c>
      <c r="BL19" s="27" t="s">
        <v>1427</v>
      </c>
      <c r="BM19" s="27" t="s">
        <v>1427</v>
      </c>
      <c r="BN19" s="27">
        <v>2</v>
      </c>
      <c r="BO19" s="29">
        <v>3</v>
      </c>
      <c r="BP19" s="27">
        <v>60</v>
      </c>
      <c r="BQ19" s="27">
        <v>0</v>
      </c>
      <c r="BR19" s="27" t="s">
        <v>1427</v>
      </c>
      <c r="BS19" s="27">
        <v>1</v>
      </c>
      <c r="BT19" s="27">
        <v>1</v>
      </c>
      <c r="BU19" s="29">
        <v>4</v>
      </c>
    </row>
    <row r="20" spans="1:73" ht="30" hidden="1" outlineLevel="2" x14ac:dyDescent="0.25">
      <c r="A20" s="27">
        <v>97</v>
      </c>
      <c r="B20" s="28">
        <v>44445.425717592596</v>
      </c>
      <c r="C20" s="28">
        <v>44445.42869212963</v>
      </c>
      <c r="D20" s="2" t="s">
        <v>203</v>
      </c>
      <c r="E20" s="27">
        <v>100</v>
      </c>
      <c r="F20" s="27">
        <v>257</v>
      </c>
      <c r="G20" s="27">
        <v>1</v>
      </c>
      <c r="H20" s="28">
        <v>44445.428703819445</v>
      </c>
      <c r="I20" s="2" t="s">
        <v>204</v>
      </c>
      <c r="J20" s="27">
        <v>45.518707275390625</v>
      </c>
      <c r="K20" s="27">
        <v>11.32659912109375</v>
      </c>
      <c r="L20" s="2" t="s">
        <v>15</v>
      </c>
      <c r="M20" s="2" t="s">
        <v>16</v>
      </c>
      <c r="N20" s="3">
        <v>1</v>
      </c>
      <c r="O20" s="27" t="s">
        <v>1427</v>
      </c>
      <c r="P20" s="27" t="s">
        <v>1427</v>
      </c>
      <c r="Q20" s="27" t="s">
        <v>1427</v>
      </c>
      <c r="R20" s="27">
        <f t="shared" si="0"/>
        <v>0</v>
      </c>
      <c r="S20" s="27"/>
      <c r="T20" s="27"/>
      <c r="U20" s="27"/>
      <c r="V20" s="27"/>
      <c r="W20" s="27"/>
      <c r="X20" s="27"/>
      <c r="Y20" s="27"/>
      <c r="Z20" s="27" t="s">
        <v>1427</v>
      </c>
      <c r="AA20" s="27" t="s">
        <v>1427</v>
      </c>
      <c r="AB20" s="27" t="s">
        <v>1427</v>
      </c>
      <c r="AC20" s="27">
        <f t="shared" si="1"/>
        <v>0</v>
      </c>
      <c r="AD20" s="27"/>
      <c r="AE20" s="27"/>
      <c r="AF20" s="27"/>
      <c r="AG20" s="27"/>
      <c r="AH20" s="27"/>
      <c r="AI20" s="27"/>
      <c r="AJ20" s="27"/>
      <c r="AK20" s="27"/>
      <c r="AL20" s="29">
        <v>0</v>
      </c>
      <c r="AM20" s="29">
        <v>0</v>
      </c>
      <c r="AN20" s="29" t="s">
        <v>1427</v>
      </c>
      <c r="AO20" s="29" t="s">
        <v>1427</v>
      </c>
      <c r="AP20" s="29" t="s">
        <v>1427</v>
      </c>
      <c r="AQ20" s="29" t="s">
        <v>1427</v>
      </c>
      <c r="AR20" s="29" t="s">
        <v>1427</v>
      </c>
      <c r="AS20" s="29" t="s">
        <v>1427</v>
      </c>
      <c r="AT20" s="29" t="str">
        <f t="shared" si="2"/>
        <v>.</v>
      </c>
      <c r="AU20" s="29">
        <v>0</v>
      </c>
      <c r="AV20" s="29">
        <v>0</v>
      </c>
      <c r="AW20" s="29">
        <v>1</v>
      </c>
      <c r="AX20" s="29">
        <v>53</v>
      </c>
      <c r="AY20" s="29">
        <v>1</v>
      </c>
      <c r="AZ20" s="27" t="s">
        <v>1427</v>
      </c>
      <c r="BA20" s="27">
        <v>67</v>
      </c>
      <c r="BB20" s="27">
        <v>1</v>
      </c>
      <c r="BC20" s="27">
        <v>0</v>
      </c>
      <c r="BD20" s="27">
        <v>0</v>
      </c>
      <c r="BE20" s="27">
        <v>0</v>
      </c>
      <c r="BF20" s="27" t="s">
        <v>2752</v>
      </c>
      <c r="BG20" s="27">
        <v>173</v>
      </c>
      <c r="BH20" s="27" t="s">
        <v>2698</v>
      </c>
      <c r="BI20" s="27">
        <v>3</v>
      </c>
      <c r="BJ20" s="27" t="s">
        <v>1427</v>
      </c>
      <c r="BK20" s="27" t="s">
        <v>1427</v>
      </c>
      <c r="BL20" s="27" t="s">
        <v>1427</v>
      </c>
      <c r="BM20" s="27" t="s">
        <v>1427</v>
      </c>
      <c r="BN20" s="27">
        <v>1</v>
      </c>
      <c r="BO20" s="29">
        <v>1</v>
      </c>
      <c r="BP20" s="27">
        <v>30</v>
      </c>
      <c r="BQ20" s="27">
        <v>0</v>
      </c>
      <c r="BR20" s="27" t="s">
        <v>1427</v>
      </c>
      <c r="BS20" s="27">
        <v>1</v>
      </c>
      <c r="BT20" s="27">
        <v>1</v>
      </c>
      <c r="BU20" s="29">
        <v>1</v>
      </c>
    </row>
    <row r="21" spans="1:73" ht="45" hidden="1" outlineLevel="2" x14ac:dyDescent="0.25">
      <c r="A21" s="27">
        <v>104</v>
      </c>
      <c r="B21" s="28">
        <v>44445.432754629626</v>
      </c>
      <c r="C21" s="28">
        <v>44445.43582175926</v>
      </c>
      <c r="D21" s="2" t="s">
        <v>217</v>
      </c>
      <c r="E21" s="27">
        <v>100</v>
      </c>
      <c r="F21" s="27">
        <v>265</v>
      </c>
      <c r="G21" s="27">
        <v>1</v>
      </c>
      <c r="H21" s="28">
        <v>44445.435827835645</v>
      </c>
      <c r="I21" s="2" t="s">
        <v>218</v>
      </c>
      <c r="J21" s="27">
        <v>44.722305297851563</v>
      </c>
      <c r="K21" s="27">
        <v>7.8354949951171875</v>
      </c>
      <c r="L21" s="2" t="s">
        <v>15</v>
      </c>
      <c r="M21" s="2" t="s">
        <v>16</v>
      </c>
      <c r="N21" s="3">
        <v>1</v>
      </c>
      <c r="O21" s="27" t="s">
        <v>1427</v>
      </c>
      <c r="P21" s="27" t="s">
        <v>1427</v>
      </c>
      <c r="Q21" s="27" t="s">
        <v>1427</v>
      </c>
      <c r="R21" s="27">
        <f t="shared" si="0"/>
        <v>0</v>
      </c>
      <c r="S21" s="27"/>
      <c r="T21" s="27"/>
      <c r="U21" s="27"/>
      <c r="V21" s="27"/>
      <c r="W21" s="27"/>
      <c r="X21" s="27"/>
      <c r="Y21" s="27"/>
      <c r="Z21" s="27" t="s">
        <v>1427</v>
      </c>
      <c r="AA21" s="27" t="s">
        <v>1427</v>
      </c>
      <c r="AB21" s="27" t="s">
        <v>1427</v>
      </c>
      <c r="AC21" s="27">
        <f t="shared" si="1"/>
        <v>0</v>
      </c>
      <c r="AD21" s="27"/>
      <c r="AE21" s="27"/>
      <c r="AF21" s="27"/>
      <c r="AG21" s="27"/>
      <c r="AH21" s="27"/>
      <c r="AI21" s="27"/>
      <c r="AJ21" s="27"/>
      <c r="AK21" s="27"/>
      <c r="AL21" s="29">
        <v>0</v>
      </c>
      <c r="AM21" s="29">
        <v>0</v>
      </c>
      <c r="AN21" s="29" t="s">
        <v>1427</v>
      </c>
      <c r="AO21" s="29" t="s">
        <v>1427</v>
      </c>
      <c r="AP21" s="29" t="s">
        <v>1427</v>
      </c>
      <c r="AQ21" s="29" t="s">
        <v>1427</v>
      </c>
      <c r="AR21" s="29" t="s">
        <v>1427</v>
      </c>
      <c r="AS21" s="29" t="s">
        <v>1427</v>
      </c>
      <c r="AT21" s="29" t="str">
        <f t="shared" si="2"/>
        <v>.</v>
      </c>
      <c r="AU21" s="29">
        <v>7</v>
      </c>
      <c r="AV21" s="29">
        <v>8</v>
      </c>
      <c r="AW21" s="29">
        <v>0</v>
      </c>
      <c r="AX21" s="29">
        <v>63</v>
      </c>
      <c r="AY21" s="29">
        <v>1</v>
      </c>
      <c r="AZ21" s="27" t="s">
        <v>1427</v>
      </c>
      <c r="BA21" s="27">
        <v>67</v>
      </c>
      <c r="BB21" s="27">
        <v>1</v>
      </c>
      <c r="BC21" s="27">
        <v>0</v>
      </c>
      <c r="BD21" s="27">
        <v>0</v>
      </c>
      <c r="BE21" s="27">
        <v>0</v>
      </c>
      <c r="BF21" s="27" t="s">
        <v>2697</v>
      </c>
      <c r="BG21" s="27">
        <v>173</v>
      </c>
      <c r="BH21" s="27" t="s">
        <v>2755</v>
      </c>
      <c r="BI21" s="27">
        <v>3</v>
      </c>
      <c r="BJ21" s="27" t="s">
        <v>1427</v>
      </c>
      <c r="BK21" s="27" t="s">
        <v>1427</v>
      </c>
      <c r="BL21" s="27" t="s">
        <v>1427</v>
      </c>
      <c r="BM21" s="27" t="s">
        <v>1427</v>
      </c>
      <c r="BN21" s="27">
        <v>4</v>
      </c>
      <c r="BO21" s="29">
        <v>3</v>
      </c>
      <c r="BP21" s="27">
        <v>30</v>
      </c>
      <c r="BQ21" s="27">
        <v>0</v>
      </c>
      <c r="BR21" s="27" t="s">
        <v>1427</v>
      </c>
      <c r="BS21" s="27">
        <v>1</v>
      </c>
      <c r="BT21" s="27">
        <v>0</v>
      </c>
      <c r="BU21" s="29">
        <v>3</v>
      </c>
    </row>
    <row r="22" spans="1:73" ht="30" hidden="1" outlineLevel="2" x14ac:dyDescent="0.25">
      <c r="A22" s="27">
        <v>106</v>
      </c>
      <c r="B22" s="28">
        <v>44445.43074074074</v>
      </c>
      <c r="C22" s="28">
        <v>44445.436724537038</v>
      </c>
      <c r="D22" s="2" t="s">
        <v>221</v>
      </c>
      <c r="E22" s="27">
        <v>100</v>
      </c>
      <c r="F22" s="27">
        <v>517</v>
      </c>
      <c r="G22" s="27">
        <v>1</v>
      </c>
      <c r="H22" s="28">
        <v>44445.43673695602</v>
      </c>
      <c r="I22" s="2" t="s">
        <v>222</v>
      </c>
      <c r="J22" s="27">
        <v>45.499496459960938</v>
      </c>
      <c r="K22" s="27">
        <v>11.923797607421875</v>
      </c>
      <c r="L22" s="2" t="s">
        <v>15</v>
      </c>
      <c r="M22" s="2" t="s">
        <v>16</v>
      </c>
      <c r="N22" s="3">
        <v>1</v>
      </c>
      <c r="O22" s="27" t="s">
        <v>1427</v>
      </c>
      <c r="P22" s="27" t="s">
        <v>1427</v>
      </c>
      <c r="Q22" s="27" t="s">
        <v>1427</v>
      </c>
      <c r="R22" s="27">
        <f t="shared" si="0"/>
        <v>0</v>
      </c>
      <c r="S22" s="27"/>
      <c r="T22" s="27"/>
      <c r="U22" s="27"/>
      <c r="V22" s="27"/>
      <c r="W22" s="27"/>
      <c r="X22" s="27"/>
      <c r="Y22" s="27"/>
      <c r="Z22" s="27" t="s">
        <v>1427</v>
      </c>
      <c r="AA22" s="27" t="s">
        <v>1427</v>
      </c>
      <c r="AB22" s="27" t="s">
        <v>1427</v>
      </c>
      <c r="AC22" s="27">
        <f t="shared" si="1"/>
        <v>0</v>
      </c>
      <c r="AD22" s="27"/>
      <c r="AE22" s="27"/>
      <c r="AF22" s="27"/>
      <c r="AG22" s="27"/>
      <c r="AH22" s="27"/>
      <c r="AI22" s="27"/>
      <c r="AJ22" s="27"/>
      <c r="AK22" s="27"/>
      <c r="AL22" s="29">
        <v>0</v>
      </c>
      <c r="AM22" s="29">
        <v>0</v>
      </c>
      <c r="AN22" s="29" t="s">
        <v>1427</v>
      </c>
      <c r="AO22" s="29" t="s">
        <v>1427</v>
      </c>
      <c r="AP22" s="29" t="s">
        <v>1427</v>
      </c>
      <c r="AQ22" s="29" t="s">
        <v>1427</v>
      </c>
      <c r="AR22" s="29" t="s">
        <v>1427</v>
      </c>
      <c r="AS22" s="29" t="s">
        <v>1427</v>
      </c>
      <c r="AT22" s="29" t="str">
        <f t="shared" si="2"/>
        <v>.</v>
      </c>
      <c r="AU22" s="29">
        <v>2</v>
      </c>
      <c r="AV22" s="29">
        <v>3</v>
      </c>
      <c r="AW22" s="29">
        <v>0</v>
      </c>
      <c r="AX22" s="29">
        <v>25</v>
      </c>
      <c r="AY22" s="29">
        <v>1</v>
      </c>
      <c r="AZ22" s="27" t="s">
        <v>1427</v>
      </c>
      <c r="BA22" s="27">
        <v>100</v>
      </c>
      <c r="BB22" s="27">
        <v>1</v>
      </c>
      <c r="BC22" s="27">
        <v>0</v>
      </c>
      <c r="BD22" s="27">
        <v>0</v>
      </c>
      <c r="BE22" s="27">
        <v>0</v>
      </c>
      <c r="BF22" s="27" t="s">
        <v>2756</v>
      </c>
      <c r="BG22" s="27">
        <v>164</v>
      </c>
      <c r="BH22" s="27" t="s">
        <v>1427</v>
      </c>
      <c r="BI22" s="27">
        <v>4</v>
      </c>
      <c r="BJ22" s="27">
        <v>16</v>
      </c>
      <c r="BK22" s="27" t="s">
        <v>1427</v>
      </c>
      <c r="BL22" s="27">
        <v>110</v>
      </c>
      <c r="BM22" s="27" t="s">
        <v>1427</v>
      </c>
      <c r="BN22" s="27">
        <v>4</v>
      </c>
      <c r="BO22" s="29">
        <v>2</v>
      </c>
      <c r="BP22" s="27">
        <v>30</v>
      </c>
      <c r="BQ22" s="27">
        <v>0</v>
      </c>
      <c r="BR22" s="27" t="s">
        <v>1427</v>
      </c>
      <c r="BS22" s="27">
        <v>1</v>
      </c>
      <c r="BT22" s="27">
        <v>1</v>
      </c>
      <c r="BU22" s="29">
        <v>2</v>
      </c>
    </row>
    <row r="23" spans="1:73" ht="30" hidden="1" outlineLevel="2" x14ac:dyDescent="0.25">
      <c r="A23" s="27">
        <v>116</v>
      </c>
      <c r="B23" s="28">
        <v>44445.44568287037</v>
      </c>
      <c r="C23" s="28">
        <v>44445.447430555556</v>
      </c>
      <c r="D23" s="2" t="s">
        <v>240</v>
      </c>
      <c r="E23" s="27">
        <v>100</v>
      </c>
      <c r="F23" s="27">
        <v>150</v>
      </c>
      <c r="G23" s="27">
        <v>1</v>
      </c>
      <c r="H23" s="28">
        <v>44445.447434733796</v>
      </c>
      <c r="I23" s="2" t="s">
        <v>241</v>
      </c>
      <c r="J23" s="27">
        <v>45.472198486328125</v>
      </c>
      <c r="K23" s="27">
        <v>9.19219970703125</v>
      </c>
      <c r="L23" s="2" t="s">
        <v>15</v>
      </c>
      <c r="M23" s="2" t="s">
        <v>16</v>
      </c>
      <c r="N23" s="3">
        <v>1</v>
      </c>
      <c r="O23" s="27" t="s">
        <v>1427</v>
      </c>
      <c r="P23" s="27" t="s">
        <v>1427</v>
      </c>
      <c r="Q23" s="27" t="s">
        <v>1427</v>
      </c>
      <c r="R23" s="27">
        <f t="shared" si="0"/>
        <v>0</v>
      </c>
      <c r="S23" s="27"/>
      <c r="T23" s="27"/>
      <c r="U23" s="27"/>
      <c r="V23" s="27"/>
      <c r="W23" s="27"/>
      <c r="X23" s="27"/>
      <c r="Y23" s="27"/>
      <c r="Z23" s="27" t="s">
        <v>1427</v>
      </c>
      <c r="AA23" s="27" t="s">
        <v>1427</v>
      </c>
      <c r="AB23" s="27" t="s">
        <v>1427</v>
      </c>
      <c r="AC23" s="27">
        <f t="shared" si="1"/>
        <v>0</v>
      </c>
      <c r="AD23" s="27"/>
      <c r="AE23" s="27"/>
      <c r="AF23" s="27"/>
      <c r="AG23" s="27"/>
      <c r="AH23" s="27"/>
      <c r="AI23" s="27"/>
      <c r="AJ23" s="27"/>
      <c r="AK23" s="27"/>
      <c r="AL23" s="29">
        <v>0</v>
      </c>
      <c r="AM23" s="29">
        <v>0</v>
      </c>
      <c r="AN23" s="29" t="s">
        <v>1427</v>
      </c>
      <c r="AO23" s="29" t="s">
        <v>1427</v>
      </c>
      <c r="AP23" s="29" t="s">
        <v>1427</v>
      </c>
      <c r="AQ23" s="29" t="s">
        <v>1427</v>
      </c>
      <c r="AR23" s="29" t="s">
        <v>1427</v>
      </c>
      <c r="AS23" s="29" t="s">
        <v>1427</v>
      </c>
      <c r="AT23" s="29" t="str">
        <f t="shared" si="2"/>
        <v>.</v>
      </c>
      <c r="AU23" s="29">
        <v>5</v>
      </c>
      <c r="AV23" s="29">
        <v>7</v>
      </c>
      <c r="AW23" s="29">
        <v>1</v>
      </c>
      <c r="AX23" s="29">
        <v>30</v>
      </c>
      <c r="AY23" s="29">
        <v>1</v>
      </c>
      <c r="AZ23" s="27" t="s">
        <v>1427</v>
      </c>
      <c r="BA23" s="27">
        <v>102</v>
      </c>
      <c r="BB23" s="27">
        <v>1</v>
      </c>
      <c r="BC23" s="27">
        <v>0</v>
      </c>
      <c r="BD23" s="27">
        <v>0</v>
      </c>
      <c r="BE23" s="27">
        <v>0</v>
      </c>
      <c r="BF23" s="27" t="s">
        <v>2743</v>
      </c>
      <c r="BG23" s="27">
        <v>164</v>
      </c>
      <c r="BH23" s="27" t="s">
        <v>1427</v>
      </c>
      <c r="BI23" s="27">
        <v>3</v>
      </c>
      <c r="BJ23" s="27">
        <v>15</v>
      </c>
      <c r="BK23" s="27" t="s">
        <v>1427</v>
      </c>
      <c r="BL23" s="27" t="s">
        <v>1427</v>
      </c>
      <c r="BM23" s="27" t="s">
        <v>1427</v>
      </c>
      <c r="BN23" s="27">
        <v>4</v>
      </c>
      <c r="BO23" s="29">
        <v>3</v>
      </c>
      <c r="BP23" s="27">
        <v>180</v>
      </c>
      <c r="BQ23" s="27">
        <v>0</v>
      </c>
      <c r="BR23" s="27" t="s">
        <v>1427</v>
      </c>
      <c r="BS23" s="27">
        <v>0</v>
      </c>
      <c r="BT23" s="27">
        <v>1</v>
      </c>
      <c r="BU23" s="29">
        <v>6</v>
      </c>
    </row>
    <row r="24" spans="1:73" ht="45" hidden="1" outlineLevel="2" x14ac:dyDescent="0.25">
      <c r="A24" s="27">
        <v>117</v>
      </c>
      <c r="B24" s="28">
        <v>44445.446747685186</v>
      </c>
      <c r="C24" s="28">
        <v>44445.448379629626</v>
      </c>
      <c r="D24" s="2" t="s">
        <v>242</v>
      </c>
      <c r="E24" s="27">
        <v>100</v>
      </c>
      <c r="F24" s="27">
        <v>140</v>
      </c>
      <c r="G24" s="27">
        <v>1</v>
      </c>
      <c r="H24" s="28">
        <v>44445.448383912037</v>
      </c>
      <c r="I24" s="2" t="s">
        <v>243</v>
      </c>
      <c r="J24" s="27">
        <v>45.40960693359375</v>
      </c>
      <c r="K24" s="27">
        <v>11.894699096679688</v>
      </c>
      <c r="L24" s="2" t="s">
        <v>15</v>
      </c>
      <c r="M24" s="2" t="s">
        <v>16</v>
      </c>
      <c r="N24" s="3">
        <v>1</v>
      </c>
      <c r="O24" s="27" t="s">
        <v>1427</v>
      </c>
      <c r="P24" s="27" t="s">
        <v>1427</v>
      </c>
      <c r="Q24" s="27" t="s">
        <v>1427</v>
      </c>
      <c r="R24" s="27">
        <f t="shared" si="0"/>
        <v>0</v>
      </c>
      <c r="S24" s="27"/>
      <c r="T24" s="27"/>
      <c r="U24" s="27"/>
      <c r="V24" s="27"/>
      <c r="W24" s="27"/>
      <c r="X24" s="27"/>
      <c r="Y24" s="27"/>
      <c r="Z24" s="27" t="s">
        <v>1427</v>
      </c>
      <c r="AA24" s="27" t="s">
        <v>1427</v>
      </c>
      <c r="AB24" s="27" t="s">
        <v>1427</v>
      </c>
      <c r="AC24" s="27">
        <f t="shared" si="1"/>
        <v>0</v>
      </c>
      <c r="AD24" s="27"/>
      <c r="AE24" s="27"/>
      <c r="AF24" s="27"/>
      <c r="AG24" s="27"/>
      <c r="AH24" s="27"/>
      <c r="AI24" s="27"/>
      <c r="AJ24" s="27"/>
      <c r="AK24" s="27"/>
      <c r="AL24" s="29">
        <v>0</v>
      </c>
      <c r="AM24" s="29">
        <v>0</v>
      </c>
      <c r="AN24" s="29" t="s">
        <v>1427</v>
      </c>
      <c r="AO24" s="29" t="s">
        <v>1427</v>
      </c>
      <c r="AP24" s="29" t="s">
        <v>1427</v>
      </c>
      <c r="AQ24" s="29" t="s">
        <v>1427</v>
      </c>
      <c r="AR24" s="29" t="s">
        <v>1427</v>
      </c>
      <c r="AS24" s="29" t="s">
        <v>1427</v>
      </c>
      <c r="AT24" s="29" t="str">
        <f t="shared" si="2"/>
        <v>.</v>
      </c>
      <c r="AU24" s="29">
        <v>6</v>
      </c>
      <c r="AV24" s="29">
        <v>7</v>
      </c>
      <c r="AW24" s="29">
        <v>1</v>
      </c>
      <c r="AX24" s="29">
        <v>27</v>
      </c>
      <c r="AY24" s="29">
        <v>1</v>
      </c>
      <c r="AZ24" s="27" t="s">
        <v>1427</v>
      </c>
      <c r="BA24" s="27">
        <v>87</v>
      </c>
      <c r="BB24" s="27">
        <v>1</v>
      </c>
      <c r="BC24" s="27">
        <v>0</v>
      </c>
      <c r="BD24" s="27">
        <v>0</v>
      </c>
      <c r="BE24" s="27">
        <v>0</v>
      </c>
      <c r="BF24" s="27" t="s">
        <v>2762</v>
      </c>
      <c r="BG24" s="27">
        <v>166</v>
      </c>
      <c r="BH24" s="27" t="s">
        <v>1427</v>
      </c>
      <c r="BI24" s="27">
        <v>3</v>
      </c>
      <c r="BJ24" s="27" t="s">
        <v>1427</v>
      </c>
      <c r="BK24" s="27" t="s">
        <v>1427</v>
      </c>
      <c r="BL24" s="27" t="s">
        <v>1427</v>
      </c>
      <c r="BM24" s="27" t="s">
        <v>1427</v>
      </c>
      <c r="BN24" s="27">
        <v>4</v>
      </c>
      <c r="BO24" s="29">
        <v>3</v>
      </c>
      <c r="BP24" s="27">
        <v>120</v>
      </c>
      <c r="BQ24" s="27">
        <v>0</v>
      </c>
      <c r="BR24" s="27" t="s">
        <v>1427</v>
      </c>
      <c r="BS24" s="27">
        <v>1</v>
      </c>
      <c r="BT24" s="27">
        <v>0</v>
      </c>
      <c r="BU24" s="29">
        <v>1</v>
      </c>
    </row>
    <row r="25" spans="1:73" ht="45" hidden="1" outlineLevel="2" x14ac:dyDescent="0.25">
      <c r="A25" s="27">
        <v>125</v>
      </c>
      <c r="B25" s="28">
        <v>44445.454293981478</v>
      </c>
      <c r="C25" s="28">
        <v>44445.456099537034</v>
      </c>
      <c r="D25" s="2" t="s">
        <v>258</v>
      </c>
      <c r="E25" s="27">
        <v>100</v>
      </c>
      <c r="F25" s="27">
        <v>156</v>
      </c>
      <c r="G25" s="27">
        <v>1</v>
      </c>
      <c r="H25" s="28">
        <v>44445.456112175925</v>
      </c>
      <c r="I25" s="2" t="s">
        <v>259</v>
      </c>
      <c r="J25" s="27">
        <v>45.472198486328125</v>
      </c>
      <c r="K25" s="27">
        <v>9.19219970703125</v>
      </c>
      <c r="L25" s="2" t="s">
        <v>15</v>
      </c>
      <c r="M25" s="2" t="s">
        <v>16</v>
      </c>
      <c r="N25" s="3">
        <v>1</v>
      </c>
      <c r="O25" s="27" t="s">
        <v>1427</v>
      </c>
      <c r="P25" s="27" t="s">
        <v>1427</v>
      </c>
      <c r="Q25" s="27" t="s">
        <v>1427</v>
      </c>
      <c r="R25" s="27">
        <f t="shared" si="0"/>
        <v>0</v>
      </c>
      <c r="S25" s="27"/>
      <c r="T25" s="27"/>
      <c r="U25" s="27"/>
      <c r="V25" s="27"/>
      <c r="W25" s="27"/>
      <c r="X25" s="27"/>
      <c r="Y25" s="27"/>
      <c r="Z25" s="27" t="s">
        <v>1427</v>
      </c>
      <c r="AA25" s="27" t="s">
        <v>1427</v>
      </c>
      <c r="AB25" s="27" t="s">
        <v>1427</v>
      </c>
      <c r="AC25" s="27">
        <f t="shared" si="1"/>
        <v>0</v>
      </c>
      <c r="AD25" s="27"/>
      <c r="AE25" s="27"/>
      <c r="AF25" s="27"/>
      <c r="AG25" s="27"/>
      <c r="AH25" s="27"/>
      <c r="AI25" s="27"/>
      <c r="AJ25" s="27"/>
      <c r="AK25" s="27"/>
      <c r="AL25" s="29">
        <v>0</v>
      </c>
      <c r="AM25" s="29">
        <v>0</v>
      </c>
      <c r="AN25" s="29" t="s">
        <v>1427</v>
      </c>
      <c r="AO25" s="29" t="s">
        <v>1427</v>
      </c>
      <c r="AP25" s="29" t="s">
        <v>1427</v>
      </c>
      <c r="AQ25" s="29" t="s">
        <v>1427</v>
      </c>
      <c r="AR25" s="29" t="s">
        <v>1427</v>
      </c>
      <c r="AS25" s="29" t="s">
        <v>1427</v>
      </c>
      <c r="AT25" s="29" t="str">
        <f t="shared" si="2"/>
        <v>.</v>
      </c>
      <c r="AU25" s="29">
        <v>9</v>
      </c>
      <c r="AV25" s="29">
        <v>9</v>
      </c>
      <c r="AW25" s="29">
        <v>1</v>
      </c>
      <c r="AX25" s="29">
        <v>54</v>
      </c>
      <c r="AY25" s="29">
        <v>1</v>
      </c>
      <c r="AZ25" s="27" t="s">
        <v>1427</v>
      </c>
      <c r="BA25" s="27">
        <v>123</v>
      </c>
      <c r="BB25" s="27">
        <v>1</v>
      </c>
      <c r="BC25" s="27">
        <v>0</v>
      </c>
      <c r="BD25" s="27">
        <v>0</v>
      </c>
      <c r="BE25" s="27">
        <v>0</v>
      </c>
      <c r="BF25" s="27" t="s">
        <v>2769</v>
      </c>
      <c r="BG25" s="27">
        <v>173</v>
      </c>
      <c r="BH25" s="27" t="s">
        <v>2698</v>
      </c>
      <c r="BI25" s="27">
        <v>4</v>
      </c>
      <c r="BJ25" s="27">
        <v>14</v>
      </c>
      <c r="BK25" s="27" t="s">
        <v>1427</v>
      </c>
      <c r="BL25" s="27" t="s">
        <v>1427</v>
      </c>
      <c r="BM25" s="27" t="s">
        <v>1427</v>
      </c>
      <c r="BN25" s="27">
        <v>3</v>
      </c>
      <c r="BO25" s="29">
        <v>4</v>
      </c>
      <c r="BP25" s="27">
        <v>60</v>
      </c>
      <c r="BQ25" s="27">
        <v>0</v>
      </c>
      <c r="BR25" s="27" t="s">
        <v>1427</v>
      </c>
      <c r="BS25" s="27">
        <v>1</v>
      </c>
      <c r="BT25" s="27">
        <v>0</v>
      </c>
      <c r="BU25" s="29">
        <v>2</v>
      </c>
    </row>
    <row r="26" spans="1:73" ht="45" hidden="1" outlineLevel="2" x14ac:dyDescent="0.25">
      <c r="A26" s="27">
        <v>126</v>
      </c>
      <c r="B26" s="28">
        <v>44445.456504629627</v>
      </c>
      <c r="C26" s="28">
        <v>44445.457696759258</v>
      </c>
      <c r="D26" s="2" t="s">
        <v>260</v>
      </c>
      <c r="E26" s="27">
        <v>100</v>
      </c>
      <c r="F26" s="27">
        <v>102</v>
      </c>
      <c r="G26" s="27">
        <v>1</v>
      </c>
      <c r="H26" s="28">
        <v>44445.457703032407</v>
      </c>
      <c r="I26" s="2" t="s">
        <v>261</v>
      </c>
      <c r="J26" s="27">
        <v>45.543106079101563</v>
      </c>
      <c r="K26" s="27">
        <v>11.54150390625</v>
      </c>
      <c r="L26" s="2" t="s">
        <v>15</v>
      </c>
      <c r="M26" s="2" t="s">
        <v>16</v>
      </c>
      <c r="N26" s="3">
        <v>1</v>
      </c>
      <c r="O26" s="27" t="s">
        <v>1427</v>
      </c>
      <c r="P26" s="27" t="s">
        <v>1427</v>
      </c>
      <c r="Q26" s="27" t="s">
        <v>1427</v>
      </c>
      <c r="R26" s="27">
        <f t="shared" si="0"/>
        <v>0</v>
      </c>
      <c r="S26" s="27"/>
      <c r="T26" s="27"/>
      <c r="U26" s="27"/>
      <c r="V26" s="27"/>
      <c r="W26" s="27"/>
      <c r="X26" s="27"/>
      <c r="Y26" s="27"/>
      <c r="Z26" s="27" t="s">
        <v>1427</v>
      </c>
      <c r="AA26" s="27" t="s">
        <v>1427</v>
      </c>
      <c r="AB26" s="27" t="s">
        <v>1427</v>
      </c>
      <c r="AC26" s="27">
        <f t="shared" si="1"/>
        <v>0</v>
      </c>
      <c r="AD26" s="27"/>
      <c r="AE26" s="27"/>
      <c r="AF26" s="27"/>
      <c r="AG26" s="27"/>
      <c r="AH26" s="27"/>
      <c r="AI26" s="27"/>
      <c r="AJ26" s="27"/>
      <c r="AK26" s="27"/>
      <c r="AL26" s="29">
        <v>0</v>
      </c>
      <c r="AM26" s="29">
        <v>0</v>
      </c>
      <c r="AN26" s="29" t="s">
        <v>1427</v>
      </c>
      <c r="AO26" s="29" t="s">
        <v>1427</v>
      </c>
      <c r="AP26" s="29" t="s">
        <v>1427</v>
      </c>
      <c r="AQ26" s="29" t="s">
        <v>1427</v>
      </c>
      <c r="AR26" s="29" t="s">
        <v>1427</v>
      </c>
      <c r="AS26" s="29" t="s">
        <v>1427</v>
      </c>
      <c r="AT26" s="29" t="str">
        <f t="shared" si="2"/>
        <v>.</v>
      </c>
      <c r="AU26" s="29">
        <v>8</v>
      </c>
      <c r="AV26" s="29">
        <v>8</v>
      </c>
      <c r="AW26" s="29">
        <v>1</v>
      </c>
      <c r="AX26" s="29">
        <v>38</v>
      </c>
      <c r="AY26" s="29">
        <v>1</v>
      </c>
      <c r="AZ26" s="27" t="s">
        <v>1427</v>
      </c>
      <c r="BA26" s="27">
        <v>123</v>
      </c>
      <c r="BB26" s="27">
        <v>1</v>
      </c>
      <c r="BC26" s="27">
        <v>0</v>
      </c>
      <c r="BD26" s="27">
        <v>0</v>
      </c>
      <c r="BE26" s="27">
        <v>0</v>
      </c>
      <c r="BF26" s="27" t="s">
        <v>2770</v>
      </c>
      <c r="BG26" s="27">
        <v>166</v>
      </c>
      <c r="BH26" s="27" t="s">
        <v>1427</v>
      </c>
      <c r="BI26" s="27">
        <v>5</v>
      </c>
      <c r="BJ26" s="27">
        <v>17</v>
      </c>
      <c r="BK26" s="27" t="s">
        <v>1427</v>
      </c>
      <c r="BL26" s="27">
        <v>111</v>
      </c>
      <c r="BM26" s="27" t="s">
        <v>1427</v>
      </c>
      <c r="BN26" s="27">
        <v>3</v>
      </c>
      <c r="BO26" s="29">
        <v>4</v>
      </c>
      <c r="BP26" s="27">
        <v>60</v>
      </c>
      <c r="BQ26" s="27">
        <v>0</v>
      </c>
      <c r="BR26" s="27" t="s">
        <v>1427</v>
      </c>
      <c r="BS26" s="27">
        <v>1</v>
      </c>
      <c r="BT26" s="27">
        <v>0</v>
      </c>
      <c r="BU26" s="29">
        <v>2</v>
      </c>
    </row>
    <row r="27" spans="1:73" ht="45" hidden="1" outlineLevel="2" x14ac:dyDescent="0.25">
      <c r="A27" s="27">
        <v>130</v>
      </c>
      <c r="B27" s="28">
        <v>44445.467789351853</v>
      </c>
      <c r="C27" s="28">
        <v>44445.468912037039</v>
      </c>
      <c r="D27" s="2" t="s">
        <v>268</v>
      </c>
      <c r="E27" s="27">
        <v>100</v>
      </c>
      <c r="F27" s="27">
        <v>96</v>
      </c>
      <c r="G27" s="27">
        <v>1</v>
      </c>
      <c r="H27" s="28">
        <v>44445.468917268518</v>
      </c>
      <c r="I27" s="2" t="s">
        <v>269</v>
      </c>
      <c r="J27" s="27">
        <v>41.112197875976563</v>
      </c>
      <c r="K27" s="27">
        <v>16.854705810546875</v>
      </c>
      <c r="L27" s="2" t="s">
        <v>15</v>
      </c>
      <c r="M27" s="2" t="s">
        <v>16</v>
      </c>
      <c r="N27" s="3">
        <v>1</v>
      </c>
      <c r="O27" s="27" t="s">
        <v>1427</v>
      </c>
      <c r="P27" s="27" t="s">
        <v>1427</v>
      </c>
      <c r="Q27" s="27" t="s">
        <v>1427</v>
      </c>
      <c r="R27" s="27">
        <f t="shared" si="0"/>
        <v>0</v>
      </c>
      <c r="S27" s="27"/>
      <c r="T27" s="27"/>
      <c r="U27" s="27"/>
      <c r="V27" s="27"/>
      <c r="W27" s="27"/>
      <c r="X27" s="27"/>
      <c r="Y27" s="27"/>
      <c r="Z27" s="27" t="s">
        <v>1427</v>
      </c>
      <c r="AA27" s="27" t="s">
        <v>1427</v>
      </c>
      <c r="AB27" s="27" t="s">
        <v>1427</v>
      </c>
      <c r="AC27" s="27">
        <f t="shared" si="1"/>
        <v>0</v>
      </c>
      <c r="AD27" s="27"/>
      <c r="AE27" s="27"/>
      <c r="AF27" s="27"/>
      <c r="AG27" s="27"/>
      <c r="AH27" s="27"/>
      <c r="AI27" s="27"/>
      <c r="AJ27" s="27"/>
      <c r="AK27" s="27"/>
      <c r="AL27" s="29">
        <v>0</v>
      </c>
      <c r="AM27" s="29">
        <v>0</v>
      </c>
      <c r="AN27" s="29" t="s">
        <v>1427</v>
      </c>
      <c r="AO27" s="29" t="s">
        <v>1427</v>
      </c>
      <c r="AP27" s="29" t="s">
        <v>1427</v>
      </c>
      <c r="AQ27" s="29" t="s">
        <v>1427</v>
      </c>
      <c r="AR27" s="29" t="s">
        <v>1427</v>
      </c>
      <c r="AS27" s="29" t="s">
        <v>1427</v>
      </c>
      <c r="AT27" s="29" t="str">
        <f t="shared" si="2"/>
        <v>.</v>
      </c>
      <c r="AU27" s="29">
        <v>5</v>
      </c>
      <c r="AV27" s="29">
        <v>7</v>
      </c>
      <c r="AW27" s="29">
        <v>1</v>
      </c>
      <c r="AX27" s="29">
        <v>19</v>
      </c>
      <c r="AY27" s="29">
        <v>1</v>
      </c>
      <c r="AZ27" s="27" t="s">
        <v>1427</v>
      </c>
      <c r="BA27" s="27">
        <v>37</v>
      </c>
      <c r="BB27" s="27">
        <v>0</v>
      </c>
      <c r="BC27" s="27">
        <v>0</v>
      </c>
      <c r="BD27" s="27">
        <v>1</v>
      </c>
      <c r="BE27" s="27">
        <v>0</v>
      </c>
      <c r="BF27" s="27" t="s">
        <v>2590</v>
      </c>
      <c r="BG27" s="27">
        <v>164</v>
      </c>
      <c r="BH27" s="27" t="s">
        <v>1427</v>
      </c>
      <c r="BI27" s="27">
        <v>3</v>
      </c>
      <c r="BJ27" s="27">
        <v>8</v>
      </c>
      <c r="BK27" s="27" t="s">
        <v>1427</v>
      </c>
      <c r="BL27" s="27" t="s">
        <v>1427</v>
      </c>
      <c r="BM27" s="27" t="s">
        <v>1427</v>
      </c>
      <c r="BN27" s="27">
        <v>5</v>
      </c>
      <c r="BO27" s="29">
        <v>4</v>
      </c>
      <c r="BP27" s="27">
        <v>120</v>
      </c>
      <c r="BQ27" s="27">
        <v>0</v>
      </c>
      <c r="BR27" s="27" t="s">
        <v>1427</v>
      </c>
      <c r="BS27" s="27">
        <v>1</v>
      </c>
      <c r="BT27" s="27">
        <v>1</v>
      </c>
      <c r="BU27" s="29">
        <v>6</v>
      </c>
    </row>
    <row r="28" spans="1:73" ht="30" hidden="1" outlineLevel="2" x14ac:dyDescent="0.25">
      <c r="A28" s="27">
        <v>135</v>
      </c>
      <c r="B28" s="28">
        <v>44445.470659722225</v>
      </c>
      <c r="C28" s="28">
        <v>44445.472824074073</v>
      </c>
      <c r="D28" s="2" t="s">
        <v>278</v>
      </c>
      <c r="E28" s="27">
        <v>100</v>
      </c>
      <c r="F28" s="27">
        <v>187</v>
      </c>
      <c r="G28" s="27">
        <v>1</v>
      </c>
      <c r="H28" s="28">
        <v>44445.472835208333</v>
      </c>
      <c r="I28" s="2" t="s">
        <v>279</v>
      </c>
      <c r="J28" s="27">
        <v>43.147903442382813</v>
      </c>
      <c r="K28" s="27">
        <v>12.109695434570313</v>
      </c>
      <c r="L28" s="2" t="s">
        <v>15</v>
      </c>
      <c r="M28" s="2" t="s">
        <v>16</v>
      </c>
      <c r="N28" s="3">
        <v>1</v>
      </c>
      <c r="O28" s="27" t="s">
        <v>1427</v>
      </c>
      <c r="P28" s="27" t="s">
        <v>1427</v>
      </c>
      <c r="Q28" s="27" t="s">
        <v>1427</v>
      </c>
      <c r="R28" s="27">
        <f t="shared" si="0"/>
        <v>0</v>
      </c>
      <c r="S28" s="27"/>
      <c r="T28" s="27"/>
      <c r="U28" s="27"/>
      <c r="V28" s="27"/>
      <c r="W28" s="27"/>
      <c r="X28" s="27"/>
      <c r="Y28" s="27"/>
      <c r="Z28" s="27" t="s">
        <v>1427</v>
      </c>
      <c r="AA28" s="27" t="s">
        <v>1427</v>
      </c>
      <c r="AB28" s="27" t="s">
        <v>1427</v>
      </c>
      <c r="AC28" s="27">
        <f t="shared" si="1"/>
        <v>0</v>
      </c>
      <c r="AD28" s="27"/>
      <c r="AE28" s="27"/>
      <c r="AF28" s="27"/>
      <c r="AG28" s="27"/>
      <c r="AH28" s="27"/>
      <c r="AI28" s="27"/>
      <c r="AJ28" s="27"/>
      <c r="AK28" s="27"/>
      <c r="AL28" s="29">
        <v>0</v>
      </c>
      <c r="AM28" s="29">
        <v>0</v>
      </c>
      <c r="AN28" s="29" t="s">
        <v>1427</v>
      </c>
      <c r="AO28" s="29" t="s">
        <v>1427</v>
      </c>
      <c r="AP28" s="29" t="s">
        <v>1427</v>
      </c>
      <c r="AQ28" s="29" t="s">
        <v>1427</v>
      </c>
      <c r="AR28" s="29" t="s">
        <v>1427</v>
      </c>
      <c r="AS28" s="29" t="s">
        <v>1427</v>
      </c>
      <c r="AT28" s="29" t="str">
        <f t="shared" si="2"/>
        <v>.</v>
      </c>
      <c r="AU28" s="29">
        <v>6</v>
      </c>
      <c r="AV28" s="29">
        <v>6</v>
      </c>
      <c r="AW28" s="29">
        <v>0</v>
      </c>
      <c r="AX28" s="29">
        <v>19</v>
      </c>
      <c r="AY28" s="29">
        <v>1</v>
      </c>
      <c r="AZ28" s="27" t="s">
        <v>1427</v>
      </c>
      <c r="BA28" s="27">
        <v>123</v>
      </c>
      <c r="BB28" s="27">
        <v>1</v>
      </c>
      <c r="BC28" s="27">
        <v>0</v>
      </c>
      <c r="BD28" s="27">
        <v>0</v>
      </c>
      <c r="BE28" s="27">
        <v>0</v>
      </c>
      <c r="BF28" s="27" t="s">
        <v>2769</v>
      </c>
      <c r="BG28" s="27">
        <v>164</v>
      </c>
      <c r="BH28" s="27" t="s">
        <v>1427</v>
      </c>
      <c r="BI28" s="27">
        <v>3</v>
      </c>
      <c r="BJ28" s="27">
        <v>5</v>
      </c>
      <c r="BK28" s="27" t="s">
        <v>1427</v>
      </c>
      <c r="BL28" s="27" t="s">
        <v>1427</v>
      </c>
      <c r="BM28" s="27" t="s">
        <v>1427</v>
      </c>
      <c r="BN28" s="27">
        <v>3</v>
      </c>
      <c r="BO28" s="29">
        <v>4</v>
      </c>
      <c r="BP28" s="27">
        <v>40</v>
      </c>
      <c r="BQ28" s="27">
        <v>0</v>
      </c>
      <c r="BR28" s="27" t="s">
        <v>1427</v>
      </c>
      <c r="BS28" s="27">
        <v>1</v>
      </c>
      <c r="BT28" s="27">
        <v>1</v>
      </c>
      <c r="BU28" s="29">
        <v>1</v>
      </c>
    </row>
    <row r="29" spans="1:73" ht="30" hidden="1" outlineLevel="2" x14ac:dyDescent="0.25">
      <c r="A29" s="27">
        <v>138</v>
      </c>
      <c r="B29" s="28">
        <v>44445.473877314813</v>
      </c>
      <c r="C29" s="28">
        <v>44445.476388888892</v>
      </c>
      <c r="D29" s="2" t="s">
        <v>284</v>
      </c>
      <c r="E29" s="27">
        <v>100</v>
      </c>
      <c r="F29" s="27">
        <v>216</v>
      </c>
      <c r="G29" s="27">
        <v>1</v>
      </c>
      <c r="H29" s="28">
        <v>44445.476400381944</v>
      </c>
      <c r="I29" s="2" t="s">
        <v>285</v>
      </c>
      <c r="J29" s="27">
        <v>45.506698608398438</v>
      </c>
      <c r="K29" s="27">
        <v>11.41229248046875</v>
      </c>
      <c r="L29" s="2" t="s">
        <v>15</v>
      </c>
      <c r="M29" s="2" t="s">
        <v>16</v>
      </c>
      <c r="N29" s="3">
        <v>1</v>
      </c>
      <c r="O29" s="27" t="s">
        <v>1427</v>
      </c>
      <c r="P29" s="27" t="s">
        <v>1427</v>
      </c>
      <c r="Q29" s="27" t="s">
        <v>1427</v>
      </c>
      <c r="R29" s="27">
        <f t="shared" si="0"/>
        <v>0</v>
      </c>
      <c r="S29" s="27"/>
      <c r="T29" s="27"/>
      <c r="U29" s="27"/>
      <c r="V29" s="27"/>
      <c r="W29" s="27"/>
      <c r="X29" s="27"/>
      <c r="Y29" s="27"/>
      <c r="Z29" s="27" t="s">
        <v>1427</v>
      </c>
      <c r="AA29" s="27" t="s">
        <v>1427</v>
      </c>
      <c r="AB29" s="27" t="s">
        <v>1427</v>
      </c>
      <c r="AC29" s="27">
        <f t="shared" si="1"/>
        <v>0</v>
      </c>
      <c r="AD29" s="27"/>
      <c r="AE29" s="27"/>
      <c r="AF29" s="27"/>
      <c r="AG29" s="27"/>
      <c r="AH29" s="27"/>
      <c r="AI29" s="27"/>
      <c r="AJ29" s="27"/>
      <c r="AK29" s="27"/>
      <c r="AL29" s="29">
        <v>0</v>
      </c>
      <c r="AM29" s="29">
        <v>0</v>
      </c>
      <c r="AN29" s="29" t="s">
        <v>1427</v>
      </c>
      <c r="AO29" s="29" t="s">
        <v>1427</v>
      </c>
      <c r="AP29" s="29" t="s">
        <v>1427</v>
      </c>
      <c r="AQ29" s="29" t="s">
        <v>1427</v>
      </c>
      <c r="AR29" s="29" t="s">
        <v>1427</v>
      </c>
      <c r="AS29" s="29" t="s">
        <v>1427</v>
      </c>
      <c r="AT29" s="29" t="str">
        <f t="shared" si="2"/>
        <v>.</v>
      </c>
      <c r="AU29" s="29">
        <v>5</v>
      </c>
      <c r="AV29" s="29">
        <v>6</v>
      </c>
      <c r="AW29" s="29">
        <v>1</v>
      </c>
      <c r="AX29" s="29">
        <v>50</v>
      </c>
      <c r="AY29" s="29">
        <v>1</v>
      </c>
      <c r="AZ29" s="27" t="s">
        <v>1427</v>
      </c>
      <c r="BA29" s="27">
        <v>123</v>
      </c>
      <c r="BB29" s="27">
        <v>1</v>
      </c>
      <c r="BC29" s="27">
        <v>0</v>
      </c>
      <c r="BD29" s="27">
        <v>0</v>
      </c>
      <c r="BE29" s="27">
        <v>0</v>
      </c>
      <c r="BF29" s="27" t="s">
        <v>2772</v>
      </c>
      <c r="BG29" s="27">
        <v>167</v>
      </c>
      <c r="BH29" s="27" t="s">
        <v>1427</v>
      </c>
      <c r="BI29" s="27">
        <v>3</v>
      </c>
      <c r="BJ29" s="27" t="s">
        <v>1427</v>
      </c>
      <c r="BK29" s="27" t="s">
        <v>1427</v>
      </c>
      <c r="BL29" s="27" t="s">
        <v>1427</v>
      </c>
      <c r="BM29" s="27" t="s">
        <v>1427</v>
      </c>
      <c r="BN29" s="27">
        <v>4</v>
      </c>
      <c r="BO29" s="29">
        <v>3</v>
      </c>
      <c r="BP29" s="27">
        <v>60</v>
      </c>
      <c r="BQ29" s="27">
        <v>0</v>
      </c>
      <c r="BR29" s="27" t="s">
        <v>1427</v>
      </c>
      <c r="BS29" s="27">
        <v>1</v>
      </c>
      <c r="BT29" s="27">
        <v>1</v>
      </c>
      <c r="BU29" s="29">
        <v>2</v>
      </c>
    </row>
    <row r="30" spans="1:73" ht="30" hidden="1" outlineLevel="2" x14ac:dyDescent="0.25">
      <c r="A30" s="27">
        <v>140</v>
      </c>
      <c r="B30" s="28">
        <v>44445.476307870369</v>
      </c>
      <c r="C30" s="28">
        <v>44445.47760416667</v>
      </c>
      <c r="D30" s="2" t="s">
        <v>288</v>
      </c>
      <c r="E30" s="27">
        <v>100</v>
      </c>
      <c r="F30" s="27">
        <v>112</v>
      </c>
      <c r="G30" s="27">
        <v>1</v>
      </c>
      <c r="H30" s="28">
        <v>44445.477615289354</v>
      </c>
      <c r="I30" s="2" t="s">
        <v>289</v>
      </c>
      <c r="J30" s="27">
        <v>43.147903442382813</v>
      </c>
      <c r="K30" s="27">
        <v>12.109695434570313</v>
      </c>
      <c r="L30" s="2" t="s">
        <v>15</v>
      </c>
      <c r="M30" s="2" t="s">
        <v>16</v>
      </c>
      <c r="N30" s="3">
        <v>1</v>
      </c>
      <c r="O30" s="27" t="s">
        <v>1427</v>
      </c>
      <c r="P30" s="27" t="s">
        <v>1427</v>
      </c>
      <c r="Q30" s="27" t="s">
        <v>1427</v>
      </c>
      <c r="R30" s="27">
        <f t="shared" si="0"/>
        <v>0</v>
      </c>
      <c r="S30" s="27"/>
      <c r="T30" s="27"/>
      <c r="U30" s="27"/>
      <c r="V30" s="27"/>
      <c r="W30" s="27"/>
      <c r="X30" s="27"/>
      <c r="Y30" s="27"/>
      <c r="Z30" s="27" t="s">
        <v>1427</v>
      </c>
      <c r="AA30" s="27" t="s">
        <v>1427</v>
      </c>
      <c r="AB30" s="27" t="s">
        <v>1427</v>
      </c>
      <c r="AC30" s="27">
        <f t="shared" si="1"/>
        <v>0</v>
      </c>
      <c r="AD30" s="27"/>
      <c r="AE30" s="27"/>
      <c r="AF30" s="27"/>
      <c r="AG30" s="27"/>
      <c r="AH30" s="27"/>
      <c r="AI30" s="27"/>
      <c r="AJ30" s="27"/>
      <c r="AK30" s="27"/>
      <c r="AL30" s="29">
        <v>0</v>
      </c>
      <c r="AM30" s="29">
        <v>0</v>
      </c>
      <c r="AN30" s="29" t="s">
        <v>1427</v>
      </c>
      <c r="AO30" s="29" t="s">
        <v>1427</v>
      </c>
      <c r="AP30" s="29" t="s">
        <v>1427</v>
      </c>
      <c r="AQ30" s="29" t="s">
        <v>1427</v>
      </c>
      <c r="AR30" s="29" t="s">
        <v>1427</v>
      </c>
      <c r="AS30" s="29" t="s">
        <v>1427</v>
      </c>
      <c r="AT30" s="29" t="str">
        <f t="shared" si="2"/>
        <v>.</v>
      </c>
      <c r="AU30" s="29">
        <v>5</v>
      </c>
      <c r="AV30" s="29">
        <v>4</v>
      </c>
      <c r="AW30" s="29">
        <v>1</v>
      </c>
      <c r="AX30" s="29">
        <v>26</v>
      </c>
      <c r="AY30" s="29">
        <v>1</v>
      </c>
      <c r="AZ30" s="27" t="s">
        <v>1427</v>
      </c>
      <c r="BA30" s="27">
        <v>86</v>
      </c>
      <c r="BB30" s="27">
        <v>0</v>
      </c>
      <c r="BC30" s="27">
        <v>1</v>
      </c>
      <c r="BD30" s="27">
        <v>0</v>
      </c>
      <c r="BE30" s="27">
        <v>0</v>
      </c>
      <c r="BF30" s="27" t="s">
        <v>2773</v>
      </c>
      <c r="BG30" s="27">
        <v>171</v>
      </c>
      <c r="BH30" s="27" t="s">
        <v>1427</v>
      </c>
      <c r="BI30" s="27">
        <v>3</v>
      </c>
      <c r="BJ30" s="27" t="s">
        <v>1427</v>
      </c>
      <c r="BK30" s="27" t="s">
        <v>1427</v>
      </c>
      <c r="BL30" s="27" t="s">
        <v>1427</v>
      </c>
      <c r="BM30" s="27" t="s">
        <v>1427</v>
      </c>
      <c r="BN30" s="27">
        <v>2</v>
      </c>
      <c r="BO30" s="29">
        <v>2</v>
      </c>
      <c r="BP30" s="27">
        <v>15</v>
      </c>
      <c r="BQ30" s="27">
        <v>0</v>
      </c>
      <c r="BR30" s="27" t="s">
        <v>1427</v>
      </c>
      <c r="BS30" s="27">
        <v>1</v>
      </c>
      <c r="BT30" s="27">
        <v>0</v>
      </c>
      <c r="BU30" s="29">
        <v>4</v>
      </c>
    </row>
    <row r="31" spans="1:73" ht="30" hidden="1" outlineLevel="2" x14ac:dyDescent="0.25">
      <c r="A31" s="27">
        <v>150</v>
      </c>
      <c r="B31" s="28">
        <v>44445.485462962963</v>
      </c>
      <c r="C31" s="28">
        <v>44445.486875000002</v>
      </c>
      <c r="D31" s="2" t="s">
        <v>308</v>
      </c>
      <c r="E31" s="27">
        <v>100</v>
      </c>
      <c r="F31" s="27">
        <v>121</v>
      </c>
      <c r="G31" s="27">
        <v>1</v>
      </c>
      <c r="H31" s="28">
        <v>44445.486879594908</v>
      </c>
      <c r="I31" s="2" t="s">
        <v>309</v>
      </c>
      <c r="J31" s="27">
        <v>45.40960693359375</v>
      </c>
      <c r="K31" s="27">
        <v>11.894699096679688</v>
      </c>
      <c r="L31" s="2" t="s">
        <v>15</v>
      </c>
      <c r="M31" s="2" t="s">
        <v>16</v>
      </c>
      <c r="N31" s="3">
        <v>1</v>
      </c>
      <c r="O31" s="27" t="s">
        <v>1427</v>
      </c>
      <c r="P31" s="27" t="s">
        <v>1427</v>
      </c>
      <c r="Q31" s="27" t="s">
        <v>1427</v>
      </c>
      <c r="R31" s="27">
        <f t="shared" si="0"/>
        <v>0</v>
      </c>
      <c r="S31" s="27"/>
      <c r="T31" s="27"/>
      <c r="U31" s="27"/>
      <c r="V31" s="27"/>
      <c r="W31" s="27"/>
      <c r="X31" s="27"/>
      <c r="Y31" s="27"/>
      <c r="Z31" s="27" t="s">
        <v>1427</v>
      </c>
      <c r="AA31" s="27" t="s">
        <v>1427</v>
      </c>
      <c r="AB31" s="27" t="s">
        <v>1427</v>
      </c>
      <c r="AC31" s="27">
        <f t="shared" si="1"/>
        <v>0</v>
      </c>
      <c r="AD31" s="27"/>
      <c r="AE31" s="27"/>
      <c r="AF31" s="27"/>
      <c r="AG31" s="27"/>
      <c r="AH31" s="27"/>
      <c r="AI31" s="27"/>
      <c r="AJ31" s="27"/>
      <c r="AK31" s="27"/>
      <c r="AL31" s="29">
        <v>0</v>
      </c>
      <c r="AM31" s="29">
        <v>0</v>
      </c>
      <c r="AN31" s="29" t="s">
        <v>1427</v>
      </c>
      <c r="AO31" s="29" t="s">
        <v>1427</v>
      </c>
      <c r="AP31" s="29" t="s">
        <v>1427</v>
      </c>
      <c r="AQ31" s="29" t="s">
        <v>1427</v>
      </c>
      <c r="AR31" s="29" t="s">
        <v>1427</v>
      </c>
      <c r="AS31" s="29" t="s">
        <v>1427</v>
      </c>
      <c r="AT31" s="29" t="str">
        <f t="shared" si="2"/>
        <v>.</v>
      </c>
      <c r="AU31" s="29">
        <v>4</v>
      </c>
      <c r="AV31" s="29">
        <v>4</v>
      </c>
      <c r="AW31" s="29">
        <v>1</v>
      </c>
      <c r="AX31" s="29">
        <v>26</v>
      </c>
      <c r="AY31" s="29">
        <v>1</v>
      </c>
      <c r="AZ31" s="27" t="s">
        <v>1427</v>
      </c>
      <c r="BA31" s="27">
        <v>67</v>
      </c>
      <c r="BB31" s="27">
        <v>1</v>
      </c>
      <c r="BC31" s="27">
        <v>0</v>
      </c>
      <c r="BD31" s="27">
        <v>0</v>
      </c>
      <c r="BE31" s="27">
        <v>0</v>
      </c>
      <c r="BF31" s="27" t="s">
        <v>2602</v>
      </c>
      <c r="BG31" s="27">
        <v>166</v>
      </c>
      <c r="BH31" s="27" t="s">
        <v>1427</v>
      </c>
      <c r="BI31" s="27">
        <v>3</v>
      </c>
      <c r="BJ31" s="27" t="s">
        <v>1427</v>
      </c>
      <c r="BK31" s="27" t="s">
        <v>1427</v>
      </c>
      <c r="BL31" s="27" t="s">
        <v>1427</v>
      </c>
      <c r="BM31" s="27" t="s">
        <v>1427</v>
      </c>
      <c r="BN31" s="27">
        <v>3</v>
      </c>
      <c r="BO31" s="29">
        <v>3</v>
      </c>
      <c r="BP31" s="27">
        <v>80</v>
      </c>
      <c r="BQ31" s="27">
        <v>0</v>
      </c>
      <c r="BR31" s="27" t="s">
        <v>1427</v>
      </c>
      <c r="BS31" s="27">
        <v>1</v>
      </c>
      <c r="BT31" s="27">
        <v>1</v>
      </c>
      <c r="BU31" s="29">
        <v>2</v>
      </c>
    </row>
    <row r="32" spans="1:73" ht="45" hidden="1" outlineLevel="2" x14ac:dyDescent="0.25">
      <c r="A32" s="27">
        <v>151</v>
      </c>
      <c r="B32" s="28">
        <v>44445.486226851855</v>
      </c>
      <c r="C32" s="28">
        <v>44445.487303240741</v>
      </c>
      <c r="D32" s="2" t="s">
        <v>310</v>
      </c>
      <c r="E32" s="27">
        <v>100</v>
      </c>
      <c r="F32" s="27">
        <v>92</v>
      </c>
      <c r="G32" s="27">
        <v>1</v>
      </c>
      <c r="H32" s="28">
        <v>44445.487306759256</v>
      </c>
      <c r="I32" s="2" t="s">
        <v>311</v>
      </c>
      <c r="J32" s="27">
        <v>45.40960693359375</v>
      </c>
      <c r="K32" s="27">
        <v>11.894699096679688</v>
      </c>
      <c r="L32" s="2" t="s">
        <v>15</v>
      </c>
      <c r="M32" s="2" t="s">
        <v>16</v>
      </c>
      <c r="N32" s="3">
        <v>1</v>
      </c>
      <c r="O32" s="27" t="s">
        <v>1427</v>
      </c>
      <c r="P32" s="27" t="s">
        <v>1427</v>
      </c>
      <c r="Q32" s="27" t="s">
        <v>1427</v>
      </c>
      <c r="R32" s="27">
        <f t="shared" si="0"/>
        <v>0</v>
      </c>
      <c r="S32" s="27"/>
      <c r="T32" s="27"/>
      <c r="U32" s="27"/>
      <c r="V32" s="27"/>
      <c r="W32" s="27"/>
      <c r="X32" s="27"/>
      <c r="Y32" s="27"/>
      <c r="Z32" s="27" t="s">
        <v>1427</v>
      </c>
      <c r="AA32" s="27" t="s">
        <v>1427</v>
      </c>
      <c r="AB32" s="27" t="s">
        <v>1427</v>
      </c>
      <c r="AC32" s="27">
        <f t="shared" si="1"/>
        <v>0</v>
      </c>
      <c r="AD32" s="27"/>
      <c r="AE32" s="27"/>
      <c r="AF32" s="27"/>
      <c r="AG32" s="27"/>
      <c r="AH32" s="27"/>
      <c r="AI32" s="27"/>
      <c r="AJ32" s="27"/>
      <c r="AK32" s="27"/>
      <c r="AL32" s="29">
        <v>0</v>
      </c>
      <c r="AM32" s="29">
        <v>0</v>
      </c>
      <c r="AN32" s="29" t="s">
        <v>1427</v>
      </c>
      <c r="AO32" s="29" t="s">
        <v>1427</v>
      </c>
      <c r="AP32" s="29" t="s">
        <v>1427</v>
      </c>
      <c r="AQ32" s="29" t="s">
        <v>1427</v>
      </c>
      <c r="AR32" s="29" t="s">
        <v>1427</v>
      </c>
      <c r="AS32" s="29" t="s">
        <v>1427</v>
      </c>
      <c r="AT32" s="29" t="str">
        <f t="shared" si="2"/>
        <v>.</v>
      </c>
      <c r="AU32" s="29">
        <v>9</v>
      </c>
      <c r="AV32" s="29">
        <v>8</v>
      </c>
      <c r="AW32" s="29">
        <v>0</v>
      </c>
      <c r="AX32" s="29">
        <v>46</v>
      </c>
      <c r="AY32" s="29">
        <v>1</v>
      </c>
      <c r="AZ32" s="27" t="s">
        <v>1427</v>
      </c>
      <c r="BA32" s="27">
        <v>67</v>
      </c>
      <c r="BB32" s="27">
        <v>1</v>
      </c>
      <c r="BC32" s="27">
        <v>0</v>
      </c>
      <c r="BD32" s="27">
        <v>0</v>
      </c>
      <c r="BE32" s="27">
        <v>0</v>
      </c>
      <c r="BF32" s="27" t="s">
        <v>2778</v>
      </c>
      <c r="BG32" s="27">
        <v>167</v>
      </c>
      <c r="BH32" s="27" t="s">
        <v>1427</v>
      </c>
      <c r="BI32" s="27">
        <v>7</v>
      </c>
      <c r="BJ32" s="27" t="s">
        <v>1427</v>
      </c>
      <c r="BK32" s="27" t="s">
        <v>1427</v>
      </c>
      <c r="BL32" s="27" t="s">
        <v>1427</v>
      </c>
      <c r="BM32" s="27" t="s">
        <v>1427</v>
      </c>
      <c r="BN32" s="27">
        <v>4</v>
      </c>
      <c r="BO32" s="29">
        <v>2</v>
      </c>
      <c r="BP32" s="27">
        <v>50</v>
      </c>
      <c r="BQ32" s="27">
        <v>0</v>
      </c>
      <c r="BR32" s="27" t="s">
        <v>1427</v>
      </c>
      <c r="BS32" s="27">
        <v>1</v>
      </c>
      <c r="BT32" s="27">
        <v>1</v>
      </c>
      <c r="BU32" s="29">
        <v>2</v>
      </c>
    </row>
    <row r="33" spans="1:73" ht="30" hidden="1" outlineLevel="2" x14ac:dyDescent="0.25">
      <c r="A33" s="27">
        <v>161</v>
      </c>
      <c r="B33" s="28">
        <v>44445.499988425923</v>
      </c>
      <c r="C33" s="28">
        <v>44445.500902777778</v>
      </c>
      <c r="D33" s="2" t="s">
        <v>330</v>
      </c>
      <c r="E33" s="27">
        <v>100</v>
      </c>
      <c r="F33" s="27">
        <v>78</v>
      </c>
      <c r="G33" s="27">
        <v>1</v>
      </c>
      <c r="H33" s="28">
        <v>44445.500908310183</v>
      </c>
      <c r="I33" s="2" t="s">
        <v>331</v>
      </c>
      <c r="J33" s="27">
        <v>45.403106689453125</v>
      </c>
      <c r="K33" s="27">
        <v>11.87469482421875</v>
      </c>
      <c r="L33" s="2" t="s">
        <v>15</v>
      </c>
      <c r="M33" s="2" t="s">
        <v>16</v>
      </c>
      <c r="N33" s="3">
        <v>1</v>
      </c>
      <c r="O33" s="27" t="s">
        <v>1427</v>
      </c>
      <c r="P33" s="27" t="s">
        <v>1427</v>
      </c>
      <c r="Q33" s="27" t="s">
        <v>1427</v>
      </c>
      <c r="R33" s="27">
        <f t="shared" si="0"/>
        <v>0</v>
      </c>
      <c r="S33" s="27"/>
      <c r="T33" s="27"/>
      <c r="U33" s="27"/>
      <c r="V33" s="27"/>
      <c r="W33" s="27"/>
      <c r="X33" s="27"/>
      <c r="Y33" s="27"/>
      <c r="Z33" s="27" t="s">
        <v>1427</v>
      </c>
      <c r="AA33" s="27" t="s">
        <v>1427</v>
      </c>
      <c r="AB33" s="27" t="s">
        <v>1427</v>
      </c>
      <c r="AC33" s="27">
        <f t="shared" si="1"/>
        <v>0</v>
      </c>
      <c r="AD33" s="27"/>
      <c r="AE33" s="27"/>
      <c r="AF33" s="27"/>
      <c r="AG33" s="27"/>
      <c r="AH33" s="27"/>
      <c r="AI33" s="27"/>
      <c r="AJ33" s="27"/>
      <c r="AK33" s="27"/>
      <c r="AL33" s="29">
        <v>0</v>
      </c>
      <c r="AM33" s="29">
        <v>0</v>
      </c>
      <c r="AN33" s="29" t="s">
        <v>1427</v>
      </c>
      <c r="AO33" s="29" t="s">
        <v>1427</v>
      </c>
      <c r="AP33" s="29" t="s">
        <v>1427</v>
      </c>
      <c r="AQ33" s="29" t="s">
        <v>1427</v>
      </c>
      <c r="AR33" s="29" t="s">
        <v>1427</v>
      </c>
      <c r="AS33" s="29" t="s">
        <v>1427</v>
      </c>
      <c r="AT33" s="29" t="str">
        <f t="shared" si="2"/>
        <v>.</v>
      </c>
      <c r="AU33" s="29">
        <v>5</v>
      </c>
      <c r="AV33" s="29">
        <v>5</v>
      </c>
      <c r="AW33" s="29">
        <v>1</v>
      </c>
      <c r="AX33" s="29">
        <v>37</v>
      </c>
      <c r="AY33" s="29">
        <v>1</v>
      </c>
      <c r="AZ33" s="27" t="s">
        <v>1427</v>
      </c>
      <c r="BA33" s="27">
        <v>67</v>
      </c>
      <c r="BB33" s="27">
        <v>1</v>
      </c>
      <c r="BC33" s="27">
        <v>0</v>
      </c>
      <c r="BD33" s="27">
        <v>0</v>
      </c>
      <c r="BE33" s="27">
        <v>0</v>
      </c>
      <c r="BF33" s="27" t="s">
        <v>2787</v>
      </c>
      <c r="BG33" s="27">
        <v>171</v>
      </c>
      <c r="BH33" s="27" t="s">
        <v>1427</v>
      </c>
      <c r="BI33" s="27">
        <v>3</v>
      </c>
      <c r="BJ33" s="27" t="s">
        <v>1427</v>
      </c>
      <c r="BK33" s="27" t="s">
        <v>1427</v>
      </c>
      <c r="BL33" s="27" t="s">
        <v>1427</v>
      </c>
      <c r="BM33" s="27" t="s">
        <v>1427</v>
      </c>
      <c r="BN33" s="27">
        <v>4</v>
      </c>
      <c r="BO33" s="29">
        <v>3</v>
      </c>
      <c r="BP33" s="27">
        <v>120</v>
      </c>
      <c r="BQ33" s="27">
        <v>0</v>
      </c>
      <c r="BR33" s="27" t="s">
        <v>1427</v>
      </c>
      <c r="BS33" s="27">
        <v>1</v>
      </c>
      <c r="BT33" s="27">
        <v>1</v>
      </c>
      <c r="BU33" s="29">
        <v>3</v>
      </c>
    </row>
    <row r="34" spans="1:73" ht="45" hidden="1" outlineLevel="2" x14ac:dyDescent="0.25">
      <c r="A34" s="27">
        <v>167</v>
      </c>
      <c r="B34" s="28">
        <v>44445.508368055554</v>
      </c>
      <c r="C34" s="28">
        <v>44445.510578703703</v>
      </c>
      <c r="D34" s="2" t="s">
        <v>342</v>
      </c>
      <c r="E34" s="27">
        <v>100</v>
      </c>
      <c r="F34" s="27">
        <v>191</v>
      </c>
      <c r="G34" s="27">
        <v>1</v>
      </c>
      <c r="H34" s="28">
        <v>44445.510585763892</v>
      </c>
      <c r="I34" s="2" t="s">
        <v>343</v>
      </c>
      <c r="J34" s="27">
        <v>45.472198486328125</v>
      </c>
      <c r="K34" s="27">
        <v>9.19219970703125</v>
      </c>
      <c r="L34" s="2" t="s">
        <v>15</v>
      </c>
      <c r="M34" s="2" t="s">
        <v>16</v>
      </c>
      <c r="N34" s="3">
        <v>1</v>
      </c>
      <c r="O34" s="27" t="s">
        <v>1427</v>
      </c>
      <c r="P34" s="27" t="s">
        <v>1427</v>
      </c>
      <c r="Q34" s="27" t="s">
        <v>1427</v>
      </c>
      <c r="R34" s="27">
        <f t="shared" si="0"/>
        <v>0</v>
      </c>
      <c r="S34" s="27"/>
      <c r="T34" s="27"/>
      <c r="U34" s="27"/>
      <c r="V34" s="27"/>
      <c r="W34" s="27"/>
      <c r="X34" s="27"/>
      <c r="Y34" s="27"/>
      <c r="Z34" s="27" t="s">
        <v>1427</v>
      </c>
      <c r="AA34" s="27" t="s">
        <v>1427</v>
      </c>
      <c r="AB34" s="27" t="s">
        <v>1427</v>
      </c>
      <c r="AC34" s="27">
        <f t="shared" si="1"/>
        <v>0</v>
      </c>
      <c r="AD34" s="27"/>
      <c r="AE34" s="27"/>
      <c r="AF34" s="27"/>
      <c r="AG34" s="27"/>
      <c r="AH34" s="27"/>
      <c r="AI34" s="27"/>
      <c r="AJ34" s="27"/>
      <c r="AK34" s="27"/>
      <c r="AL34" s="29">
        <v>0</v>
      </c>
      <c r="AM34" s="29">
        <v>0</v>
      </c>
      <c r="AN34" s="29" t="s">
        <v>1427</v>
      </c>
      <c r="AO34" s="29" t="s">
        <v>1427</v>
      </c>
      <c r="AP34" s="29" t="s">
        <v>1427</v>
      </c>
      <c r="AQ34" s="29" t="s">
        <v>1427</v>
      </c>
      <c r="AR34" s="29" t="s">
        <v>1427</v>
      </c>
      <c r="AS34" s="29" t="s">
        <v>1427</v>
      </c>
      <c r="AT34" s="29" t="str">
        <f t="shared" si="2"/>
        <v>.</v>
      </c>
      <c r="AU34" s="29">
        <v>6</v>
      </c>
      <c r="AV34" s="29">
        <v>6</v>
      </c>
      <c r="AW34" s="29">
        <v>1</v>
      </c>
      <c r="AX34" s="29">
        <v>50</v>
      </c>
      <c r="AY34" s="29">
        <v>1</v>
      </c>
      <c r="AZ34" s="27" t="s">
        <v>1427</v>
      </c>
      <c r="BA34" s="27">
        <v>50</v>
      </c>
      <c r="BB34" s="27">
        <v>1</v>
      </c>
      <c r="BC34" s="27">
        <v>0</v>
      </c>
      <c r="BD34" s="27">
        <v>0</v>
      </c>
      <c r="BE34" s="27">
        <v>0</v>
      </c>
      <c r="BF34" s="27" t="s">
        <v>2595</v>
      </c>
      <c r="BG34" s="27">
        <v>169</v>
      </c>
      <c r="BH34" s="27" t="s">
        <v>1427</v>
      </c>
      <c r="BI34" s="27">
        <v>5</v>
      </c>
      <c r="BJ34" s="27">
        <v>16</v>
      </c>
      <c r="BK34" s="27" t="s">
        <v>1427</v>
      </c>
      <c r="BL34" s="27">
        <v>116</v>
      </c>
      <c r="BM34" s="27" t="s">
        <v>3142</v>
      </c>
      <c r="BN34" s="27">
        <v>3</v>
      </c>
      <c r="BO34" s="29">
        <v>4</v>
      </c>
      <c r="BP34" s="27">
        <v>120</v>
      </c>
      <c r="BQ34" s="27">
        <v>1</v>
      </c>
      <c r="BR34" s="27">
        <v>1</v>
      </c>
      <c r="BS34" s="27">
        <v>1</v>
      </c>
      <c r="BT34" s="27">
        <v>0</v>
      </c>
      <c r="BU34" s="29">
        <v>2</v>
      </c>
    </row>
    <row r="35" spans="1:73" ht="30" hidden="1" outlineLevel="2" x14ac:dyDescent="0.25">
      <c r="A35" s="27">
        <v>170</v>
      </c>
      <c r="B35" s="28">
        <v>44445.511655092596</v>
      </c>
      <c r="C35" s="28">
        <v>44445.51289351852</v>
      </c>
      <c r="D35" s="2" t="s">
        <v>348</v>
      </c>
      <c r="E35" s="27">
        <v>100</v>
      </c>
      <c r="F35" s="27">
        <v>107</v>
      </c>
      <c r="G35" s="27">
        <v>1</v>
      </c>
      <c r="H35" s="28">
        <v>44445.51290746528</v>
      </c>
      <c r="I35" s="2" t="s">
        <v>349</v>
      </c>
      <c r="J35" s="27">
        <v>45.779098510742188</v>
      </c>
      <c r="K35" s="27">
        <v>12.250701904296875</v>
      </c>
      <c r="L35" s="2" t="s">
        <v>15</v>
      </c>
      <c r="M35" s="2" t="s">
        <v>16</v>
      </c>
      <c r="N35" s="3">
        <v>1</v>
      </c>
      <c r="O35" s="27" t="s">
        <v>1427</v>
      </c>
      <c r="P35" s="27" t="s">
        <v>1427</v>
      </c>
      <c r="Q35" s="27" t="s">
        <v>1427</v>
      </c>
      <c r="R35" s="27">
        <f t="shared" si="0"/>
        <v>0</v>
      </c>
      <c r="S35" s="27"/>
      <c r="T35" s="27"/>
      <c r="U35" s="27"/>
      <c r="V35" s="27"/>
      <c r="W35" s="27"/>
      <c r="X35" s="27"/>
      <c r="Y35" s="27"/>
      <c r="Z35" s="27" t="s">
        <v>1427</v>
      </c>
      <c r="AA35" s="27" t="s">
        <v>1427</v>
      </c>
      <c r="AB35" s="27" t="s">
        <v>1427</v>
      </c>
      <c r="AC35" s="27">
        <f t="shared" si="1"/>
        <v>0</v>
      </c>
      <c r="AD35" s="27"/>
      <c r="AE35" s="27"/>
      <c r="AF35" s="27"/>
      <c r="AG35" s="27"/>
      <c r="AH35" s="27"/>
      <c r="AI35" s="27"/>
      <c r="AJ35" s="27"/>
      <c r="AK35" s="27"/>
      <c r="AL35" s="29">
        <v>0</v>
      </c>
      <c r="AM35" s="29">
        <v>0</v>
      </c>
      <c r="AN35" s="29" t="s">
        <v>1427</v>
      </c>
      <c r="AO35" s="29" t="s">
        <v>1427</v>
      </c>
      <c r="AP35" s="29" t="s">
        <v>1427</v>
      </c>
      <c r="AQ35" s="29" t="s">
        <v>1427</v>
      </c>
      <c r="AR35" s="29" t="s">
        <v>1427</v>
      </c>
      <c r="AS35" s="29" t="s">
        <v>1427</v>
      </c>
      <c r="AT35" s="29" t="str">
        <f t="shared" si="2"/>
        <v>.</v>
      </c>
      <c r="AU35" s="29">
        <v>6</v>
      </c>
      <c r="AV35" s="29">
        <v>6</v>
      </c>
      <c r="AW35" s="29">
        <v>1</v>
      </c>
      <c r="AX35" s="29">
        <v>24</v>
      </c>
      <c r="AY35" s="29">
        <v>1</v>
      </c>
      <c r="AZ35" s="27" t="s">
        <v>1427</v>
      </c>
      <c r="BA35" s="27">
        <v>100</v>
      </c>
      <c r="BB35" s="27">
        <v>1</v>
      </c>
      <c r="BC35" s="27">
        <v>0</v>
      </c>
      <c r="BD35" s="27">
        <v>0</v>
      </c>
      <c r="BE35" s="27">
        <v>0</v>
      </c>
      <c r="BF35" s="27" t="s">
        <v>2793</v>
      </c>
      <c r="BG35" s="27">
        <v>164</v>
      </c>
      <c r="BH35" s="27" t="s">
        <v>1427</v>
      </c>
      <c r="BI35" s="27">
        <v>7</v>
      </c>
      <c r="BJ35" s="27" t="s">
        <v>1427</v>
      </c>
      <c r="BK35" s="27" t="s">
        <v>1427</v>
      </c>
      <c r="BL35" s="27" t="s">
        <v>1427</v>
      </c>
      <c r="BM35" s="27" t="s">
        <v>1427</v>
      </c>
      <c r="BN35" s="27">
        <v>4</v>
      </c>
      <c r="BO35" s="29">
        <v>3</v>
      </c>
      <c r="BP35" s="27">
        <v>60</v>
      </c>
      <c r="BQ35" s="27">
        <v>0</v>
      </c>
      <c r="BR35" s="27" t="s">
        <v>1427</v>
      </c>
      <c r="BS35" s="27">
        <v>1</v>
      </c>
      <c r="BT35" s="27">
        <v>0</v>
      </c>
      <c r="BU35" s="29">
        <v>2</v>
      </c>
    </row>
    <row r="36" spans="1:73" ht="45" hidden="1" outlineLevel="2" x14ac:dyDescent="0.25">
      <c r="A36" s="27">
        <v>174</v>
      </c>
      <c r="B36" s="28">
        <v>44445.516527777778</v>
      </c>
      <c r="C36" s="28">
        <v>44445.517777777779</v>
      </c>
      <c r="D36" s="2" t="s">
        <v>356</v>
      </c>
      <c r="E36" s="27">
        <v>100</v>
      </c>
      <c r="F36" s="27">
        <v>108</v>
      </c>
      <c r="G36" s="27">
        <v>1</v>
      </c>
      <c r="H36" s="28">
        <v>44445.517789571757</v>
      </c>
      <c r="I36" s="2" t="s">
        <v>357</v>
      </c>
      <c r="J36" s="27">
        <v>55.680206298828125</v>
      </c>
      <c r="K36" s="27">
        <v>12.589202880859375</v>
      </c>
      <c r="L36" s="2" t="s">
        <v>15</v>
      </c>
      <c r="M36" s="2" t="s">
        <v>16</v>
      </c>
      <c r="N36" s="3">
        <v>1</v>
      </c>
      <c r="O36" s="27" t="s">
        <v>1427</v>
      </c>
      <c r="P36" s="27" t="s">
        <v>1427</v>
      </c>
      <c r="Q36" s="27" t="s">
        <v>1427</v>
      </c>
      <c r="R36" s="27">
        <f t="shared" si="0"/>
        <v>0</v>
      </c>
      <c r="S36" s="27"/>
      <c r="T36" s="27"/>
      <c r="U36" s="27"/>
      <c r="V36" s="27"/>
      <c r="W36" s="27"/>
      <c r="X36" s="27"/>
      <c r="Y36" s="27"/>
      <c r="Z36" s="27" t="s">
        <v>1427</v>
      </c>
      <c r="AA36" s="27" t="s">
        <v>1427</v>
      </c>
      <c r="AB36" s="27" t="s">
        <v>1427</v>
      </c>
      <c r="AC36" s="27">
        <f t="shared" si="1"/>
        <v>0</v>
      </c>
      <c r="AD36" s="27"/>
      <c r="AE36" s="27"/>
      <c r="AF36" s="27"/>
      <c r="AG36" s="27"/>
      <c r="AH36" s="27"/>
      <c r="AI36" s="27"/>
      <c r="AJ36" s="27"/>
      <c r="AK36" s="27"/>
      <c r="AL36" s="29">
        <v>0</v>
      </c>
      <c r="AM36" s="29">
        <v>0</v>
      </c>
      <c r="AN36" s="29" t="s">
        <v>1427</v>
      </c>
      <c r="AO36" s="29" t="s">
        <v>1427</v>
      </c>
      <c r="AP36" s="29" t="s">
        <v>1427</v>
      </c>
      <c r="AQ36" s="29" t="s">
        <v>1427</v>
      </c>
      <c r="AR36" s="29" t="s">
        <v>1427</v>
      </c>
      <c r="AS36" s="29" t="s">
        <v>1427</v>
      </c>
      <c r="AT36" s="29" t="str">
        <f t="shared" si="2"/>
        <v>.</v>
      </c>
      <c r="AU36" s="29">
        <v>8</v>
      </c>
      <c r="AV36" s="29">
        <v>6</v>
      </c>
      <c r="AW36" s="29">
        <v>0</v>
      </c>
      <c r="AX36" s="29">
        <v>41</v>
      </c>
      <c r="AY36" s="29">
        <v>0</v>
      </c>
      <c r="AZ36" s="27" t="s">
        <v>3180</v>
      </c>
      <c r="BA36" s="27" t="s">
        <v>1427</v>
      </c>
      <c r="BB36" s="27">
        <v>0</v>
      </c>
      <c r="BC36" s="27">
        <v>0</v>
      </c>
      <c r="BD36" s="27">
        <v>0</v>
      </c>
      <c r="BE36" s="27">
        <v>0</v>
      </c>
      <c r="BF36" s="27" t="s">
        <v>1427</v>
      </c>
      <c r="BG36" s="27">
        <v>167</v>
      </c>
      <c r="BH36" s="27" t="s">
        <v>1427</v>
      </c>
      <c r="BI36" s="27">
        <v>5</v>
      </c>
      <c r="BJ36" s="27">
        <v>16</v>
      </c>
      <c r="BK36" s="27" t="s">
        <v>1427</v>
      </c>
      <c r="BL36" s="27">
        <v>116</v>
      </c>
      <c r="BM36" s="27" t="s">
        <v>1427</v>
      </c>
      <c r="BN36" s="27">
        <v>2</v>
      </c>
      <c r="BO36" s="29">
        <v>4</v>
      </c>
      <c r="BP36" s="27">
        <v>50</v>
      </c>
      <c r="BQ36" s="27">
        <v>0</v>
      </c>
      <c r="BR36" s="27" t="s">
        <v>1427</v>
      </c>
      <c r="BS36" s="27">
        <v>1</v>
      </c>
      <c r="BT36" s="27">
        <v>0</v>
      </c>
      <c r="BU36" s="29">
        <v>1</v>
      </c>
    </row>
    <row r="37" spans="1:73" ht="30" hidden="1" outlineLevel="2" x14ac:dyDescent="0.25">
      <c r="A37" s="27">
        <v>180</v>
      </c>
      <c r="B37" s="28">
        <v>44445.524548611109</v>
      </c>
      <c r="C37" s="28">
        <v>44445.528020833335</v>
      </c>
      <c r="D37" s="2" t="s">
        <v>368</v>
      </c>
      <c r="E37" s="27">
        <v>100</v>
      </c>
      <c r="F37" s="27">
        <v>300</v>
      </c>
      <c r="G37" s="27">
        <v>1</v>
      </c>
      <c r="H37" s="28">
        <v>44445.528038506942</v>
      </c>
      <c r="I37" s="2" t="s">
        <v>369</v>
      </c>
      <c r="J37" s="27">
        <v>43.147903442382813</v>
      </c>
      <c r="K37" s="27">
        <v>12.109695434570313</v>
      </c>
      <c r="L37" s="2" t="s">
        <v>15</v>
      </c>
      <c r="M37" s="2" t="s">
        <v>16</v>
      </c>
      <c r="N37" s="3">
        <v>1</v>
      </c>
      <c r="O37" s="27" t="s">
        <v>1427</v>
      </c>
      <c r="P37" s="27" t="s">
        <v>1427</v>
      </c>
      <c r="Q37" s="27" t="s">
        <v>1427</v>
      </c>
      <c r="R37" s="27">
        <f t="shared" si="0"/>
        <v>0</v>
      </c>
      <c r="S37" s="27"/>
      <c r="T37" s="27"/>
      <c r="U37" s="27"/>
      <c r="V37" s="27"/>
      <c r="W37" s="27"/>
      <c r="X37" s="27"/>
      <c r="Y37" s="27"/>
      <c r="Z37" s="27" t="s">
        <v>1427</v>
      </c>
      <c r="AA37" s="27" t="s">
        <v>1427</v>
      </c>
      <c r="AB37" s="27" t="s">
        <v>1427</v>
      </c>
      <c r="AC37" s="27">
        <f t="shared" si="1"/>
        <v>0</v>
      </c>
      <c r="AD37" s="27"/>
      <c r="AE37" s="27"/>
      <c r="AF37" s="27"/>
      <c r="AG37" s="27"/>
      <c r="AH37" s="27"/>
      <c r="AI37" s="27"/>
      <c r="AJ37" s="27"/>
      <c r="AK37" s="27"/>
      <c r="AL37" s="29">
        <v>0</v>
      </c>
      <c r="AM37" s="29">
        <v>0</v>
      </c>
      <c r="AN37" s="29" t="s">
        <v>1427</v>
      </c>
      <c r="AO37" s="29" t="s">
        <v>1427</v>
      </c>
      <c r="AP37" s="29" t="s">
        <v>1427</v>
      </c>
      <c r="AQ37" s="29" t="s">
        <v>1427</v>
      </c>
      <c r="AR37" s="29" t="s">
        <v>1427</v>
      </c>
      <c r="AS37" s="29" t="s">
        <v>1427</v>
      </c>
      <c r="AT37" s="29" t="str">
        <f t="shared" si="2"/>
        <v>.</v>
      </c>
      <c r="AU37" s="29">
        <v>4</v>
      </c>
      <c r="AV37" s="29">
        <v>6</v>
      </c>
      <c r="AW37" s="29">
        <v>1</v>
      </c>
      <c r="AX37" s="29">
        <v>68</v>
      </c>
      <c r="AY37" s="29">
        <v>1</v>
      </c>
      <c r="AZ37" s="27" t="s">
        <v>1427</v>
      </c>
      <c r="BA37" s="27">
        <v>67</v>
      </c>
      <c r="BB37" s="27">
        <v>1</v>
      </c>
      <c r="BC37" s="27">
        <v>0</v>
      </c>
      <c r="BD37" s="27">
        <v>0</v>
      </c>
      <c r="BE37" s="27">
        <v>0</v>
      </c>
      <c r="BF37" s="27" t="s">
        <v>2697</v>
      </c>
      <c r="BG37" s="27">
        <v>170</v>
      </c>
      <c r="BH37" s="27" t="s">
        <v>1427</v>
      </c>
      <c r="BI37" s="27">
        <v>3</v>
      </c>
      <c r="BJ37" s="27" t="s">
        <v>1427</v>
      </c>
      <c r="BK37" s="27" t="s">
        <v>1427</v>
      </c>
      <c r="BL37" s="27" t="s">
        <v>1427</v>
      </c>
      <c r="BM37" s="27" t="s">
        <v>1427</v>
      </c>
      <c r="BN37" s="27">
        <v>1</v>
      </c>
      <c r="BO37" s="29">
        <v>3</v>
      </c>
      <c r="BP37" s="27">
        <v>120</v>
      </c>
      <c r="BQ37" s="27">
        <v>0</v>
      </c>
      <c r="BR37" s="27" t="s">
        <v>1427</v>
      </c>
      <c r="BS37" s="27">
        <v>1</v>
      </c>
      <c r="BT37" s="27">
        <v>1</v>
      </c>
      <c r="BU37" s="29">
        <v>2</v>
      </c>
    </row>
    <row r="38" spans="1:73" ht="30" hidden="1" outlineLevel="2" x14ac:dyDescent="0.25">
      <c r="A38" s="27">
        <v>203</v>
      </c>
      <c r="B38" s="28">
        <v>44445.546423611115</v>
      </c>
      <c r="C38" s="28">
        <v>44445.547881944447</v>
      </c>
      <c r="D38" s="2" t="s">
        <v>412</v>
      </c>
      <c r="E38" s="27">
        <v>100</v>
      </c>
      <c r="F38" s="27">
        <v>125</v>
      </c>
      <c r="G38" s="27">
        <v>1</v>
      </c>
      <c r="H38" s="28">
        <v>44445.547893368057</v>
      </c>
      <c r="I38" s="2" t="s">
        <v>413</v>
      </c>
      <c r="J38" s="27">
        <v>45.543106079101563</v>
      </c>
      <c r="K38" s="27">
        <v>11.54150390625</v>
      </c>
      <c r="L38" s="2" t="s">
        <v>15</v>
      </c>
      <c r="M38" s="2" t="s">
        <v>16</v>
      </c>
      <c r="N38" s="3">
        <v>1</v>
      </c>
      <c r="O38" s="27" t="s">
        <v>1427</v>
      </c>
      <c r="P38" s="27" t="s">
        <v>1427</v>
      </c>
      <c r="Q38" s="27" t="s">
        <v>1427</v>
      </c>
      <c r="R38" s="27">
        <f t="shared" si="0"/>
        <v>0</v>
      </c>
      <c r="S38" s="27"/>
      <c r="T38" s="27"/>
      <c r="U38" s="27"/>
      <c r="V38" s="27"/>
      <c r="W38" s="27"/>
      <c r="X38" s="27"/>
      <c r="Y38" s="27"/>
      <c r="Z38" s="27" t="s">
        <v>1427</v>
      </c>
      <c r="AA38" s="27" t="s">
        <v>1427</v>
      </c>
      <c r="AB38" s="27" t="s">
        <v>1427</v>
      </c>
      <c r="AC38" s="27">
        <f t="shared" si="1"/>
        <v>0</v>
      </c>
      <c r="AD38" s="27"/>
      <c r="AE38" s="27"/>
      <c r="AF38" s="27"/>
      <c r="AG38" s="27"/>
      <c r="AH38" s="27"/>
      <c r="AI38" s="27"/>
      <c r="AJ38" s="27"/>
      <c r="AK38" s="27"/>
      <c r="AL38" s="29">
        <v>0</v>
      </c>
      <c r="AM38" s="29">
        <v>0</v>
      </c>
      <c r="AN38" s="29" t="s">
        <v>1427</v>
      </c>
      <c r="AO38" s="29" t="s">
        <v>1427</v>
      </c>
      <c r="AP38" s="29" t="s">
        <v>1427</v>
      </c>
      <c r="AQ38" s="29" t="s">
        <v>1427</v>
      </c>
      <c r="AR38" s="29" t="s">
        <v>1427</v>
      </c>
      <c r="AS38" s="29" t="s">
        <v>1427</v>
      </c>
      <c r="AT38" s="29" t="str">
        <f t="shared" si="2"/>
        <v>.</v>
      </c>
      <c r="AU38" s="29">
        <v>8</v>
      </c>
      <c r="AV38" s="29">
        <v>8</v>
      </c>
      <c r="AW38" s="29">
        <v>1</v>
      </c>
      <c r="AX38" s="29">
        <v>54</v>
      </c>
      <c r="AY38" s="29">
        <v>1</v>
      </c>
      <c r="AZ38" s="27" t="s">
        <v>1427</v>
      </c>
      <c r="BA38" s="27">
        <v>67</v>
      </c>
      <c r="BB38" s="27">
        <v>1</v>
      </c>
      <c r="BC38" s="27">
        <v>0</v>
      </c>
      <c r="BD38" s="27">
        <v>0</v>
      </c>
      <c r="BE38" s="27">
        <v>0</v>
      </c>
      <c r="BF38" s="27" t="s">
        <v>2697</v>
      </c>
      <c r="BG38" s="27">
        <v>169</v>
      </c>
      <c r="BH38" s="27" t="s">
        <v>1427</v>
      </c>
      <c r="BI38" s="27">
        <v>3</v>
      </c>
      <c r="BJ38" s="27" t="s">
        <v>1427</v>
      </c>
      <c r="BK38" s="27" t="s">
        <v>1427</v>
      </c>
      <c r="BL38" s="27" t="s">
        <v>1427</v>
      </c>
      <c r="BM38" s="27" t="s">
        <v>1427</v>
      </c>
      <c r="BN38" s="27">
        <v>2</v>
      </c>
      <c r="BO38" s="29">
        <v>3</v>
      </c>
      <c r="BP38" s="27">
        <v>60</v>
      </c>
      <c r="BQ38" s="27">
        <v>0</v>
      </c>
      <c r="BR38" s="27" t="s">
        <v>1427</v>
      </c>
      <c r="BS38" s="27">
        <v>1</v>
      </c>
      <c r="BT38" s="27">
        <v>1</v>
      </c>
      <c r="BU38" s="29">
        <v>5</v>
      </c>
    </row>
    <row r="39" spans="1:73" ht="30" hidden="1" outlineLevel="2" x14ac:dyDescent="0.25">
      <c r="A39" s="27">
        <v>204</v>
      </c>
      <c r="B39" s="28">
        <v>44445.541712962964</v>
      </c>
      <c r="C39" s="28">
        <v>44445.549247685187</v>
      </c>
      <c r="D39" s="2" t="s">
        <v>414</v>
      </c>
      <c r="E39" s="27">
        <v>100</v>
      </c>
      <c r="F39" s="27">
        <v>650</v>
      </c>
      <c r="G39" s="27">
        <v>1</v>
      </c>
      <c r="H39" s="28">
        <v>44445.549252314813</v>
      </c>
      <c r="I39" s="2" t="s">
        <v>415</v>
      </c>
      <c r="J39" s="27">
        <v>43.147903442382813</v>
      </c>
      <c r="K39" s="27">
        <v>12.109695434570313</v>
      </c>
      <c r="L39" s="2" t="s">
        <v>15</v>
      </c>
      <c r="M39" s="2" t="s">
        <v>16</v>
      </c>
      <c r="N39" s="3">
        <v>1</v>
      </c>
      <c r="O39" s="27" t="s">
        <v>1427</v>
      </c>
      <c r="P39" s="27" t="s">
        <v>1427</v>
      </c>
      <c r="Q39" s="27" t="s">
        <v>1427</v>
      </c>
      <c r="R39" s="27">
        <f t="shared" si="0"/>
        <v>0</v>
      </c>
      <c r="S39" s="27"/>
      <c r="T39" s="27"/>
      <c r="U39" s="27"/>
      <c r="V39" s="27"/>
      <c r="W39" s="27"/>
      <c r="X39" s="27"/>
      <c r="Y39" s="27"/>
      <c r="Z39" s="27" t="s">
        <v>1427</v>
      </c>
      <c r="AA39" s="27" t="s">
        <v>1427</v>
      </c>
      <c r="AB39" s="27" t="s">
        <v>1427</v>
      </c>
      <c r="AC39" s="27">
        <f t="shared" si="1"/>
        <v>0</v>
      </c>
      <c r="AD39" s="27"/>
      <c r="AE39" s="27"/>
      <c r="AF39" s="27"/>
      <c r="AG39" s="27"/>
      <c r="AH39" s="27"/>
      <c r="AI39" s="27"/>
      <c r="AJ39" s="27"/>
      <c r="AK39" s="27"/>
      <c r="AL39" s="29">
        <v>0</v>
      </c>
      <c r="AM39" s="29">
        <v>0</v>
      </c>
      <c r="AN39" s="29" t="s">
        <v>1427</v>
      </c>
      <c r="AO39" s="29" t="s">
        <v>1427</v>
      </c>
      <c r="AP39" s="29" t="s">
        <v>1427</v>
      </c>
      <c r="AQ39" s="29" t="s">
        <v>1427</v>
      </c>
      <c r="AR39" s="29" t="s">
        <v>1427</v>
      </c>
      <c r="AS39" s="29" t="s">
        <v>1427</v>
      </c>
      <c r="AT39" s="29" t="str">
        <f t="shared" si="2"/>
        <v>.</v>
      </c>
      <c r="AU39" s="29">
        <v>8</v>
      </c>
      <c r="AV39" s="29">
        <v>8</v>
      </c>
      <c r="AW39" s="29">
        <v>0</v>
      </c>
      <c r="AX39" s="29">
        <v>63</v>
      </c>
      <c r="AY39" s="29">
        <v>1</v>
      </c>
      <c r="AZ39" s="27" t="s">
        <v>1427</v>
      </c>
      <c r="BA39" s="27">
        <v>67</v>
      </c>
      <c r="BB39" s="27">
        <v>1</v>
      </c>
      <c r="BC39" s="27">
        <v>0</v>
      </c>
      <c r="BD39" s="27">
        <v>0</v>
      </c>
      <c r="BE39" s="27">
        <v>0</v>
      </c>
      <c r="BF39" s="27" t="s">
        <v>2697</v>
      </c>
      <c r="BG39" s="27">
        <v>173</v>
      </c>
      <c r="BH39" s="27" t="s">
        <v>2767</v>
      </c>
      <c r="BI39" s="27">
        <v>2</v>
      </c>
      <c r="BJ39" s="27" t="s">
        <v>1427</v>
      </c>
      <c r="BK39" s="27" t="s">
        <v>1427</v>
      </c>
      <c r="BL39" s="27" t="s">
        <v>1427</v>
      </c>
      <c r="BM39" s="27" t="s">
        <v>1427</v>
      </c>
      <c r="BN39" s="27">
        <v>2</v>
      </c>
      <c r="BO39" s="29">
        <v>5</v>
      </c>
      <c r="BP39" s="27">
        <v>30</v>
      </c>
      <c r="BQ39" s="27">
        <v>0</v>
      </c>
      <c r="BR39" s="27" t="s">
        <v>1427</v>
      </c>
      <c r="BS39" s="27">
        <v>1</v>
      </c>
      <c r="BT39" s="27">
        <v>1</v>
      </c>
      <c r="BU39" s="29">
        <v>3</v>
      </c>
    </row>
    <row r="40" spans="1:73" ht="45" hidden="1" outlineLevel="2" x14ac:dyDescent="0.25">
      <c r="A40" s="27">
        <v>212</v>
      </c>
      <c r="B40" s="28">
        <v>44445.557222222225</v>
      </c>
      <c r="C40" s="28">
        <v>44445.559340277781</v>
      </c>
      <c r="D40" s="2" t="s">
        <v>430</v>
      </c>
      <c r="E40" s="27">
        <v>100</v>
      </c>
      <c r="F40" s="27">
        <v>182</v>
      </c>
      <c r="G40" s="27">
        <v>1</v>
      </c>
      <c r="H40" s="28">
        <v>44445.55934417824</v>
      </c>
      <c r="I40" s="2" t="s">
        <v>431</v>
      </c>
      <c r="J40" s="27">
        <v>43.147903442382813</v>
      </c>
      <c r="K40" s="27">
        <v>12.109695434570313</v>
      </c>
      <c r="L40" s="2" t="s">
        <v>15</v>
      </c>
      <c r="M40" s="2" t="s">
        <v>16</v>
      </c>
      <c r="N40" s="3">
        <v>1</v>
      </c>
      <c r="O40" s="27" t="s">
        <v>1427</v>
      </c>
      <c r="P40" s="27" t="s">
        <v>1427</v>
      </c>
      <c r="Q40" s="27" t="s">
        <v>1427</v>
      </c>
      <c r="R40" s="27">
        <f t="shared" si="0"/>
        <v>0</v>
      </c>
      <c r="S40" s="27"/>
      <c r="T40" s="27"/>
      <c r="U40" s="27"/>
      <c r="V40" s="27"/>
      <c r="W40" s="27"/>
      <c r="X40" s="27"/>
      <c r="Y40" s="27"/>
      <c r="Z40" s="27" t="s">
        <v>1427</v>
      </c>
      <c r="AA40" s="27" t="s">
        <v>1427</v>
      </c>
      <c r="AB40" s="27" t="s">
        <v>1427</v>
      </c>
      <c r="AC40" s="27">
        <f t="shared" si="1"/>
        <v>0</v>
      </c>
      <c r="AD40" s="27"/>
      <c r="AE40" s="27"/>
      <c r="AF40" s="27"/>
      <c r="AG40" s="27"/>
      <c r="AH40" s="27"/>
      <c r="AI40" s="27"/>
      <c r="AJ40" s="27"/>
      <c r="AK40" s="27"/>
      <c r="AL40" s="29">
        <v>0</v>
      </c>
      <c r="AM40" s="29">
        <v>0</v>
      </c>
      <c r="AN40" s="29" t="s">
        <v>1427</v>
      </c>
      <c r="AO40" s="29" t="s">
        <v>1427</v>
      </c>
      <c r="AP40" s="29" t="s">
        <v>1427</v>
      </c>
      <c r="AQ40" s="29" t="s">
        <v>1427</v>
      </c>
      <c r="AR40" s="29" t="s">
        <v>1427</v>
      </c>
      <c r="AS40" s="29" t="s">
        <v>1427</v>
      </c>
      <c r="AT40" s="29" t="str">
        <f t="shared" si="2"/>
        <v>.</v>
      </c>
      <c r="AU40" s="29">
        <v>2</v>
      </c>
      <c r="AV40" s="29">
        <v>6</v>
      </c>
      <c r="AW40" s="29">
        <v>1</v>
      </c>
      <c r="AX40" s="29">
        <v>25</v>
      </c>
      <c r="AY40" s="29">
        <v>1</v>
      </c>
      <c r="AZ40" s="27" t="s">
        <v>1427</v>
      </c>
      <c r="BA40" s="27">
        <v>67</v>
      </c>
      <c r="BB40" s="27">
        <v>1</v>
      </c>
      <c r="BC40" s="27">
        <v>0</v>
      </c>
      <c r="BD40" s="27">
        <v>0</v>
      </c>
      <c r="BE40" s="27">
        <v>0</v>
      </c>
      <c r="BF40" s="27" t="s">
        <v>2759</v>
      </c>
      <c r="BG40" s="27">
        <v>166</v>
      </c>
      <c r="BH40" s="27" t="s">
        <v>1427</v>
      </c>
      <c r="BI40" s="27">
        <v>3</v>
      </c>
      <c r="BJ40" s="27" t="s">
        <v>1427</v>
      </c>
      <c r="BK40" s="27" t="s">
        <v>1427</v>
      </c>
      <c r="BL40" s="27" t="s">
        <v>1427</v>
      </c>
      <c r="BM40" s="27" t="s">
        <v>1427</v>
      </c>
      <c r="BN40" s="27">
        <v>2</v>
      </c>
      <c r="BO40" s="29">
        <v>3</v>
      </c>
      <c r="BP40" s="27">
        <v>120</v>
      </c>
      <c r="BQ40" s="27">
        <v>0</v>
      </c>
      <c r="BR40" s="27" t="s">
        <v>1427</v>
      </c>
      <c r="BS40" s="27">
        <v>0</v>
      </c>
      <c r="BT40" s="27">
        <v>0</v>
      </c>
      <c r="BU40" s="29">
        <v>2</v>
      </c>
    </row>
    <row r="41" spans="1:73" ht="30" hidden="1" outlineLevel="2" x14ac:dyDescent="0.25">
      <c r="A41" s="27">
        <v>218</v>
      </c>
      <c r="B41" s="28">
        <v>44445.556504629632</v>
      </c>
      <c r="C41" s="28">
        <v>44445.566944444443</v>
      </c>
      <c r="D41" s="2" t="s">
        <v>442</v>
      </c>
      <c r="E41" s="27">
        <v>100</v>
      </c>
      <c r="F41" s="27">
        <v>902</v>
      </c>
      <c r="G41" s="27">
        <v>1</v>
      </c>
      <c r="H41" s="28">
        <v>44445.566956331022</v>
      </c>
      <c r="I41" s="2" t="s">
        <v>443</v>
      </c>
      <c r="J41" s="27">
        <v>45.472198486328125</v>
      </c>
      <c r="K41" s="27">
        <v>9.19219970703125</v>
      </c>
      <c r="L41" s="2" t="s">
        <v>15</v>
      </c>
      <c r="M41" s="2" t="s">
        <v>16</v>
      </c>
      <c r="N41" s="3">
        <v>1</v>
      </c>
      <c r="O41" s="27" t="s">
        <v>1427</v>
      </c>
      <c r="P41" s="27" t="s">
        <v>1427</v>
      </c>
      <c r="Q41" s="27" t="s">
        <v>1427</v>
      </c>
      <c r="R41" s="27">
        <f t="shared" si="0"/>
        <v>0</v>
      </c>
      <c r="S41" s="27"/>
      <c r="T41" s="27"/>
      <c r="U41" s="27"/>
      <c r="V41" s="27"/>
      <c r="W41" s="27"/>
      <c r="X41" s="27"/>
      <c r="Y41" s="27"/>
      <c r="Z41" s="27" t="s">
        <v>1427</v>
      </c>
      <c r="AA41" s="27" t="s">
        <v>1427</v>
      </c>
      <c r="AB41" s="27" t="s">
        <v>1427</v>
      </c>
      <c r="AC41" s="27">
        <f t="shared" si="1"/>
        <v>0</v>
      </c>
      <c r="AD41" s="27"/>
      <c r="AE41" s="27"/>
      <c r="AF41" s="27"/>
      <c r="AG41" s="27"/>
      <c r="AH41" s="27"/>
      <c r="AI41" s="27"/>
      <c r="AJ41" s="27"/>
      <c r="AK41" s="27"/>
      <c r="AL41" s="29">
        <v>0</v>
      </c>
      <c r="AM41" s="29">
        <v>0</v>
      </c>
      <c r="AN41" s="29" t="s">
        <v>1427</v>
      </c>
      <c r="AO41" s="29" t="s">
        <v>1427</v>
      </c>
      <c r="AP41" s="29" t="s">
        <v>1427</v>
      </c>
      <c r="AQ41" s="29" t="s">
        <v>1427</v>
      </c>
      <c r="AR41" s="29" t="s">
        <v>1427</v>
      </c>
      <c r="AS41" s="29" t="s">
        <v>1427</v>
      </c>
      <c r="AT41" s="29" t="str">
        <f t="shared" si="2"/>
        <v>.</v>
      </c>
      <c r="AU41" s="29">
        <v>7</v>
      </c>
      <c r="AV41" s="29">
        <v>6</v>
      </c>
      <c r="AW41" s="29">
        <v>1</v>
      </c>
      <c r="AX41" s="29">
        <v>55</v>
      </c>
      <c r="AY41" s="29">
        <v>1</v>
      </c>
      <c r="AZ41" s="27" t="s">
        <v>1427</v>
      </c>
      <c r="BA41" s="27">
        <v>67</v>
      </c>
      <c r="BB41" s="27">
        <v>1</v>
      </c>
      <c r="BC41" s="27">
        <v>0</v>
      </c>
      <c r="BD41" s="27">
        <v>0</v>
      </c>
      <c r="BE41" s="27">
        <v>0</v>
      </c>
      <c r="BF41" s="27" t="s">
        <v>2808</v>
      </c>
      <c r="BG41" s="27">
        <v>166</v>
      </c>
      <c r="BH41" s="27" t="s">
        <v>1427</v>
      </c>
      <c r="BI41" s="27">
        <v>3</v>
      </c>
      <c r="BJ41" s="27" t="s">
        <v>1427</v>
      </c>
      <c r="BK41" s="27" t="s">
        <v>1427</v>
      </c>
      <c r="BL41" s="27" t="s">
        <v>1427</v>
      </c>
      <c r="BM41" s="27" t="s">
        <v>1427</v>
      </c>
      <c r="BN41" s="27">
        <v>3</v>
      </c>
      <c r="BO41" s="29">
        <v>3</v>
      </c>
      <c r="BP41" s="27">
        <v>30</v>
      </c>
      <c r="BQ41" s="27">
        <v>0</v>
      </c>
      <c r="BR41" s="27" t="s">
        <v>1427</v>
      </c>
      <c r="BS41" s="27">
        <v>1</v>
      </c>
      <c r="BT41" s="27">
        <v>1</v>
      </c>
      <c r="BU41" s="29">
        <v>3</v>
      </c>
    </row>
    <row r="42" spans="1:73" ht="45" hidden="1" outlineLevel="2" x14ac:dyDescent="0.25">
      <c r="A42" s="27">
        <v>224</v>
      </c>
      <c r="B42" s="28">
        <v>44445.576249999998</v>
      </c>
      <c r="C42" s="28">
        <v>44445.579861111109</v>
      </c>
      <c r="D42" s="2" t="s">
        <v>453</v>
      </c>
      <c r="E42" s="27">
        <v>100</v>
      </c>
      <c r="F42" s="27">
        <v>312</v>
      </c>
      <c r="G42" s="27">
        <v>1</v>
      </c>
      <c r="H42" s="28">
        <v>44445.579875520831</v>
      </c>
      <c r="I42" s="2" t="s">
        <v>454</v>
      </c>
      <c r="J42" s="27">
        <v>41.461593627929688</v>
      </c>
      <c r="K42" s="27">
        <v>15.556396484375</v>
      </c>
      <c r="L42" s="2" t="s">
        <v>15</v>
      </c>
      <c r="M42" s="2" t="s">
        <v>16</v>
      </c>
      <c r="N42" s="3">
        <v>1</v>
      </c>
      <c r="O42" s="27" t="s">
        <v>1427</v>
      </c>
      <c r="P42" s="27" t="s">
        <v>1427</v>
      </c>
      <c r="Q42" s="27" t="s">
        <v>1427</v>
      </c>
      <c r="R42" s="27">
        <f t="shared" si="0"/>
        <v>0</v>
      </c>
      <c r="S42" s="27"/>
      <c r="T42" s="27"/>
      <c r="U42" s="27"/>
      <c r="V42" s="27"/>
      <c r="W42" s="27"/>
      <c r="X42" s="27"/>
      <c r="Y42" s="27"/>
      <c r="Z42" s="27" t="s">
        <v>1427</v>
      </c>
      <c r="AA42" s="27" t="s">
        <v>1427</v>
      </c>
      <c r="AB42" s="27" t="s">
        <v>1427</v>
      </c>
      <c r="AC42" s="27">
        <f t="shared" si="1"/>
        <v>0</v>
      </c>
      <c r="AD42" s="27"/>
      <c r="AE42" s="27"/>
      <c r="AF42" s="27"/>
      <c r="AG42" s="27"/>
      <c r="AH42" s="27"/>
      <c r="AI42" s="27"/>
      <c r="AJ42" s="27"/>
      <c r="AK42" s="27"/>
      <c r="AL42" s="29">
        <v>0</v>
      </c>
      <c r="AM42" s="29">
        <v>0</v>
      </c>
      <c r="AN42" s="29" t="s">
        <v>1427</v>
      </c>
      <c r="AO42" s="29" t="s">
        <v>1427</v>
      </c>
      <c r="AP42" s="29" t="s">
        <v>1427</v>
      </c>
      <c r="AQ42" s="29" t="s">
        <v>1427</v>
      </c>
      <c r="AR42" s="29" t="s">
        <v>1427</v>
      </c>
      <c r="AS42" s="29" t="s">
        <v>1427</v>
      </c>
      <c r="AT42" s="29" t="str">
        <f t="shared" si="2"/>
        <v>.</v>
      </c>
      <c r="AU42" s="29">
        <v>6</v>
      </c>
      <c r="AV42" s="29">
        <v>6</v>
      </c>
      <c r="AW42" s="29">
        <v>1</v>
      </c>
      <c r="AX42" s="29">
        <v>57</v>
      </c>
      <c r="AY42" s="29">
        <v>1</v>
      </c>
      <c r="AZ42" s="27" t="s">
        <v>1427</v>
      </c>
      <c r="BA42" s="27">
        <v>37</v>
      </c>
      <c r="BB42" s="27">
        <v>0</v>
      </c>
      <c r="BC42" s="27">
        <v>0</v>
      </c>
      <c r="BD42" s="27">
        <v>1</v>
      </c>
      <c r="BE42" s="27">
        <v>0</v>
      </c>
      <c r="BF42" s="27" t="s">
        <v>2796</v>
      </c>
      <c r="BG42" s="27">
        <v>173</v>
      </c>
      <c r="BH42" s="27" t="s">
        <v>1427</v>
      </c>
      <c r="BI42" s="27">
        <v>2</v>
      </c>
      <c r="BJ42" s="27" t="s">
        <v>1427</v>
      </c>
      <c r="BK42" s="27" t="s">
        <v>1427</v>
      </c>
      <c r="BL42" s="27" t="s">
        <v>1427</v>
      </c>
      <c r="BM42" s="27" t="s">
        <v>1427</v>
      </c>
      <c r="BN42" s="27">
        <v>4</v>
      </c>
      <c r="BO42" s="29">
        <v>3</v>
      </c>
      <c r="BP42" s="27">
        <v>180</v>
      </c>
      <c r="BQ42" s="27">
        <v>1</v>
      </c>
      <c r="BR42" s="27">
        <v>1</v>
      </c>
      <c r="BS42" s="27">
        <v>1</v>
      </c>
      <c r="BT42" s="27">
        <v>1</v>
      </c>
      <c r="BU42" s="29">
        <v>3</v>
      </c>
    </row>
    <row r="43" spans="1:73" ht="45" hidden="1" outlineLevel="2" x14ac:dyDescent="0.25">
      <c r="A43" s="27">
        <v>226</v>
      </c>
      <c r="B43" s="28">
        <v>44445.584583333337</v>
      </c>
      <c r="C43" s="28">
        <v>44445.586747685185</v>
      </c>
      <c r="D43" s="2" t="s">
        <v>457</v>
      </c>
      <c r="E43" s="27">
        <v>100</v>
      </c>
      <c r="F43" s="27">
        <v>186</v>
      </c>
      <c r="G43" s="27">
        <v>1</v>
      </c>
      <c r="H43" s="28">
        <v>44445.586755543984</v>
      </c>
      <c r="I43" s="2" t="s">
        <v>458</v>
      </c>
      <c r="J43" s="27">
        <v>45.43170166015625</v>
      </c>
      <c r="K43" s="27">
        <v>10.98590087890625</v>
      </c>
      <c r="L43" s="2" t="s">
        <v>15</v>
      </c>
      <c r="M43" s="2" t="s">
        <v>16</v>
      </c>
      <c r="N43" s="3">
        <v>1</v>
      </c>
      <c r="O43" s="27" t="s">
        <v>1427</v>
      </c>
      <c r="P43" s="27" t="s">
        <v>1427</v>
      </c>
      <c r="Q43" s="27" t="s">
        <v>1427</v>
      </c>
      <c r="R43" s="27">
        <f t="shared" si="0"/>
        <v>0</v>
      </c>
      <c r="S43" s="27"/>
      <c r="T43" s="27"/>
      <c r="U43" s="27"/>
      <c r="V43" s="27"/>
      <c r="W43" s="27"/>
      <c r="X43" s="27"/>
      <c r="Y43" s="27"/>
      <c r="Z43" s="27" t="s">
        <v>1427</v>
      </c>
      <c r="AA43" s="27" t="s">
        <v>1427</v>
      </c>
      <c r="AB43" s="27" t="s">
        <v>1427</v>
      </c>
      <c r="AC43" s="27">
        <f t="shared" si="1"/>
        <v>0</v>
      </c>
      <c r="AD43" s="27"/>
      <c r="AE43" s="27"/>
      <c r="AF43" s="27"/>
      <c r="AG43" s="27"/>
      <c r="AH43" s="27"/>
      <c r="AI43" s="27"/>
      <c r="AJ43" s="27"/>
      <c r="AK43" s="27"/>
      <c r="AL43" s="29">
        <v>0</v>
      </c>
      <c r="AM43" s="29">
        <v>0</v>
      </c>
      <c r="AN43" s="29" t="s">
        <v>1427</v>
      </c>
      <c r="AO43" s="29" t="s">
        <v>1427</v>
      </c>
      <c r="AP43" s="29" t="s">
        <v>1427</v>
      </c>
      <c r="AQ43" s="29" t="s">
        <v>1427</v>
      </c>
      <c r="AR43" s="29" t="s">
        <v>1427</v>
      </c>
      <c r="AS43" s="29" t="s">
        <v>1427</v>
      </c>
      <c r="AT43" s="29" t="str">
        <f t="shared" si="2"/>
        <v>.</v>
      </c>
      <c r="AU43" s="29">
        <v>1</v>
      </c>
      <c r="AV43" s="29">
        <v>4</v>
      </c>
      <c r="AW43" s="29">
        <v>1</v>
      </c>
      <c r="AX43" s="29">
        <v>42</v>
      </c>
      <c r="AY43" s="29">
        <v>1</v>
      </c>
      <c r="AZ43" s="27" t="s">
        <v>1427</v>
      </c>
      <c r="BA43" s="27">
        <v>107</v>
      </c>
      <c r="BB43" s="27">
        <v>1</v>
      </c>
      <c r="BC43" s="27">
        <v>0</v>
      </c>
      <c r="BD43" s="27">
        <v>0</v>
      </c>
      <c r="BE43" s="27">
        <v>0</v>
      </c>
      <c r="BF43" s="27" t="s">
        <v>2813</v>
      </c>
      <c r="BG43" s="27">
        <v>167</v>
      </c>
      <c r="BH43" s="27" t="s">
        <v>1427</v>
      </c>
      <c r="BI43" s="27">
        <v>7</v>
      </c>
      <c r="BJ43" s="27" t="s">
        <v>1427</v>
      </c>
      <c r="BK43" s="27" t="s">
        <v>1427</v>
      </c>
      <c r="BL43" s="27" t="s">
        <v>1427</v>
      </c>
      <c r="BM43" s="27" t="s">
        <v>1427</v>
      </c>
      <c r="BN43" s="27">
        <v>2</v>
      </c>
      <c r="BO43" s="29">
        <v>3</v>
      </c>
      <c r="BP43" s="27">
        <v>20</v>
      </c>
      <c r="BQ43" s="27">
        <v>0</v>
      </c>
      <c r="BR43" s="27" t="s">
        <v>1427</v>
      </c>
      <c r="BS43" s="27">
        <v>1</v>
      </c>
      <c r="BT43" s="27">
        <v>1</v>
      </c>
      <c r="BU43" s="29">
        <v>3</v>
      </c>
    </row>
    <row r="44" spans="1:73" ht="30" hidden="1" outlineLevel="2" x14ac:dyDescent="0.25">
      <c r="A44" s="27">
        <v>231</v>
      </c>
      <c r="B44" s="28">
        <v>44445.587962962964</v>
      </c>
      <c r="C44" s="28">
        <v>44445.590543981481</v>
      </c>
      <c r="D44" s="2" t="s">
        <v>467</v>
      </c>
      <c r="E44" s="27">
        <v>100</v>
      </c>
      <c r="F44" s="27">
        <v>223</v>
      </c>
      <c r="G44" s="27">
        <v>1</v>
      </c>
      <c r="H44" s="28">
        <v>44445.590555879629</v>
      </c>
      <c r="I44" s="2" t="s">
        <v>468</v>
      </c>
      <c r="J44" s="27">
        <v>45.403106689453125</v>
      </c>
      <c r="K44" s="27">
        <v>11.87469482421875</v>
      </c>
      <c r="L44" s="2" t="s">
        <v>15</v>
      </c>
      <c r="M44" s="2" t="s">
        <v>16</v>
      </c>
      <c r="N44" s="3">
        <v>1</v>
      </c>
      <c r="O44" s="27" t="s">
        <v>1427</v>
      </c>
      <c r="P44" s="27" t="s">
        <v>1427</v>
      </c>
      <c r="Q44" s="27" t="s">
        <v>1427</v>
      </c>
      <c r="R44" s="27">
        <f t="shared" si="0"/>
        <v>0</v>
      </c>
      <c r="S44" s="27"/>
      <c r="T44" s="27"/>
      <c r="U44" s="27"/>
      <c r="V44" s="27"/>
      <c r="W44" s="27"/>
      <c r="X44" s="27"/>
      <c r="Y44" s="27"/>
      <c r="Z44" s="27" t="s">
        <v>1427</v>
      </c>
      <c r="AA44" s="27" t="s">
        <v>1427</v>
      </c>
      <c r="AB44" s="27" t="s">
        <v>1427</v>
      </c>
      <c r="AC44" s="27">
        <f t="shared" si="1"/>
        <v>0</v>
      </c>
      <c r="AD44" s="27"/>
      <c r="AE44" s="27"/>
      <c r="AF44" s="27"/>
      <c r="AG44" s="27"/>
      <c r="AH44" s="27"/>
      <c r="AI44" s="27"/>
      <c r="AJ44" s="27"/>
      <c r="AK44" s="27"/>
      <c r="AL44" s="29">
        <v>0</v>
      </c>
      <c r="AM44" s="29">
        <v>0</v>
      </c>
      <c r="AN44" s="29" t="s">
        <v>1427</v>
      </c>
      <c r="AO44" s="29" t="s">
        <v>1427</v>
      </c>
      <c r="AP44" s="29" t="s">
        <v>1427</v>
      </c>
      <c r="AQ44" s="29" t="s">
        <v>1427</v>
      </c>
      <c r="AR44" s="29" t="s">
        <v>1427</v>
      </c>
      <c r="AS44" s="29" t="s">
        <v>1427</v>
      </c>
      <c r="AT44" s="29" t="str">
        <f t="shared" si="2"/>
        <v>.</v>
      </c>
      <c r="AU44" s="29">
        <v>7</v>
      </c>
      <c r="AV44" s="29">
        <v>7</v>
      </c>
      <c r="AW44" s="29">
        <v>1</v>
      </c>
      <c r="AX44" s="29">
        <v>47</v>
      </c>
      <c r="AY44" s="29">
        <v>1</v>
      </c>
      <c r="AZ44" s="27" t="s">
        <v>1427</v>
      </c>
      <c r="BA44" s="27">
        <v>87</v>
      </c>
      <c r="BB44" s="27">
        <v>1</v>
      </c>
      <c r="BC44" s="27">
        <v>0</v>
      </c>
      <c r="BD44" s="27">
        <v>0</v>
      </c>
      <c r="BE44" s="27">
        <v>0</v>
      </c>
      <c r="BF44" s="27" t="s">
        <v>2815</v>
      </c>
      <c r="BG44" s="27">
        <v>167</v>
      </c>
      <c r="BH44" s="27" t="s">
        <v>1427</v>
      </c>
      <c r="BI44" s="27">
        <v>3</v>
      </c>
      <c r="BJ44" s="27" t="s">
        <v>1427</v>
      </c>
      <c r="BK44" s="27" t="s">
        <v>1427</v>
      </c>
      <c r="BL44" s="27" t="s">
        <v>1427</v>
      </c>
      <c r="BM44" s="27" t="s">
        <v>1427</v>
      </c>
      <c r="BN44" s="27">
        <v>5</v>
      </c>
      <c r="BO44" s="29">
        <v>3</v>
      </c>
      <c r="BP44" s="27">
        <v>15</v>
      </c>
      <c r="BQ44" s="27">
        <v>0</v>
      </c>
      <c r="BR44" s="27" t="s">
        <v>1427</v>
      </c>
      <c r="BS44" s="27">
        <v>1</v>
      </c>
      <c r="BT44" s="27">
        <v>1</v>
      </c>
      <c r="BU44" s="29">
        <v>2</v>
      </c>
    </row>
    <row r="45" spans="1:73" ht="30" hidden="1" outlineLevel="2" x14ac:dyDescent="0.25">
      <c r="A45" s="27">
        <v>233</v>
      </c>
      <c r="B45" s="28">
        <v>44445.588958333334</v>
      </c>
      <c r="C45" s="28">
        <v>44445.590844907405</v>
      </c>
      <c r="D45" s="2" t="s">
        <v>471</v>
      </c>
      <c r="E45" s="27">
        <v>100</v>
      </c>
      <c r="F45" s="27">
        <v>163</v>
      </c>
      <c r="G45" s="27">
        <v>1</v>
      </c>
      <c r="H45" s="28">
        <v>44445.590857604169</v>
      </c>
      <c r="I45" s="2" t="s">
        <v>472</v>
      </c>
      <c r="J45" s="27">
        <v>43.147903442382813</v>
      </c>
      <c r="K45" s="27">
        <v>12.109695434570313</v>
      </c>
      <c r="L45" s="2" t="s">
        <v>15</v>
      </c>
      <c r="M45" s="2" t="s">
        <v>16</v>
      </c>
      <c r="N45" s="3">
        <v>1</v>
      </c>
      <c r="O45" s="27" t="s">
        <v>1427</v>
      </c>
      <c r="P45" s="27" t="s">
        <v>1427</v>
      </c>
      <c r="Q45" s="27" t="s">
        <v>1427</v>
      </c>
      <c r="R45" s="27">
        <f t="shared" si="0"/>
        <v>0</v>
      </c>
      <c r="S45" s="27"/>
      <c r="T45" s="27"/>
      <c r="U45" s="27"/>
      <c r="V45" s="27"/>
      <c r="W45" s="27"/>
      <c r="X45" s="27"/>
      <c r="Y45" s="27"/>
      <c r="Z45" s="27" t="s">
        <v>1427</v>
      </c>
      <c r="AA45" s="27" t="s">
        <v>1427</v>
      </c>
      <c r="AB45" s="27" t="s">
        <v>1427</v>
      </c>
      <c r="AC45" s="27">
        <f t="shared" si="1"/>
        <v>0</v>
      </c>
      <c r="AD45" s="27"/>
      <c r="AE45" s="27"/>
      <c r="AF45" s="27"/>
      <c r="AG45" s="27"/>
      <c r="AH45" s="27"/>
      <c r="AI45" s="27"/>
      <c r="AJ45" s="27"/>
      <c r="AK45" s="27"/>
      <c r="AL45" s="29">
        <v>0</v>
      </c>
      <c r="AM45" s="29">
        <v>0</v>
      </c>
      <c r="AN45" s="29" t="s">
        <v>1427</v>
      </c>
      <c r="AO45" s="29" t="s">
        <v>1427</v>
      </c>
      <c r="AP45" s="29" t="s">
        <v>1427</v>
      </c>
      <c r="AQ45" s="29" t="s">
        <v>1427</v>
      </c>
      <c r="AR45" s="29" t="s">
        <v>1427</v>
      </c>
      <c r="AS45" s="29" t="s">
        <v>1427</v>
      </c>
      <c r="AT45" s="29" t="str">
        <f t="shared" si="2"/>
        <v>.</v>
      </c>
      <c r="AU45" s="29">
        <v>8</v>
      </c>
      <c r="AV45" s="29">
        <v>7</v>
      </c>
      <c r="AW45" s="29">
        <v>0</v>
      </c>
      <c r="AX45" s="29">
        <v>60</v>
      </c>
      <c r="AY45" s="29">
        <v>1</v>
      </c>
      <c r="AZ45" s="27" t="s">
        <v>1427</v>
      </c>
      <c r="BA45" s="27">
        <v>67</v>
      </c>
      <c r="BB45" s="27">
        <v>1</v>
      </c>
      <c r="BC45" s="27">
        <v>0</v>
      </c>
      <c r="BD45" s="27">
        <v>0</v>
      </c>
      <c r="BE45" s="27">
        <v>0</v>
      </c>
      <c r="BF45" s="27" t="s">
        <v>2816</v>
      </c>
      <c r="BG45" s="27">
        <v>169</v>
      </c>
      <c r="BH45" s="27" t="s">
        <v>1427</v>
      </c>
      <c r="BI45" s="27">
        <v>3</v>
      </c>
      <c r="BJ45" s="27" t="s">
        <v>1427</v>
      </c>
      <c r="BK45" s="27" t="s">
        <v>1427</v>
      </c>
      <c r="BL45" s="27" t="s">
        <v>1427</v>
      </c>
      <c r="BM45" s="27" t="s">
        <v>1427</v>
      </c>
      <c r="BN45" s="27">
        <v>4</v>
      </c>
      <c r="BO45" s="29">
        <v>3</v>
      </c>
      <c r="BP45" s="27">
        <v>20</v>
      </c>
      <c r="BQ45" s="27">
        <v>0</v>
      </c>
      <c r="BR45" s="27" t="s">
        <v>1427</v>
      </c>
      <c r="BS45" s="27">
        <v>1</v>
      </c>
      <c r="BT45" s="27">
        <v>0</v>
      </c>
      <c r="BU45" s="29">
        <v>2</v>
      </c>
    </row>
    <row r="46" spans="1:73" ht="30" hidden="1" outlineLevel="2" x14ac:dyDescent="0.25">
      <c r="A46" s="27">
        <v>244</v>
      </c>
      <c r="B46" s="28">
        <v>44445.60974537037</v>
      </c>
      <c r="C46" s="28">
        <v>44445.61173611111</v>
      </c>
      <c r="D46" s="2" t="s">
        <v>493</v>
      </c>
      <c r="E46" s="27">
        <v>100</v>
      </c>
      <c r="F46" s="27">
        <v>172</v>
      </c>
      <c r="G46" s="27">
        <v>1</v>
      </c>
      <c r="H46" s="28">
        <v>44445.611751041666</v>
      </c>
      <c r="I46" s="2" t="s">
        <v>494</v>
      </c>
      <c r="J46" s="27">
        <v>41.890396118164063</v>
      </c>
      <c r="K46" s="27">
        <v>12.512603759765625</v>
      </c>
      <c r="L46" s="2" t="s">
        <v>15</v>
      </c>
      <c r="M46" s="2" t="s">
        <v>16</v>
      </c>
      <c r="N46" s="3">
        <v>1</v>
      </c>
      <c r="O46" s="27" t="s">
        <v>1427</v>
      </c>
      <c r="P46" s="27" t="s">
        <v>1427</v>
      </c>
      <c r="Q46" s="27" t="s">
        <v>1427</v>
      </c>
      <c r="R46" s="27">
        <f t="shared" si="0"/>
        <v>0</v>
      </c>
      <c r="S46" s="27"/>
      <c r="T46" s="27"/>
      <c r="U46" s="27"/>
      <c r="V46" s="27"/>
      <c r="W46" s="27"/>
      <c r="X46" s="27"/>
      <c r="Y46" s="27"/>
      <c r="Z46" s="27" t="s">
        <v>1427</v>
      </c>
      <c r="AA46" s="27" t="s">
        <v>1427</v>
      </c>
      <c r="AB46" s="27" t="s">
        <v>1427</v>
      </c>
      <c r="AC46" s="27">
        <f t="shared" si="1"/>
        <v>0</v>
      </c>
      <c r="AD46" s="27"/>
      <c r="AE46" s="27"/>
      <c r="AF46" s="27"/>
      <c r="AG46" s="27"/>
      <c r="AH46" s="27"/>
      <c r="AI46" s="27"/>
      <c r="AJ46" s="27"/>
      <c r="AK46" s="27"/>
      <c r="AL46" s="29">
        <v>0</v>
      </c>
      <c r="AM46" s="29">
        <v>0</v>
      </c>
      <c r="AN46" s="29" t="s">
        <v>1427</v>
      </c>
      <c r="AO46" s="29" t="s">
        <v>1427</v>
      </c>
      <c r="AP46" s="29" t="s">
        <v>1427</v>
      </c>
      <c r="AQ46" s="29" t="s">
        <v>1427</v>
      </c>
      <c r="AR46" s="29" t="s">
        <v>1427</v>
      </c>
      <c r="AS46" s="29" t="s">
        <v>1427</v>
      </c>
      <c r="AT46" s="29" t="str">
        <f t="shared" si="2"/>
        <v>.</v>
      </c>
      <c r="AU46" s="29">
        <v>8</v>
      </c>
      <c r="AV46" s="29">
        <v>8</v>
      </c>
      <c r="AW46" s="29">
        <v>1</v>
      </c>
      <c r="AX46" s="29">
        <v>56</v>
      </c>
      <c r="AY46" s="29">
        <v>1</v>
      </c>
      <c r="AZ46" s="27" t="s">
        <v>1427</v>
      </c>
      <c r="BA46" s="27">
        <v>86</v>
      </c>
      <c r="BB46" s="27">
        <v>0</v>
      </c>
      <c r="BC46" s="27">
        <v>1</v>
      </c>
      <c r="BD46" s="27">
        <v>0</v>
      </c>
      <c r="BE46" s="27">
        <v>0</v>
      </c>
      <c r="BF46" s="27" t="s">
        <v>2609</v>
      </c>
      <c r="BG46" s="27">
        <v>169</v>
      </c>
      <c r="BH46" s="27" t="s">
        <v>1427</v>
      </c>
      <c r="BI46" s="27">
        <v>7</v>
      </c>
      <c r="BJ46" s="27" t="s">
        <v>1427</v>
      </c>
      <c r="BK46" s="27" t="s">
        <v>1427</v>
      </c>
      <c r="BL46" s="27" t="s">
        <v>1427</v>
      </c>
      <c r="BM46" s="27" t="s">
        <v>1427</v>
      </c>
      <c r="BN46" s="27">
        <v>3</v>
      </c>
      <c r="BO46" s="29">
        <v>3</v>
      </c>
      <c r="BP46" s="27">
        <v>30</v>
      </c>
      <c r="BQ46" s="27">
        <v>1</v>
      </c>
      <c r="BR46" s="27">
        <v>1</v>
      </c>
      <c r="BS46" s="27">
        <v>1</v>
      </c>
      <c r="BT46" s="27">
        <v>1</v>
      </c>
      <c r="BU46" s="29">
        <v>2</v>
      </c>
    </row>
    <row r="47" spans="1:73" ht="30" hidden="1" outlineLevel="2" x14ac:dyDescent="0.25">
      <c r="A47" s="27">
        <v>246</v>
      </c>
      <c r="B47" s="28">
        <v>44445.610034722224</v>
      </c>
      <c r="C47" s="28">
        <v>44445.612951388888</v>
      </c>
      <c r="D47" s="2" t="s">
        <v>497</v>
      </c>
      <c r="E47" s="27">
        <v>100</v>
      </c>
      <c r="F47" s="27">
        <v>252</v>
      </c>
      <c r="G47" s="27">
        <v>1</v>
      </c>
      <c r="H47" s="28">
        <v>44445.612965555556</v>
      </c>
      <c r="I47" s="2" t="s">
        <v>498</v>
      </c>
      <c r="J47" s="27">
        <v>41.461593627929688</v>
      </c>
      <c r="K47" s="27">
        <v>15.556396484375</v>
      </c>
      <c r="L47" s="2" t="s">
        <v>15</v>
      </c>
      <c r="M47" s="2" t="s">
        <v>16</v>
      </c>
      <c r="N47" s="3">
        <v>1</v>
      </c>
      <c r="O47" s="27" t="s">
        <v>1427</v>
      </c>
      <c r="P47" s="27" t="s">
        <v>1427</v>
      </c>
      <c r="Q47" s="27" t="s">
        <v>1427</v>
      </c>
      <c r="R47" s="27">
        <f t="shared" si="0"/>
        <v>0</v>
      </c>
      <c r="S47" s="27"/>
      <c r="T47" s="27"/>
      <c r="U47" s="27"/>
      <c r="V47" s="27"/>
      <c r="W47" s="27"/>
      <c r="X47" s="27"/>
      <c r="Y47" s="27"/>
      <c r="Z47" s="27" t="s">
        <v>1427</v>
      </c>
      <c r="AA47" s="27" t="s">
        <v>1427</v>
      </c>
      <c r="AB47" s="27" t="s">
        <v>1427</v>
      </c>
      <c r="AC47" s="27">
        <f t="shared" si="1"/>
        <v>0</v>
      </c>
      <c r="AD47" s="27"/>
      <c r="AE47" s="27"/>
      <c r="AF47" s="27"/>
      <c r="AG47" s="27"/>
      <c r="AH47" s="27"/>
      <c r="AI47" s="27"/>
      <c r="AJ47" s="27"/>
      <c r="AK47" s="27"/>
      <c r="AL47" s="29">
        <v>0</v>
      </c>
      <c r="AM47" s="29">
        <v>0</v>
      </c>
      <c r="AN47" s="29" t="s">
        <v>1427</v>
      </c>
      <c r="AO47" s="29" t="s">
        <v>1427</v>
      </c>
      <c r="AP47" s="29" t="s">
        <v>1427</v>
      </c>
      <c r="AQ47" s="29" t="s">
        <v>1427</v>
      </c>
      <c r="AR47" s="29" t="s">
        <v>1427</v>
      </c>
      <c r="AS47" s="29" t="s">
        <v>1427</v>
      </c>
      <c r="AT47" s="29" t="str">
        <f t="shared" si="2"/>
        <v>.</v>
      </c>
      <c r="AU47" s="29">
        <v>7</v>
      </c>
      <c r="AV47" s="29">
        <v>7</v>
      </c>
      <c r="AW47" s="29">
        <v>1</v>
      </c>
      <c r="AX47" s="29">
        <v>54</v>
      </c>
      <c r="AY47" s="29">
        <v>1</v>
      </c>
      <c r="AZ47" s="27" t="s">
        <v>1427</v>
      </c>
      <c r="BA47" s="27">
        <v>37</v>
      </c>
      <c r="BB47" s="27">
        <v>0</v>
      </c>
      <c r="BC47" s="27">
        <v>0</v>
      </c>
      <c r="BD47" s="27">
        <v>1</v>
      </c>
      <c r="BE47" s="27">
        <v>0</v>
      </c>
      <c r="BF47" s="27" t="s">
        <v>2796</v>
      </c>
      <c r="BG47" s="27">
        <v>168</v>
      </c>
      <c r="BH47" s="27" t="s">
        <v>1427</v>
      </c>
      <c r="BI47" s="27">
        <v>3</v>
      </c>
      <c r="BJ47" s="27" t="s">
        <v>1427</v>
      </c>
      <c r="BK47" s="27" t="s">
        <v>1427</v>
      </c>
      <c r="BL47" s="27" t="s">
        <v>1427</v>
      </c>
      <c r="BM47" s="27" t="s">
        <v>1427</v>
      </c>
      <c r="BN47" s="27">
        <v>5</v>
      </c>
      <c r="BO47" s="29">
        <v>3</v>
      </c>
      <c r="BP47" s="27">
        <v>30</v>
      </c>
      <c r="BQ47" s="27">
        <v>0</v>
      </c>
      <c r="BR47" s="27" t="s">
        <v>1427</v>
      </c>
      <c r="BS47" s="27">
        <v>1</v>
      </c>
      <c r="BT47" s="27">
        <v>1</v>
      </c>
      <c r="BU47" s="29">
        <v>3</v>
      </c>
    </row>
    <row r="48" spans="1:73" ht="45" hidden="1" outlineLevel="2" x14ac:dyDescent="0.25">
      <c r="A48" s="27">
        <v>249</v>
      </c>
      <c r="B48" s="28">
        <v>44445.616354166668</v>
      </c>
      <c r="C48" s="28">
        <v>44445.618113425924</v>
      </c>
      <c r="D48" s="2" t="s">
        <v>503</v>
      </c>
      <c r="E48" s="27">
        <v>100</v>
      </c>
      <c r="F48" s="27">
        <v>152</v>
      </c>
      <c r="G48" s="27">
        <v>1</v>
      </c>
      <c r="H48" s="28">
        <v>44445.618122824075</v>
      </c>
      <c r="I48" s="2" t="s">
        <v>504</v>
      </c>
      <c r="J48" s="27">
        <v>45.472198486328125</v>
      </c>
      <c r="K48" s="27">
        <v>9.19219970703125</v>
      </c>
      <c r="L48" s="2" t="s">
        <v>15</v>
      </c>
      <c r="M48" s="2" t="s">
        <v>16</v>
      </c>
      <c r="N48" s="3">
        <v>1</v>
      </c>
      <c r="O48" s="27" t="s">
        <v>1427</v>
      </c>
      <c r="P48" s="27" t="s">
        <v>1427</v>
      </c>
      <c r="Q48" s="27" t="s">
        <v>1427</v>
      </c>
      <c r="R48" s="27">
        <f t="shared" si="0"/>
        <v>0</v>
      </c>
      <c r="S48" s="27"/>
      <c r="T48" s="27"/>
      <c r="U48" s="27"/>
      <c r="V48" s="27"/>
      <c r="W48" s="27"/>
      <c r="X48" s="27"/>
      <c r="Y48" s="27"/>
      <c r="Z48" s="27" t="s">
        <v>1427</v>
      </c>
      <c r="AA48" s="27" t="s">
        <v>1427</v>
      </c>
      <c r="AB48" s="27" t="s">
        <v>1427</v>
      </c>
      <c r="AC48" s="27">
        <f t="shared" si="1"/>
        <v>0</v>
      </c>
      <c r="AD48" s="27"/>
      <c r="AE48" s="27"/>
      <c r="AF48" s="27"/>
      <c r="AG48" s="27"/>
      <c r="AH48" s="27"/>
      <c r="AI48" s="27"/>
      <c r="AJ48" s="27"/>
      <c r="AK48" s="27"/>
      <c r="AL48" s="29">
        <v>0</v>
      </c>
      <c r="AM48" s="29">
        <v>0</v>
      </c>
      <c r="AN48" s="29" t="s">
        <v>1427</v>
      </c>
      <c r="AO48" s="29" t="s">
        <v>1427</v>
      </c>
      <c r="AP48" s="29" t="s">
        <v>1427</v>
      </c>
      <c r="AQ48" s="29" t="s">
        <v>1427</v>
      </c>
      <c r="AR48" s="29" t="s">
        <v>1427</v>
      </c>
      <c r="AS48" s="29" t="s">
        <v>1427</v>
      </c>
      <c r="AT48" s="29" t="str">
        <f t="shared" si="2"/>
        <v>.</v>
      </c>
      <c r="AU48" s="29">
        <v>4</v>
      </c>
      <c r="AV48" s="29">
        <v>6</v>
      </c>
      <c r="AW48" s="29">
        <v>1</v>
      </c>
      <c r="AX48" s="29">
        <v>33</v>
      </c>
      <c r="AY48" s="29">
        <v>1</v>
      </c>
      <c r="AZ48" s="27" t="s">
        <v>1427</v>
      </c>
      <c r="BA48" s="27">
        <v>58</v>
      </c>
      <c r="BB48" s="27">
        <v>1</v>
      </c>
      <c r="BC48" s="27">
        <v>0</v>
      </c>
      <c r="BD48" s="27">
        <v>0</v>
      </c>
      <c r="BE48" s="27">
        <v>0</v>
      </c>
      <c r="BF48" s="27" t="s">
        <v>2599</v>
      </c>
      <c r="BG48" s="27">
        <v>166</v>
      </c>
      <c r="BH48" s="27" t="s">
        <v>1427</v>
      </c>
      <c r="BI48" s="27">
        <v>7</v>
      </c>
      <c r="BJ48" s="27" t="s">
        <v>1427</v>
      </c>
      <c r="BK48" s="27" t="s">
        <v>1427</v>
      </c>
      <c r="BL48" s="27" t="s">
        <v>1427</v>
      </c>
      <c r="BM48" s="27" t="s">
        <v>1427</v>
      </c>
      <c r="BN48" s="27">
        <v>2</v>
      </c>
      <c r="BO48" s="29">
        <v>3</v>
      </c>
      <c r="BP48" s="27">
        <v>40</v>
      </c>
      <c r="BQ48" s="27">
        <v>0</v>
      </c>
      <c r="BR48" s="27" t="s">
        <v>1427</v>
      </c>
      <c r="BS48" s="27">
        <v>1</v>
      </c>
      <c r="BT48" s="27">
        <v>1</v>
      </c>
      <c r="BU48" s="29">
        <v>2</v>
      </c>
    </row>
    <row r="49" spans="1:73" ht="30" hidden="1" outlineLevel="2" x14ac:dyDescent="0.25">
      <c r="A49" s="27">
        <v>255</v>
      </c>
      <c r="B49" s="28">
        <v>44445.6325</v>
      </c>
      <c r="C49" s="28">
        <v>44445.634965277779</v>
      </c>
      <c r="D49" s="2" t="s">
        <v>515</v>
      </c>
      <c r="E49" s="27">
        <v>100</v>
      </c>
      <c r="F49" s="27">
        <v>212</v>
      </c>
      <c r="G49" s="27">
        <v>1</v>
      </c>
      <c r="H49" s="28">
        <v>44445.634968969905</v>
      </c>
      <c r="I49" s="2" t="s">
        <v>516</v>
      </c>
      <c r="J49" s="27">
        <v>45.493698120117188</v>
      </c>
      <c r="K49" s="27">
        <v>12.2449951171875</v>
      </c>
      <c r="L49" s="2" t="s">
        <v>15</v>
      </c>
      <c r="M49" s="2" t="s">
        <v>16</v>
      </c>
      <c r="N49" s="3">
        <v>1</v>
      </c>
      <c r="O49" s="27" t="s">
        <v>1427</v>
      </c>
      <c r="P49" s="27" t="s">
        <v>1427</v>
      </c>
      <c r="Q49" s="27" t="s">
        <v>1427</v>
      </c>
      <c r="R49" s="27">
        <f t="shared" si="0"/>
        <v>0</v>
      </c>
      <c r="S49" s="27"/>
      <c r="T49" s="27"/>
      <c r="U49" s="27"/>
      <c r="V49" s="27"/>
      <c r="W49" s="27"/>
      <c r="X49" s="27"/>
      <c r="Y49" s="27"/>
      <c r="Z49" s="27" t="s">
        <v>1427</v>
      </c>
      <c r="AA49" s="27" t="s">
        <v>1427</v>
      </c>
      <c r="AB49" s="27" t="s">
        <v>1427</v>
      </c>
      <c r="AC49" s="27">
        <f t="shared" si="1"/>
        <v>0</v>
      </c>
      <c r="AD49" s="27"/>
      <c r="AE49" s="27"/>
      <c r="AF49" s="27"/>
      <c r="AG49" s="27"/>
      <c r="AH49" s="27"/>
      <c r="AI49" s="27"/>
      <c r="AJ49" s="27"/>
      <c r="AK49" s="27"/>
      <c r="AL49" s="29">
        <v>0</v>
      </c>
      <c r="AM49" s="29">
        <v>0</v>
      </c>
      <c r="AN49" s="29" t="s">
        <v>1427</v>
      </c>
      <c r="AO49" s="29" t="s">
        <v>1427</v>
      </c>
      <c r="AP49" s="29" t="s">
        <v>1427</v>
      </c>
      <c r="AQ49" s="29" t="s">
        <v>1427</v>
      </c>
      <c r="AR49" s="29" t="s">
        <v>1427</v>
      </c>
      <c r="AS49" s="29" t="s">
        <v>1427</v>
      </c>
      <c r="AT49" s="29" t="str">
        <f t="shared" si="2"/>
        <v>.</v>
      </c>
      <c r="AU49" s="29">
        <v>6</v>
      </c>
      <c r="AV49" s="29">
        <v>7</v>
      </c>
      <c r="AW49" s="29">
        <v>1</v>
      </c>
      <c r="AX49" s="29">
        <v>36</v>
      </c>
      <c r="AY49" s="29">
        <v>1</v>
      </c>
      <c r="AZ49" s="27" t="s">
        <v>1427</v>
      </c>
      <c r="BA49" s="27">
        <v>67</v>
      </c>
      <c r="BB49" s="27">
        <v>1</v>
      </c>
      <c r="BC49" s="27">
        <v>0</v>
      </c>
      <c r="BD49" s="27">
        <v>0</v>
      </c>
      <c r="BE49" s="27">
        <v>0</v>
      </c>
      <c r="BF49" s="27" t="s">
        <v>2602</v>
      </c>
      <c r="BG49" s="27">
        <v>168</v>
      </c>
      <c r="BH49" s="27" t="s">
        <v>1427</v>
      </c>
      <c r="BI49" s="27">
        <v>7</v>
      </c>
      <c r="BJ49" s="27" t="s">
        <v>1427</v>
      </c>
      <c r="BK49" s="27" t="s">
        <v>1427</v>
      </c>
      <c r="BL49" s="27" t="s">
        <v>1427</v>
      </c>
      <c r="BM49" s="27" t="s">
        <v>1427</v>
      </c>
      <c r="BN49" s="27">
        <v>1</v>
      </c>
      <c r="BO49" s="29">
        <v>4</v>
      </c>
      <c r="BP49" s="27">
        <v>30</v>
      </c>
      <c r="BQ49" s="27">
        <v>0</v>
      </c>
      <c r="BR49" s="27" t="s">
        <v>1427</v>
      </c>
      <c r="BS49" s="27">
        <v>1</v>
      </c>
      <c r="BT49" s="27">
        <v>1</v>
      </c>
      <c r="BU49" s="29">
        <v>5</v>
      </c>
    </row>
    <row r="50" spans="1:73" ht="45" hidden="1" outlineLevel="2" x14ac:dyDescent="0.25">
      <c r="A50" s="27">
        <v>259</v>
      </c>
      <c r="B50" s="28">
        <v>44445.640150462961</v>
      </c>
      <c r="C50" s="28">
        <v>44445.643414351849</v>
      </c>
      <c r="D50" s="2" t="s">
        <v>523</v>
      </c>
      <c r="E50" s="27">
        <v>100</v>
      </c>
      <c r="F50" s="27">
        <v>281</v>
      </c>
      <c r="G50" s="27">
        <v>1</v>
      </c>
      <c r="H50" s="28">
        <v>44445.643418460648</v>
      </c>
      <c r="I50" s="2" t="s">
        <v>524</v>
      </c>
      <c r="J50" s="27">
        <v>43.147903442382813</v>
      </c>
      <c r="K50" s="27">
        <v>12.109695434570313</v>
      </c>
      <c r="L50" s="2" t="s">
        <v>15</v>
      </c>
      <c r="M50" s="2" t="s">
        <v>16</v>
      </c>
      <c r="N50" s="3">
        <v>1</v>
      </c>
      <c r="O50" s="27" t="s">
        <v>1427</v>
      </c>
      <c r="P50" s="27" t="s">
        <v>1427</v>
      </c>
      <c r="Q50" s="27" t="s">
        <v>1427</v>
      </c>
      <c r="R50" s="27">
        <f t="shared" si="0"/>
        <v>0</v>
      </c>
      <c r="S50" s="27"/>
      <c r="T50" s="27"/>
      <c r="U50" s="27"/>
      <c r="V50" s="27"/>
      <c r="W50" s="27"/>
      <c r="X50" s="27"/>
      <c r="Y50" s="27"/>
      <c r="Z50" s="27" t="s">
        <v>1427</v>
      </c>
      <c r="AA50" s="27" t="s">
        <v>1427</v>
      </c>
      <c r="AB50" s="27" t="s">
        <v>1427</v>
      </c>
      <c r="AC50" s="27">
        <f t="shared" si="1"/>
        <v>0</v>
      </c>
      <c r="AD50" s="27"/>
      <c r="AE50" s="27"/>
      <c r="AF50" s="27"/>
      <c r="AG50" s="27"/>
      <c r="AH50" s="27"/>
      <c r="AI50" s="27"/>
      <c r="AJ50" s="27"/>
      <c r="AK50" s="27"/>
      <c r="AL50" s="29">
        <v>0</v>
      </c>
      <c r="AM50" s="29">
        <v>0</v>
      </c>
      <c r="AN50" s="29" t="s">
        <v>1427</v>
      </c>
      <c r="AO50" s="29" t="s">
        <v>1427</v>
      </c>
      <c r="AP50" s="29" t="s">
        <v>1427</v>
      </c>
      <c r="AQ50" s="29" t="s">
        <v>1427</v>
      </c>
      <c r="AR50" s="29" t="s">
        <v>1427</v>
      </c>
      <c r="AS50" s="29" t="s">
        <v>1427</v>
      </c>
      <c r="AT50" s="29" t="str">
        <f t="shared" si="2"/>
        <v>.</v>
      </c>
      <c r="AU50" s="29">
        <v>3</v>
      </c>
      <c r="AV50" s="29">
        <v>3</v>
      </c>
      <c r="AW50" s="29">
        <v>1</v>
      </c>
      <c r="AX50" s="29">
        <v>56</v>
      </c>
      <c r="AY50" s="29">
        <v>1</v>
      </c>
      <c r="AZ50" s="27" t="s">
        <v>1427</v>
      </c>
      <c r="BA50" s="27">
        <v>67</v>
      </c>
      <c r="BB50" s="27">
        <v>1</v>
      </c>
      <c r="BC50" s="27">
        <v>0</v>
      </c>
      <c r="BD50" s="27">
        <v>0</v>
      </c>
      <c r="BE50" s="27">
        <v>0</v>
      </c>
      <c r="BF50" s="27" t="s">
        <v>2809</v>
      </c>
      <c r="BG50" s="27">
        <v>172</v>
      </c>
      <c r="BH50" s="27" t="s">
        <v>1427</v>
      </c>
      <c r="BI50" s="27">
        <v>2</v>
      </c>
      <c r="BJ50" s="27" t="s">
        <v>1427</v>
      </c>
      <c r="BK50" s="27" t="s">
        <v>1427</v>
      </c>
      <c r="BL50" s="27" t="s">
        <v>1427</v>
      </c>
      <c r="BM50" s="27" t="s">
        <v>1427</v>
      </c>
      <c r="BN50" s="27">
        <v>3</v>
      </c>
      <c r="BO50" s="29">
        <v>3</v>
      </c>
      <c r="BP50" s="27">
        <v>120</v>
      </c>
      <c r="BQ50" s="27">
        <v>0</v>
      </c>
      <c r="BR50" s="27" t="s">
        <v>1427</v>
      </c>
      <c r="BS50" s="27">
        <v>1</v>
      </c>
      <c r="BT50" s="27">
        <v>1</v>
      </c>
      <c r="BU50" s="29">
        <v>2</v>
      </c>
    </row>
    <row r="51" spans="1:73" ht="30" hidden="1" outlineLevel="2" x14ac:dyDescent="0.25">
      <c r="A51" s="27">
        <v>263</v>
      </c>
      <c r="B51" s="28">
        <v>44445.644062500003</v>
      </c>
      <c r="C51" s="28">
        <v>44445.646932870368</v>
      </c>
      <c r="D51" s="2" t="s">
        <v>531</v>
      </c>
      <c r="E51" s="27">
        <v>100</v>
      </c>
      <c r="F51" s="27">
        <v>247</v>
      </c>
      <c r="G51" s="27">
        <v>1</v>
      </c>
      <c r="H51" s="28">
        <v>44445.646941932871</v>
      </c>
      <c r="I51" s="2" t="s">
        <v>532</v>
      </c>
      <c r="J51" s="27">
        <v>45.40960693359375</v>
      </c>
      <c r="K51" s="27">
        <v>11.894699096679688</v>
      </c>
      <c r="L51" s="2" t="s">
        <v>15</v>
      </c>
      <c r="M51" s="2" t="s">
        <v>16</v>
      </c>
      <c r="N51" s="3">
        <v>1</v>
      </c>
      <c r="O51" s="27" t="s">
        <v>1427</v>
      </c>
      <c r="P51" s="27" t="s">
        <v>1427</v>
      </c>
      <c r="Q51" s="27" t="s">
        <v>1427</v>
      </c>
      <c r="R51" s="27">
        <f t="shared" si="0"/>
        <v>0</v>
      </c>
      <c r="S51" s="27"/>
      <c r="T51" s="27"/>
      <c r="U51" s="27"/>
      <c r="V51" s="27"/>
      <c r="W51" s="27"/>
      <c r="X51" s="27"/>
      <c r="Y51" s="27"/>
      <c r="Z51" s="27" t="s">
        <v>1427</v>
      </c>
      <c r="AA51" s="27" t="s">
        <v>1427</v>
      </c>
      <c r="AB51" s="27" t="s">
        <v>1427</v>
      </c>
      <c r="AC51" s="27">
        <f t="shared" si="1"/>
        <v>0</v>
      </c>
      <c r="AD51" s="27"/>
      <c r="AE51" s="27"/>
      <c r="AF51" s="27"/>
      <c r="AG51" s="27"/>
      <c r="AH51" s="27"/>
      <c r="AI51" s="27"/>
      <c r="AJ51" s="27"/>
      <c r="AK51" s="27"/>
      <c r="AL51" s="29">
        <v>0</v>
      </c>
      <c r="AM51" s="29">
        <v>0</v>
      </c>
      <c r="AN51" s="29" t="s">
        <v>1427</v>
      </c>
      <c r="AO51" s="29" t="s">
        <v>1427</v>
      </c>
      <c r="AP51" s="29" t="s">
        <v>1427</v>
      </c>
      <c r="AQ51" s="29" t="s">
        <v>1427</v>
      </c>
      <c r="AR51" s="29" t="s">
        <v>1427</v>
      </c>
      <c r="AS51" s="29" t="s">
        <v>1427</v>
      </c>
      <c r="AT51" s="29" t="str">
        <f t="shared" si="2"/>
        <v>.</v>
      </c>
      <c r="AU51" s="29">
        <v>7</v>
      </c>
      <c r="AV51" s="29">
        <v>7</v>
      </c>
      <c r="AW51" s="29">
        <v>1</v>
      </c>
      <c r="AX51" s="29">
        <v>41</v>
      </c>
      <c r="AY51" s="29">
        <v>1</v>
      </c>
      <c r="AZ51" s="27" t="s">
        <v>1427</v>
      </c>
      <c r="BA51" s="27">
        <v>67</v>
      </c>
      <c r="BB51" s="27">
        <v>1</v>
      </c>
      <c r="BC51" s="27">
        <v>0</v>
      </c>
      <c r="BD51" s="27">
        <v>0</v>
      </c>
      <c r="BE51" s="27">
        <v>0</v>
      </c>
      <c r="BF51" s="27" t="s">
        <v>2759</v>
      </c>
      <c r="BG51" s="27">
        <v>173</v>
      </c>
      <c r="BH51" s="27" t="s">
        <v>2698</v>
      </c>
      <c r="BI51" s="27">
        <v>3</v>
      </c>
      <c r="BJ51" s="27" t="s">
        <v>1427</v>
      </c>
      <c r="BK51" s="27" t="s">
        <v>1427</v>
      </c>
      <c r="BL51" s="27" t="s">
        <v>1427</v>
      </c>
      <c r="BM51" s="27" t="s">
        <v>1427</v>
      </c>
      <c r="BN51" s="27">
        <v>3</v>
      </c>
      <c r="BO51" s="29">
        <v>3</v>
      </c>
      <c r="BP51" s="27">
        <v>60</v>
      </c>
      <c r="BQ51" s="27">
        <v>0</v>
      </c>
      <c r="BR51" s="27" t="s">
        <v>1427</v>
      </c>
      <c r="BS51" s="27">
        <v>1</v>
      </c>
      <c r="BT51" s="27">
        <v>1</v>
      </c>
      <c r="BU51" s="29">
        <v>6</v>
      </c>
    </row>
    <row r="52" spans="1:73" ht="30" hidden="1" outlineLevel="2" x14ac:dyDescent="0.25">
      <c r="A52" s="27">
        <v>265</v>
      </c>
      <c r="B52" s="28">
        <v>44445.653194444443</v>
      </c>
      <c r="C52" s="28">
        <v>44445.654895833337</v>
      </c>
      <c r="D52" s="2" t="s">
        <v>535</v>
      </c>
      <c r="E52" s="27">
        <v>100</v>
      </c>
      <c r="F52" s="27">
        <v>147</v>
      </c>
      <c r="G52" s="27">
        <v>1</v>
      </c>
      <c r="H52" s="28">
        <v>44445.654904212963</v>
      </c>
      <c r="I52" s="2" t="s">
        <v>536</v>
      </c>
      <c r="J52" s="27">
        <v>45.472198486328125</v>
      </c>
      <c r="K52" s="27">
        <v>9.19219970703125</v>
      </c>
      <c r="L52" s="2" t="s">
        <v>15</v>
      </c>
      <c r="M52" s="2" t="s">
        <v>16</v>
      </c>
      <c r="N52" s="3">
        <v>1</v>
      </c>
      <c r="O52" s="27" t="s">
        <v>1427</v>
      </c>
      <c r="P52" s="27" t="s">
        <v>1427</v>
      </c>
      <c r="Q52" s="27" t="s">
        <v>1427</v>
      </c>
      <c r="R52" s="27">
        <f t="shared" si="0"/>
        <v>0</v>
      </c>
      <c r="S52" s="27"/>
      <c r="T52" s="27"/>
      <c r="U52" s="27"/>
      <c r="V52" s="27"/>
      <c r="W52" s="27"/>
      <c r="X52" s="27"/>
      <c r="Y52" s="27"/>
      <c r="Z52" s="27" t="s">
        <v>1427</v>
      </c>
      <c r="AA52" s="27" t="s">
        <v>1427</v>
      </c>
      <c r="AB52" s="27" t="s">
        <v>1427</v>
      </c>
      <c r="AC52" s="27">
        <f t="shared" si="1"/>
        <v>0</v>
      </c>
      <c r="AD52" s="27"/>
      <c r="AE52" s="27"/>
      <c r="AF52" s="27"/>
      <c r="AG52" s="27"/>
      <c r="AH52" s="27"/>
      <c r="AI52" s="27"/>
      <c r="AJ52" s="27"/>
      <c r="AK52" s="27"/>
      <c r="AL52" s="29">
        <v>0</v>
      </c>
      <c r="AM52" s="29">
        <v>0</v>
      </c>
      <c r="AN52" s="29" t="s">
        <v>1427</v>
      </c>
      <c r="AO52" s="29" t="s">
        <v>1427</v>
      </c>
      <c r="AP52" s="29" t="s">
        <v>1427</v>
      </c>
      <c r="AQ52" s="29" t="s">
        <v>1427</v>
      </c>
      <c r="AR52" s="29" t="s">
        <v>1427</v>
      </c>
      <c r="AS52" s="29" t="s">
        <v>1427</v>
      </c>
      <c r="AT52" s="29" t="str">
        <f t="shared" si="2"/>
        <v>.</v>
      </c>
      <c r="AU52" s="29">
        <v>3</v>
      </c>
      <c r="AV52" s="29">
        <v>6</v>
      </c>
      <c r="AW52" s="29">
        <v>1</v>
      </c>
      <c r="AX52" s="29">
        <v>47</v>
      </c>
      <c r="AY52" s="29">
        <v>1</v>
      </c>
      <c r="AZ52" s="27" t="s">
        <v>1427</v>
      </c>
      <c r="BA52" s="27">
        <v>67</v>
      </c>
      <c r="BB52" s="27">
        <v>1</v>
      </c>
      <c r="BC52" s="27">
        <v>0</v>
      </c>
      <c r="BD52" s="27">
        <v>0</v>
      </c>
      <c r="BE52" s="27">
        <v>0</v>
      </c>
      <c r="BF52" s="27" t="s">
        <v>2787</v>
      </c>
      <c r="BG52" s="27">
        <v>167</v>
      </c>
      <c r="BH52" s="27" t="s">
        <v>1427</v>
      </c>
      <c r="BI52" s="27">
        <v>7</v>
      </c>
      <c r="BJ52" s="27" t="s">
        <v>1427</v>
      </c>
      <c r="BK52" s="27" t="s">
        <v>1427</v>
      </c>
      <c r="BL52" s="27" t="s">
        <v>1427</v>
      </c>
      <c r="BM52" s="27" t="s">
        <v>1427</v>
      </c>
      <c r="BN52" s="27">
        <v>4</v>
      </c>
      <c r="BO52" s="29">
        <v>4</v>
      </c>
      <c r="BP52" s="27">
        <v>60</v>
      </c>
      <c r="BQ52" s="27">
        <v>1</v>
      </c>
      <c r="BR52" s="27">
        <v>1</v>
      </c>
      <c r="BS52" s="27">
        <v>1</v>
      </c>
      <c r="BT52" s="27">
        <v>0</v>
      </c>
      <c r="BU52" s="29">
        <v>3</v>
      </c>
    </row>
    <row r="53" spans="1:73" ht="45" hidden="1" outlineLevel="2" x14ac:dyDescent="0.25">
      <c r="A53" s="27">
        <v>270</v>
      </c>
      <c r="B53" s="28">
        <v>44445.661874999998</v>
      </c>
      <c r="C53" s="28">
        <v>44445.663483796299</v>
      </c>
      <c r="D53" s="2" t="s">
        <v>545</v>
      </c>
      <c r="E53" s="27">
        <v>100</v>
      </c>
      <c r="F53" s="27">
        <v>139</v>
      </c>
      <c r="G53" s="27">
        <v>1</v>
      </c>
      <c r="H53" s="28">
        <v>44445.663493541666</v>
      </c>
      <c r="I53" s="2" t="s">
        <v>546</v>
      </c>
      <c r="J53" s="27">
        <v>41.890396118164063</v>
      </c>
      <c r="K53" s="27">
        <v>12.512603759765625</v>
      </c>
      <c r="L53" s="2" t="s">
        <v>15</v>
      </c>
      <c r="M53" s="2" t="s">
        <v>16</v>
      </c>
      <c r="N53" s="3">
        <v>1</v>
      </c>
      <c r="O53" s="27" t="s">
        <v>1427</v>
      </c>
      <c r="P53" s="27" t="s">
        <v>1427</v>
      </c>
      <c r="Q53" s="27" t="s">
        <v>1427</v>
      </c>
      <c r="R53" s="27">
        <f t="shared" si="0"/>
        <v>0</v>
      </c>
      <c r="S53" s="27"/>
      <c r="T53" s="27"/>
      <c r="U53" s="27"/>
      <c r="V53" s="27"/>
      <c r="W53" s="27"/>
      <c r="X53" s="27"/>
      <c r="Y53" s="27"/>
      <c r="Z53" s="27" t="s">
        <v>1427</v>
      </c>
      <c r="AA53" s="27" t="s">
        <v>1427</v>
      </c>
      <c r="AB53" s="27" t="s">
        <v>1427</v>
      </c>
      <c r="AC53" s="27">
        <f t="shared" si="1"/>
        <v>0</v>
      </c>
      <c r="AD53" s="27"/>
      <c r="AE53" s="27"/>
      <c r="AF53" s="27"/>
      <c r="AG53" s="27"/>
      <c r="AH53" s="27"/>
      <c r="AI53" s="27"/>
      <c r="AJ53" s="27"/>
      <c r="AK53" s="27"/>
      <c r="AL53" s="29">
        <v>0</v>
      </c>
      <c r="AM53" s="29">
        <v>0</v>
      </c>
      <c r="AN53" s="29" t="s">
        <v>1427</v>
      </c>
      <c r="AO53" s="29" t="s">
        <v>1427</v>
      </c>
      <c r="AP53" s="29" t="s">
        <v>1427</v>
      </c>
      <c r="AQ53" s="29" t="s">
        <v>1427</v>
      </c>
      <c r="AR53" s="29" t="s">
        <v>1427</v>
      </c>
      <c r="AS53" s="29" t="s">
        <v>1427</v>
      </c>
      <c r="AT53" s="29" t="str">
        <f t="shared" si="2"/>
        <v>.</v>
      </c>
      <c r="AU53" s="29">
        <v>6</v>
      </c>
      <c r="AV53" s="29">
        <v>7</v>
      </c>
      <c r="AW53" s="29">
        <v>1</v>
      </c>
      <c r="AX53" s="29">
        <v>24</v>
      </c>
      <c r="AY53" s="29">
        <v>1</v>
      </c>
      <c r="AZ53" s="27" t="s">
        <v>1427</v>
      </c>
      <c r="BA53" s="27">
        <v>67</v>
      </c>
      <c r="BB53" s="27">
        <v>1</v>
      </c>
      <c r="BC53" s="27">
        <v>0</v>
      </c>
      <c r="BD53" s="27">
        <v>0</v>
      </c>
      <c r="BE53" s="27">
        <v>0</v>
      </c>
      <c r="BF53" s="27" t="s">
        <v>2602</v>
      </c>
      <c r="BG53" s="27">
        <v>164</v>
      </c>
      <c r="BH53" s="27" t="s">
        <v>1427</v>
      </c>
      <c r="BI53" s="27">
        <v>3</v>
      </c>
      <c r="BJ53" s="27">
        <v>9</v>
      </c>
      <c r="BK53" s="27" t="s">
        <v>1427</v>
      </c>
      <c r="BL53" s="27" t="s">
        <v>1427</v>
      </c>
      <c r="BM53" s="27" t="s">
        <v>1427</v>
      </c>
      <c r="BN53" s="27">
        <v>2</v>
      </c>
      <c r="BO53" s="29">
        <v>3</v>
      </c>
      <c r="BP53" s="27">
        <v>120</v>
      </c>
      <c r="BQ53" s="27">
        <v>0</v>
      </c>
      <c r="BR53" s="27" t="s">
        <v>1427</v>
      </c>
      <c r="BS53" s="27">
        <v>1</v>
      </c>
      <c r="BT53" s="27">
        <v>0</v>
      </c>
      <c r="BU53" s="29">
        <v>2</v>
      </c>
    </row>
    <row r="54" spans="1:73" ht="30" hidden="1" outlineLevel="2" x14ac:dyDescent="0.25">
      <c r="A54" s="27">
        <v>274</v>
      </c>
      <c r="B54" s="28">
        <v>44445.667719907404</v>
      </c>
      <c r="C54" s="28">
        <v>44445.669409722221</v>
      </c>
      <c r="D54" s="2" t="s">
        <v>553</v>
      </c>
      <c r="E54" s="27">
        <v>100</v>
      </c>
      <c r="F54" s="27">
        <v>146</v>
      </c>
      <c r="G54" s="27">
        <v>1</v>
      </c>
      <c r="H54" s="28">
        <v>44445.669423749998</v>
      </c>
      <c r="I54" s="2" t="s">
        <v>554</v>
      </c>
      <c r="J54" s="27">
        <v>38.130203247070313</v>
      </c>
      <c r="K54" s="27">
        <v>13.328994750976563</v>
      </c>
      <c r="L54" s="2" t="s">
        <v>15</v>
      </c>
      <c r="M54" s="2" t="s">
        <v>16</v>
      </c>
      <c r="N54" s="3">
        <v>1</v>
      </c>
      <c r="O54" s="27" t="s">
        <v>1427</v>
      </c>
      <c r="P54" s="27" t="s">
        <v>1427</v>
      </c>
      <c r="Q54" s="27" t="s">
        <v>1427</v>
      </c>
      <c r="R54" s="27">
        <f t="shared" si="0"/>
        <v>0</v>
      </c>
      <c r="S54" s="27"/>
      <c r="T54" s="27"/>
      <c r="U54" s="27"/>
      <c r="V54" s="27"/>
      <c r="W54" s="27"/>
      <c r="X54" s="27"/>
      <c r="Y54" s="27"/>
      <c r="Z54" s="27" t="s">
        <v>1427</v>
      </c>
      <c r="AA54" s="27" t="s">
        <v>1427</v>
      </c>
      <c r="AB54" s="27" t="s">
        <v>1427</v>
      </c>
      <c r="AC54" s="27">
        <f t="shared" si="1"/>
        <v>0</v>
      </c>
      <c r="AD54" s="27"/>
      <c r="AE54" s="27"/>
      <c r="AF54" s="27"/>
      <c r="AG54" s="27"/>
      <c r="AH54" s="27"/>
      <c r="AI54" s="27"/>
      <c r="AJ54" s="27"/>
      <c r="AK54" s="27"/>
      <c r="AL54" s="29">
        <v>0</v>
      </c>
      <c r="AM54" s="29">
        <v>0</v>
      </c>
      <c r="AN54" s="29" t="s">
        <v>1427</v>
      </c>
      <c r="AO54" s="29" t="s">
        <v>1427</v>
      </c>
      <c r="AP54" s="29" t="s">
        <v>1427</v>
      </c>
      <c r="AQ54" s="29" t="s">
        <v>1427</v>
      </c>
      <c r="AR54" s="29" t="s">
        <v>1427</v>
      </c>
      <c r="AS54" s="29" t="s">
        <v>1427</v>
      </c>
      <c r="AT54" s="29" t="str">
        <f t="shared" si="2"/>
        <v>.</v>
      </c>
      <c r="AU54" s="29">
        <v>8</v>
      </c>
      <c r="AV54" s="29">
        <v>8</v>
      </c>
      <c r="AW54" s="29">
        <v>0</v>
      </c>
      <c r="AX54" s="29">
        <v>40</v>
      </c>
      <c r="AY54" s="29">
        <v>1</v>
      </c>
      <c r="AZ54" s="27" t="s">
        <v>1427</v>
      </c>
      <c r="BA54" s="27">
        <v>68</v>
      </c>
      <c r="BB54" s="27">
        <v>0</v>
      </c>
      <c r="BC54" s="27">
        <v>0</v>
      </c>
      <c r="BD54" s="27">
        <v>0</v>
      </c>
      <c r="BE54" s="27">
        <v>1</v>
      </c>
      <c r="BF54" s="27" t="s">
        <v>2828</v>
      </c>
      <c r="BG54" s="27">
        <v>168</v>
      </c>
      <c r="BH54" s="27" t="s">
        <v>1427</v>
      </c>
      <c r="BI54" s="27">
        <v>4</v>
      </c>
      <c r="BJ54" s="27">
        <v>18</v>
      </c>
      <c r="BK54" s="27" t="s">
        <v>3088</v>
      </c>
      <c r="BL54" s="27" t="s">
        <v>1427</v>
      </c>
      <c r="BM54" s="27" t="s">
        <v>1427</v>
      </c>
      <c r="BN54" s="27">
        <v>1</v>
      </c>
      <c r="BO54" s="29">
        <v>3</v>
      </c>
      <c r="BP54" s="27">
        <v>60</v>
      </c>
      <c r="BQ54" s="27">
        <v>0</v>
      </c>
      <c r="BR54" s="27" t="s">
        <v>1427</v>
      </c>
      <c r="BS54" s="27">
        <v>1</v>
      </c>
      <c r="BT54" s="27">
        <v>1</v>
      </c>
      <c r="BU54" s="29">
        <v>2</v>
      </c>
    </row>
    <row r="55" spans="1:73" ht="30" hidden="1" outlineLevel="2" x14ac:dyDescent="0.25">
      <c r="A55" s="27">
        <v>277</v>
      </c>
      <c r="B55" s="28">
        <v>44445.692418981482</v>
      </c>
      <c r="C55" s="28">
        <v>44445.694155092591</v>
      </c>
      <c r="D55" s="2" t="s">
        <v>559</v>
      </c>
      <c r="E55" s="27">
        <v>100</v>
      </c>
      <c r="F55" s="27">
        <v>150</v>
      </c>
      <c r="G55" s="27">
        <v>1</v>
      </c>
      <c r="H55" s="28">
        <v>44445.694169733797</v>
      </c>
      <c r="I55" s="2" t="s">
        <v>560</v>
      </c>
      <c r="J55" s="27">
        <v>44.137893676757813</v>
      </c>
      <c r="K55" s="27">
        <v>12.234695434570313</v>
      </c>
      <c r="L55" s="2" t="s">
        <v>15</v>
      </c>
      <c r="M55" s="2" t="s">
        <v>16</v>
      </c>
      <c r="N55" s="3">
        <v>1</v>
      </c>
      <c r="O55" s="27" t="s">
        <v>1427</v>
      </c>
      <c r="P55" s="27" t="s">
        <v>1427</v>
      </c>
      <c r="Q55" s="27" t="s">
        <v>1427</v>
      </c>
      <c r="R55" s="27">
        <f t="shared" si="0"/>
        <v>0</v>
      </c>
      <c r="S55" s="27"/>
      <c r="T55" s="27"/>
      <c r="U55" s="27"/>
      <c r="V55" s="27"/>
      <c r="W55" s="27"/>
      <c r="X55" s="27"/>
      <c r="Y55" s="27"/>
      <c r="Z55" s="27" t="s">
        <v>1427</v>
      </c>
      <c r="AA55" s="27" t="s">
        <v>1427</v>
      </c>
      <c r="AB55" s="27" t="s">
        <v>1427</v>
      </c>
      <c r="AC55" s="27">
        <f t="shared" si="1"/>
        <v>0</v>
      </c>
      <c r="AD55" s="27"/>
      <c r="AE55" s="27"/>
      <c r="AF55" s="27"/>
      <c r="AG55" s="27"/>
      <c r="AH55" s="27"/>
      <c r="AI55" s="27"/>
      <c r="AJ55" s="27"/>
      <c r="AK55" s="27"/>
      <c r="AL55" s="29">
        <v>0</v>
      </c>
      <c r="AM55" s="29">
        <v>0</v>
      </c>
      <c r="AN55" s="29" t="s">
        <v>1427</v>
      </c>
      <c r="AO55" s="29" t="s">
        <v>1427</v>
      </c>
      <c r="AP55" s="29" t="s">
        <v>1427</v>
      </c>
      <c r="AQ55" s="29" t="s">
        <v>1427</v>
      </c>
      <c r="AR55" s="29" t="s">
        <v>1427</v>
      </c>
      <c r="AS55" s="29" t="s">
        <v>1427</v>
      </c>
      <c r="AT55" s="29" t="str">
        <f t="shared" si="2"/>
        <v>.</v>
      </c>
      <c r="AU55" s="29">
        <v>0</v>
      </c>
      <c r="AV55" s="29">
        <v>1</v>
      </c>
      <c r="AW55" s="29">
        <v>1</v>
      </c>
      <c r="AX55" s="29">
        <v>54</v>
      </c>
      <c r="AY55" s="29">
        <v>1</v>
      </c>
      <c r="AZ55" s="27" t="s">
        <v>1427</v>
      </c>
      <c r="BA55" s="27">
        <v>67</v>
      </c>
      <c r="BB55" s="27">
        <v>1</v>
      </c>
      <c r="BC55" s="27">
        <v>0</v>
      </c>
      <c r="BD55" s="27">
        <v>0</v>
      </c>
      <c r="BE55" s="27">
        <v>0</v>
      </c>
      <c r="BF55" s="27" t="s">
        <v>2697</v>
      </c>
      <c r="BG55" s="27">
        <v>166</v>
      </c>
      <c r="BH55" s="27" t="s">
        <v>1427</v>
      </c>
      <c r="BI55" s="27">
        <v>3</v>
      </c>
      <c r="BJ55" s="27" t="s">
        <v>1427</v>
      </c>
      <c r="BK55" s="27" t="s">
        <v>1427</v>
      </c>
      <c r="BL55" s="27" t="s">
        <v>1427</v>
      </c>
      <c r="BM55" s="27" t="s">
        <v>1427</v>
      </c>
      <c r="BN55" s="27">
        <v>2</v>
      </c>
      <c r="BO55" s="29">
        <v>2</v>
      </c>
      <c r="BP55" s="27">
        <v>30</v>
      </c>
      <c r="BQ55" s="27">
        <v>0</v>
      </c>
      <c r="BR55" s="27" t="s">
        <v>1427</v>
      </c>
      <c r="BS55" s="27">
        <v>1</v>
      </c>
      <c r="BT55" s="27">
        <v>1</v>
      </c>
      <c r="BU55" s="29">
        <v>3</v>
      </c>
    </row>
    <row r="56" spans="1:73" ht="45" hidden="1" outlineLevel="2" x14ac:dyDescent="0.25">
      <c r="A56" s="27">
        <v>281</v>
      </c>
      <c r="B56" s="28">
        <v>44445.701504629629</v>
      </c>
      <c r="C56" s="28">
        <v>44445.703043981484</v>
      </c>
      <c r="D56" s="2" t="s">
        <v>567</v>
      </c>
      <c r="E56" s="27">
        <v>100</v>
      </c>
      <c r="F56" s="27">
        <v>132</v>
      </c>
      <c r="G56" s="27">
        <v>1</v>
      </c>
      <c r="H56" s="28">
        <v>44445.703047870367</v>
      </c>
      <c r="I56" s="2" t="s">
        <v>568</v>
      </c>
      <c r="J56" s="27">
        <v>45.563796997070313</v>
      </c>
      <c r="K56" s="27">
        <v>10.10400390625</v>
      </c>
      <c r="L56" s="2" t="s">
        <v>15</v>
      </c>
      <c r="M56" s="2" t="s">
        <v>16</v>
      </c>
      <c r="N56" s="3">
        <v>1</v>
      </c>
      <c r="O56" s="27" t="s">
        <v>1427</v>
      </c>
      <c r="P56" s="27" t="s">
        <v>1427</v>
      </c>
      <c r="Q56" s="27" t="s">
        <v>1427</v>
      </c>
      <c r="R56" s="27">
        <f t="shared" si="0"/>
        <v>0</v>
      </c>
      <c r="S56" s="27"/>
      <c r="T56" s="27"/>
      <c r="U56" s="27"/>
      <c r="V56" s="27"/>
      <c r="W56" s="27"/>
      <c r="X56" s="27"/>
      <c r="Y56" s="27"/>
      <c r="Z56" s="27" t="s">
        <v>1427</v>
      </c>
      <c r="AA56" s="27" t="s">
        <v>1427</v>
      </c>
      <c r="AB56" s="27" t="s">
        <v>1427</v>
      </c>
      <c r="AC56" s="27">
        <f t="shared" si="1"/>
        <v>0</v>
      </c>
      <c r="AD56" s="27"/>
      <c r="AE56" s="27"/>
      <c r="AF56" s="27"/>
      <c r="AG56" s="27"/>
      <c r="AH56" s="27"/>
      <c r="AI56" s="27"/>
      <c r="AJ56" s="27"/>
      <c r="AK56" s="27"/>
      <c r="AL56" s="29">
        <v>0</v>
      </c>
      <c r="AM56" s="29">
        <v>0</v>
      </c>
      <c r="AN56" s="29" t="s">
        <v>1427</v>
      </c>
      <c r="AO56" s="29" t="s">
        <v>1427</v>
      </c>
      <c r="AP56" s="29" t="s">
        <v>1427</v>
      </c>
      <c r="AQ56" s="29" t="s">
        <v>1427</v>
      </c>
      <c r="AR56" s="29" t="s">
        <v>1427</v>
      </c>
      <c r="AS56" s="29" t="s">
        <v>1427</v>
      </c>
      <c r="AT56" s="29" t="str">
        <f t="shared" si="2"/>
        <v>.</v>
      </c>
      <c r="AU56" s="29">
        <v>7</v>
      </c>
      <c r="AV56" s="29">
        <v>8</v>
      </c>
      <c r="AW56" s="29">
        <v>1</v>
      </c>
      <c r="AX56" s="29">
        <v>25</v>
      </c>
      <c r="AY56" s="29">
        <v>1</v>
      </c>
      <c r="AZ56" s="27" t="s">
        <v>1427</v>
      </c>
      <c r="BA56" s="27">
        <v>67</v>
      </c>
      <c r="BB56" s="27">
        <v>1</v>
      </c>
      <c r="BC56" s="27">
        <v>0</v>
      </c>
      <c r="BD56" s="27">
        <v>0</v>
      </c>
      <c r="BE56" s="27">
        <v>0</v>
      </c>
      <c r="BF56" s="27" t="s">
        <v>2809</v>
      </c>
      <c r="BG56" s="27">
        <v>166</v>
      </c>
      <c r="BH56" s="27" t="s">
        <v>1427</v>
      </c>
      <c r="BI56" s="27">
        <v>3</v>
      </c>
      <c r="BJ56" s="27" t="s">
        <v>1427</v>
      </c>
      <c r="BK56" s="27" t="s">
        <v>1427</v>
      </c>
      <c r="BL56" s="27" t="s">
        <v>1427</v>
      </c>
      <c r="BM56" s="27" t="s">
        <v>1427</v>
      </c>
      <c r="BN56" s="27">
        <v>3</v>
      </c>
      <c r="BO56" s="29">
        <v>3</v>
      </c>
      <c r="BP56" s="27">
        <v>120</v>
      </c>
      <c r="BQ56" s="27">
        <v>0</v>
      </c>
      <c r="BR56" s="27" t="s">
        <v>1427</v>
      </c>
      <c r="BS56" s="27">
        <v>1</v>
      </c>
      <c r="BT56" s="27">
        <v>1</v>
      </c>
      <c r="BU56" s="29">
        <v>2</v>
      </c>
    </row>
    <row r="57" spans="1:73" ht="30" hidden="1" outlineLevel="2" x14ac:dyDescent="0.25">
      <c r="A57" s="27">
        <v>287</v>
      </c>
      <c r="B57" s="28">
        <v>44445.778437499997</v>
      </c>
      <c r="C57" s="28">
        <v>44445.780289351853</v>
      </c>
      <c r="D57" s="2" t="s">
        <v>579</v>
      </c>
      <c r="E57" s="27">
        <v>100</v>
      </c>
      <c r="F57" s="27">
        <v>159</v>
      </c>
      <c r="G57" s="27">
        <v>1</v>
      </c>
      <c r="H57" s="28">
        <v>44445.78029490741</v>
      </c>
      <c r="I57" s="2" t="s">
        <v>580</v>
      </c>
      <c r="J57" s="27">
        <v>45.57470703125</v>
      </c>
      <c r="K57" s="27">
        <v>9.6125030517578125</v>
      </c>
      <c r="L57" s="2" t="s">
        <v>15</v>
      </c>
      <c r="M57" s="2" t="s">
        <v>16</v>
      </c>
      <c r="N57" s="3">
        <v>1</v>
      </c>
      <c r="O57" s="27" t="s">
        <v>1427</v>
      </c>
      <c r="P57" s="27" t="s">
        <v>1427</v>
      </c>
      <c r="Q57" s="27" t="s">
        <v>1427</v>
      </c>
      <c r="R57" s="27">
        <f t="shared" si="0"/>
        <v>0</v>
      </c>
      <c r="S57" s="27"/>
      <c r="T57" s="27"/>
      <c r="U57" s="27"/>
      <c r="V57" s="27"/>
      <c r="W57" s="27"/>
      <c r="X57" s="27"/>
      <c r="Y57" s="27"/>
      <c r="Z57" s="27" t="s">
        <v>1427</v>
      </c>
      <c r="AA57" s="27" t="s">
        <v>1427</v>
      </c>
      <c r="AB57" s="27" t="s">
        <v>1427</v>
      </c>
      <c r="AC57" s="27">
        <f t="shared" si="1"/>
        <v>0</v>
      </c>
      <c r="AD57" s="27"/>
      <c r="AE57" s="27"/>
      <c r="AF57" s="27"/>
      <c r="AG57" s="27"/>
      <c r="AH57" s="27"/>
      <c r="AI57" s="27"/>
      <c r="AJ57" s="27"/>
      <c r="AK57" s="27"/>
      <c r="AL57" s="29">
        <v>0</v>
      </c>
      <c r="AM57" s="29">
        <v>0</v>
      </c>
      <c r="AN57" s="29" t="s">
        <v>1427</v>
      </c>
      <c r="AO57" s="29" t="s">
        <v>1427</v>
      </c>
      <c r="AP57" s="29" t="s">
        <v>1427</v>
      </c>
      <c r="AQ57" s="29" t="s">
        <v>1427</v>
      </c>
      <c r="AR57" s="29" t="s">
        <v>1427</v>
      </c>
      <c r="AS57" s="29" t="s">
        <v>1427</v>
      </c>
      <c r="AT57" s="29" t="str">
        <f t="shared" si="2"/>
        <v>.</v>
      </c>
      <c r="AU57" s="29">
        <v>3</v>
      </c>
      <c r="AV57" s="29">
        <v>6</v>
      </c>
      <c r="AW57" s="29">
        <v>1</v>
      </c>
      <c r="AX57" s="29">
        <v>53</v>
      </c>
      <c r="AY57" s="29">
        <v>1</v>
      </c>
      <c r="AZ57" s="27" t="s">
        <v>1427</v>
      </c>
      <c r="BA57" s="27">
        <v>67</v>
      </c>
      <c r="BB57" s="27">
        <v>1</v>
      </c>
      <c r="BC57" s="27">
        <v>0</v>
      </c>
      <c r="BD57" s="27">
        <v>0</v>
      </c>
      <c r="BE57" s="27">
        <v>0</v>
      </c>
      <c r="BF57" s="27" t="s">
        <v>2697</v>
      </c>
      <c r="BG57" s="27">
        <v>173</v>
      </c>
      <c r="BH57" s="27" t="s">
        <v>2698</v>
      </c>
      <c r="BI57" s="27">
        <v>7</v>
      </c>
      <c r="BJ57" s="27" t="s">
        <v>1427</v>
      </c>
      <c r="BK57" s="27" t="s">
        <v>1427</v>
      </c>
      <c r="BL57" s="27" t="s">
        <v>1427</v>
      </c>
      <c r="BM57" s="27" t="s">
        <v>1427</v>
      </c>
      <c r="BN57" s="27">
        <v>5</v>
      </c>
      <c r="BO57" s="29">
        <v>3</v>
      </c>
      <c r="BP57" s="27">
        <v>60</v>
      </c>
      <c r="BQ57" s="27">
        <v>0</v>
      </c>
      <c r="BR57" s="27" t="s">
        <v>1427</v>
      </c>
      <c r="BS57" s="27">
        <v>1</v>
      </c>
      <c r="BT57" s="27">
        <v>1</v>
      </c>
      <c r="BU57" s="29">
        <v>2</v>
      </c>
    </row>
    <row r="58" spans="1:73" ht="30" hidden="1" outlineLevel="2" x14ac:dyDescent="0.25">
      <c r="A58" s="27">
        <v>292</v>
      </c>
      <c r="B58" s="28">
        <v>44445.93953703704</v>
      </c>
      <c r="C58" s="28">
        <v>44445.941608796296</v>
      </c>
      <c r="D58" s="2" t="s">
        <v>589</v>
      </c>
      <c r="E58" s="27">
        <v>100</v>
      </c>
      <c r="F58" s="27">
        <v>178</v>
      </c>
      <c r="G58" s="27">
        <v>1</v>
      </c>
      <c r="H58" s="28">
        <v>44445.941615648146</v>
      </c>
      <c r="I58" s="2" t="s">
        <v>590</v>
      </c>
      <c r="J58" s="27">
        <v>45.591995239257813</v>
      </c>
      <c r="K58" s="27">
        <v>11.36669921875</v>
      </c>
      <c r="L58" s="2" t="s">
        <v>15</v>
      </c>
      <c r="M58" s="2" t="s">
        <v>16</v>
      </c>
      <c r="N58" s="3">
        <v>1</v>
      </c>
      <c r="O58" s="27" t="s">
        <v>1427</v>
      </c>
      <c r="P58" s="27" t="s">
        <v>1427</v>
      </c>
      <c r="Q58" s="27" t="s">
        <v>1427</v>
      </c>
      <c r="R58" s="27">
        <f t="shared" si="0"/>
        <v>0</v>
      </c>
      <c r="S58" s="27"/>
      <c r="T58" s="27"/>
      <c r="U58" s="27"/>
      <c r="V58" s="27"/>
      <c r="W58" s="27"/>
      <c r="X58" s="27"/>
      <c r="Y58" s="27"/>
      <c r="Z58" s="27" t="s">
        <v>1427</v>
      </c>
      <c r="AA58" s="27" t="s">
        <v>1427</v>
      </c>
      <c r="AB58" s="27" t="s">
        <v>1427</v>
      </c>
      <c r="AC58" s="27">
        <f t="shared" si="1"/>
        <v>0</v>
      </c>
      <c r="AD58" s="27"/>
      <c r="AE58" s="27"/>
      <c r="AF58" s="27"/>
      <c r="AG58" s="27"/>
      <c r="AH58" s="27"/>
      <c r="AI58" s="27"/>
      <c r="AJ58" s="27"/>
      <c r="AK58" s="27"/>
      <c r="AL58" s="29">
        <v>0</v>
      </c>
      <c r="AM58" s="29">
        <v>0</v>
      </c>
      <c r="AN58" s="29" t="s">
        <v>1427</v>
      </c>
      <c r="AO58" s="29" t="s">
        <v>1427</v>
      </c>
      <c r="AP58" s="29" t="s">
        <v>1427</v>
      </c>
      <c r="AQ58" s="29" t="s">
        <v>1427</v>
      </c>
      <c r="AR58" s="29" t="s">
        <v>1427</v>
      </c>
      <c r="AS58" s="29" t="s">
        <v>1427</v>
      </c>
      <c r="AT58" s="29" t="str">
        <f t="shared" si="2"/>
        <v>.</v>
      </c>
      <c r="AU58" s="29">
        <v>7</v>
      </c>
      <c r="AV58" s="29">
        <v>6</v>
      </c>
      <c r="AW58" s="29">
        <v>1</v>
      </c>
      <c r="AX58" s="29">
        <v>39</v>
      </c>
      <c r="AY58" s="29">
        <v>1</v>
      </c>
      <c r="AZ58" s="27" t="s">
        <v>1427</v>
      </c>
      <c r="BA58" s="27">
        <v>123</v>
      </c>
      <c r="BB58" s="27">
        <v>1</v>
      </c>
      <c r="BC58" s="27">
        <v>0</v>
      </c>
      <c r="BD58" s="27">
        <v>0</v>
      </c>
      <c r="BE58" s="27">
        <v>0</v>
      </c>
      <c r="BF58" s="27" t="s">
        <v>2836</v>
      </c>
      <c r="BG58" s="27">
        <v>173</v>
      </c>
      <c r="BH58" s="27" t="s">
        <v>2837</v>
      </c>
      <c r="BI58" s="27">
        <v>4</v>
      </c>
      <c r="BJ58" s="27">
        <v>14</v>
      </c>
      <c r="BK58" s="27" t="s">
        <v>1427</v>
      </c>
      <c r="BL58" s="27" t="s">
        <v>1427</v>
      </c>
      <c r="BM58" s="27" t="s">
        <v>1427</v>
      </c>
      <c r="BN58" s="27">
        <v>1</v>
      </c>
      <c r="BO58" s="29">
        <v>3</v>
      </c>
      <c r="BP58" s="27">
        <v>120</v>
      </c>
      <c r="BQ58" s="27">
        <v>0</v>
      </c>
      <c r="BR58" s="27" t="s">
        <v>1427</v>
      </c>
      <c r="BS58" s="27">
        <v>1</v>
      </c>
      <c r="BT58" s="27">
        <v>1</v>
      </c>
      <c r="BU58" s="29">
        <v>2</v>
      </c>
    </row>
    <row r="59" spans="1:73" ht="30" hidden="1" outlineLevel="2" x14ac:dyDescent="0.25">
      <c r="A59" s="27">
        <v>296</v>
      </c>
      <c r="B59" s="28">
        <v>44445.963784722226</v>
      </c>
      <c r="C59" s="28">
        <v>44445.96502314815</v>
      </c>
      <c r="D59" s="2" t="s">
        <v>597</v>
      </c>
      <c r="E59" s="27">
        <v>100</v>
      </c>
      <c r="F59" s="27">
        <v>107</v>
      </c>
      <c r="G59" s="27">
        <v>1</v>
      </c>
      <c r="H59" s="28">
        <v>44445.965036990739</v>
      </c>
      <c r="I59" s="2" t="s">
        <v>598</v>
      </c>
      <c r="J59" s="27">
        <v>45.40960693359375</v>
      </c>
      <c r="K59" s="27">
        <v>11.894699096679688</v>
      </c>
      <c r="L59" s="2" t="s">
        <v>15</v>
      </c>
      <c r="M59" s="2" t="s">
        <v>16</v>
      </c>
      <c r="N59" s="3">
        <v>1</v>
      </c>
      <c r="O59" s="27" t="s">
        <v>1427</v>
      </c>
      <c r="P59" s="27" t="s">
        <v>1427</v>
      </c>
      <c r="Q59" s="27" t="s">
        <v>1427</v>
      </c>
      <c r="R59" s="27">
        <f t="shared" si="0"/>
        <v>0</v>
      </c>
      <c r="S59" s="27"/>
      <c r="T59" s="27"/>
      <c r="U59" s="27"/>
      <c r="V59" s="27"/>
      <c r="W59" s="27"/>
      <c r="X59" s="27"/>
      <c r="Y59" s="27"/>
      <c r="Z59" s="27" t="s">
        <v>1427</v>
      </c>
      <c r="AA59" s="27" t="s">
        <v>1427</v>
      </c>
      <c r="AB59" s="27" t="s">
        <v>1427</v>
      </c>
      <c r="AC59" s="27">
        <f t="shared" si="1"/>
        <v>0</v>
      </c>
      <c r="AD59" s="27"/>
      <c r="AE59" s="27"/>
      <c r="AF59" s="27"/>
      <c r="AG59" s="27"/>
      <c r="AH59" s="27"/>
      <c r="AI59" s="27"/>
      <c r="AJ59" s="27"/>
      <c r="AK59" s="27"/>
      <c r="AL59" s="29">
        <v>0</v>
      </c>
      <c r="AM59" s="29">
        <v>0</v>
      </c>
      <c r="AN59" s="29" t="s">
        <v>1427</v>
      </c>
      <c r="AO59" s="29" t="s">
        <v>1427</v>
      </c>
      <c r="AP59" s="29" t="s">
        <v>1427</v>
      </c>
      <c r="AQ59" s="29" t="s">
        <v>1427</v>
      </c>
      <c r="AR59" s="29" t="s">
        <v>1427</v>
      </c>
      <c r="AS59" s="29" t="s">
        <v>1427</v>
      </c>
      <c r="AT59" s="29" t="str">
        <f t="shared" si="2"/>
        <v>.</v>
      </c>
      <c r="AU59" s="29">
        <v>4</v>
      </c>
      <c r="AV59" s="29">
        <v>6</v>
      </c>
      <c r="AW59" s="29">
        <v>0</v>
      </c>
      <c r="AX59" s="29">
        <v>25</v>
      </c>
      <c r="AY59" s="29">
        <v>1</v>
      </c>
      <c r="AZ59" s="27" t="s">
        <v>1427</v>
      </c>
      <c r="BA59" s="27">
        <v>67</v>
      </c>
      <c r="BB59" s="27">
        <v>1</v>
      </c>
      <c r="BC59" s="27">
        <v>0</v>
      </c>
      <c r="BD59" s="27">
        <v>0</v>
      </c>
      <c r="BE59" s="27">
        <v>0</v>
      </c>
      <c r="BF59" s="27" t="s">
        <v>2697</v>
      </c>
      <c r="BG59" s="27">
        <v>166</v>
      </c>
      <c r="BH59" s="27" t="s">
        <v>1427</v>
      </c>
      <c r="BI59" s="27">
        <v>3</v>
      </c>
      <c r="BJ59" s="27" t="s">
        <v>1427</v>
      </c>
      <c r="BK59" s="27" t="s">
        <v>1427</v>
      </c>
      <c r="BL59" s="27" t="s">
        <v>1427</v>
      </c>
      <c r="BM59" s="27" t="s">
        <v>1427</v>
      </c>
      <c r="BN59" s="27">
        <v>4</v>
      </c>
      <c r="BO59" s="29">
        <v>3</v>
      </c>
      <c r="BP59" s="27">
        <v>120</v>
      </c>
      <c r="BQ59" s="27">
        <v>0</v>
      </c>
      <c r="BR59" s="27" t="s">
        <v>1427</v>
      </c>
      <c r="BS59" s="27">
        <v>1</v>
      </c>
      <c r="BT59" s="27">
        <v>1</v>
      </c>
      <c r="BU59" s="29">
        <v>2</v>
      </c>
    </row>
    <row r="60" spans="1:73" ht="45" hidden="1" outlineLevel="2" x14ac:dyDescent="0.25">
      <c r="A60" s="27">
        <v>299</v>
      </c>
      <c r="B60" s="28">
        <v>44445.970046296294</v>
      </c>
      <c r="C60" s="28">
        <v>44445.972256944442</v>
      </c>
      <c r="D60" s="2" t="s">
        <v>603</v>
      </c>
      <c r="E60" s="27">
        <v>100</v>
      </c>
      <c r="F60" s="27">
        <v>190</v>
      </c>
      <c r="G60" s="27">
        <v>1</v>
      </c>
      <c r="H60" s="28">
        <v>44445.972267812504</v>
      </c>
      <c r="I60" s="2" t="s">
        <v>604</v>
      </c>
      <c r="J60" s="27">
        <v>43.147903442382813</v>
      </c>
      <c r="K60" s="27">
        <v>12.109695434570313</v>
      </c>
      <c r="L60" s="2" t="s">
        <v>15</v>
      </c>
      <c r="M60" s="2" t="s">
        <v>16</v>
      </c>
      <c r="N60" s="3">
        <v>1</v>
      </c>
      <c r="O60" s="27" t="s">
        <v>1427</v>
      </c>
      <c r="P60" s="27" t="s">
        <v>1427</v>
      </c>
      <c r="Q60" s="27" t="s">
        <v>1427</v>
      </c>
      <c r="R60" s="27">
        <f t="shared" si="0"/>
        <v>0</v>
      </c>
      <c r="S60" s="27"/>
      <c r="T60" s="27"/>
      <c r="U60" s="27"/>
      <c r="V60" s="27"/>
      <c r="W60" s="27"/>
      <c r="X60" s="27"/>
      <c r="Y60" s="27"/>
      <c r="Z60" s="27" t="s">
        <v>1427</v>
      </c>
      <c r="AA60" s="27" t="s">
        <v>1427</v>
      </c>
      <c r="AB60" s="27" t="s">
        <v>1427</v>
      </c>
      <c r="AC60" s="27">
        <f t="shared" si="1"/>
        <v>0</v>
      </c>
      <c r="AD60" s="27"/>
      <c r="AE60" s="27"/>
      <c r="AF60" s="27"/>
      <c r="AG60" s="27"/>
      <c r="AH60" s="27"/>
      <c r="AI60" s="27"/>
      <c r="AJ60" s="27"/>
      <c r="AK60" s="27"/>
      <c r="AL60" s="29">
        <v>0</v>
      </c>
      <c r="AM60" s="29">
        <v>0</v>
      </c>
      <c r="AN60" s="29" t="s">
        <v>1427</v>
      </c>
      <c r="AO60" s="29" t="s">
        <v>1427</v>
      </c>
      <c r="AP60" s="29" t="s">
        <v>1427</v>
      </c>
      <c r="AQ60" s="29" t="s">
        <v>1427</v>
      </c>
      <c r="AR60" s="29" t="s">
        <v>1427</v>
      </c>
      <c r="AS60" s="29" t="s">
        <v>1427</v>
      </c>
      <c r="AT60" s="29" t="str">
        <f t="shared" si="2"/>
        <v>.</v>
      </c>
      <c r="AU60" s="29">
        <v>5</v>
      </c>
      <c r="AV60" s="29">
        <v>6</v>
      </c>
      <c r="AW60" s="29">
        <v>1</v>
      </c>
      <c r="AX60" s="29">
        <v>27</v>
      </c>
      <c r="AY60" s="29">
        <v>1</v>
      </c>
      <c r="AZ60" s="27" t="s">
        <v>1427</v>
      </c>
      <c r="BA60" s="27">
        <v>82</v>
      </c>
      <c r="BB60" s="27">
        <v>0</v>
      </c>
      <c r="BC60" s="27">
        <v>0</v>
      </c>
      <c r="BD60" s="27">
        <v>0</v>
      </c>
      <c r="BE60" s="27">
        <v>0</v>
      </c>
      <c r="BF60" s="27" t="s">
        <v>2839</v>
      </c>
      <c r="BG60" s="27">
        <v>173</v>
      </c>
      <c r="BH60" s="27" t="s">
        <v>2840</v>
      </c>
      <c r="BI60" s="27">
        <v>4</v>
      </c>
      <c r="BJ60" s="27">
        <v>18</v>
      </c>
      <c r="BK60" s="27" t="s">
        <v>3089</v>
      </c>
      <c r="BL60" s="27" t="s">
        <v>1427</v>
      </c>
      <c r="BM60" s="27" t="s">
        <v>1427</v>
      </c>
      <c r="BN60" s="27">
        <v>4</v>
      </c>
      <c r="BO60" s="29">
        <v>3</v>
      </c>
      <c r="BP60" s="27">
        <v>60</v>
      </c>
      <c r="BQ60" s="27">
        <v>0</v>
      </c>
      <c r="BR60" s="27" t="s">
        <v>1427</v>
      </c>
      <c r="BS60" s="27">
        <v>0</v>
      </c>
      <c r="BT60" s="27">
        <v>0</v>
      </c>
      <c r="BU60" s="29">
        <v>4</v>
      </c>
    </row>
    <row r="61" spans="1:73" ht="30" hidden="1" outlineLevel="2" x14ac:dyDescent="0.25">
      <c r="A61" s="27">
        <v>306</v>
      </c>
      <c r="B61" s="28">
        <v>44446.008287037039</v>
      </c>
      <c r="C61" s="28">
        <v>44446.009722222225</v>
      </c>
      <c r="D61" s="2" t="s">
        <v>617</v>
      </c>
      <c r="E61" s="27">
        <v>100</v>
      </c>
      <c r="F61" s="27">
        <v>124</v>
      </c>
      <c r="G61" s="27">
        <v>1</v>
      </c>
      <c r="H61" s="28">
        <v>44446.009726145836</v>
      </c>
      <c r="I61" s="2" t="s">
        <v>618</v>
      </c>
      <c r="J61" s="27">
        <v>41.112197875976563</v>
      </c>
      <c r="K61" s="27">
        <v>16.854705810546875</v>
      </c>
      <c r="L61" s="2" t="s">
        <v>15</v>
      </c>
      <c r="M61" s="2" t="s">
        <v>16</v>
      </c>
      <c r="N61" s="3">
        <v>1</v>
      </c>
      <c r="O61" s="27" t="s">
        <v>1427</v>
      </c>
      <c r="P61" s="27" t="s">
        <v>1427</v>
      </c>
      <c r="Q61" s="27" t="s">
        <v>1427</v>
      </c>
      <c r="R61" s="27">
        <f t="shared" si="0"/>
        <v>0</v>
      </c>
      <c r="S61" s="27"/>
      <c r="T61" s="27"/>
      <c r="U61" s="27"/>
      <c r="V61" s="27"/>
      <c r="W61" s="27"/>
      <c r="X61" s="27"/>
      <c r="Y61" s="27"/>
      <c r="Z61" s="27" t="s">
        <v>1427</v>
      </c>
      <c r="AA61" s="27" t="s">
        <v>1427</v>
      </c>
      <c r="AB61" s="27" t="s">
        <v>1427</v>
      </c>
      <c r="AC61" s="27">
        <f t="shared" si="1"/>
        <v>0</v>
      </c>
      <c r="AD61" s="27"/>
      <c r="AE61" s="27"/>
      <c r="AF61" s="27"/>
      <c r="AG61" s="27"/>
      <c r="AH61" s="27"/>
      <c r="AI61" s="27"/>
      <c r="AJ61" s="27"/>
      <c r="AK61" s="27"/>
      <c r="AL61" s="29">
        <v>0</v>
      </c>
      <c r="AM61" s="29">
        <v>0</v>
      </c>
      <c r="AN61" s="29" t="s">
        <v>1427</v>
      </c>
      <c r="AO61" s="29" t="s">
        <v>1427</v>
      </c>
      <c r="AP61" s="29" t="s">
        <v>1427</v>
      </c>
      <c r="AQ61" s="29" t="s">
        <v>1427</v>
      </c>
      <c r="AR61" s="29" t="s">
        <v>1427</v>
      </c>
      <c r="AS61" s="29" t="s">
        <v>1427</v>
      </c>
      <c r="AT61" s="29" t="str">
        <f t="shared" si="2"/>
        <v>.</v>
      </c>
      <c r="AU61" s="29">
        <v>5</v>
      </c>
      <c r="AV61" s="29">
        <v>7</v>
      </c>
      <c r="AW61" s="29">
        <v>1</v>
      </c>
      <c r="AX61" s="29">
        <v>47</v>
      </c>
      <c r="AY61" s="29">
        <v>1</v>
      </c>
      <c r="AZ61" s="27" t="s">
        <v>1427</v>
      </c>
      <c r="BA61" s="27">
        <v>37</v>
      </c>
      <c r="BB61" s="27">
        <v>0</v>
      </c>
      <c r="BC61" s="27">
        <v>0</v>
      </c>
      <c r="BD61" s="27">
        <v>1</v>
      </c>
      <c r="BE61" s="27">
        <v>0</v>
      </c>
      <c r="BF61" s="27" t="s">
        <v>2796</v>
      </c>
      <c r="BG61" s="27">
        <v>167</v>
      </c>
      <c r="BH61" s="27" t="s">
        <v>1427</v>
      </c>
      <c r="BI61" s="27">
        <v>7</v>
      </c>
      <c r="BJ61" s="27" t="s">
        <v>1427</v>
      </c>
      <c r="BK61" s="27" t="s">
        <v>1427</v>
      </c>
      <c r="BL61" s="27" t="s">
        <v>1427</v>
      </c>
      <c r="BM61" s="27" t="s">
        <v>1427</v>
      </c>
      <c r="BN61" s="27">
        <v>4</v>
      </c>
      <c r="BO61" s="29">
        <v>3</v>
      </c>
      <c r="BP61" s="27">
        <v>120</v>
      </c>
      <c r="BQ61" s="27">
        <v>0</v>
      </c>
      <c r="BR61" s="27" t="s">
        <v>1427</v>
      </c>
      <c r="BS61" s="27">
        <v>1</v>
      </c>
      <c r="BT61" s="27">
        <v>1</v>
      </c>
      <c r="BU61" s="29">
        <v>2</v>
      </c>
    </row>
    <row r="62" spans="1:73" ht="30" hidden="1" outlineLevel="2" x14ac:dyDescent="0.25">
      <c r="A62" s="27">
        <v>309</v>
      </c>
      <c r="B62" s="28">
        <v>44446.018958333334</v>
      </c>
      <c r="C62" s="28">
        <v>44446.02070601852</v>
      </c>
      <c r="D62" s="2" t="s">
        <v>623</v>
      </c>
      <c r="E62" s="27">
        <v>100</v>
      </c>
      <c r="F62" s="27">
        <v>151</v>
      </c>
      <c r="G62" s="27">
        <v>1</v>
      </c>
      <c r="H62" s="28">
        <v>44446.020717534724</v>
      </c>
      <c r="I62" s="2" t="s">
        <v>624</v>
      </c>
      <c r="J62" s="27">
        <v>46.068206787109375</v>
      </c>
      <c r="K62" s="27">
        <v>11.113998413085938</v>
      </c>
      <c r="L62" s="2" t="s">
        <v>15</v>
      </c>
      <c r="M62" s="2" t="s">
        <v>16</v>
      </c>
      <c r="N62" s="3">
        <v>1</v>
      </c>
      <c r="O62" s="27" t="s">
        <v>1427</v>
      </c>
      <c r="P62" s="27" t="s">
        <v>1427</v>
      </c>
      <c r="Q62" s="27" t="s">
        <v>1427</v>
      </c>
      <c r="R62" s="27">
        <f t="shared" si="0"/>
        <v>0</v>
      </c>
      <c r="S62" s="27"/>
      <c r="T62" s="27"/>
      <c r="U62" s="27"/>
      <c r="V62" s="27"/>
      <c r="W62" s="27"/>
      <c r="X62" s="27"/>
      <c r="Y62" s="27"/>
      <c r="Z62" s="27" t="s">
        <v>1427</v>
      </c>
      <c r="AA62" s="27" t="s">
        <v>1427</v>
      </c>
      <c r="AB62" s="27" t="s">
        <v>1427</v>
      </c>
      <c r="AC62" s="27">
        <f t="shared" si="1"/>
        <v>0</v>
      </c>
      <c r="AD62" s="27"/>
      <c r="AE62" s="27"/>
      <c r="AF62" s="27"/>
      <c r="AG62" s="27"/>
      <c r="AH62" s="27"/>
      <c r="AI62" s="27"/>
      <c r="AJ62" s="27"/>
      <c r="AK62" s="27"/>
      <c r="AL62" s="29">
        <v>0</v>
      </c>
      <c r="AM62" s="29">
        <v>0</v>
      </c>
      <c r="AN62" s="29" t="s">
        <v>1427</v>
      </c>
      <c r="AO62" s="29" t="s">
        <v>1427</v>
      </c>
      <c r="AP62" s="29" t="s">
        <v>1427</v>
      </c>
      <c r="AQ62" s="29" t="s">
        <v>1427</v>
      </c>
      <c r="AR62" s="29" t="s">
        <v>1427</v>
      </c>
      <c r="AS62" s="29" t="s">
        <v>1427</v>
      </c>
      <c r="AT62" s="29" t="str">
        <f t="shared" si="2"/>
        <v>.</v>
      </c>
      <c r="AU62" s="29">
        <v>5</v>
      </c>
      <c r="AV62" s="29">
        <v>5</v>
      </c>
      <c r="AW62" s="29">
        <v>0</v>
      </c>
      <c r="AX62" s="29">
        <v>62</v>
      </c>
      <c r="AY62" s="29">
        <v>1</v>
      </c>
      <c r="AZ62" s="27" t="s">
        <v>1427</v>
      </c>
      <c r="BA62" s="27">
        <v>67</v>
      </c>
      <c r="BB62" s="27">
        <v>1</v>
      </c>
      <c r="BC62" s="27">
        <v>0</v>
      </c>
      <c r="BD62" s="27">
        <v>0</v>
      </c>
      <c r="BE62" s="27">
        <v>0</v>
      </c>
      <c r="BF62" s="27" t="s">
        <v>2844</v>
      </c>
      <c r="BG62" s="27">
        <v>170</v>
      </c>
      <c r="BH62" s="27" t="s">
        <v>1427</v>
      </c>
      <c r="BI62" s="27">
        <v>2</v>
      </c>
      <c r="BJ62" s="27" t="s">
        <v>1427</v>
      </c>
      <c r="BK62" s="27" t="s">
        <v>1427</v>
      </c>
      <c r="BL62" s="27" t="s">
        <v>1427</v>
      </c>
      <c r="BM62" s="27" t="s">
        <v>1427</v>
      </c>
      <c r="BN62" s="27">
        <v>2</v>
      </c>
      <c r="BO62" s="29">
        <v>4</v>
      </c>
      <c r="BP62" s="27">
        <v>120</v>
      </c>
      <c r="BQ62" s="27">
        <v>0</v>
      </c>
      <c r="BR62" s="27" t="s">
        <v>1427</v>
      </c>
      <c r="BS62" s="27">
        <v>1</v>
      </c>
      <c r="BT62" s="27">
        <v>1</v>
      </c>
      <c r="BU62" s="29">
        <v>3</v>
      </c>
    </row>
    <row r="63" spans="1:73" ht="45" hidden="1" outlineLevel="2" x14ac:dyDescent="0.25">
      <c r="A63" s="27">
        <v>313</v>
      </c>
      <c r="B63" s="28">
        <v>44446.038391203707</v>
      </c>
      <c r="C63" s="28">
        <v>44446.040578703702</v>
      </c>
      <c r="D63" s="2" t="s">
        <v>631</v>
      </c>
      <c r="E63" s="27">
        <v>100</v>
      </c>
      <c r="F63" s="27">
        <v>189</v>
      </c>
      <c r="G63" s="27">
        <v>1</v>
      </c>
      <c r="H63" s="28">
        <v>44446.040591759258</v>
      </c>
      <c r="I63" s="2" t="s">
        <v>632</v>
      </c>
      <c r="J63" s="27">
        <v>45.581893920898438</v>
      </c>
      <c r="K63" s="27">
        <v>9.2682952880859375</v>
      </c>
      <c r="L63" s="2" t="s">
        <v>15</v>
      </c>
      <c r="M63" s="2" t="s">
        <v>16</v>
      </c>
      <c r="N63" s="3">
        <v>1</v>
      </c>
      <c r="O63" s="27" t="s">
        <v>1427</v>
      </c>
      <c r="P63" s="27" t="s">
        <v>1427</v>
      </c>
      <c r="Q63" s="27" t="s">
        <v>1427</v>
      </c>
      <c r="R63" s="27">
        <f t="shared" si="0"/>
        <v>0</v>
      </c>
      <c r="S63" s="27"/>
      <c r="T63" s="27"/>
      <c r="U63" s="27"/>
      <c r="V63" s="27"/>
      <c r="W63" s="27"/>
      <c r="X63" s="27"/>
      <c r="Y63" s="27"/>
      <c r="Z63" s="27" t="s">
        <v>1427</v>
      </c>
      <c r="AA63" s="27" t="s">
        <v>1427</v>
      </c>
      <c r="AB63" s="27" t="s">
        <v>1427</v>
      </c>
      <c r="AC63" s="27">
        <f t="shared" si="1"/>
        <v>0</v>
      </c>
      <c r="AD63" s="27"/>
      <c r="AE63" s="27"/>
      <c r="AF63" s="27"/>
      <c r="AG63" s="27"/>
      <c r="AH63" s="27"/>
      <c r="AI63" s="27"/>
      <c r="AJ63" s="27"/>
      <c r="AK63" s="27"/>
      <c r="AL63" s="29">
        <v>0</v>
      </c>
      <c r="AM63" s="29">
        <v>0</v>
      </c>
      <c r="AN63" s="29" t="s">
        <v>1427</v>
      </c>
      <c r="AO63" s="29" t="s">
        <v>1427</v>
      </c>
      <c r="AP63" s="29" t="s">
        <v>1427</v>
      </c>
      <c r="AQ63" s="29" t="s">
        <v>1427</v>
      </c>
      <c r="AR63" s="29" t="s">
        <v>1427</v>
      </c>
      <c r="AS63" s="29" t="s">
        <v>1427</v>
      </c>
      <c r="AT63" s="29" t="str">
        <f t="shared" si="2"/>
        <v>.</v>
      </c>
      <c r="AU63" s="29">
        <v>3</v>
      </c>
      <c r="AV63" s="29">
        <v>7</v>
      </c>
      <c r="AW63" s="29">
        <v>1</v>
      </c>
      <c r="AX63" s="29">
        <v>50</v>
      </c>
      <c r="AY63" s="29">
        <v>1</v>
      </c>
      <c r="AZ63" s="27" t="s">
        <v>1427</v>
      </c>
      <c r="BA63" s="27">
        <v>68</v>
      </c>
      <c r="BB63" s="27">
        <v>0</v>
      </c>
      <c r="BC63" s="27">
        <v>0</v>
      </c>
      <c r="BD63" s="27">
        <v>0</v>
      </c>
      <c r="BE63" s="27">
        <v>1</v>
      </c>
      <c r="BF63" s="27" t="s">
        <v>2603</v>
      </c>
      <c r="BG63" s="27">
        <v>167</v>
      </c>
      <c r="BH63" s="27" t="s">
        <v>1427</v>
      </c>
      <c r="BI63" s="27">
        <v>5</v>
      </c>
      <c r="BJ63" s="27">
        <v>14</v>
      </c>
      <c r="BK63" s="27" t="s">
        <v>1427</v>
      </c>
      <c r="BL63" s="27">
        <v>116</v>
      </c>
      <c r="BM63" s="27" t="s">
        <v>3150</v>
      </c>
      <c r="BN63" s="27">
        <v>2</v>
      </c>
      <c r="BO63" s="29">
        <v>3</v>
      </c>
      <c r="BP63" s="27">
        <v>240</v>
      </c>
      <c r="BQ63" s="27">
        <v>0</v>
      </c>
      <c r="BR63" s="27" t="s">
        <v>1427</v>
      </c>
      <c r="BS63" s="27">
        <v>1</v>
      </c>
      <c r="BT63" s="27">
        <v>1</v>
      </c>
      <c r="BU63" s="29">
        <v>3</v>
      </c>
    </row>
    <row r="64" spans="1:73" ht="45" hidden="1" outlineLevel="2" x14ac:dyDescent="0.25">
      <c r="A64" s="27">
        <v>314</v>
      </c>
      <c r="B64" s="28">
        <v>44445.98474537037</v>
      </c>
      <c r="C64" s="28">
        <v>44446.042361111111</v>
      </c>
      <c r="D64" s="2" t="s">
        <v>633</v>
      </c>
      <c r="E64" s="27">
        <v>100</v>
      </c>
      <c r="F64" s="27">
        <v>4978</v>
      </c>
      <c r="G64" s="27">
        <v>1</v>
      </c>
      <c r="H64" s="28">
        <v>44446.042370057869</v>
      </c>
      <c r="I64" s="2" t="s">
        <v>634</v>
      </c>
      <c r="J64" s="27">
        <v>45.47430419921875</v>
      </c>
      <c r="K64" s="27">
        <v>9.2006988525390625</v>
      </c>
      <c r="L64" s="2" t="s">
        <v>15</v>
      </c>
      <c r="M64" s="2" t="s">
        <v>16</v>
      </c>
      <c r="N64" s="3">
        <v>1</v>
      </c>
      <c r="O64" s="27" t="s">
        <v>1427</v>
      </c>
      <c r="P64" s="27" t="s">
        <v>1427</v>
      </c>
      <c r="Q64" s="27" t="s">
        <v>1427</v>
      </c>
      <c r="R64" s="27">
        <f t="shared" si="0"/>
        <v>0</v>
      </c>
      <c r="S64" s="27"/>
      <c r="T64" s="27"/>
      <c r="U64" s="27"/>
      <c r="V64" s="27"/>
      <c r="W64" s="27"/>
      <c r="X64" s="27"/>
      <c r="Y64" s="27"/>
      <c r="Z64" s="27" t="s">
        <v>1427</v>
      </c>
      <c r="AA64" s="27" t="s">
        <v>1427</v>
      </c>
      <c r="AB64" s="27" t="s">
        <v>1427</v>
      </c>
      <c r="AC64" s="27">
        <f t="shared" si="1"/>
        <v>0</v>
      </c>
      <c r="AD64" s="27"/>
      <c r="AE64" s="27"/>
      <c r="AF64" s="27"/>
      <c r="AG64" s="27"/>
      <c r="AH64" s="27"/>
      <c r="AI64" s="27"/>
      <c r="AJ64" s="27"/>
      <c r="AK64" s="27"/>
      <c r="AL64" s="29">
        <v>0</v>
      </c>
      <c r="AM64" s="29">
        <v>0</v>
      </c>
      <c r="AN64" s="29" t="s">
        <v>1427</v>
      </c>
      <c r="AO64" s="29" t="s">
        <v>1427</v>
      </c>
      <c r="AP64" s="29" t="s">
        <v>1427</v>
      </c>
      <c r="AQ64" s="29" t="s">
        <v>1427</v>
      </c>
      <c r="AR64" s="29" t="s">
        <v>1427</v>
      </c>
      <c r="AS64" s="29" t="s">
        <v>1427</v>
      </c>
      <c r="AT64" s="29" t="str">
        <f t="shared" si="2"/>
        <v>.</v>
      </c>
      <c r="AU64" s="29">
        <v>6</v>
      </c>
      <c r="AV64" s="29">
        <v>8</v>
      </c>
      <c r="AW64" s="29">
        <v>1</v>
      </c>
      <c r="AX64" s="29">
        <v>47</v>
      </c>
      <c r="AY64" s="29">
        <v>1</v>
      </c>
      <c r="AZ64" s="27" t="s">
        <v>1427</v>
      </c>
      <c r="BA64" s="27">
        <v>86</v>
      </c>
      <c r="BB64" s="27">
        <v>0</v>
      </c>
      <c r="BC64" s="27">
        <v>1</v>
      </c>
      <c r="BD64" s="27">
        <v>0</v>
      </c>
      <c r="BE64" s="27">
        <v>0</v>
      </c>
      <c r="BF64" s="27" t="s">
        <v>2609</v>
      </c>
      <c r="BG64" s="27">
        <v>166</v>
      </c>
      <c r="BH64" s="27" t="s">
        <v>1427</v>
      </c>
      <c r="BI64" s="27">
        <v>7</v>
      </c>
      <c r="BJ64" s="27" t="s">
        <v>1427</v>
      </c>
      <c r="BK64" s="27" t="s">
        <v>1427</v>
      </c>
      <c r="BL64" s="27" t="s">
        <v>1427</v>
      </c>
      <c r="BM64" s="27" t="s">
        <v>1427</v>
      </c>
      <c r="BN64" s="27">
        <v>3</v>
      </c>
      <c r="BO64" s="29">
        <v>3</v>
      </c>
      <c r="BP64" s="27">
        <v>120</v>
      </c>
      <c r="BQ64" s="27">
        <v>0</v>
      </c>
      <c r="BR64" s="27" t="s">
        <v>1427</v>
      </c>
      <c r="BS64" s="27">
        <v>1</v>
      </c>
      <c r="BT64" s="27">
        <v>1</v>
      </c>
      <c r="BU64" s="29">
        <v>2</v>
      </c>
    </row>
    <row r="65" spans="1:73" ht="30" hidden="1" outlineLevel="2" x14ac:dyDescent="0.25">
      <c r="A65" s="27">
        <v>318</v>
      </c>
      <c r="B65" s="28">
        <v>44446.063958333332</v>
      </c>
      <c r="C65" s="28">
        <v>44446.065763888888</v>
      </c>
      <c r="D65" s="2" t="s">
        <v>641</v>
      </c>
      <c r="E65" s="27">
        <v>100</v>
      </c>
      <c r="F65" s="27">
        <v>155</v>
      </c>
      <c r="G65" s="27">
        <v>1</v>
      </c>
      <c r="H65" s="28">
        <v>44446.065787060186</v>
      </c>
      <c r="I65" s="2" t="s">
        <v>642</v>
      </c>
      <c r="J65" s="27">
        <v>45.630294799804688</v>
      </c>
      <c r="K65" s="27">
        <v>9.1526031494140625</v>
      </c>
      <c r="L65" s="2" t="s">
        <v>15</v>
      </c>
      <c r="M65" s="2" t="s">
        <v>16</v>
      </c>
      <c r="N65" s="3">
        <v>1</v>
      </c>
      <c r="O65" s="27" t="s">
        <v>1427</v>
      </c>
      <c r="P65" s="27" t="s">
        <v>1427</v>
      </c>
      <c r="Q65" s="27" t="s">
        <v>1427</v>
      </c>
      <c r="R65" s="27">
        <f t="shared" si="0"/>
        <v>0</v>
      </c>
      <c r="S65" s="27"/>
      <c r="T65" s="27"/>
      <c r="U65" s="27"/>
      <c r="V65" s="27"/>
      <c r="W65" s="27"/>
      <c r="X65" s="27"/>
      <c r="Y65" s="27"/>
      <c r="Z65" s="27" t="s">
        <v>1427</v>
      </c>
      <c r="AA65" s="27" t="s">
        <v>1427</v>
      </c>
      <c r="AB65" s="27" t="s">
        <v>1427</v>
      </c>
      <c r="AC65" s="27">
        <f t="shared" si="1"/>
        <v>0</v>
      </c>
      <c r="AD65" s="27"/>
      <c r="AE65" s="27"/>
      <c r="AF65" s="27"/>
      <c r="AG65" s="27"/>
      <c r="AH65" s="27"/>
      <c r="AI65" s="27"/>
      <c r="AJ65" s="27"/>
      <c r="AK65" s="27"/>
      <c r="AL65" s="29">
        <v>0</v>
      </c>
      <c r="AM65" s="29">
        <v>0</v>
      </c>
      <c r="AN65" s="29" t="s">
        <v>1427</v>
      </c>
      <c r="AO65" s="29" t="s">
        <v>1427</v>
      </c>
      <c r="AP65" s="29" t="s">
        <v>1427</v>
      </c>
      <c r="AQ65" s="29" t="s">
        <v>1427</v>
      </c>
      <c r="AR65" s="29" t="s">
        <v>1427</v>
      </c>
      <c r="AS65" s="29" t="s">
        <v>1427</v>
      </c>
      <c r="AT65" s="29" t="str">
        <f t="shared" si="2"/>
        <v>.</v>
      </c>
      <c r="AU65" s="29">
        <v>6</v>
      </c>
      <c r="AV65" s="29">
        <v>7</v>
      </c>
      <c r="AW65" s="29">
        <v>1</v>
      </c>
      <c r="AX65" s="29">
        <v>48</v>
      </c>
      <c r="AY65" s="29">
        <v>1</v>
      </c>
      <c r="AZ65" s="27" t="s">
        <v>1427</v>
      </c>
      <c r="BA65" s="27">
        <v>103</v>
      </c>
      <c r="BB65" s="27">
        <v>1</v>
      </c>
      <c r="BC65" s="27">
        <v>0</v>
      </c>
      <c r="BD65" s="27">
        <v>0</v>
      </c>
      <c r="BE65" s="27">
        <v>0</v>
      </c>
      <c r="BF65" s="27" t="s">
        <v>2846</v>
      </c>
      <c r="BG65" s="27">
        <v>168</v>
      </c>
      <c r="BH65" s="27" t="s">
        <v>1427</v>
      </c>
      <c r="BI65" s="27">
        <v>7</v>
      </c>
      <c r="BJ65" s="27" t="s">
        <v>1427</v>
      </c>
      <c r="BK65" s="27" t="s">
        <v>1427</v>
      </c>
      <c r="BL65" s="27" t="s">
        <v>1427</v>
      </c>
      <c r="BM65" s="27" t="s">
        <v>1427</v>
      </c>
      <c r="BN65" s="27">
        <v>3</v>
      </c>
      <c r="BO65" s="29">
        <v>3</v>
      </c>
      <c r="BP65" s="27">
        <v>200</v>
      </c>
      <c r="BQ65" s="27">
        <v>0</v>
      </c>
      <c r="BR65" s="27" t="s">
        <v>1427</v>
      </c>
      <c r="BS65" s="27">
        <v>1</v>
      </c>
      <c r="BT65" s="27">
        <v>1</v>
      </c>
      <c r="BU65" s="29">
        <v>4</v>
      </c>
    </row>
    <row r="66" spans="1:73" ht="45" hidden="1" outlineLevel="2" x14ac:dyDescent="0.25">
      <c r="A66" s="27">
        <v>320</v>
      </c>
      <c r="B66" s="28">
        <v>44446.069305555553</v>
      </c>
      <c r="C66" s="28">
        <v>44446.071539351855</v>
      </c>
      <c r="D66" s="2" t="s">
        <v>645</v>
      </c>
      <c r="E66" s="27">
        <v>100</v>
      </c>
      <c r="F66" s="27">
        <v>193</v>
      </c>
      <c r="G66" s="27">
        <v>1</v>
      </c>
      <c r="H66" s="28">
        <v>44446.07155025463</v>
      </c>
      <c r="I66" s="2" t="s">
        <v>646</v>
      </c>
      <c r="J66" s="27">
        <v>45.40960693359375</v>
      </c>
      <c r="K66" s="27">
        <v>11.894699096679688</v>
      </c>
      <c r="L66" s="2" t="s">
        <v>15</v>
      </c>
      <c r="M66" s="2" t="s">
        <v>16</v>
      </c>
      <c r="N66" s="3">
        <v>1</v>
      </c>
      <c r="O66" s="27" t="s">
        <v>1427</v>
      </c>
      <c r="P66" s="27" t="s">
        <v>1427</v>
      </c>
      <c r="Q66" s="27" t="s">
        <v>1427</v>
      </c>
      <c r="R66" s="27">
        <f t="shared" ref="R66:R129" si="3">IF($O66=".",0,1)+IF($P66=".",0,1)+IF($Q66=".",0,1)</f>
        <v>0</v>
      </c>
      <c r="S66" s="27"/>
      <c r="T66" s="27"/>
      <c r="U66" s="27"/>
      <c r="V66" s="27"/>
      <c r="W66" s="27"/>
      <c r="X66" s="27"/>
      <c r="Y66" s="27"/>
      <c r="Z66" s="27" t="s">
        <v>1427</v>
      </c>
      <c r="AA66" s="27" t="s">
        <v>1427</v>
      </c>
      <c r="AB66" s="27" t="s">
        <v>1427</v>
      </c>
      <c r="AC66" s="27">
        <f t="shared" ref="AC66:AC129" si="4">IF($Z66=".",0,1)+IF($AA66=".",0,1)+IF($AB66=".",0,1)</f>
        <v>0</v>
      </c>
      <c r="AD66" s="27"/>
      <c r="AE66" s="27"/>
      <c r="AF66" s="27"/>
      <c r="AG66" s="27"/>
      <c r="AH66" s="27"/>
      <c r="AI66" s="27"/>
      <c r="AJ66" s="27"/>
      <c r="AK66" s="27"/>
      <c r="AL66" s="29">
        <v>0</v>
      </c>
      <c r="AM66" s="29">
        <v>0</v>
      </c>
      <c r="AN66" s="29" t="s">
        <v>1427</v>
      </c>
      <c r="AO66" s="29" t="s">
        <v>1427</v>
      </c>
      <c r="AP66" s="29" t="s">
        <v>1427</v>
      </c>
      <c r="AQ66" s="29" t="s">
        <v>1427</v>
      </c>
      <c r="AR66" s="29" t="s">
        <v>1427</v>
      </c>
      <c r="AS66" s="29" t="s">
        <v>1427</v>
      </c>
      <c r="AT66" s="29" t="str">
        <f t="shared" ref="AT66:AT129" si="5">IF(AN66=".",".",SUM(AN66:AS66)/6)</f>
        <v>.</v>
      </c>
      <c r="AU66" s="29">
        <v>5</v>
      </c>
      <c r="AV66" s="29">
        <v>4</v>
      </c>
      <c r="AW66" s="29">
        <v>0</v>
      </c>
      <c r="AX66" s="29">
        <v>56</v>
      </c>
      <c r="AY66" s="29">
        <v>1</v>
      </c>
      <c r="AZ66" s="27" t="s">
        <v>1427</v>
      </c>
      <c r="BA66" s="27">
        <v>67</v>
      </c>
      <c r="BB66" s="27">
        <v>1</v>
      </c>
      <c r="BC66" s="27">
        <v>0</v>
      </c>
      <c r="BD66" s="27">
        <v>0</v>
      </c>
      <c r="BE66" s="27">
        <v>0</v>
      </c>
      <c r="BF66" s="27" t="s">
        <v>2697</v>
      </c>
      <c r="BG66" s="27">
        <v>166</v>
      </c>
      <c r="BH66" s="27" t="s">
        <v>1427</v>
      </c>
      <c r="BI66" s="27">
        <v>4</v>
      </c>
      <c r="BJ66" s="27">
        <v>15</v>
      </c>
      <c r="BK66" s="27" t="s">
        <v>1427</v>
      </c>
      <c r="BL66" s="27" t="s">
        <v>1427</v>
      </c>
      <c r="BM66" s="27" t="s">
        <v>1427</v>
      </c>
      <c r="BN66" s="27">
        <v>4</v>
      </c>
      <c r="BO66" s="29">
        <v>4</v>
      </c>
      <c r="BP66" s="27">
        <v>30</v>
      </c>
      <c r="BQ66" s="27">
        <v>0</v>
      </c>
      <c r="BR66" s="27" t="s">
        <v>1427</v>
      </c>
      <c r="BS66" s="27">
        <v>1</v>
      </c>
      <c r="BT66" s="27">
        <v>1</v>
      </c>
      <c r="BU66" s="29">
        <v>2</v>
      </c>
    </row>
    <row r="67" spans="1:73" ht="45" hidden="1" outlineLevel="2" x14ac:dyDescent="0.25">
      <c r="A67" s="27">
        <v>322</v>
      </c>
      <c r="B67" s="28">
        <v>44446.087256944447</v>
      </c>
      <c r="C67" s="28">
        <v>44446.088530092595</v>
      </c>
      <c r="D67" s="2" t="s">
        <v>649</v>
      </c>
      <c r="E67" s="27">
        <v>100</v>
      </c>
      <c r="F67" s="27">
        <v>110</v>
      </c>
      <c r="G67" s="27">
        <v>1</v>
      </c>
      <c r="H67" s="28">
        <v>44446.088543645834</v>
      </c>
      <c r="I67" s="2" t="s">
        <v>650</v>
      </c>
      <c r="J67" s="27">
        <v>43.147903442382813</v>
      </c>
      <c r="K67" s="27">
        <v>12.109695434570313</v>
      </c>
      <c r="L67" s="2" t="s">
        <v>15</v>
      </c>
      <c r="M67" s="2" t="s">
        <v>16</v>
      </c>
      <c r="N67" s="3">
        <v>1</v>
      </c>
      <c r="O67" s="27" t="s">
        <v>1427</v>
      </c>
      <c r="P67" s="27" t="s">
        <v>1427</v>
      </c>
      <c r="Q67" s="27" t="s">
        <v>1427</v>
      </c>
      <c r="R67" s="27">
        <f t="shared" si="3"/>
        <v>0</v>
      </c>
      <c r="S67" s="27"/>
      <c r="T67" s="27"/>
      <c r="U67" s="27"/>
      <c r="V67" s="27"/>
      <c r="W67" s="27"/>
      <c r="X67" s="27"/>
      <c r="Y67" s="27"/>
      <c r="Z67" s="27" t="s">
        <v>1427</v>
      </c>
      <c r="AA67" s="27" t="s">
        <v>1427</v>
      </c>
      <c r="AB67" s="27" t="s">
        <v>1427</v>
      </c>
      <c r="AC67" s="27">
        <f t="shared" si="4"/>
        <v>0</v>
      </c>
      <c r="AD67" s="27"/>
      <c r="AE67" s="27"/>
      <c r="AF67" s="27"/>
      <c r="AG67" s="27"/>
      <c r="AH67" s="27"/>
      <c r="AI67" s="27"/>
      <c r="AJ67" s="27"/>
      <c r="AK67" s="27"/>
      <c r="AL67" s="29">
        <v>0</v>
      </c>
      <c r="AM67" s="29">
        <v>0</v>
      </c>
      <c r="AN67" s="29" t="s">
        <v>1427</v>
      </c>
      <c r="AO67" s="29" t="s">
        <v>1427</v>
      </c>
      <c r="AP67" s="29" t="s">
        <v>1427</v>
      </c>
      <c r="AQ67" s="29" t="s">
        <v>1427</v>
      </c>
      <c r="AR67" s="29" t="s">
        <v>1427</v>
      </c>
      <c r="AS67" s="29" t="s">
        <v>1427</v>
      </c>
      <c r="AT67" s="29" t="str">
        <f t="shared" si="5"/>
        <v>.</v>
      </c>
      <c r="AU67" s="29">
        <v>7</v>
      </c>
      <c r="AV67" s="29">
        <v>8</v>
      </c>
      <c r="AW67" s="29">
        <v>1</v>
      </c>
      <c r="AX67" s="29">
        <v>33</v>
      </c>
      <c r="AY67" s="29">
        <v>1</v>
      </c>
      <c r="AZ67" s="27" t="s">
        <v>1427</v>
      </c>
      <c r="BA67" s="27">
        <v>67</v>
      </c>
      <c r="BB67" s="27">
        <v>1</v>
      </c>
      <c r="BC67" s="27">
        <v>0</v>
      </c>
      <c r="BD67" s="27">
        <v>0</v>
      </c>
      <c r="BE67" s="27">
        <v>0</v>
      </c>
      <c r="BF67" s="27" t="s">
        <v>2809</v>
      </c>
      <c r="BG67" s="27">
        <v>166</v>
      </c>
      <c r="BH67" s="27" t="s">
        <v>1427</v>
      </c>
      <c r="BI67" s="27">
        <v>7</v>
      </c>
      <c r="BJ67" s="27" t="s">
        <v>1427</v>
      </c>
      <c r="BK67" s="27" t="s">
        <v>1427</v>
      </c>
      <c r="BL67" s="27" t="s">
        <v>1427</v>
      </c>
      <c r="BM67" s="27" t="s">
        <v>1427</v>
      </c>
      <c r="BN67" s="27">
        <v>4</v>
      </c>
      <c r="BO67" s="29">
        <v>3</v>
      </c>
      <c r="BP67" s="27">
        <v>80</v>
      </c>
      <c r="BQ67" s="27">
        <v>0</v>
      </c>
      <c r="BR67" s="27" t="s">
        <v>1427</v>
      </c>
      <c r="BS67" s="27">
        <v>1</v>
      </c>
      <c r="BT67" s="27">
        <v>1</v>
      </c>
      <c r="BU67" s="29">
        <v>3</v>
      </c>
    </row>
    <row r="68" spans="1:73" ht="45" hidden="1" outlineLevel="2" x14ac:dyDescent="0.25">
      <c r="A68" s="27">
        <v>326</v>
      </c>
      <c r="B68" s="28">
        <v>44446.099930555552</v>
      </c>
      <c r="C68" s="28">
        <v>44446.10229166667</v>
      </c>
      <c r="D68" s="2" t="s">
        <v>657</v>
      </c>
      <c r="E68" s="27">
        <v>100</v>
      </c>
      <c r="F68" s="27">
        <v>203</v>
      </c>
      <c r="G68" s="27">
        <v>1</v>
      </c>
      <c r="H68" s="28">
        <v>44446.102301967592</v>
      </c>
      <c r="I68" s="2" t="s">
        <v>658</v>
      </c>
      <c r="J68" s="27">
        <v>45.54949951171875</v>
      </c>
      <c r="K68" s="27">
        <v>9.16070556640625</v>
      </c>
      <c r="L68" s="2" t="s">
        <v>15</v>
      </c>
      <c r="M68" s="2" t="s">
        <v>16</v>
      </c>
      <c r="N68" s="3">
        <v>1</v>
      </c>
      <c r="O68" s="27" t="s">
        <v>1427</v>
      </c>
      <c r="P68" s="27" t="s">
        <v>1427</v>
      </c>
      <c r="Q68" s="27" t="s">
        <v>1427</v>
      </c>
      <c r="R68" s="27">
        <f t="shared" si="3"/>
        <v>0</v>
      </c>
      <c r="S68" s="27"/>
      <c r="T68" s="27"/>
      <c r="U68" s="27"/>
      <c r="V68" s="27"/>
      <c r="W68" s="27"/>
      <c r="X68" s="27"/>
      <c r="Y68" s="27"/>
      <c r="Z68" s="27" t="s">
        <v>1427</v>
      </c>
      <c r="AA68" s="27" t="s">
        <v>1427</v>
      </c>
      <c r="AB68" s="27" t="s">
        <v>1427</v>
      </c>
      <c r="AC68" s="27">
        <f t="shared" si="4"/>
        <v>0</v>
      </c>
      <c r="AD68" s="27"/>
      <c r="AE68" s="27"/>
      <c r="AF68" s="27"/>
      <c r="AG68" s="27"/>
      <c r="AH68" s="27"/>
      <c r="AI68" s="27"/>
      <c r="AJ68" s="27"/>
      <c r="AK68" s="27"/>
      <c r="AL68" s="29">
        <v>0</v>
      </c>
      <c r="AM68" s="29">
        <v>0</v>
      </c>
      <c r="AN68" s="29" t="s">
        <v>1427</v>
      </c>
      <c r="AO68" s="29" t="s">
        <v>1427</v>
      </c>
      <c r="AP68" s="29" t="s">
        <v>1427</v>
      </c>
      <c r="AQ68" s="29" t="s">
        <v>1427</v>
      </c>
      <c r="AR68" s="29" t="s">
        <v>1427</v>
      </c>
      <c r="AS68" s="29" t="s">
        <v>1427</v>
      </c>
      <c r="AT68" s="29" t="str">
        <f t="shared" si="5"/>
        <v>.</v>
      </c>
      <c r="AU68" s="29">
        <v>8</v>
      </c>
      <c r="AV68" s="29">
        <v>7</v>
      </c>
      <c r="AW68" s="29">
        <v>1</v>
      </c>
      <c r="AX68" s="29">
        <v>44</v>
      </c>
      <c r="AY68" s="29">
        <v>1</v>
      </c>
      <c r="AZ68" s="27" t="s">
        <v>1427</v>
      </c>
      <c r="BA68" s="27">
        <v>67</v>
      </c>
      <c r="BB68" s="27">
        <v>1</v>
      </c>
      <c r="BC68" s="27">
        <v>0</v>
      </c>
      <c r="BD68" s="27">
        <v>0</v>
      </c>
      <c r="BE68" s="27">
        <v>0</v>
      </c>
      <c r="BF68" s="27" t="s">
        <v>2849</v>
      </c>
      <c r="BG68" s="27">
        <v>165</v>
      </c>
      <c r="BH68" s="27" t="s">
        <v>1427</v>
      </c>
      <c r="BI68" s="27">
        <v>3</v>
      </c>
      <c r="BJ68" s="27" t="s">
        <v>1427</v>
      </c>
      <c r="BK68" s="27" t="s">
        <v>1427</v>
      </c>
      <c r="BL68" s="27" t="s">
        <v>1427</v>
      </c>
      <c r="BM68" s="27" t="s">
        <v>1427</v>
      </c>
      <c r="BN68" s="27">
        <v>2</v>
      </c>
      <c r="BO68" s="29">
        <v>3</v>
      </c>
      <c r="BP68" s="27">
        <v>30</v>
      </c>
      <c r="BQ68" s="27">
        <v>0</v>
      </c>
      <c r="BR68" s="27" t="s">
        <v>1427</v>
      </c>
      <c r="BS68" s="27">
        <v>1</v>
      </c>
      <c r="BT68" s="27">
        <v>0</v>
      </c>
      <c r="BU68" s="29">
        <v>3</v>
      </c>
    </row>
    <row r="69" spans="1:73" ht="30" hidden="1" outlineLevel="2" x14ac:dyDescent="0.25">
      <c r="A69" s="27">
        <v>339</v>
      </c>
      <c r="B69" s="28">
        <v>44446.152442129627</v>
      </c>
      <c r="C69" s="28">
        <v>44446.153819444444</v>
      </c>
      <c r="D69" s="2" t="s">
        <v>680</v>
      </c>
      <c r="E69" s="27">
        <v>100</v>
      </c>
      <c r="F69" s="27">
        <v>119</v>
      </c>
      <c r="G69" s="27">
        <v>1</v>
      </c>
      <c r="H69" s="28">
        <v>44446.153829629628</v>
      </c>
      <c r="I69" s="2" t="s">
        <v>681</v>
      </c>
      <c r="J69" s="27">
        <v>41.112197875976563</v>
      </c>
      <c r="K69" s="27">
        <v>16.854705810546875</v>
      </c>
      <c r="L69" s="2" t="s">
        <v>15</v>
      </c>
      <c r="M69" s="2" t="s">
        <v>16</v>
      </c>
      <c r="N69" s="3">
        <v>1</v>
      </c>
      <c r="O69" s="27" t="s">
        <v>1427</v>
      </c>
      <c r="P69" s="27" t="s">
        <v>1427</v>
      </c>
      <c r="Q69" s="27" t="s">
        <v>1427</v>
      </c>
      <c r="R69" s="27">
        <f t="shared" si="3"/>
        <v>0</v>
      </c>
      <c r="S69" s="27"/>
      <c r="T69" s="27"/>
      <c r="U69" s="27"/>
      <c r="V69" s="27"/>
      <c r="W69" s="27"/>
      <c r="X69" s="27"/>
      <c r="Y69" s="27"/>
      <c r="Z69" s="27" t="s">
        <v>1427</v>
      </c>
      <c r="AA69" s="27" t="s">
        <v>1427</v>
      </c>
      <c r="AB69" s="27" t="s">
        <v>1427</v>
      </c>
      <c r="AC69" s="27">
        <f t="shared" si="4"/>
        <v>0</v>
      </c>
      <c r="AD69" s="27"/>
      <c r="AE69" s="27"/>
      <c r="AF69" s="27"/>
      <c r="AG69" s="27"/>
      <c r="AH69" s="27"/>
      <c r="AI69" s="27"/>
      <c r="AJ69" s="27"/>
      <c r="AK69" s="27"/>
      <c r="AL69" s="29">
        <v>0</v>
      </c>
      <c r="AM69" s="29">
        <v>0</v>
      </c>
      <c r="AN69" s="29" t="s">
        <v>1427</v>
      </c>
      <c r="AO69" s="29" t="s">
        <v>1427</v>
      </c>
      <c r="AP69" s="29" t="s">
        <v>1427</v>
      </c>
      <c r="AQ69" s="29" t="s">
        <v>1427</v>
      </c>
      <c r="AR69" s="29" t="s">
        <v>1427</v>
      </c>
      <c r="AS69" s="29" t="s">
        <v>1427</v>
      </c>
      <c r="AT69" s="29" t="str">
        <f t="shared" si="5"/>
        <v>.</v>
      </c>
      <c r="AU69" s="29">
        <v>6</v>
      </c>
      <c r="AV69" s="29">
        <v>7</v>
      </c>
      <c r="AW69" s="29">
        <v>1</v>
      </c>
      <c r="AX69" s="29">
        <v>30</v>
      </c>
      <c r="AY69" s="29">
        <v>1</v>
      </c>
      <c r="AZ69" s="27" t="s">
        <v>1427</v>
      </c>
      <c r="BA69" s="27">
        <v>67</v>
      </c>
      <c r="BB69" s="27">
        <v>1</v>
      </c>
      <c r="BC69" s="27">
        <v>0</v>
      </c>
      <c r="BD69" s="27">
        <v>0</v>
      </c>
      <c r="BE69" s="27">
        <v>0</v>
      </c>
      <c r="BF69" s="27" t="s">
        <v>2697</v>
      </c>
      <c r="BG69" s="27">
        <v>164</v>
      </c>
      <c r="BH69" s="27" t="s">
        <v>1427</v>
      </c>
      <c r="BI69" s="27">
        <v>7</v>
      </c>
      <c r="BJ69" s="27" t="s">
        <v>1427</v>
      </c>
      <c r="BK69" s="27" t="s">
        <v>1427</v>
      </c>
      <c r="BL69" s="27" t="s">
        <v>1427</v>
      </c>
      <c r="BM69" s="27" t="s">
        <v>1427</v>
      </c>
      <c r="BN69" s="27">
        <v>3</v>
      </c>
      <c r="BO69" s="29">
        <v>3</v>
      </c>
      <c r="BP69" s="27">
        <v>60</v>
      </c>
      <c r="BQ69" s="27">
        <v>0</v>
      </c>
      <c r="BR69" s="27" t="s">
        <v>1427</v>
      </c>
      <c r="BS69" s="27">
        <v>0</v>
      </c>
      <c r="BT69" s="27">
        <v>1</v>
      </c>
      <c r="BU69" s="29">
        <v>2</v>
      </c>
    </row>
    <row r="70" spans="1:73" ht="45" hidden="1" outlineLevel="2" x14ac:dyDescent="0.25">
      <c r="A70" s="27">
        <v>345</v>
      </c>
      <c r="B70" s="28">
        <v>44446.217476851853</v>
      </c>
      <c r="C70" s="28">
        <v>44446.219386574077</v>
      </c>
      <c r="D70" s="2" t="s">
        <v>691</v>
      </c>
      <c r="E70" s="27">
        <v>100</v>
      </c>
      <c r="F70" s="27">
        <v>165</v>
      </c>
      <c r="G70" s="27">
        <v>1</v>
      </c>
      <c r="H70" s="28">
        <v>44446.219397685185</v>
      </c>
      <c r="I70" s="2" t="s">
        <v>692</v>
      </c>
      <c r="J70" s="27">
        <v>45.472198486328125</v>
      </c>
      <c r="K70" s="27">
        <v>9.19219970703125</v>
      </c>
      <c r="L70" s="2" t="s">
        <v>15</v>
      </c>
      <c r="M70" s="2" t="s">
        <v>16</v>
      </c>
      <c r="N70" s="3">
        <v>1</v>
      </c>
      <c r="O70" s="27" t="s">
        <v>1427</v>
      </c>
      <c r="P70" s="27" t="s">
        <v>1427</v>
      </c>
      <c r="Q70" s="27" t="s">
        <v>1427</v>
      </c>
      <c r="R70" s="27">
        <f t="shared" si="3"/>
        <v>0</v>
      </c>
      <c r="S70" s="27"/>
      <c r="T70" s="27"/>
      <c r="U70" s="27"/>
      <c r="V70" s="27"/>
      <c r="W70" s="27"/>
      <c r="X70" s="27"/>
      <c r="Y70" s="27"/>
      <c r="Z70" s="27" t="s">
        <v>1427</v>
      </c>
      <c r="AA70" s="27" t="s">
        <v>1427</v>
      </c>
      <c r="AB70" s="27" t="s">
        <v>1427</v>
      </c>
      <c r="AC70" s="27">
        <f t="shared" si="4"/>
        <v>0</v>
      </c>
      <c r="AD70" s="27"/>
      <c r="AE70" s="27"/>
      <c r="AF70" s="27"/>
      <c r="AG70" s="27"/>
      <c r="AH70" s="27"/>
      <c r="AI70" s="27"/>
      <c r="AJ70" s="27"/>
      <c r="AK70" s="27"/>
      <c r="AL70" s="29">
        <v>0</v>
      </c>
      <c r="AM70" s="29">
        <v>0</v>
      </c>
      <c r="AN70" s="29" t="s">
        <v>1427</v>
      </c>
      <c r="AO70" s="29" t="s">
        <v>1427</v>
      </c>
      <c r="AP70" s="29" t="s">
        <v>1427</v>
      </c>
      <c r="AQ70" s="29" t="s">
        <v>1427</v>
      </c>
      <c r="AR70" s="29" t="s">
        <v>1427</v>
      </c>
      <c r="AS70" s="29" t="s">
        <v>1427</v>
      </c>
      <c r="AT70" s="29" t="str">
        <f t="shared" si="5"/>
        <v>.</v>
      </c>
      <c r="AU70" s="29">
        <v>6</v>
      </c>
      <c r="AV70" s="29">
        <v>6</v>
      </c>
      <c r="AW70" s="29">
        <v>0</v>
      </c>
      <c r="AX70" s="29">
        <v>50</v>
      </c>
      <c r="AY70" s="29">
        <v>1</v>
      </c>
      <c r="AZ70" s="27" t="s">
        <v>1427</v>
      </c>
      <c r="BA70" s="27">
        <v>40</v>
      </c>
      <c r="BB70" s="27">
        <v>1</v>
      </c>
      <c r="BC70" s="27">
        <v>0</v>
      </c>
      <c r="BD70" s="27">
        <v>0</v>
      </c>
      <c r="BE70" s="27">
        <v>0</v>
      </c>
      <c r="BF70" s="27" t="s">
        <v>2591</v>
      </c>
      <c r="BG70" s="27">
        <v>166</v>
      </c>
      <c r="BH70" s="27" t="s">
        <v>1427</v>
      </c>
      <c r="BI70" s="27">
        <v>7</v>
      </c>
      <c r="BJ70" s="27" t="s">
        <v>1427</v>
      </c>
      <c r="BK70" s="27" t="s">
        <v>1427</v>
      </c>
      <c r="BL70" s="27" t="s">
        <v>1427</v>
      </c>
      <c r="BM70" s="27" t="s">
        <v>1427</v>
      </c>
      <c r="BN70" s="27">
        <v>4</v>
      </c>
      <c r="BO70" s="29">
        <v>3</v>
      </c>
      <c r="BP70" s="27">
        <v>15</v>
      </c>
      <c r="BQ70" s="27">
        <v>0</v>
      </c>
      <c r="BR70" s="27" t="s">
        <v>1427</v>
      </c>
      <c r="BS70" s="27">
        <v>1</v>
      </c>
      <c r="BT70" s="27">
        <v>1</v>
      </c>
      <c r="BU70" s="29">
        <v>2</v>
      </c>
    </row>
    <row r="71" spans="1:73" ht="30" hidden="1" outlineLevel="2" x14ac:dyDescent="0.25">
      <c r="A71" s="27">
        <v>348</v>
      </c>
      <c r="B71" s="28">
        <v>44446.241689814815</v>
      </c>
      <c r="C71" s="28">
        <v>44446.243333333332</v>
      </c>
      <c r="D71" s="2" t="s">
        <v>697</v>
      </c>
      <c r="E71" s="27">
        <v>100</v>
      </c>
      <c r="F71" s="27">
        <v>142</v>
      </c>
      <c r="G71" s="27">
        <v>1</v>
      </c>
      <c r="H71" s="28">
        <v>44446.243348391203</v>
      </c>
      <c r="I71" s="2" t="s">
        <v>698</v>
      </c>
      <c r="J71" s="27">
        <v>45.708694458007813</v>
      </c>
      <c r="K71" s="27">
        <v>12.229400634765625</v>
      </c>
      <c r="L71" s="2" t="s">
        <v>15</v>
      </c>
      <c r="M71" s="2" t="s">
        <v>16</v>
      </c>
      <c r="N71" s="3">
        <v>1</v>
      </c>
      <c r="O71" s="27" t="s">
        <v>1427</v>
      </c>
      <c r="P71" s="27" t="s">
        <v>1427</v>
      </c>
      <c r="Q71" s="27" t="s">
        <v>1427</v>
      </c>
      <c r="R71" s="27">
        <f t="shared" si="3"/>
        <v>0</v>
      </c>
      <c r="S71" s="27"/>
      <c r="T71" s="27"/>
      <c r="U71" s="27"/>
      <c r="V71" s="27"/>
      <c r="W71" s="27"/>
      <c r="X71" s="27"/>
      <c r="Y71" s="27"/>
      <c r="Z71" s="27" t="s">
        <v>1427</v>
      </c>
      <c r="AA71" s="27" t="s">
        <v>1427</v>
      </c>
      <c r="AB71" s="27" t="s">
        <v>1427</v>
      </c>
      <c r="AC71" s="27">
        <f t="shared" si="4"/>
        <v>0</v>
      </c>
      <c r="AD71" s="27"/>
      <c r="AE71" s="27"/>
      <c r="AF71" s="27"/>
      <c r="AG71" s="27"/>
      <c r="AH71" s="27"/>
      <c r="AI71" s="27"/>
      <c r="AJ71" s="27"/>
      <c r="AK71" s="27"/>
      <c r="AL71" s="29">
        <v>0</v>
      </c>
      <c r="AM71" s="29">
        <v>0</v>
      </c>
      <c r="AN71" s="29" t="s">
        <v>1427</v>
      </c>
      <c r="AO71" s="29" t="s">
        <v>1427</v>
      </c>
      <c r="AP71" s="29" t="s">
        <v>1427</v>
      </c>
      <c r="AQ71" s="29" t="s">
        <v>1427</v>
      </c>
      <c r="AR71" s="29" t="s">
        <v>1427</v>
      </c>
      <c r="AS71" s="29" t="s">
        <v>1427</v>
      </c>
      <c r="AT71" s="29" t="str">
        <f t="shared" si="5"/>
        <v>.</v>
      </c>
      <c r="AU71" s="29">
        <v>6</v>
      </c>
      <c r="AV71" s="29">
        <v>5</v>
      </c>
      <c r="AW71" s="29">
        <v>1</v>
      </c>
      <c r="AX71" s="29">
        <v>24</v>
      </c>
      <c r="AY71" s="29">
        <v>1</v>
      </c>
      <c r="AZ71" s="27" t="s">
        <v>1427</v>
      </c>
      <c r="BA71" s="27">
        <v>77</v>
      </c>
      <c r="BB71" s="27">
        <v>1</v>
      </c>
      <c r="BC71" s="27">
        <v>0</v>
      </c>
      <c r="BD71" s="27">
        <v>0</v>
      </c>
      <c r="BE71" s="27">
        <v>0</v>
      </c>
      <c r="BF71" s="27" t="s">
        <v>2860</v>
      </c>
      <c r="BG71" s="27">
        <v>171</v>
      </c>
      <c r="BH71" s="27" t="s">
        <v>1427</v>
      </c>
      <c r="BI71" s="27">
        <v>3</v>
      </c>
      <c r="BJ71" s="27" t="s">
        <v>1427</v>
      </c>
      <c r="BK71" s="27" t="s">
        <v>1427</v>
      </c>
      <c r="BL71" s="27" t="s">
        <v>1427</v>
      </c>
      <c r="BM71" s="27" t="s">
        <v>1427</v>
      </c>
      <c r="BN71" s="27">
        <v>3</v>
      </c>
      <c r="BO71" s="29">
        <v>3</v>
      </c>
      <c r="BP71" s="27">
        <v>60</v>
      </c>
      <c r="BQ71" s="27">
        <v>0</v>
      </c>
      <c r="BR71" s="27" t="s">
        <v>1427</v>
      </c>
      <c r="BS71" s="27">
        <v>0</v>
      </c>
      <c r="BT71" s="27">
        <v>1</v>
      </c>
      <c r="BU71" s="29">
        <v>2</v>
      </c>
    </row>
    <row r="72" spans="1:73" ht="45" hidden="1" outlineLevel="2" x14ac:dyDescent="0.25">
      <c r="A72" s="27">
        <v>355</v>
      </c>
      <c r="B72" s="28">
        <v>44446.292025462964</v>
      </c>
      <c r="C72" s="28">
        <v>44446.297002314815</v>
      </c>
      <c r="D72" s="2" t="s">
        <v>711</v>
      </c>
      <c r="E72" s="27">
        <v>100</v>
      </c>
      <c r="F72" s="27">
        <v>429</v>
      </c>
      <c r="G72" s="27">
        <v>1</v>
      </c>
      <c r="H72" s="28">
        <v>44446.297007638888</v>
      </c>
      <c r="I72" s="2" t="s">
        <v>712</v>
      </c>
      <c r="J72" s="27">
        <v>39.230194091796875</v>
      </c>
      <c r="K72" s="27">
        <v>9.121002197265625</v>
      </c>
      <c r="L72" s="2" t="s">
        <v>15</v>
      </c>
      <c r="M72" s="2" t="s">
        <v>16</v>
      </c>
      <c r="N72" s="3">
        <v>1</v>
      </c>
      <c r="O72" s="27" t="s">
        <v>1427</v>
      </c>
      <c r="P72" s="27" t="s">
        <v>1427</v>
      </c>
      <c r="Q72" s="27" t="s">
        <v>1427</v>
      </c>
      <c r="R72" s="27">
        <f t="shared" si="3"/>
        <v>0</v>
      </c>
      <c r="S72" s="27"/>
      <c r="T72" s="27"/>
      <c r="U72" s="27"/>
      <c r="V72" s="27"/>
      <c r="W72" s="27"/>
      <c r="X72" s="27"/>
      <c r="Y72" s="27"/>
      <c r="Z72" s="27" t="s">
        <v>1427</v>
      </c>
      <c r="AA72" s="27" t="s">
        <v>1427</v>
      </c>
      <c r="AB72" s="27" t="s">
        <v>1427</v>
      </c>
      <c r="AC72" s="27">
        <f t="shared" si="4"/>
        <v>0</v>
      </c>
      <c r="AD72" s="27"/>
      <c r="AE72" s="27"/>
      <c r="AF72" s="27"/>
      <c r="AG72" s="27"/>
      <c r="AH72" s="27"/>
      <c r="AI72" s="27"/>
      <c r="AJ72" s="27"/>
      <c r="AK72" s="27"/>
      <c r="AL72" s="29">
        <v>0</v>
      </c>
      <c r="AM72" s="29">
        <v>0</v>
      </c>
      <c r="AN72" s="29" t="s">
        <v>1427</v>
      </c>
      <c r="AO72" s="29" t="s">
        <v>1427</v>
      </c>
      <c r="AP72" s="29" t="s">
        <v>1427</v>
      </c>
      <c r="AQ72" s="29" t="s">
        <v>1427</v>
      </c>
      <c r="AR72" s="29" t="s">
        <v>1427</v>
      </c>
      <c r="AS72" s="29" t="s">
        <v>1427</v>
      </c>
      <c r="AT72" s="29" t="str">
        <f t="shared" si="5"/>
        <v>.</v>
      </c>
      <c r="AU72" s="29">
        <v>6</v>
      </c>
      <c r="AV72" s="29">
        <v>6</v>
      </c>
      <c r="AW72" s="29">
        <v>1</v>
      </c>
      <c r="AX72" s="29">
        <v>72</v>
      </c>
      <c r="AY72" s="29">
        <v>1</v>
      </c>
      <c r="AZ72" s="27" t="s">
        <v>1427</v>
      </c>
      <c r="BA72" s="27">
        <v>67</v>
      </c>
      <c r="BB72" s="27">
        <v>1</v>
      </c>
      <c r="BC72" s="27">
        <v>0</v>
      </c>
      <c r="BD72" s="27">
        <v>0</v>
      </c>
      <c r="BE72" s="27">
        <v>0</v>
      </c>
      <c r="BF72" s="27" t="s">
        <v>2697</v>
      </c>
      <c r="BG72" s="27">
        <v>170</v>
      </c>
      <c r="BH72" s="27" t="s">
        <v>1427</v>
      </c>
      <c r="BI72" s="27">
        <v>3</v>
      </c>
      <c r="BJ72" s="27" t="s">
        <v>1427</v>
      </c>
      <c r="BK72" s="27" t="s">
        <v>1427</v>
      </c>
      <c r="BL72" s="27" t="s">
        <v>1427</v>
      </c>
      <c r="BM72" s="27" t="s">
        <v>1427</v>
      </c>
      <c r="BN72" s="27">
        <v>2</v>
      </c>
      <c r="BO72" s="29">
        <v>5</v>
      </c>
      <c r="BP72" s="27">
        <v>180</v>
      </c>
      <c r="BQ72" s="27">
        <v>0</v>
      </c>
      <c r="BR72" s="27" t="s">
        <v>1427</v>
      </c>
      <c r="BS72" s="27">
        <v>1</v>
      </c>
      <c r="BT72" s="27">
        <v>1</v>
      </c>
      <c r="BU72" s="29">
        <v>2</v>
      </c>
    </row>
    <row r="73" spans="1:73" ht="30" hidden="1" outlineLevel="2" x14ac:dyDescent="0.25">
      <c r="A73" s="27">
        <v>361</v>
      </c>
      <c r="B73" s="28">
        <v>44446.338159722225</v>
      </c>
      <c r="C73" s="28">
        <v>44446.339780092596</v>
      </c>
      <c r="D73" s="2" t="s">
        <v>722</v>
      </c>
      <c r="E73" s="27">
        <v>100</v>
      </c>
      <c r="F73" s="27">
        <v>140</v>
      </c>
      <c r="G73" s="27">
        <v>1</v>
      </c>
      <c r="H73" s="28">
        <v>44446.339796377317</v>
      </c>
      <c r="I73" s="2" t="s">
        <v>723</v>
      </c>
      <c r="J73" s="27">
        <v>45.337493896484375</v>
      </c>
      <c r="K73" s="27">
        <v>11.741500854492188</v>
      </c>
      <c r="L73" s="2" t="s">
        <v>15</v>
      </c>
      <c r="M73" s="2" t="s">
        <v>16</v>
      </c>
      <c r="N73" s="3">
        <v>1</v>
      </c>
      <c r="O73" s="27" t="s">
        <v>1427</v>
      </c>
      <c r="P73" s="27" t="s">
        <v>1427</v>
      </c>
      <c r="Q73" s="27" t="s">
        <v>1427</v>
      </c>
      <c r="R73" s="27">
        <f t="shared" si="3"/>
        <v>0</v>
      </c>
      <c r="S73" s="27"/>
      <c r="T73" s="27"/>
      <c r="U73" s="27"/>
      <c r="V73" s="27"/>
      <c r="W73" s="27"/>
      <c r="X73" s="27"/>
      <c r="Y73" s="27"/>
      <c r="Z73" s="27" t="s">
        <v>1427</v>
      </c>
      <c r="AA73" s="27" t="s">
        <v>1427</v>
      </c>
      <c r="AB73" s="27" t="s">
        <v>1427</v>
      </c>
      <c r="AC73" s="27">
        <f t="shared" si="4"/>
        <v>0</v>
      </c>
      <c r="AD73" s="27"/>
      <c r="AE73" s="27"/>
      <c r="AF73" s="27"/>
      <c r="AG73" s="27"/>
      <c r="AH73" s="27"/>
      <c r="AI73" s="27"/>
      <c r="AJ73" s="27"/>
      <c r="AK73" s="27"/>
      <c r="AL73" s="29">
        <v>0</v>
      </c>
      <c r="AM73" s="29">
        <v>0</v>
      </c>
      <c r="AN73" s="29" t="s">
        <v>1427</v>
      </c>
      <c r="AO73" s="29" t="s">
        <v>1427</v>
      </c>
      <c r="AP73" s="29" t="s">
        <v>1427</v>
      </c>
      <c r="AQ73" s="29" t="s">
        <v>1427</v>
      </c>
      <c r="AR73" s="29" t="s">
        <v>1427</v>
      </c>
      <c r="AS73" s="29" t="s">
        <v>1427</v>
      </c>
      <c r="AT73" s="29" t="str">
        <f t="shared" si="5"/>
        <v>.</v>
      </c>
      <c r="AU73" s="29">
        <v>1</v>
      </c>
      <c r="AV73" s="29">
        <v>7</v>
      </c>
      <c r="AW73" s="29">
        <v>1</v>
      </c>
      <c r="AX73" s="29">
        <v>28</v>
      </c>
      <c r="AY73" s="29">
        <v>1</v>
      </c>
      <c r="AZ73" s="27" t="s">
        <v>1427</v>
      </c>
      <c r="BA73" s="27">
        <v>67</v>
      </c>
      <c r="BB73" s="27">
        <v>1</v>
      </c>
      <c r="BC73" s="27">
        <v>0</v>
      </c>
      <c r="BD73" s="27">
        <v>0</v>
      </c>
      <c r="BE73" s="27">
        <v>0</v>
      </c>
      <c r="BF73" s="27" t="s">
        <v>2697</v>
      </c>
      <c r="BG73" s="27">
        <v>166</v>
      </c>
      <c r="BH73" s="27" t="s">
        <v>1427</v>
      </c>
      <c r="BI73" s="27">
        <v>4</v>
      </c>
      <c r="BJ73" s="27">
        <v>16</v>
      </c>
      <c r="BK73" s="27" t="s">
        <v>1427</v>
      </c>
      <c r="BL73" s="27" t="s">
        <v>1427</v>
      </c>
      <c r="BM73" s="27" t="s">
        <v>1427</v>
      </c>
      <c r="BN73" s="27">
        <v>3</v>
      </c>
      <c r="BO73" s="29">
        <v>3</v>
      </c>
      <c r="BP73" s="27">
        <v>60</v>
      </c>
      <c r="BQ73" s="27">
        <v>0</v>
      </c>
      <c r="BR73" s="27" t="s">
        <v>1427</v>
      </c>
      <c r="BS73" s="27">
        <v>0</v>
      </c>
      <c r="BT73" s="27">
        <v>0</v>
      </c>
      <c r="BU73" s="29">
        <v>3</v>
      </c>
    </row>
    <row r="74" spans="1:73" ht="45" hidden="1" outlineLevel="2" x14ac:dyDescent="0.25">
      <c r="A74" s="27">
        <v>366</v>
      </c>
      <c r="B74" s="28">
        <v>44446.348935185182</v>
      </c>
      <c r="C74" s="28">
        <v>44446.350891203707</v>
      </c>
      <c r="D74" s="2" t="s">
        <v>732</v>
      </c>
      <c r="E74" s="27">
        <v>100</v>
      </c>
      <c r="F74" s="27">
        <v>168</v>
      </c>
      <c r="G74" s="27">
        <v>1</v>
      </c>
      <c r="H74" s="28">
        <v>44446.350895810188</v>
      </c>
      <c r="I74" s="2" t="s">
        <v>733</v>
      </c>
      <c r="J74" s="27">
        <v>45.66180419921875</v>
      </c>
      <c r="K74" s="27">
        <v>12.2427978515625</v>
      </c>
      <c r="L74" s="2" t="s">
        <v>15</v>
      </c>
      <c r="M74" s="2" t="s">
        <v>16</v>
      </c>
      <c r="N74" s="3">
        <v>1</v>
      </c>
      <c r="O74" s="27" t="s">
        <v>1427</v>
      </c>
      <c r="P74" s="27" t="s">
        <v>1427</v>
      </c>
      <c r="Q74" s="27" t="s">
        <v>1427</v>
      </c>
      <c r="R74" s="27">
        <f t="shared" si="3"/>
        <v>0</v>
      </c>
      <c r="S74" s="27"/>
      <c r="T74" s="27"/>
      <c r="U74" s="27"/>
      <c r="V74" s="27"/>
      <c r="W74" s="27"/>
      <c r="X74" s="27"/>
      <c r="Y74" s="27"/>
      <c r="Z74" s="27" t="s">
        <v>1427</v>
      </c>
      <c r="AA74" s="27" t="s">
        <v>1427</v>
      </c>
      <c r="AB74" s="27" t="s">
        <v>1427</v>
      </c>
      <c r="AC74" s="27">
        <f t="shared" si="4"/>
        <v>0</v>
      </c>
      <c r="AD74" s="27"/>
      <c r="AE74" s="27"/>
      <c r="AF74" s="27"/>
      <c r="AG74" s="27"/>
      <c r="AH74" s="27"/>
      <c r="AI74" s="27"/>
      <c r="AJ74" s="27"/>
      <c r="AK74" s="27"/>
      <c r="AL74" s="29">
        <v>0</v>
      </c>
      <c r="AM74" s="29">
        <v>0</v>
      </c>
      <c r="AN74" s="29" t="s">
        <v>1427</v>
      </c>
      <c r="AO74" s="29" t="s">
        <v>1427</v>
      </c>
      <c r="AP74" s="29" t="s">
        <v>1427</v>
      </c>
      <c r="AQ74" s="29" t="s">
        <v>1427</v>
      </c>
      <c r="AR74" s="29" t="s">
        <v>1427</v>
      </c>
      <c r="AS74" s="29" t="s">
        <v>1427</v>
      </c>
      <c r="AT74" s="29" t="str">
        <f t="shared" si="5"/>
        <v>.</v>
      </c>
      <c r="AU74" s="29">
        <v>4</v>
      </c>
      <c r="AV74" s="29">
        <v>5</v>
      </c>
      <c r="AW74" s="29">
        <v>1</v>
      </c>
      <c r="AX74" s="29">
        <v>22</v>
      </c>
      <c r="AY74" s="29">
        <v>1</v>
      </c>
      <c r="AZ74" s="27" t="s">
        <v>1427</v>
      </c>
      <c r="BA74" s="27">
        <v>100</v>
      </c>
      <c r="BB74" s="27">
        <v>1</v>
      </c>
      <c r="BC74" s="27">
        <v>0</v>
      </c>
      <c r="BD74" s="27">
        <v>0</v>
      </c>
      <c r="BE74" s="27">
        <v>0</v>
      </c>
      <c r="BF74" s="27" t="s">
        <v>2614</v>
      </c>
      <c r="BG74" s="27">
        <v>164</v>
      </c>
      <c r="BH74" s="27" t="s">
        <v>1427</v>
      </c>
      <c r="BI74" s="27">
        <v>3</v>
      </c>
      <c r="BJ74" s="27">
        <v>13</v>
      </c>
      <c r="BK74" s="27" t="s">
        <v>1427</v>
      </c>
      <c r="BL74" s="27" t="s">
        <v>1427</v>
      </c>
      <c r="BM74" s="27" t="s">
        <v>1427</v>
      </c>
      <c r="BN74" s="27">
        <v>5</v>
      </c>
      <c r="BO74" s="29">
        <v>3</v>
      </c>
      <c r="BP74" s="27">
        <v>180</v>
      </c>
      <c r="BQ74" s="27">
        <v>0</v>
      </c>
      <c r="BR74" s="27" t="s">
        <v>1427</v>
      </c>
      <c r="BS74" s="27">
        <v>1</v>
      </c>
      <c r="BT74" s="27">
        <v>0</v>
      </c>
      <c r="BU74" s="29">
        <v>2</v>
      </c>
    </row>
    <row r="75" spans="1:73" ht="30" hidden="1" outlineLevel="2" x14ac:dyDescent="0.25">
      <c r="A75" s="27">
        <v>370</v>
      </c>
      <c r="B75" s="28">
        <v>44446.368703703702</v>
      </c>
      <c r="C75" s="28">
        <v>44446.370486111111</v>
      </c>
      <c r="D75" s="2" t="s">
        <v>740</v>
      </c>
      <c r="E75" s="27">
        <v>100</v>
      </c>
      <c r="F75" s="27">
        <v>154</v>
      </c>
      <c r="G75" s="27">
        <v>1</v>
      </c>
      <c r="H75" s="28">
        <v>44446.370500694444</v>
      </c>
      <c r="I75" s="2" t="s">
        <v>741</v>
      </c>
      <c r="J75" s="27">
        <v>46.01800537109375</v>
      </c>
      <c r="K75" s="27">
        <v>8.97900390625</v>
      </c>
      <c r="L75" s="2" t="s">
        <v>15</v>
      </c>
      <c r="M75" s="2" t="s">
        <v>16</v>
      </c>
      <c r="N75" s="3">
        <v>1</v>
      </c>
      <c r="O75" s="27" t="s">
        <v>1427</v>
      </c>
      <c r="P75" s="27" t="s">
        <v>1427</v>
      </c>
      <c r="Q75" s="27" t="s">
        <v>1427</v>
      </c>
      <c r="R75" s="27">
        <f t="shared" si="3"/>
        <v>0</v>
      </c>
      <c r="S75" s="27"/>
      <c r="T75" s="27"/>
      <c r="U75" s="27"/>
      <c r="V75" s="27"/>
      <c r="W75" s="27"/>
      <c r="X75" s="27"/>
      <c r="Y75" s="27"/>
      <c r="Z75" s="27" t="s">
        <v>1427</v>
      </c>
      <c r="AA75" s="27" t="s">
        <v>1427</v>
      </c>
      <c r="AB75" s="27" t="s">
        <v>1427</v>
      </c>
      <c r="AC75" s="27">
        <f t="shared" si="4"/>
        <v>0</v>
      </c>
      <c r="AD75" s="27"/>
      <c r="AE75" s="27"/>
      <c r="AF75" s="27"/>
      <c r="AG75" s="27"/>
      <c r="AH75" s="27"/>
      <c r="AI75" s="27"/>
      <c r="AJ75" s="27"/>
      <c r="AK75" s="27"/>
      <c r="AL75" s="29">
        <v>0</v>
      </c>
      <c r="AM75" s="29">
        <v>0</v>
      </c>
      <c r="AN75" s="29" t="s">
        <v>1427</v>
      </c>
      <c r="AO75" s="29" t="s">
        <v>1427</v>
      </c>
      <c r="AP75" s="29" t="s">
        <v>1427</v>
      </c>
      <c r="AQ75" s="29" t="s">
        <v>1427</v>
      </c>
      <c r="AR75" s="29" t="s">
        <v>1427</v>
      </c>
      <c r="AS75" s="29" t="s">
        <v>1427</v>
      </c>
      <c r="AT75" s="29" t="str">
        <f t="shared" si="5"/>
        <v>.</v>
      </c>
      <c r="AU75" s="29">
        <v>6</v>
      </c>
      <c r="AV75" s="29">
        <v>6</v>
      </c>
      <c r="AW75" s="29">
        <v>1</v>
      </c>
      <c r="AX75" s="29">
        <v>45</v>
      </c>
      <c r="AY75" s="29">
        <v>0</v>
      </c>
      <c r="AZ75" s="27" t="s">
        <v>3198</v>
      </c>
      <c r="BA75" s="27" t="s">
        <v>1427</v>
      </c>
      <c r="BB75" s="27">
        <v>0</v>
      </c>
      <c r="BC75" s="27">
        <v>0</v>
      </c>
      <c r="BD75" s="27">
        <v>0</v>
      </c>
      <c r="BE75" s="27">
        <v>0</v>
      </c>
      <c r="BF75" s="27" t="s">
        <v>1427</v>
      </c>
      <c r="BG75" s="27">
        <v>168</v>
      </c>
      <c r="BH75" s="27" t="s">
        <v>1427</v>
      </c>
      <c r="BI75" s="27">
        <v>4</v>
      </c>
      <c r="BJ75" s="27">
        <v>9</v>
      </c>
      <c r="BK75" s="27" t="s">
        <v>1427</v>
      </c>
      <c r="BL75" s="27" t="s">
        <v>1427</v>
      </c>
      <c r="BM75" s="27" t="s">
        <v>1427</v>
      </c>
      <c r="BN75" s="27">
        <v>4</v>
      </c>
      <c r="BO75" s="29">
        <v>3</v>
      </c>
      <c r="BP75" s="27">
        <v>120</v>
      </c>
      <c r="BQ75" s="27">
        <v>0</v>
      </c>
      <c r="BR75" s="27" t="s">
        <v>1427</v>
      </c>
      <c r="BS75" s="27">
        <v>1</v>
      </c>
      <c r="BT75" s="27">
        <v>0</v>
      </c>
      <c r="BU75" s="29">
        <v>3</v>
      </c>
    </row>
    <row r="76" spans="1:73" ht="45" hidden="1" outlineLevel="2" x14ac:dyDescent="0.25">
      <c r="A76" s="27">
        <v>377</v>
      </c>
      <c r="B76" s="28">
        <v>44446.38853009259</v>
      </c>
      <c r="C76" s="28">
        <v>44446.401342592595</v>
      </c>
      <c r="D76" s="2" t="s">
        <v>754</v>
      </c>
      <c r="E76" s="27">
        <v>100</v>
      </c>
      <c r="F76" s="27">
        <v>1107</v>
      </c>
      <c r="G76" s="27">
        <v>1</v>
      </c>
      <c r="H76" s="28">
        <v>44446.401355729169</v>
      </c>
      <c r="I76" s="2" t="s">
        <v>755</v>
      </c>
      <c r="J76" s="27">
        <v>43.147903442382813</v>
      </c>
      <c r="K76" s="27">
        <v>12.109695434570313</v>
      </c>
      <c r="L76" s="2" t="s">
        <v>15</v>
      </c>
      <c r="M76" s="2" t="s">
        <v>16</v>
      </c>
      <c r="N76" s="3">
        <v>1</v>
      </c>
      <c r="O76" s="27" t="s">
        <v>1427</v>
      </c>
      <c r="P76" s="27" t="s">
        <v>1427</v>
      </c>
      <c r="Q76" s="27" t="s">
        <v>1427</v>
      </c>
      <c r="R76" s="27">
        <f t="shared" si="3"/>
        <v>0</v>
      </c>
      <c r="S76" s="27"/>
      <c r="T76" s="27"/>
      <c r="U76" s="27"/>
      <c r="V76" s="27"/>
      <c r="W76" s="27"/>
      <c r="X76" s="27"/>
      <c r="Y76" s="27"/>
      <c r="Z76" s="27" t="s">
        <v>1427</v>
      </c>
      <c r="AA76" s="27" t="s">
        <v>1427</v>
      </c>
      <c r="AB76" s="27" t="s">
        <v>1427</v>
      </c>
      <c r="AC76" s="27">
        <f t="shared" si="4"/>
        <v>0</v>
      </c>
      <c r="AD76" s="27"/>
      <c r="AE76" s="27"/>
      <c r="AF76" s="27"/>
      <c r="AG76" s="27"/>
      <c r="AH76" s="27"/>
      <c r="AI76" s="27"/>
      <c r="AJ76" s="27"/>
      <c r="AK76" s="27"/>
      <c r="AL76" s="29">
        <v>0</v>
      </c>
      <c r="AM76" s="29">
        <v>0</v>
      </c>
      <c r="AN76" s="29" t="s">
        <v>1427</v>
      </c>
      <c r="AO76" s="29" t="s">
        <v>1427</v>
      </c>
      <c r="AP76" s="29" t="s">
        <v>1427</v>
      </c>
      <c r="AQ76" s="29" t="s">
        <v>1427</v>
      </c>
      <c r="AR76" s="29" t="s">
        <v>1427</v>
      </c>
      <c r="AS76" s="29" t="s">
        <v>1427</v>
      </c>
      <c r="AT76" s="29" t="str">
        <f t="shared" si="5"/>
        <v>.</v>
      </c>
      <c r="AU76" s="29">
        <v>8</v>
      </c>
      <c r="AV76" s="29">
        <v>7</v>
      </c>
      <c r="AW76" s="29">
        <v>0</v>
      </c>
      <c r="AX76" s="29">
        <v>75</v>
      </c>
      <c r="AY76" s="29">
        <v>1</v>
      </c>
      <c r="AZ76" s="27" t="s">
        <v>1427</v>
      </c>
      <c r="BA76" s="27">
        <v>67</v>
      </c>
      <c r="BB76" s="27">
        <v>1</v>
      </c>
      <c r="BC76" s="27">
        <v>0</v>
      </c>
      <c r="BD76" s="27">
        <v>0</v>
      </c>
      <c r="BE76" s="27">
        <v>0</v>
      </c>
      <c r="BF76" s="27" t="s">
        <v>2697</v>
      </c>
      <c r="BG76" s="27">
        <v>170</v>
      </c>
      <c r="BH76" s="27" t="s">
        <v>1427</v>
      </c>
      <c r="BI76" s="27">
        <v>7</v>
      </c>
      <c r="BJ76" s="27" t="s">
        <v>1427</v>
      </c>
      <c r="BK76" s="27" t="s">
        <v>1427</v>
      </c>
      <c r="BL76" s="27" t="s">
        <v>1427</v>
      </c>
      <c r="BM76" s="27" t="s">
        <v>1427</v>
      </c>
      <c r="BN76" s="27">
        <v>2</v>
      </c>
      <c r="BO76" s="29">
        <v>3</v>
      </c>
      <c r="BP76" s="27">
        <v>240</v>
      </c>
      <c r="BQ76" s="27">
        <v>0</v>
      </c>
      <c r="BR76" s="27" t="s">
        <v>1427</v>
      </c>
      <c r="BS76" s="27">
        <v>1</v>
      </c>
      <c r="BT76" s="27">
        <v>1</v>
      </c>
      <c r="BU76" s="29">
        <v>2</v>
      </c>
    </row>
    <row r="77" spans="1:73" ht="30" hidden="1" outlineLevel="2" x14ac:dyDescent="0.25">
      <c r="A77" s="27">
        <v>379</v>
      </c>
      <c r="B77" s="28">
        <v>44446.41474537037</v>
      </c>
      <c r="C77" s="28">
        <v>44446.41605324074</v>
      </c>
      <c r="D77" s="2" t="s">
        <v>758</v>
      </c>
      <c r="E77" s="27">
        <v>100</v>
      </c>
      <c r="F77" s="27">
        <v>113</v>
      </c>
      <c r="G77" s="27">
        <v>1</v>
      </c>
      <c r="H77" s="28">
        <v>44446.416068831022</v>
      </c>
      <c r="I77" s="2" t="s">
        <v>759</v>
      </c>
      <c r="J77" s="27">
        <v>45.45550537109375</v>
      </c>
      <c r="K77" s="27">
        <v>11.883895874023438</v>
      </c>
      <c r="L77" s="2" t="s">
        <v>15</v>
      </c>
      <c r="M77" s="2" t="s">
        <v>16</v>
      </c>
      <c r="N77" s="3">
        <v>1</v>
      </c>
      <c r="O77" s="27" t="s">
        <v>1427</v>
      </c>
      <c r="P77" s="27" t="s">
        <v>1427</v>
      </c>
      <c r="Q77" s="27" t="s">
        <v>1427</v>
      </c>
      <c r="R77" s="27">
        <f t="shared" si="3"/>
        <v>0</v>
      </c>
      <c r="S77" s="27"/>
      <c r="T77" s="27"/>
      <c r="U77" s="27"/>
      <c r="V77" s="27"/>
      <c r="W77" s="27"/>
      <c r="X77" s="27"/>
      <c r="Y77" s="27"/>
      <c r="Z77" s="27" t="s">
        <v>1427</v>
      </c>
      <c r="AA77" s="27" t="s">
        <v>1427</v>
      </c>
      <c r="AB77" s="27" t="s">
        <v>1427</v>
      </c>
      <c r="AC77" s="27">
        <f t="shared" si="4"/>
        <v>0</v>
      </c>
      <c r="AD77" s="27"/>
      <c r="AE77" s="27"/>
      <c r="AF77" s="27"/>
      <c r="AG77" s="27"/>
      <c r="AH77" s="27"/>
      <c r="AI77" s="27"/>
      <c r="AJ77" s="27"/>
      <c r="AK77" s="27"/>
      <c r="AL77" s="29">
        <v>0</v>
      </c>
      <c r="AM77" s="29">
        <v>0</v>
      </c>
      <c r="AN77" s="29" t="s">
        <v>1427</v>
      </c>
      <c r="AO77" s="29" t="s">
        <v>1427</v>
      </c>
      <c r="AP77" s="29" t="s">
        <v>1427</v>
      </c>
      <c r="AQ77" s="29" t="s">
        <v>1427</v>
      </c>
      <c r="AR77" s="29" t="s">
        <v>1427</v>
      </c>
      <c r="AS77" s="29" t="s">
        <v>1427</v>
      </c>
      <c r="AT77" s="29" t="str">
        <f t="shared" si="5"/>
        <v>.</v>
      </c>
      <c r="AU77" s="29">
        <v>7</v>
      </c>
      <c r="AV77" s="29">
        <v>7</v>
      </c>
      <c r="AW77" s="29">
        <v>1</v>
      </c>
      <c r="AX77" s="29">
        <v>56</v>
      </c>
      <c r="AY77" s="29">
        <v>1</v>
      </c>
      <c r="AZ77" s="27" t="s">
        <v>1427</v>
      </c>
      <c r="BA77" s="27">
        <v>67</v>
      </c>
      <c r="BB77" s="27">
        <v>1</v>
      </c>
      <c r="BC77" s="27">
        <v>0</v>
      </c>
      <c r="BD77" s="27">
        <v>0</v>
      </c>
      <c r="BE77" s="27">
        <v>0</v>
      </c>
      <c r="BF77" s="27" t="s">
        <v>2697</v>
      </c>
      <c r="BG77" s="27">
        <v>167</v>
      </c>
      <c r="BH77" s="27" t="s">
        <v>1427</v>
      </c>
      <c r="BI77" s="27">
        <v>7</v>
      </c>
      <c r="BJ77" s="27" t="s">
        <v>1427</v>
      </c>
      <c r="BK77" s="27" t="s">
        <v>1427</v>
      </c>
      <c r="BL77" s="27" t="s">
        <v>1427</v>
      </c>
      <c r="BM77" s="27" t="s">
        <v>1427</v>
      </c>
      <c r="BN77" s="27">
        <v>3</v>
      </c>
      <c r="BO77" s="29">
        <v>3</v>
      </c>
      <c r="BP77" s="27">
        <v>60</v>
      </c>
      <c r="BQ77" s="27">
        <v>1</v>
      </c>
      <c r="BR77" s="27">
        <v>1</v>
      </c>
      <c r="BS77" s="27">
        <v>1</v>
      </c>
      <c r="BT77" s="27">
        <v>1</v>
      </c>
      <c r="BU77" s="29">
        <v>3</v>
      </c>
    </row>
    <row r="78" spans="1:73" ht="45" hidden="1" outlineLevel="2" x14ac:dyDescent="0.25">
      <c r="A78" s="27">
        <v>383</v>
      </c>
      <c r="B78" s="28">
        <v>44446.425833333335</v>
      </c>
      <c r="C78" s="28">
        <v>44446.427164351851</v>
      </c>
      <c r="D78" s="2" t="s">
        <v>766</v>
      </c>
      <c r="E78" s="27">
        <v>100</v>
      </c>
      <c r="F78" s="27">
        <v>115</v>
      </c>
      <c r="G78" s="27">
        <v>1</v>
      </c>
      <c r="H78" s="28">
        <v>44446.427172673611</v>
      </c>
      <c r="I78" s="2" t="s">
        <v>767</v>
      </c>
      <c r="J78" s="27">
        <v>45.403106689453125</v>
      </c>
      <c r="K78" s="27">
        <v>11.87469482421875</v>
      </c>
      <c r="L78" s="2" t="s">
        <v>15</v>
      </c>
      <c r="M78" s="2" t="s">
        <v>16</v>
      </c>
      <c r="N78" s="3">
        <v>1</v>
      </c>
      <c r="O78" s="27" t="s">
        <v>1427</v>
      </c>
      <c r="P78" s="27" t="s">
        <v>1427</v>
      </c>
      <c r="Q78" s="27" t="s">
        <v>1427</v>
      </c>
      <c r="R78" s="27">
        <f t="shared" si="3"/>
        <v>0</v>
      </c>
      <c r="S78" s="27"/>
      <c r="T78" s="27"/>
      <c r="U78" s="27"/>
      <c r="V78" s="27"/>
      <c r="W78" s="27"/>
      <c r="X78" s="27"/>
      <c r="Y78" s="27"/>
      <c r="Z78" s="27" t="s">
        <v>1427</v>
      </c>
      <c r="AA78" s="27" t="s">
        <v>1427</v>
      </c>
      <c r="AB78" s="27" t="s">
        <v>1427</v>
      </c>
      <c r="AC78" s="27">
        <f t="shared" si="4"/>
        <v>0</v>
      </c>
      <c r="AD78" s="27"/>
      <c r="AE78" s="27"/>
      <c r="AF78" s="27"/>
      <c r="AG78" s="27"/>
      <c r="AH78" s="27"/>
      <c r="AI78" s="27"/>
      <c r="AJ78" s="27"/>
      <c r="AK78" s="27"/>
      <c r="AL78" s="29">
        <v>0</v>
      </c>
      <c r="AM78" s="29">
        <v>0</v>
      </c>
      <c r="AN78" s="29" t="s">
        <v>1427</v>
      </c>
      <c r="AO78" s="29" t="s">
        <v>1427</v>
      </c>
      <c r="AP78" s="29" t="s">
        <v>1427</v>
      </c>
      <c r="AQ78" s="29" t="s">
        <v>1427</v>
      </c>
      <c r="AR78" s="29" t="s">
        <v>1427</v>
      </c>
      <c r="AS78" s="29" t="s">
        <v>1427</v>
      </c>
      <c r="AT78" s="29" t="str">
        <f t="shared" si="5"/>
        <v>.</v>
      </c>
      <c r="AU78" s="29">
        <v>8</v>
      </c>
      <c r="AV78" s="29">
        <v>8</v>
      </c>
      <c r="AW78" s="29">
        <v>1</v>
      </c>
      <c r="AX78" s="29">
        <v>34</v>
      </c>
      <c r="AY78" s="29">
        <v>1</v>
      </c>
      <c r="AZ78" s="27" t="s">
        <v>1427</v>
      </c>
      <c r="BA78" s="27">
        <v>67</v>
      </c>
      <c r="BB78" s="27">
        <v>1</v>
      </c>
      <c r="BC78" s="27">
        <v>0</v>
      </c>
      <c r="BD78" s="27">
        <v>0</v>
      </c>
      <c r="BE78" s="27">
        <v>0</v>
      </c>
      <c r="BF78" s="27" t="s">
        <v>2809</v>
      </c>
      <c r="BG78" s="27">
        <v>166</v>
      </c>
      <c r="BH78" s="27" t="s">
        <v>1427</v>
      </c>
      <c r="BI78" s="27">
        <v>3</v>
      </c>
      <c r="BJ78" s="27" t="s">
        <v>1427</v>
      </c>
      <c r="BK78" s="27" t="s">
        <v>1427</v>
      </c>
      <c r="BL78" s="27" t="s">
        <v>1427</v>
      </c>
      <c r="BM78" s="27" t="s">
        <v>1427</v>
      </c>
      <c r="BN78" s="27">
        <v>4</v>
      </c>
      <c r="BO78" s="29">
        <v>3</v>
      </c>
      <c r="BP78" s="27">
        <v>90</v>
      </c>
      <c r="BQ78" s="27">
        <v>0</v>
      </c>
      <c r="BR78" s="27" t="s">
        <v>1427</v>
      </c>
      <c r="BS78" s="27">
        <v>0</v>
      </c>
      <c r="BT78" s="27">
        <v>1</v>
      </c>
      <c r="BU78" s="29">
        <v>2</v>
      </c>
    </row>
    <row r="79" spans="1:73" ht="30" hidden="1" outlineLevel="2" x14ac:dyDescent="0.25">
      <c r="A79" s="27">
        <v>384</v>
      </c>
      <c r="B79" s="28">
        <v>44446.428310185183</v>
      </c>
      <c r="C79" s="28">
        <v>44446.429571759261</v>
      </c>
      <c r="D79" s="2" t="s">
        <v>768</v>
      </c>
      <c r="E79" s="27">
        <v>100</v>
      </c>
      <c r="F79" s="27">
        <v>109</v>
      </c>
      <c r="G79" s="27">
        <v>1</v>
      </c>
      <c r="H79" s="28">
        <v>44446.429581689816</v>
      </c>
      <c r="I79" s="2" t="s">
        <v>769</v>
      </c>
      <c r="J79" s="27">
        <v>45.43170166015625</v>
      </c>
      <c r="K79" s="27">
        <v>10.98590087890625</v>
      </c>
      <c r="L79" s="2" t="s">
        <v>15</v>
      </c>
      <c r="M79" s="2" t="s">
        <v>16</v>
      </c>
      <c r="N79" s="3">
        <v>1</v>
      </c>
      <c r="O79" s="27" t="s">
        <v>1427</v>
      </c>
      <c r="P79" s="27" t="s">
        <v>1427</v>
      </c>
      <c r="Q79" s="27" t="s">
        <v>1427</v>
      </c>
      <c r="R79" s="27">
        <f t="shared" si="3"/>
        <v>0</v>
      </c>
      <c r="S79" s="27"/>
      <c r="T79" s="27"/>
      <c r="U79" s="27"/>
      <c r="V79" s="27"/>
      <c r="W79" s="27"/>
      <c r="X79" s="27"/>
      <c r="Y79" s="27"/>
      <c r="Z79" s="27" t="s">
        <v>1427</v>
      </c>
      <c r="AA79" s="27" t="s">
        <v>1427</v>
      </c>
      <c r="AB79" s="27" t="s">
        <v>1427</v>
      </c>
      <c r="AC79" s="27">
        <f t="shared" si="4"/>
        <v>0</v>
      </c>
      <c r="AD79" s="27"/>
      <c r="AE79" s="27"/>
      <c r="AF79" s="27"/>
      <c r="AG79" s="27"/>
      <c r="AH79" s="27"/>
      <c r="AI79" s="27"/>
      <c r="AJ79" s="27"/>
      <c r="AK79" s="27"/>
      <c r="AL79" s="29">
        <v>0</v>
      </c>
      <c r="AM79" s="29">
        <v>0</v>
      </c>
      <c r="AN79" s="29" t="s">
        <v>1427</v>
      </c>
      <c r="AO79" s="29" t="s">
        <v>1427</v>
      </c>
      <c r="AP79" s="29" t="s">
        <v>1427</v>
      </c>
      <c r="AQ79" s="29" t="s">
        <v>1427</v>
      </c>
      <c r="AR79" s="29" t="s">
        <v>1427</v>
      </c>
      <c r="AS79" s="29" t="s">
        <v>1427</v>
      </c>
      <c r="AT79" s="29" t="str">
        <f t="shared" si="5"/>
        <v>.</v>
      </c>
      <c r="AU79" s="29">
        <v>6</v>
      </c>
      <c r="AV79" s="29">
        <v>7</v>
      </c>
      <c r="AW79" s="29">
        <v>0</v>
      </c>
      <c r="AX79" s="29">
        <v>45</v>
      </c>
      <c r="AY79" s="29">
        <v>1</v>
      </c>
      <c r="AZ79" s="27" t="s">
        <v>1427</v>
      </c>
      <c r="BA79" s="27">
        <v>67</v>
      </c>
      <c r="BB79" s="27">
        <v>1</v>
      </c>
      <c r="BC79" s="27">
        <v>0</v>
      </c>
      <c r="BD79" s="27">
        <v>0</v>
      </c>
      <c r="BE79" s="27">
        <v>0</v>
      </c>
      <c r="BF79" s="27" t="s">
        <v>2874</v>
      </c>
      <c r="BG79" s="27">
        <v>166</v>
      </c>
      <c r="BH79" s="27" t="s">
        <v>1427</v>
      </c>
      <c r="BI79" s="27">
        <v>7</v>
      </c>
      <c r="BJ79" s="27" t="s">
        <v>1427</v>
      </c>
      <c r="BK79" s="27" t="s">
        <v>1427</v>
      </c>
      <c r="BL79" s="27" t="s">
        <v>1427</v>
      </c>
      <c r="BM79" s="27" t="s">
        <v>1427</v>
      </c>
      <c r="BN79" s="27">
        <v>1</v>
      </c>
      <c r="BO79" s="29">
        <v>3</v>
      </c>
      <c r="BP79" s="27">
        <v>60</v>
      </c>
      <c r="BQ79" s="27">
        <v>0</v>
      </c>
      <c r="BR79" s="27" t="s">
        <v>1427</v>
      </c>
      <c r="BS79" s="27">
        <v>1</v>
      </c>
      <c r="BT79" s="27">
        <v>1</v>
      </c>
      <c r="BU79" s="29">
        <v>3</v>
      </c>
    </row>
    <row r="80" spans="1:73" ht="30" hidden="1" outlineLevel="2" x14ac:dyDescent="0.25">
      <c r="A80" s="27">
        <v>391</v>
      </c>
      <c r="B80" s="28">
        <v>44446.462604166663</v>
      </c>
      <c r="C80" s="28">
        <v>44446.463692129626</v>
      </c>
      <c r="D80" s="2" t="s">
        <v>782</v>
      </c>
      <c r="E80" s="27">
        <v>100</v>
      </c>
      <c r="F80" s="27">
        <v>94</v>
      </c>
      <c r="G80" s="27">
        <v>1</v>
      </c>
      <c r="H80" s="28">
        <v>44446.46370108796</v>
      </c>
      <c r="I80" s="2" t="s">
        <v>783</v>
      </c>
      <c r="J80" s="27">
        <v>45.472198486328125</v>
      </c>
      <c r="K80" s="27">
        <v>9.19219970703125</v>
      </c>
      <c r="L80" s="2" t="s">
        <v>15</v>
      </c>
      <c r="M80" s="2" t="s">
        <v>16</v>
      </c>
      <c r="N80" s="3">
        <v>1</v>
      </c>
      <c r="O80" s="27" t="s">
        <v>1427</v>
      </c>
      <c r="P80" s="27" t="s">
        <v>1427</v>
      </c>
      <c r="Q80" s="27" t="s">
        <v>1427</v>
      </c>
      <c r="R80" s="27">
        <f t="shared" si="3"/>
        <v>0</v>
      </c>
      <c r="S80" s="27"/>
      <c r="T80" s="27"/>
      <c r="U80" s="27"/>
      <c r="V80" s="27"/>
      <c r="W80" s="27"/>
      <c r="X80" s="27"/>
      <c r="Y80" s="27"/>
      <c r="Z80" s="27" t="s">
        <v>1427</v>
      </c>
      <c r="AA80" s="27" t="s">
        <v>1427</v>
      </c>
      <c r="AB80" s="27" t="s">
        <v>1427</v>
      </c>
      <c r="AC80" s="27">
        <f t="shared" si="4"/>
        <v>0</v>
      </c>
      <c r="AD80" s="27"/>
      <c r="AE80" s="27"/>
      <c r="AF80" s="27"/>
      <c r="AG80" s="27"/>
      <c r="AH80" s="27"/>
      <c r="AI80" s="27"/>
      <c r="AJ80" s="27"/>
      <c r="AK80" s="27"/>
      <c r="AL80" s="29">
        <v>0</v>
      </c>
      <c r="AM80" s="29">
        <v>0</v>
      </c>
      <c r="AN80" s="29" t="s">
        <v>1427</v>
      </c>
      <c r="AO80" s="29" t="s">
        <v>1427</v>
      </c>
      <c r="AP80" s="29" t="s">
        <v>1427</v>
      </c>
      <c r="AQ80" s="29" t="s">
        <v>1427</v>
      </c>
      <c r="AR80" s="29" t="s">
        <v>1427</v>
      </c>
      <c r="AS80" s="29" t="s">
        <v>1427</v>
      </c>
      <c r="AT80" s="29" t="str">
        <f t="shared" si="5"/>
        <v>.</v>
      </c>
      <c r="AU80" s="29">
        <v>7</v>
      </c>
      <c r="AV80" s="29">
        <v>8</v>
      </c>
      <c r="AW80" s="29">
        <v>1</v>
      </c>
      <c r="AX80" s="29">
        <v>29</v>
      </c>
      <c r="AY80" s="29">
        <v>1</v>
      </c>
      <c r="AZ80" s="27" t="s">
        <v>1427</v>
      </c>
      <c r="BA80" s="27">
        <v>70</v>
      </c>
      <c r="BB80" s="27">
        <v>1</v>
      </c>
      <c r="BC80" s="27">
        <v>0</v>
      </c>
      <c r="BD80" s="27">
        <v>0</v>
      </c>
      <c r="BE80" s="27">
        <v>0</v>
      </c>
      <c r="BF80" s="27" t="s">
        <v>2605</v>
      </c>
      <c r="BG80" s="27">
        <v>167</v>
      </c>
      <c r="BH80" s="27" t="s">
        <v>1427</v>
      </c>
      <c r="BI80" s="27">
        <v>4</v>
      </c>
      <c r="BJ80" s="27">
        <v>16</v>
      </c>
      <c r="BK80" s="27" t="s">
        <v>1427</v>
      </c>
      <c r="BL80" s="27" t="s">
        <v>1427</v>
      </c>
      <c r="BM80" s="27" t="s">
        <v>1427</v>
      </c>
      <c r="BN80" s="27">
        <v>1</v>
      </c>
      <c r="BO80" s="29">
        <v>3</v>
      </c>
      <c r="BP80" s="27">
        <v>120</v>
      </c>
      <c r="BQ80" s="27">
        <v>0</v>
      </c>
      <c r="BR80" s="27" t="s">
        <v>1427</v>
      </c>
      <c r="BS80" s="27">
        <v>1</v>
      </c>
      <c r="BT80" s="27">
        <v>1</v>
      </c>
      <c r="BU80" s="29">
        <v>3</v>
      </c>
    </row>
    <row r="81" spans="1:73" ht="45" hidden="1" outlineLevel="2" x14ac:dyDescent="0.25">
      <c r="A81" s="27">
        <v>393</v>
      </c>
      <c r="B81" s="28">
        <v>44446.469733796293</v>
      </c>
      <c r="C81" s="28">
        <v>44446.471250000002</v>
      </c>
      <c r="D81" s="2" t="s">
        <v>786</v>
      </c>
      <c r="E81" s="27">
        <v>100</v>
      </c>
      <c r="F81" s="27">
        <v>130</v>
      </c>
      <c r="G81" s="27">
        <v>1</v>
      </c>
      <c r="H81" s="28">
        <v>44446.471253252312</v>
      </c>
      <c r="I81" s="2" t="s">
        <v>787</v>
      </c>
      <c r="J81" s="27">
        <v>45.543106079101563</v>
      </c>
      <c r="K81" s="27">
        <v>11.54150390625</v>
      </c>
      <c r="L81" s="2" t="s">
        <v>15</v>
      </c>
      <c r="M81" s="2" t="s">
        <v>16</v>
      </c>
      <c r="N81" s="3">
        <v>1</v>
      </c>
      <c r="O81" s="27" t="s">
        <v>1427</v>
      </c>
      <c r="P81" s="27" t="s">
        <v>1427</v>
      </c>
      <c r="Q81" s="27" t="s">
        <v>1427</v>
      </c>
      <c r="R81" s="27">
        <f t="shared" si="3"/>
        <v>0</v>
      </c>
      <c r="S81" s="27"/>
      <c r="T81" s="27"/>
      <c r="U81" s="27"/>
      <c r="V81" s="27"/>
      <c r="W81" s="27"/>
      <c r="X81" s="27"/>
      <c r="Y81" s="27"/>
      <c r="Z81" s="27" t="s">
        <v>1427</v>
      </c>
      <c r="AA81" s="27" t="s">
        <v>1427</v>
      </c>
      <c r="AB81" s="27" t="s">
        <v>1427</v>
      </c>
      <c r="AC81" s="27">
        <f t="shared" si="4"/>
        <v>0</v>
      </c>
      <c r="AD81" s="27"/>
      <c r="AE81" s="27"/>
      <c r="AF81" s="27"/>
      <c r="AG81" s="27"/>
      <c r="AH81" s="27"/>
      <c r="AI81" s="27"/>
      <c r="AJ81" s="27"/>
      <c r="AK81" s="27"/>
      <c r="AL81" s="29">
        <v>0</v>
      </c>
      <c r="AM81" s="29">
        <v>0</v>
      </c>
      <c r="AN81" s="29" t="s">
        <v>1427</v>
      </c>
      <c r="AO81" s="29" t="s">
        <v>1427</v>
      </c>
      <c r="AP81" s="29" t="s">
        <v>1427</v>
      </c>
      <c r="AQ81" s="29" t="s">
        <v>1427</v>
      </c>
      <c r="AR81" s="29" t="s">
        <v>1427</v>
      </c>
      <c r="AS81" s="29" t="s">
        <v>1427</v>
      </c>
      <c r="AT81" s="29" t="str">
        <f t="shared" si="5"/>
        <v>.</v>
      </c>
      <c r="AU81" s="29">
        <v>3</v>
      </c>
      <c r="AV81" s="29">
        <v>5</v>
      </c>
      <c r="AW81" s="29">
        <v>1</v>
      </c>
      <c r="AX81" s="29">
        <v>56</v>
      </c>
      <c r="AY81" s="29">
        <v>1</v>
      </c>
      <c r="AZ81" s="27" t="s">
        <v>1427</v>
      </c>
      <c r="BA81" s="27">
        <v>67</v>
      </c>
      <c r="BB81" s="27">
        <v>1</v>
      </c>
      <c r="BC81" s="27">
        <v>0</v>
      </c>
      <c r="BD81" s="27">
        <v>0</v>
      </c>
      <c r="BE81" s="27">
        <v>0</v>
      </c>
      <c r="BF81" s="27" t="s">
        <v>2808</v>
      </c>
      <c r="BG81" s="27">
        <v>166</v>
      </c>
      <c r="BH81" s="27" t="s">
        <v>1427</v>
      </c>
      <c r="BI81" s="27">
        <v>3</v>
      </c>
      <c r="BJ81" s="27" t="s">
        <v>1427</v>
      </c>
      <c r="BK81" s="27" t="s">
        <v>1427</v>
      </c>
      <c r="BL81" s="27" t="s">
        <v>1427</v>
      </c>
      <c r="BM81" s="27" t="s">
        <v>1427</v>
      </c>
      <c r="BN81" s="27">
        <v>4</v>
      </c>
      <c r="BO81" s="29">
        <v>2</v>
      </c>
      <c r="BP81" s="27">
        <v>120</v>
      </c>
      <c r="BQ81" s="27">
        <v>0</v>
      </c>
      <c r="BR81" s="27" t="s">
        <v>1427</v>
      </c>
      <c r="BS81" s="27">
        <v>1</v>
      </c>
      <c r="BT81" s="27">
        <v>1</v>
      </c>
      <c r="BU81" s="29">
        <v>2</v>
      </c>
    </row>
    <row r="82" spans="1:73" ht="45" hidden="1" outlineLevel="2" x14ac:dyDescent="0.25">
      <c r="A82" s="27">
        <v>399</v>
      </c>
      <c r="B82" s="28">
        <v>44446.524629629632</v>
      </c>
      <c r="C82" s="28">
        <v>44446.526620370372</v>
      </c>
      <c r="D82" s="2" t="s">
        <v>798</v>
      </c>
      <c r="E82" s="27">
        <v>100</v>
      </c>
      <c r="F82" s="27">
        <v>172</v>
      </c>
      <c r="G82" s="27">
        <v>1</v>
      </c>
      <c r="H82" s="28">
        <v>44446.526634803238</v>
      </c>
      <c r="I82" s="2" t="s">
        <v>799</v>
      </c>
      <c r="J82" s="27">
        <v>45.472198486328125</v>
      </c>
      <c r="K82" s="27">
        <v>9.19219970703125</v>
      </c>
      <c r="L82" s="2" t="s">
        <v>15</v>
      </c>
      <c r="M82" s="2" t="s">
        <v>16</v>
      </c>
      <c r="N82" s="3">
        <v>1</v>
      </c>
      <c r="O82" s="27" t="s">
        <v>1427</v>
      </c>
      <c r="P82" s="27" t="s">
        <v>1427</v>
      </c>
      <c r="Q82" s="27" t="s">
        <v>1427</v>
      </c>
      <c r="R82" s="27">
        <f t="shared" si="3"/>
        <v>0</v>
      </c>
      <c r="S82" s="27"/>
      <c r="T82" s="27"/>
      <c r="U82" s="27"/>
      <c r="V82" s="27"/>
      <c r="W82" s="27"/>
      <c r="X82" s="27"/>
      <c r="Y82" s="27"/>
      <c r="Z82" s="27" t="s">
        <v>1427</v>
      </c>
      <c r="AA82" s="27" t="s">
        <v>1427</v>
      </c>
      <c r="AB82" s="27" t="s">
        <v>1427</v>
      </c>
      <c r="AC82" s="27">
        <f t="shared" si="4"/>
        <v>0</v>
      </c>
      <c r="AD82" s="27"/>
      <c r="AE82" s="27"/>
      <c r="AF82" s="27"/>
      <c r="AG82" s="27"/>
      <c r="AH82" s="27"/>
      <c r="AI82" s="27"/>
      <c r="AJ82" s="27"/>
      <c r="AK82" s="27"/>
      <c r="AL82" s="29">
        <v>0</v>
      </c>
      <c r="AM82" s="29">
        <v>0</v>
      </c>
      <c r="AN82" s="29" t="s">
        <v>1427</v>
      </c>
      <c r="AO82" s="29" t="s">
        <v>1427</v>
      </c>
      <c r="AP82" s="29" t="s">
        <v>1427</v>
      </c>
      <c r="AQ82" s="29" t="s">
        <v>1427</v>
      </c>
      <c r="AR82" s="29" t="s">
        <v>1427</v>
      </c>
      <c r="AS82" s="29" t="s">
        <v>1427</v>
      </c>
      <c r="AT82" s="29" t="str">
        <f t="shared" si="5"/>
        <v>.</v>
      </c>
      <c r="AU82" s="29">
        <v>6</v>
      </c>
      <c r="AV82" s="29">
        <v>6</v>
      </c>
      <c r="AW82" s="29">
        <v>0</v>
      </c>
      <c r="AX82" s="29">
        <v>40</v>
      </c>
      <c r="AY82" s="29">
        <v>1</v>
      </c>
      <c r="AZ82" s="27" t="s">
        <v>1427</v>
      </c>
      <c r="BA82" s="27">
        <v>67</v>
      </c>
      <c r="BB82" s="27">
        <v>1</v>
      </c>
      <c r="BC82" s="27">
        <v>0</v>
      </c>
      <c r="BD82" s="27">
        <v>0</v>
      </c>
      <c r="BE82" s="27">
        <v>0</v>
      </c>
      <c r="BF82" s="27" t="s">
        <v>2697</v>
      </c>
      <c r="BG82" s="27">
        <v>166</v>
      </c>
      <c r="BH82" s="27" t="s">
        <v>1427</v>
      </c>
      <c r="BI82" s="27">
        <v>7</v>
      </c>
      <c r="BJ82" s="27" t="s">
        <v>1427</v>
      </c>
      <c r="BK82" s="27" t="s">
        <v>1427</v>
      </c>
      <c r="BL82" s="27" t="s">
        <v>1427</v>
      </c>
      <c r="BM82" s="27" t="s">
        <v>1427</v>
      </c>
      <c r="BN82" s="27">
        <v>1</v>
      </c>
      <c r="BO82" s="29">
        <v>3</v>
      </c>
      <c r="BP82" s="27">
        <v>90</v>
      </c>
      <c r="BQ82" s="27">
        <v>0</v>
      </c>
      <c r="BR82" s="27" t="s">
        <v>1427</v>
      </c>
      <c r="BS82" s="27">
        <v>1</v>
      </c>
      <c r="BT82" s="27">
        <v>0</v>
      </c>
      <c r="BU82" s="29">
        <v>2</v>
      </c>
    </row>
    <row r="83" spans="1:73" ht="45" hidden="1" outlineLevel="2" x14ac:dyDescent="0.25">
      <c r="A83" s="27">
        <v>405</v>
      </c>
      <c r="B83" s="28">
        <v>44446.560185185182</v>
      </c>
      <c r="C83" s="28">
        <v>44446.563217592593</v>
      </c>
      <c r="D83" s="2" t="s">
        <v>810</v>
      </c>
      <c r="E83" s="27">
        <v>100</v>
      </c>
      <c r="F83" s="27">
        <v>261</v>
      </c>
      <c r="G83" s="27">
        <v>1</v>
      </c>
      <c r="H83" s="28">
        <v>44446.563228240739</v>
      </c>
      <c r="I83" s="2" t="s">
        <v>811</v>
      </c>
      <c r="J83" s="27">
        <v>42.352996826171875</v>
      </c>
      <c r="K83" s="27">
        <v>14.163604736328125</v>
      </c>
      <c r="L83" s="2" t="s">
        <v>15</v>
      </c>
      <c r="M83" s="2" t="s">
        <v>16</v>
      </c>
      <c r="N83" s="3">
        <v>1</v>
      </c>
      <c r="O83" s="27" t="s">
        <v>1427</v>
      </c>
      <c r="P83" s="27" t="s">
        <v>1427</v>
      </c>
      <c r="Q83" s="27" t="s">
        <v>1427</v>
      </c>
      <c r="R83" s="27">
        <f t="shared" si="3"/>
        <v>0</v>
      </c>
      <c r="S83" s="27"/>
      <c r="T83" s="27"/>
      <c r="U83" s="27"/>
      <c r="V83" s="27"/>
      <c r="W83" s="27"/>
      <c r="X83" s="27"/>
      <c r="Y83" s="27"/>
      <c r="Z83" s="27" t="s">
        <v>1427</v>
      </c>
      <c r="AA83" s="27" t="s">
        <v>1427</v>
      </c>
      <c r="AB83" s="27" t="s">
        <v>1427</v>
      </c>
      <c r="AC83" s="27">
        <f t="shared" si="4"/>
        <v>0</v>
      </c>
      <c r="AD83" s="27"/>
      <c r="AE83" s="27"/>
      <c r="AF83" s="27"/>
      <c r="AG83" s="27"/>
      <c r="AH83" s="27"/>
      <c r="AI83" s="27"/>
      <c r="AJ83" s="27"/>
      <c r="AK83" s="27"/>
      <c r="AL83" s="29">
        <v>0</v>
      </c>
      <c r="AM83" s="29">
        <v>0</v>
      </c>
      <c r="AN83" s="29" t="s">
        <v>1427</v>
      </c>
      <c r="AO83" s="29" t="s">
        <v>1427</v>
      </c>
      <c r="AP83" s="29" t="s">
        <v>1427</v>
      </c>
      <c r="AQ83" s="29" t="s">
        <v>1427</v>
      </c>
      <c r="AR83" s="29" t="s">
        <v>1427</v>
      </c>
      <c r="AS83" s="29" t="s">
        <v>1427</v>
      </c>
      <c r="AT83" s="29" t="str">
        <f t="shared" si="5"/>
        <v>.</v>
      </c>
      <c r="AU83" s="29">
        <v>8</v>
      </c>
      <c r="AV83" s="29">
        <v>9</v>
      </c>
      <c r="AW83" s="29">
        <v>1</v>
      </c>
      <c r="AX83" s="29">
        <v>49</v>
      </c>
      <c r="AY83" s="29">
        <v>1</v>
      </c>
      <c r="AZ83" s="27" t="s">
        <v>1427</v>
      </c>
      <c r="BA83" s="27">
        <v>73</v>
      </c>
      <c r="BB83" s="27">
        <v>0</v>
      </c>
      <c r="BC83" s="27">
        <v>0</v>
      </c>
      <c r="BD83" s="27">
        <v>1</v>
      </c>
      <c r="BE83" s="27">
        <v>0</v>
      </c>
      <c r="BF83" s="27" t="s">
        <v>2606</v>
      </c>
      <c r="BG83" s="27">
        <v>173</v>
      </c>
      <c r="BH83" s="27" t="s">
        <v>2698</v>
      </c>
      <c r="BI83" s="27">
        <v>5</v>
      </c>
      <c r="BJ83" s="27">
        <v>14</v>
      </c>
      <c r="BK83" s="27" t="s">
        <v>1427</v>
      </c>
      <c r="BL83" s="27">
        <v>116</v>
      </c>
      <c r="BM83" s="27" t="s">
        <v>3153</v>
      </c>
      <c r="BN83" s="27">
        <v>3</v>
      </c>
      <c r="BO83" s="29">
        <v>4</v>
      </c>
      <c r="BP83" s="27">
        <v>60</v>
      </c>
      <c r="BQ83" s="27">
        <v>0</v>
      </c>
      <c r="BR83" s="27" t="s">
        <v>1427</v>
      </c>
      <c r="BS83" s="27">
        <v>1</v>
      </c>
      <c r="BT83" s="27">
        <v>0</v>
      </c>
      <c r="BU83" s="29">
        <v>2</v>
      </c>
    </row>
    <row r="84" spans="1:73" ht="30" hidden="1" outlineLevel="2" x14ac:dyDescent="0.25">
      <c r="A84" s="27">
        <v>408</v>
      </c>
      <c r="B84" s="28">
        <v>44446.561666666668</v>
      </c>
      <c r="C84" s="28">
        <v>44446.565381944441</v>
      </c>
      <c r="D84" s="2" t="s">
        <v>816</v>
      </c>
      <c r="E84" s="27">
        <v>100</v>
      </c>
      <c r="F84" s="27">
        <v>320</v>
      </c>
      <c r="G84" s="27">
        <v>1</v>
      </c>
      <c r="H84" s="28">
        <v>44446.565388796298</v>
      </c>
      <c r="I84" s="2" t="s">
        <v>817</v>
      </c>
      <c r="J84" s="27">
        <v>45.472198486328125</v>
      </c>
      <c r="K84" s="27">
        <v>9.19219970703125</v>
      </c>
      <c r="L84" s="2" t="s">
        <v>15</v>
      </c>
      <c r="M84" s="2" t="s">
        <v>16</v>
      </c>
      <c r="N84" s="3">
        <v>1</v>
      </c>
      <c r="O84" s="27" t="s">
        <v>1427</v>
      </c>
      <c r="P84" s="27" t="s">
        <v>1427</v>
      </c>
      <c r="Q84" s="27" t="s">
        <v>1427</v>
      </c>
      <c r="R84" s="27">
        <f t="shared" si="3"/>
        <v>0</v>
      </c>
      <c r="S84" s="27"/>
      <c r="T84" s="27"/>
      <c r="U84" s="27"/>
      <c r="V84" s="27"/>
      <c r="W84" s="27"/>
      <c r="X84" s="27"/>
      <c r="Y84" s="27"/>
      <c r="Z84" s="27" t="s">
        <v>1427</v>
      </c>
      <c r="AA84" s="27" t="s">
        <v>1427</v>
      </c>
      <c r="AB84" s="27" t="s">
        <v>1427</v>
      </c>
      <c r="AC84" s="27">
        <f t="shared" si="4"/>
        <v>0</v>
      </c>
      <c r="AD84" s="27"/>
      <c r="AE84" s="27"/>
      <c r="AF84" s="27"/>
      <c r="AG84" s="27"/>
      <c r="AH84" s="27"/>
      <c r="AI84" s="27"/>
      <c r="AJ84" s="27"/>
      <c r="AK84" s="27"/>
      <c r="AL84" s="29">
        <v>0</v>
      </c>
      <c r="AM84" s="29">
        <v>0</v>
      </c>
      <c r="AN84" s="29" t="s">
        <v>1427</v>
      </c>
      <c r="AO84" s="29" t="s">
        <v>1427</v>
      </c>
      <c r="AP84" s="29" t="s">
        <v>1427</v>
      </c>
      <c r="AQ84" s="29" t="s">
        <v>1427</v>
      </c>
      <c r="AR84" s="29" t="s">
        <v>1427</v>
      </c>
      <c r="AS84" s="29" t="s">
        <v>1427</v>
      </c>
      <c r="AT84" s="29" t="str">
        <f t="shared" si="5"/>
        <v>.</v>
      </c>
      <c r="AU84" s="29">
        <v>7</v>
      </c>
      <c r="AV84" s="29">
        <v>7</v>
      </c>
      <c r="AW84" s="29">
        <v>0</v>
      </c>
      <c r="AX84" s="29">
        <v>57</v>
      </c>
      <c r="AY84" s="29">
        <v>1</v>
      </c>
      <c r="AZ84" s="27" t="s">
        <v>1427</v>
      </c>
      <c r="BA84" s="27">
        <v>100</v>
      </c>
      <c r="BB84" s="27">
        <v>1</v>
      </c>
      <c r="BC84" s="27">
        <v>0</v>
      </c>
      <c r="BD84" s="27">
        <v>0</v>
      </c>
      <c r="BE84" s="27">
        <v>0</v>
      </c>
      <c r="BF84" s="27" t="s">
        <v>2614</v>
      </c>
      <c r="BG84" s="27">
        <v>167</v>
      </c>
      <c r="BH84" s="27" t="s">
        <v>1427</v>
      </c>
      <c r="BI84" s="27">
        <v>2</v>
      </c>
      <c r="BJ84" s="27" t="s">
        <v>1427</v>
      </c>
      <c r="BK84" s="27" t="s">
        <v>1427</v>
      </c>
      <c r="BL84" s="27" t="s">
        <v>1427</v>
      </c>
      <c r="BM84" s="27" t="s">
        <v>1427</v>
      </c>
      <c r="BN84" s="27">
        <v>4</v>
      </c>
      <c r="BO84" s="29">
        <v>3</v>
      </c>
      <c r="BP84" s="27">
        <v>10</v>
      </c>
      <c r="BQ84" s="27">
        <v>0</v>
      </c>
      <c r="BR84" s="27" t="s">
        <v>1427</v>
      </c>
      <c r="BS84" s="27">
        <v>0</v>
      </c>
      <c r="BT84" s="27">
        <v>0</v>
      </c>
      <c r="BU84" s="29">
        <v>3</v>
      </c>
    </row>
    <row r="85" spans="1:73" ht="30" hidden="1" outlineLevel="2" x14ac:dyDescent="0.25">
      <c r="A85" s="27">
        <v>417</v>
      </c>
      <c r="B85" s="28">
        <v>44446.603495370371</v>
      </c>
      <c r="C85" s="28">
        <v>44446.605590277781</v>
      </c>
      <c r="D85" s="2" t="s">
        <v>834</v>
      </c>
      <c r="E85" s="27">
        <v>100</v>
      </c>
      <c r="F85" s="27">
        <v>181</v>
      </c>
      <c r="G85" s="27">
        <v>1</v>
      </c>
      <c r="H85" s="28">
        <v>44446.605601724536</v>
      </c>
      <c r="I85" s="2" t="s">
        <v>835</v>
      </c>
      <c r="J85" s="27">
        <v>43.147903442382813</v>
      </c>
      <c r="K85" s="27">
        <v>12.109695434570313</v>
      </c>
      <c r="L85" s="2" t="s">
        <v>15</v>
      </c>
      <c r="M85" s="2" t="s">
        <v>16</v>
      </c>
      <c r="N85" s="3">
        <v>1</v>
      </c>
      <c r="O85" s="27" t="s">
        <v>1427</v>
      </c>
      <c r="P85" s="27" t="s">
        <v>1427</v>
      </c>
      <c r="Q85" s="27" t="s">
        <v>1427</v>
      </c>
      <c r="R85" s="27">
        <f t="shared" si="3"/>
        <v>0</v>
      </c>
      <c r="S85" s="27"/>
      <c r="T85" s="27"/>
      <c r="U85" s="27"/>
      <c r="V85" s="27"/>
      <c r="W85" s="27"/>
      <c r="X85" s="27"/>
      <c r="Y85" s="27"/>
      <c r="Z85" s="27" t="s">
        <v>1427</v>
      </c>
      <c r="AA85" s="27" t="s">
        <v>1427</v>
      </c>
      <c r="AB85" s="27" t="s">
        <v>1427</v>
      </c>
      <c r="AC85" s="27">
        <f t="shared" si="4"/>
        <v>0</v>
      </c>
      <c r="AD85" s="27"/>
      <c r="AE85" s="27"/>
      <c r="AF85" s="27"/>
      <c r="AG85" s="27"/>
      <c r="AH85" s="27"/>
      <c r="AI85" s="27"/>
      <c r="AJ85" s="27"/>
      <c r="AK85" s="27"/>
      <c r="AL85" s="29">
        <v>0</v>
      </c>
      <c r="AM85" s="29">
        <v>0</v>
      </c>
      <c r="AN85" s="29" t="s">
        <v>1427</v>
      </c>
      <c r="AO85" s="29" t="s">
        <v>1427</v>
      </c>
      <c r="AP85" s="29" t="s">
        <v>1427</v>
      </c>
      <c r="AQ85" s="29" t="s">
        <v>1427</v>
      </c>
      <c r="AR85" s="29" t="s">
        <v>1427</v>
      </c>
      <c r="AS85" s="29" t="s">
        <v>1427</v>
      </c>
      <c r="AT85" s="29" t="str">
        <f t="shared" si="5"/>
        <v>.</v>
      </c>
      <c r="AU85" s="29">
        <v>7</v>
      </c>
      <c r="AV85" s="29">
        <v>7</v>
      </c>
      <c r="AW85" s="29">
        <v>0</v>
      </c>
      <c r="AX85" s="29">
        <v>63</v>
      </c>
      <c r="AY85" s="29">
        <v>1</v>
      </c>
      <c r="AZ85" s="27" t="s">
        <v>1427</v>
      </c>
      <c r="BA85" s="27">
        <v>86</v>
      </c>
      <c r="BB85" s="27">
        <v>0</v>
      </c>
      <c r="BC85" s="27">
        <v>1</v>
      </c>
      <c r="BD85" s="27">
        <v>0</v>
      </c>
      <c r="BE85" s="27">
        <v>0</v>
      </c>
      <c r="BF85" s="27" t="s">
        <v>2886</v>
      </c>
      <c r="BG85" s="27">
        <v>168</v>
      </c>
      <c r="BH85" s="27" t="s">
        <v>1427</v>
      </c>
      <c r="BI85" s="27">
        <v>7</v>
      </c>
      <c r="BJ85" s="27" t="s">
        <v>1427</v>
      </c>
      <c r="BK85" s="27" t="s">
        <v>1427</v>
      </c>
      <c r="BL85" s="27" t="s">
        <v>1427</v>
      </c>
      <c r="BM85" s="27" t="s">
        <v>1427</v>
      </c>
      <c r="BN85" s="27">
        <v>4</v>
      </c>
      <c r="BO85" s="29">
        <v>4</v>
      </c>
      <c r="BP85" s="27">
        <v>60</v>
      </c>
      <c r="BQ85" s="27">
        <v>0</v>
      </c>
      <c r="BR85" s="27" t="s">
        <v>1427</v>
      </c>
      <c r="BS85" s="27">
        <v>1</v>
      </c>
      <c r="BT85" s="27">
        <v>1</v>
      </c>
      <c r="BU85" s="29">
        <v>6</v>
      </c>
    </row>
    <row r="86" spans="1:73" ht="45" hidden="1" outlineLevel="2" x14ac:dyDescent="0.25">
      <c r="A86" s="27">
        <v>427</v>
      </c>
      <c r="B86" s="28">
        <v>44446.767881944441</v>
      </c>
      <c r="C86" s="28">
        <v>44446.770358796297</v>
      </c>
      <c r="D86" s="2" t="s">
        <v>854</v>
      </c>
      <c r="E86" s="27">
        <v>100</v>
      </c>
      <c r="F86" s="27">
        <v>213</v>
      </c>
      <c r="G86" s="27">
        <v>1</v>
      </c>
      <c r="H86" s="28">
        <v>44446.770364201388</v>
      </c>
      <c r="I86" s="2" t="s">
        <v>855</v>
      </c>
      <c r="J86" s="27">
        <v>43.147903442382813</v>
      </c>
      <c r="K86" s="27">
        <v>12.109695434570313</v>
      </c>
      <c r="L86" s="2" t="s">
        <v>15</v>
      </c>
      <c r="M86" s="2" t="s">
        <v>16</v>
      </c>
      <c r="N86" s="3">
        <v>1</v>
      </c>
      <c r="O86" s="27" t="s">
        <v>1427</v>
      </c>
      <c r="P86" s="27" t="s">
        <v>1427</v>
      </c>
      <c r="Q86" s="27" t="s">
        <v>1427</v>
      </c>
      <c r="R86" s="27">
        <f t="shared" si="3"/>
        <v>0</v>
      </c>
      <c r="S86" s="27"/>
      <c r="T86" s="27"/>
      <c r="U86" s="27"/>
      <c r="V86" s="27"/>
      <c r="W86" s="27"/>
      <c r="X86" s="27"/>
      <c r="Y86" s="27"/>
      <c r="Z86" s="27" t="s">
        <v>1427</v>
      </c>
      <c r="AA86" s="27" t="s">
        <v>1427</v>
      </c>
      <c r="AB86" s="27" t="s">
        <v>1427</v>
      </c>
      <c r="AC86" s="27">
        <f t="shared" si="4"/>
        <v>0</v>
      </c>
      <c r="AD86" s="27"/>
      <c r="AE86" s="27"/>
      <c r="AF86" s="27"/>
      <c r="AG86" s="27"/>
      <c r="AH86" s="27"/>
      <c r="AI86" s="27"/>
      <c r="AJ86" s="27"/>
      <c r="AK86" s="27"/>
      <c r="AL86" s="29">
        <v>0</v>
      </c>
      <c r="AM86" s="29">
        <v>0</v>
      </c>
      <c r="AN86" s="29" t="s">
        <v>1427</v>
      </c>
      <c r="AO86" s="29" t="s">
        <v>1427</v>
      </c>
      <c r="AP86" s="29" t="s">
        <v>1427</v>
      </c>
      <c r="AQ86" s="29" t="s">
        <v>1427</v>
      </c>
      <c r="AR86" s="29" t="s">
        <v>1427</v>
      </c>
      <c r="AS86" s="29" t="s">
        <v>1427</v>
      </c>
      <c r="AT86" s="29" t="str">
        <f t="shared" si="5"/>
        <v>.</v>
      </c>
      <c r="AU86" s="29">
        <v>6</v>
      </c>
      <c r="AV86" s="29">
        <v>8</v>
      </c>
      <c r="AW86" s="29">
        <v>1</v>
      </c>
      <c r="AX86" s="29">
        <v>42</v>
      </c>
      <c r="AY86" s="29">
        <v>1</v>
      </c>
      <c r="AZ86" s="27" t="s">
        <v>1427</v>
      </c>
      <c r="BA86" s="27">
        <v>86</v>
      </c>
      <c r="BB86" s="27">
        <v>0</v>
      </c>
      <c r="BC86" s="27">
        <v>1</v>
      </c>
      <c r="BD86" s="27">
        <v>0</v>
      </c>
      <c r="BE86" s="27">
        <v>0</v>
      </c>
      <c r="BF86" s="27" t="s">
        <v>2609</v>
      </c>
      <c r="BG86" s="27">
        <v>166</v>
      </c>
      <c r="BH86" s="27" t="s">
        <v>1427</v>
      </c>
      <c r="BI86" s="27">
        <v>4</v>
      </c>
      <c r="BJ86" s="27">
        <v>10</v>
      </c>
      <c r="BK86" s="27" t="s">
        <v>1427</v>
      </c>
      <c r="BL86" s="27" t="s">
        <v>1427</v>
      </c>
      <c r="BM86" s="27" t="s">
        <v>1427</v>
      </c>
      <c r="BN86" s="27">
        <v>2</v>
      </c>
      <c r="BO86" s="29">
        <v>4</v>
      </c>
      <c r="BP86" s="27">
        <v>300</v>
      </c>
      <c r="BQ86" s="27">
        <v>1</v>
      </c>
      <c r="BR86" s="27">
        <v>1</v>
      </c>
      <c r="BS86" s="27">
        <v>0</v>
      </c>
      <c r="BT86" s="27">
        <v>1</v>
      </c>
      <c r="BU86" s="29">
        <v>3</v>
      </c>
    </row>
    <row r="87" spans="1:73" ht="30" hidden="1" outlineLevel="2" x14ac:dyDescent="0.25">
      <c r="A87" s="27">
        <v>435</v>
      </c>
      <c r="B87" s="28">
        <v>44447.010960648149</v>
      </c>
      <c r="C87" s="28">
        <v>44447.014722222222</v>
      </c>
      <c r="D87" s="2" t="s">
        <v>869</v>
      </c>
      <c r="E87" s="27">
        <v>100</v>
      </c>
      <c r="F87" s="27">
        <v>324</v>
      </c>
      <c r="G87" s="27">
        <v>1</v>
      </c>
      <c r="H87" s="28">
        <v>44447.014731817129</v>
      </c>
      <c r="I87" s="2" t="s">
        <v>870</v>
      </c>
      <c r="J87" s="27">
        <v>43.724395751953125</v>
      </c>
      <c r="K87" s="27">
        <v>12.63189697265625</v>
      </c>
      <c r="L87" s="2" t="s">
        <v>15</v>
      </c>
      <c r="M87" s="2" t="s">
        <v>16</v>
      </c>
      <c r="N87" s="3">
        <v>1</v>
      </c>
      <c r="O87" s="27" t="s">
        <v>1427</v>
      </c>
      <c r="P87" s="27" t="s">
        <v>1427</v>
      </c>
      <c r="Q87" s="27" t="s">
        <v>1427</v>
      </c>
      <c r="R87" s="27">
        <f t="shared" si="3"/>
        <v>0</v>
      </c>
      <c r="S87" s="27"/>
      <c r="T87" s="27"/>
      <c r="U87" s="27"/>
      <c r="V87" s="27"/>
      <c r="W87" s="27"/>
      <c r="X87" s="27"/>
      <c r="Y87" s="27"/>
      <c r="Z87" s="27" t="s">
        <v>1427</v>
      </c>
      <c r="AA87" s="27" t="s">
        <v>1427</v>
      </c>
      <c r="AB87" s="27" t="s">
        <v>1427</v>
      </c>
      <c r="AC87" s="27">
        <f t="shared" si="4"/>
        <v>0</v>
      </c>
      <c r="AD87" s="27"/>
      <c r="AE87" s="27"/>
      <c r="AF87" s="27"/>
      <c r="AG87" s="27"/>
      <c r="AH87" s="27"/>
      <c r="AI87" s="27"/>
      <c r="AJ87" s="27"/>
      <c r="AK87" s="27"/>
      <c r="AL87" s="29">
        <v>0</v>
      </c>
      <c r="AM87" s="29">
        <v>0</v>
      </c>
      <c r="AN87" s="29" t="s">
        <v>1427</v>
      </c>
      <c r="AO87" s="29" t="s">
        <v>1427</v>
      </c>
      <c r="AP87" s="29" t="s">
        <v>1427</v>
      </c>
      <c r="AQ87" s="29" t="s">
        <v>1427</v>
      </c>
      <c r="AR87" s="29" t="s">
        <v>1427</v>
      </c>
      <c r="AS87" s="29" t="s">
        <v>1427</v>
      </c>
      <c r="AT87" s="29" t="str">
        <f t="shared" si="5"/>
        <v>.</v>
      </c>
      <c r="AU87" s="29">
        <v>7</v>
      </c>
      <c r="AV87" s="29">
        <v>8</v>
      </c>
      <c r="AW87" s="29">
        <v>0</v>
      </c>
      <c r="AX87" s="29">
        <v>31</v>
      </c>
      <c r="AY87" s="29">
        <v>1</v>
      </c>
      <c r="AZ87" s="27" t="s">
        <v>1427</v>
      </c>
      <c r="BA87" s="27">
        <v>100</v>
      </c>
      <c r="BB87" s="27">
        <v>1</v>
      </c>
      <c r="BC87" s="27">
        <v>0</v>
      </c>
      <c r="BD87" s="27">
        <v>0</v>
      </c>
      <c r="BE87" s="27">
        <v>0</v>
      </c>
      <c r="BF87" s="27" t="s">
        <v>2893</v>
      </c>
      <c r="BG87" s="27">
        <v>168</v>
      </c>
      <c r="BH87" s="27" t="s">
        <v>1427</v>
      </c>
      <c r="BI87" s="27">
        <v>7</v>
      </c>
      <c r="BJ87" s="27" t="s">
        <v>1427</v>
      </c>
      <c r="BK87" s="27" t="s">
        <v>1427</v>
      </c>
      <c r="BL87" s="27" t="s">
        <v>1427</v>
      </c>
      <c r="BM87" s="27" t="s">
        <v>1427</v>
      </c>
      <c r="BN87" s="27">
        <v>1</v>
      </c>
      <c r="BO87" s="29">
        <v>3</v>
      </c>
      <c r="BP87" s="27">
        <v>60</v>
      </c>
      <c r="BQ87" s="27">
        <v>0</v>
      </c>
      <c r="BR87" s="27" t="s">
        <v>1427</v>
      </c>
      <c r="BS87" s="27">
        <v>0</v>
      </c>
      <c r="BT87" s="27">
        <v>0</v>
      </c>
      <c r="BU87" s="29">
        <v>2</v>
      </c>
    </row>
    <row r="88" spans="1:73" ht="45" hidden="1" outlineLevel="2" x14ac:dyDescent="0.25">
      <c r="A88" s="27">
        <v>438</v>
      </c>
      <c r="B88" s="28">
        <v>44447.041979166665</v>
      </c>
      <c r="C88" s="28">
        <v>44447.043703703705</v>
      </c>
      <c r="D88" s="2" t="s">
        <v>875</v>
      </c>
      <c r="E88" s="27">
        <v>100</v>
      </c>
      <c r="F88" s="27">
        <v>149</v>
      </c>
      <c r="G88" s="27">
        <v>1</v>
      </c>
      <c r="H88" s="28">
        <v>44447.043715185187</v>
      </c>
      <c r="I88" s="2" t="s">
        <v>876</v>
      </c>
      <c r="J88" s="27">
        <v>48.25830078125</v>
      </c>
      <c r="K88" s="27">
        <v>16.33770751953125</v>
      </c>
      <c r="L88" s="2" t="s">
        <v>15</v>
      </c>
      <c r="M88" s="2" t="s">
        <v>16</v>
      </c>
      <c r="N88" s="3">
        <v>1</v>
      </c>
      <c r="O88" s="27" t="s">
        <v>1427</v>
      </c>
      <c r="P88" s="27" t="s">
        <v>1427</v>
      </c>
      <c r="Q88" s="27" t="s">
        <v>1427</v>
      </c>
      <c r="R88" s="27">
        <f t="shared" si="3"/>
        <v>0</v>
      </c>
      <c r="S88" s="27"/>
      <c r="T88" s="27"/>
      <c r="U88" s="27"/>
      <c r="V88" s="27"/>
      <c r="W88" s="27"/>
      <c r="X88" s="27"/>
      <c r="Y88" s="27"/>
      <c r="Z88" s="27" t="s">
        <v>1427</v>
      </c>
      <c r="AA88" s="27" t="s">
        <v>1427</v>
      </c>
      <c r="AB88" s="27" t="s">
        <v>1427</v>
      </c>
      <c r="AC88" s="27">
        <f t="shared" si="4"/>
        <v>0</v>
      </c>
      <c r="AD88" s="27"/>
      <c r="AE88" s="27"/>
      <c r="AF88" s="27"/>
      <c r="AG88" s="27"/>
      <c r="AH88" s="27"/>
      <c r="AI88" s="27"/>
      <c r="AJ88" s="27"/>
      <c r="AK88" s="27"/>
      <c r="AL88" s="29">
        <v>0</v>
      </c>
      <c r="AM88" s="29">
        <v>0</v>
      </c>
      <c r="AN88" s="29" t="s">
        <v>1427</v>
      </c>
      <c r="AO88" s="29" t="s">
        <v>1427</v>
      </c>
      <c r="AP88" s="29" t="s">
        <v>1427</v>
      </c>
      <c r="AQ88" s="29" t="s">
        <v>1427</v>
      </c>
      <c r="AR88" s="29" t="s">
        <v>1427</v>
      </c>
      <c r="AS88" s="29" t="s">
        <v>1427</v>
      </c>
      <c r="AT88" s="29" t="str">
        <f t="shared" si="5"/>
        <v>.</v>
      </c>
      <c r="AU88" s="29">
        <v>6</v>
      </c>
      <c r="AV88" s="29">
        <v>7</v>
      </c>
      <c r="AW88" s="29">
        <v>1</v>
      </c>
      <c r="AX88" s="29">
        <v>44</v>
      </c>
      <c r="AY88" s="29">
        <v>0</v>
      </c>
      <c r="AZ88" s="27" t="s">
        <v>3197</v>
      </c>
      <c r="BA88" s="27" t="s">
        <v>1427</v>
      </c>
      <c r="BB88" s="27">
        <v>0</v>
      </c>
      <c r="BC88" s="27">
        <v>0</v>
      </c>
      <c r="BD88" s="27">
        <v>0</v>
      </c>
      <c r="BE88" s="27">
        <v>0</v>
      </c>
      <c r="BF88" s="27" t="s">
        <v>1427</v>
      </c>
      <c r="BG88" s="27">
        <v>168</v>
      </c>
      <c r="BH88" s="27" t="s">
        <v>1427</v>
      </c>
      <c r="BI88" s="27">
        <v>5</v>
      </c>
      <c r="BJ88" s="27">
        <v>16</v>
      </c>
      <c r="BK88" s="27" t="s">
        <v>1427</v>
      </c>
      <c r="BL88" s="27">
        <v>112</v>
      </c>
      <c r="BM88" s="27" t="s">
        <v>1427</v>
      </c>
      <c r="BN88" s="27">
        <v>4</v>
      </c>
      <c r="BO88" s="29">
        <v>4</v>
      </c>
      <c r="BP88" s="27">
        <v>30</v>
      </c>
      <c r="BQ88" s="27">
        <v>0</v>
      </c>
      <c r="BR88" s="27" t="s">
        <v>1427</v>
      </c>
      <c r="BS88" s="27">
        <v>1</v>
      </c>
      <c r="BT88" s="27">
        <v>1</v>
      </c>
      <c r="BU88" s="29">
        <v>2</v>
      </c>
    </row>
    <row r="89" spans="1:73" ht="45" hidden="1" outlineLevel="2" x14ac:dyDescent="0.25">
      <c r="A89" s="27">
        <v>440</v>
      </c>
      <c r="B89" s="28">
        <v>44447.047500000001</v>
      </c>
      <c r="C89" s="28">
        <v>44447.049409722225</v>
      </c>
      <c r="D89" s="2" t="s">
        <v>879</v>
      </c>
      <c r="E89" s="27">
        <v>100</v>
      </c>
      <c r="F89" s="27">
        <v>165</v>
      </c>
      <c r="G89" s="27">
        <v>1</v>
      </c>
      <c r="H89" s="28">
        <v>44447.049420578704</v>
      </c>
      <c r="I89" s="2" t="s">
        <v>880</v>
      </c>
      <c r="J89" s="27">
        <v>45.403106689453125</v>
      </c>
      <c r="K89" s="27">
        <v>11.87469482421875</v>
      </c>
      <c r="L89" s="2" t="s">
        <v>15</v>
      </c>
      <c r="M89" s="2" t="s">
        <v>16</v>
      </c>
      <c r="N89" s="3">
        <v>1</v>
      </c>
      <c r="O89" s="27" t="s">
        <v>1427</v>
      </c>
      <c r="P89" s="27" t="s">
        <v>1427</v>
      </c>
      <c r="Q89" s="27" t="s">
        <v>1427</v>
      </c>
      <c r="R89" s="27">
        <f t="shared" si="3"/>
        <v>0</v>
      </c>
      <c r="S89" s="27"/>
      <c r="T89" s="27"/>
      <c r="U89" s="27"/>
      <c r="V89" s="27"/>
      <c r="W89" s="27"/>
      <c r="X89" s="27"/>
      <c r="Y89" s="27"/>
      <c r="Z89" s="27" t="s">
        <v>1427</v>
      </c>
      <c r="AA89" s="27" t="s">
        <v>1427</v>
      </c>
      <c r="AB89" s="27" t="s">
        <v>1427</v>
      </c>
      <c r="AC89" s="27">
        <f t="shared" si="4"/>
        <v>0</v>
      </c>
      <c r="AD89" s="27"/>
      <c r="AE89" s="27"/>
      <c r="AF89" s="27"/>
      <c r="AG89" s="27"/>
      <c r="AH89" s="27"/>
      <c r="AI89" s="27"/>
      <c r="AJ89" s="27"/>
      <c r="AK89" s="27"/>
      <c r="AL89" s="29">
        <v>0</v>
      </c>
      <c r="AM89" s="29">
        <v>0</v>
      </c>
      <c r="AN89" s="29" t="s">
        <v>1427</v>
      </c>
      <c r="AO89" s="29" t="s">
        <v>1427</v>
      </c>
      <c r="AP89" s="29" t="s">
        <v>1427</v>
      </c>
      <c r="AQ89" s="29" t="s">
        <v>1427</v>
      </c>
      <c r="AR89" s="29" t="s">
        <v>1427</v>
      </c>
      <c r="AS89" s="29" t="s">
        <v>1427</v>
      </c>
      <c r="AT89" s="29" t="str">
        <f t="shared" si="5"/>
        <v>.</v>
      </c>
      <c r="AU89" s="29">
        <v>6</v>
      </c>
      <c r="AV89" s="29">
        <v>8</v>
      </c>
      <c r="AW89" s="29">
        <v>0</v>
      </c>
      <c r="AX89" s="29">
        <v>27</v>
      </c>
      <c r="AY89" s="29">
        <v>1</v>
      </c>
      <c r="AZ89" s="27" t="s">
        <v>1427</v>
      </c>
      <c r="BA89" s="27">
        <v>67</v>
      </c>
      <c r="BB89" s="27">
        <v>1</v>
      </c>
      <c r="BC89" s="27">
        <v>0</v>
      </c>
      <c r="BD89" s="27">
        <v>0</v>
      </c>
      <c r="BE89" s="27">
        <v>0</v>
      </c>
      <c r="BF89" s="27" t="s">
        <v>2697</v>
      </c>
      <c r="BG89" s="27">
        <v>173</v>
      </c>
      <c r="BH89" s="27" t="s">
        <v>2896</v>
      </c>
      <c r="BI89" s="27">
        <v>7</v>
      </c>
      <c r="BJ89" s="27" t="s">
        <v>1427</v>
      </c>
      <c r="BK89" s="27" t="s">
        <v>1427</v>
      </c>
      <c r="BL89" s="27" t="s">
        <v>1427</v>
      </c>
      <c r="BM89" s="27" t="s">
        <v>1427</v>
      </c>
      <c r="BN89" s="27">
        <v>4</v>
      </c>
      <c r="BO89" s="29">
        <v>3</v>
      </c>
      <c r="BP89" s="27">
        <v>30</v>
      </c>
      <c r="BQ89" s="27">
        <v>0</v>
      </c>
      <c r="BR89" s="27" t="s">
        <v>1427</v>
      </c>
      <c r="BS89" s="27">
        <v>1</v>
      </c>
      <c r="BT89" s="27">
        <v>1</v>
      </c>
      <c r="BU89" s="29">
        <v>6</v>
      </c>
    </row>
    <row r="90" spans="1:73" ht="30" hidden="1" outlineLevel="2" x14ac:dyDescent="0.25">
      <c r="A90" s="27">
        <v>446</v>
      </c>
      <c r="B90" s="28">
        <v>44447.153460648151</v>
      </c>
      <c r="C90" s="28">
        <v>44447.154953703706</v>
      </c>
      <c r="D90" s="2" t="s">
        <v>891</v>
      </c>
      <c r="E90" s="27">
        <v>100</v>
      </c>
      <c r="F90" s="27">
        <v>129</v>
      </c>
      <c r="G90" s="27">
        <v>1</v>
      </c>
      <c r="H90" s="28">
        <v>44447.154960335647</v>
      </c>
      <c r="I90" s="2" t="s">
        <v>892</v>
      </c>
      <c r="J90" s="27">
        <v>43.147903442382813</v>
      </c>
      <c r="K90" s="27">
        <v>12.109695434570313</v>
      </c>
      <c r="L90" s="2" t="s">
        <v>15</v>
      </c>
      <c r="M90" s="2" t="s">
        <v>16</v>
      </c>
      <c r="N90" s="3">
        <v>1</v>
      </c>
      <c r="O90" s="27" t="s">
        <v>1427</v>
      </c>
      <c r="P90" s="27" t="s">
        <v>1427</v>
      </c>
      <c r="Q90" s="27" t="s">
        <v>1427</v>
      </c>
      <c r="R90" s="27">
        <f t="shared" si="3"/>
        <v>0</v>
      </c>
      <c r="S90" s="27"/>
      <c r="T90" s="27"/>
      <c r="U90" s="27"/>
      <c r="V90" s="27"/>
      <c r="W90" s="27"/>
      <c r="X90" s="27"/>
      <c r="Y90" s="27"/>
      <c r="Z90" s="27" t="s">
        <v>1427</v>
      </c>
      <c r="AA90" s="27" t="s">
        <v>1427</v>
      </c>
      <c r="AB90" s="27" t="s">
        <v>1427</v>
      </c>
      <c r="AC90" s="27">
        <f t="shared" si="4"/>
        <v>0</v>
      </c>
      <c r="AD90" s="27"/>
      <c r="AE90" s="27"/>
      <c r="AF90" s="27"/>
      <c r="AG90" s="27"/>
      <c r="AH90" s="27"/>
      <c r="AI90" s="27"/>
      <c r="AJ90" s="27"/>
      <c r="AK90" s="27"/>
      <c r="AL90" s="29">
        <v>0</v>
      </c>
      <c r="AM90" s="29">
        <v>0</v>
      </c>
      <c r="AN90" s="29" t="s">
        <v>1427</v>
      </c>
      <c r="AO90" s="29" t="s">
        <v>1427</v>
      </c>
      <c r="AP90" s="29" t="s">
        <v>1427</v>
      </c>
      <c r="AQ90" s="29" t="s">
        <v>1427</v>
      </c>
      <c r="AR90" s="29" t="s">
        <v>1427</v>
      </c>
      <c r="AS90" s="29" t="s">
        <v>1427</v>
      </c>
      <c r="AT90" s="29" t="str">
        <f t="shared" si="5"/>
        <v>.</v>
      </c>
      <c r="AU90" s="29">
        <v>4</v>
      </c>
      <c r="AV90" s="29">
        <v>6</v>
      </c>
      <c r="AW90" s="29">
        <v>1</v>
      </c>
      <c r="AX90" s="29">
        <v>29</v>
      </c>
      <c r="AY90" s="29">
        <v>1</v>
      </c>
      <c r="AZ90" s="27" t="s">
        <v>1427</v>
      </c>
      <c r="BA90" s="27">
        <v>67</v>
      </c>
      <c r="BB90" s="27">
        <v>1</v>
      </c>
      <c r="BC90" s="27">
        <v>0</v>
      </c>
      <c r="BD90" s="27">
        <v>0</v>
      </c>
      <c r="BE90" s="27">
        <v>0</v>
      </c>
      <c r="BF90" s="27" t="s">
        <v>2817</v>
      </c>
      <c r="BG90" s="27">
        <v>167</v>
      </c>
      <c r="BH90" s="27" t="s">
        <v>1427</v>
      </c>
      <c r="BI90" s="27">
        <v>7</v>
      </c>
      <c r="BJ90" s="27" t="s">
        <v>1427</v>
      </c>
      <c r="BK90" s="27" t="s">
        <v>1427</v>
      </c>
      <c r="BL90" s="27" t="s">
        <v>1427</v>
      </c>
      <c r="BM90" s="27" t="s">
        <v>1427</v>
      </c>
      <c r="BN90" s="27">
        <v>2</v>
      </c>
      <c r="BO90" s="29">
        <v>3</v>
      </c>
      <c r="BP90" s="27">
        <v>60</v>
      </c>
      <c r="BQ90" s="27">
        <v>0</v>
      </c>
      <c r="BR90" s="27" t="s">
        <v>1427</v>
      </c>
      <c r="BS90" s="27">
        <v>0</v>
      </c>
      <c r="BT90" s="27">
        <v>1</v>
      </c>
      <c r="BU90" s="29">
        <v>2</v>
      </c>
    </row>
    <row r="91" spans="1:73" ht="45" hidden="1" outlineLevel="2" x14ac:dyDescent="0.25">
      <c r="A91" s="27">
        <v>449</v>
      </c>
      <c r="B91" s="28">
        <v>44447.184131944443</v>
      </c>
      <c r="C91" s="28">
        <v>44447.18546296296</v>
      </c>
      <c r="D91" s="2" t="s">
        <v>897</v>
      </c>
      <c r="E91" s="27">
        <v>100</v>
      </c>
      <c r="F91" s="27">
        <v>114</v>
      </c>
      <c r="G91" s="27">
        <v>1</v>
      </c>
      <c r="H91" s="28">
        <v>44447.185472233796</v>
      </c>
      <c r="I91" s="2" t="s">
        <v>898</v>
      </c>
      <c r="J91" s="27">
        <v>45.619903564453125</v>
      </c>
      <c r="K91" s="27">
        <v>9.035400390625</v>
      </c>
      <c r="L91" s="2" t="s">
        <v>15</v>
      </c>
      <c r="M91" s="2" t="s">
        <v>16</v>
      </c>
      <c r="N91" s="3">
        <v>1</v>
      </c>
      <c r="O91" s="27" t="s">
        <v>1427</v>
      </c>
      <c r="P91" s="27" t="s">
        <v>1427</v>
      </c>
      <c r="Q91" s="27" t="s">
        <v>1427</v>
      </c>
      <c r="R91" s="27">
        <f t="shared" si="3"/>
        <v>0</v>
      </c>
      <c r="S91" s="27"/>
      <c r="T91" s="27"/>
      <c r="U91" s="27"/>
      <c r="V91" s="27"/>
      <c r="W91" s="27"/>
      <c r="X91" s="27"/>
      <c r="Y91" s="27"/>
      <c r="Z91" s="27" t="s">
        <v>1427</v>
      </c>
      <c r="AA91" s="27" t="s">
        <v>1427</v>
      </c>
      <c r="AB91" s="27" t="s">
        <v>1427</v>
      </c>
      <c r="AC91" s="27">
        <f t="shared" si="4"/>
        <v>0</v>
      </c>
      <c r="AD91" s="27"/>
      <c r="AE91" s="27"/>
      <c r="AF91" s="27"/>
      <c r="AG91" s="27"/>
      <c r="AH91" s="27"/>
      <c r="AI91" s="27"/>
      <c r="AJ91" s="27"/>
      <c r="AK91" s="27"/>
      <c r="AL91" s="29">
        <v>0</v>
      </c>
      <c r="AM91" s="29">
        <v>0</v>
      </c>
      <c r="AN91" s="29" t="s">
        <v>1427</v>
      </c>
      <c r="AO91" s="29" t="s">
        <v>1427</v>
      </c>
      <c r="AP91" s="29" t="s">
        <v>1427</v>
      </c>
      <c r="AQ91" s="29" t="s">
        <v>1427</v>
      </c>
      <c r="AR91" s="29" t="s">
        <v>1427</v>
      </c>
      <c r="AS91" s="29" t="s">
        <v>1427</v>
      </c>
      <c r="AT91" s="29" t="str">
        <f t="shared" si="5"/>
        <v>.</v>
      </c>
      <c r="AU91" s="29">
        <v>3</v>
      </c>
      <c r="AV91" s="29">
        <v>5</v>
      </c>
      <c r="AW91" s="29">
        <v>0</v>
      </c>
      <c r="AX91" s="29">
        <v>20</v>
      </c>
      <c r="AY91" s="29">
        <v>1</v>
      </c>
      <c r="AZ91" s="27" t="s">
        <v>1427</v>
      </c>
      <c r="BA91" s="27">
        <v>58</v>
      </c>
      <c r="BB91" s="27">
        <v>1</v>
      </c>
      <c r="BC91" s="27">
        <v>0</v>
      </c>
      <c r="BD91" s="27">
        <v>0</v>
      </c>
      <c r="BE91" s="27">
        <v>0</v>
      </c>
      <c r="BF91" s="27" t="s">
        <v>2901</v>
      </c>
      <c r="BG91" s="27">
        <v>164</v>
      </c>
      <c r="BH91" s="27" t="s">
        <v>1427</v>
      </c>
      <c r="BI91" s="27">
        <v>3</v>
      </c>
      <c r="BJ91" s="27">
        <v>18</v>
      </c>
      <c r="BK91" s="27" t="s">
        <v>3092</v>
      </c>
      <c r="BL91" s="27" t="s">
        <v>1427</v>
      </c>
      <c r="BM91" s="27" t="s">
        <v>1427</v>
      </c>
      <c r="BN91" s="27">
        <v>4</v>
      </c>
      <c r="BO91" s="29">
        <v>4</v>
      </c>
      <c r="BP91" s="27">
        <v>90</v>
      </c>
      <c r="BQ91" s="27">
        <v>0</v>
      </c>
      <c r="BR91" s="27" t="s">
        <v>1427</v>
      </c>
      <c r="BS91" s="27">
        <v>1</v>
      </c>
      <c r="BT91" s="27">
        <v>0</v>
      </c>
      <c r="BU91" s="29">
        <v>2</v>
      </c>
    </row>
    <row r="92" spans="1:73" ht="30" hidden="1" outlineLevel="2" x14ac:dyDescent="0.25">
      <c r="A92" s="27">
        <v>457</v>
      </c>
      <c r="B92" s="28">
        <v>44447.381053240744</v>
      </c>
      <c r="C92" s="28">
        <v>44447.382650462961</v>
      </c>
      <c r="D92" s="2" t="s">
        <v>912</v>
      </c>
      <c r="E92" s="27">
        <v>100</v>
      </c>
      <c r="F92" s="27">
        <v>137</v>
      </c>
      <c r="G92" s="27">
        <v>1</v>
      </c>
      <c r="H92" s="28">
        <v>44447.382660138886</v>
      </c>
      <c r="I92" s="2" t="s">
        <v>913</v>
      </c>
      <c r="J92" s="27">
        <v>45.6802978515625</v>
      </c>
      <c r="K92" s="27">
        <v>12.376693725585938</v>
      </c>
      <c r="L92" s="2" t="s">
        <v>15</v>
      </c>
      <c r="M92" s="2" t="s">
        <v>16</v>
      </c>
      <c r="N92" s="3">
        <v>1</v>
      </c>
      <c r="O92" s="27" t="s">
        <v>1427</v>
      </c>
      <c r="P92" s="27" t="s">
        <v>1427</v>
      </c>
      <c r="Q92" s="27" t="s">
        <v>1427</v>
      </c>
      <c r="R92" s="27">
        <f t="shared" si="3"/>
        <v>0</v>
      </c>
      <c r="S92" s="27"/>
      <c r="T92" s="27"/>
      <c r="U92" s="27"/>
      <c r="V92" s="27"/>
      <c r="W92" s="27"/>
      <c r="X92" s="27"/>
      <c r="Y92" s="27"/>
      <c r="Z92" s="27" t="s">
        <v>1427</v>
      </c>
      <c r="AA92" s="27" t="s">
        <v>1427</v>
      </c>
      <c r="AB92" s="27" t="s">
        <v>1427</v>
      </c>
      <c r="AC92" s="27">
        <f t="shared" si="4"/>
        <v>0</v>
      </c>
      <c r="AD92" s="27"/>
      <c r="AE92" s="27"/>
      <c r="AF92" s="27"/>
      <c r="AG92" s="27"/>
      <c r="AH92" s="27"/>
      <c r="AI92" s="27"/>
      <c r="AJ92" s="27"/>
      <c r="AK92" s="27"/>
      <c r="AL92" s="29">
        <v>0</v>
      </c>
      <c r="AM92" s="29">
        <v>0</v>
      </c>
      <c r="AN92" s="29" t="s">
        <v>1427</v>
      </c>
      <c r="AO92" s="29" t="s">
        <v>1427</v>
      </c>
      <c r="AP92" s="29" t="s">
        <v>1427</v>
      </c>
      <c r="AQ92" s="29" t="s">
        <v>1427</v>
      </c>
      <c r="AR92" s="29" t="s">
        <v>1427</v>
      </c>
      <c r="AS92" s="29" t="s">
        <v>1427</v>
      </c>
      <c r="AT92" s="29" t="str">
        <f t="shared" si="5"/>
        <v>.</v>
      </c>
      <c r="AU92" s="29">
        <v>3</v>
      </c>
      <c r="AV92" s="29">
        <v>5</v>
      </c>
      <c r="AW92" s="29">
        <v>1</v>
      </c>
      <c r="AX92" s="29">
        <v>24</v>
      </c>
      <c r="AY92" s="29">
        <v>1</v>
      </c>
      <c r="AZ92" s="27" t="s">
        <v>1427</v>
      </c>
      <c r="BA92" s="27">
        <v>100</v>
      </c>
      <c r="BB92" s="27">
        <v>1</v>
      </c>
      <c r="BC92" s="27">
        <v>0</v>
      </c>
      <c r="BD92" s="27">
        <v>0</v>
      </c>
      <c r="BE92" s="27">
        <v>0</v>
      </c>
      <c r="BF92" s="27" t="s">
        <v>2906</v>
      </c>
      <c r="BG92" s="27">
        <v>164</v>
      </c>
      <c r="BH92" s="27" t="s">
        <v>1427</v>
      </c>
      <c r="BI92" s="27">
        <v>4</v>
      </c>
      <c r="BJ92" s="27">
        <v>16</v>
      </c>
      <c r="BK92" s="27" t="s">
        <v>1427</v>
      </c>
      <c r="BL92" s="27">
        <v>110</v>
      </c>
      <c r="BM92" s="27" t="s">
        <v>1427</v>
      </c>
      <c r="BN92" s="27">
        <v>3</v>
      </c>
      <c r="BO92" s="29">
        <v>3</v>
      </c>
      <c r="BP92" s="27">
        <v>60</v>
      </c>
      <c r="BQ92" s="27">
        <v>0</v>
      </c>
      <c r="BR92" s="27" t="s">
        <v>1427</v>
      </c>
      <c r="BS92" s="27">
        <v>1</v>
      </c>
      <c r="BT92" s="27">
        <v>0</v>
      </c>
      <c r="BU92" s="29">
        <v>2</v>
      </c>
    </row>
    <row r="93" spans="1:73" ht="30" hidden="1" outlineLevel="2" x14ac:dyDescent="0.25">
      <c r="A93" s="27">
        <v>458</v>
      </c>
      <c r="B93" s="28">
        <v>44447.382708333331</v>
      </c>
      <c r="C93" s="28">
        <v>44447.384664351855</v>
      </c>
      <c r="D93" s="2" t="s">
        <v>914</v>
      </c>
      <c r="E93" s="27">
        <v>100</v>
      </c>
      <c r="F93" s="27">
        <v>168</v>
      </c>
      <c r="G93" s="27">
        <v>1</v>
      </c>
      <c r="H93" s="28">
        <v>44447.384668773149</v>
      </c>
      <c r="I93" s="2" t="s">
        <v>915</v>
      </c>
      <c r="J93" s="27">
        <v>45.426193237304688</v>
      </c>
      <c r="K93" s="27">
        <v>11.793701171875</v>
      </c>
      <c r="L93" s="2" t="s">
        <v>15</v>
      </c>
      <c r="M93" s="2" t="s">
        <v>16</v>
      </c>
      <c r="N93" s="3">
        <v>1</v>
      </c>
      <c r="O93" s="27" t="s">
        <v>1427</v>
      </c>
      <c r="P93" s="27" t="s">
        <v>1427</v>
      </c>
      <c r="Q93" s="27" t="s">
        <v>1427</v>
      </c>
      <c r="R93" s="27">
        <f t="shared" si="3"/>
        <v>0</v>
      </c>
      <c r="S93" s="27"/>
      <c r="T93" s="27"/>
      <c r="U93" s="27"/>
      <c r="V93" s="27"/>
      <c r="W93" s="27"/>
      <c r="X93" s="27"/>
      <c r="Y93" s="27"/>
      <c r="Z93" s="27" t="s">
        <v>1427</v>
      </c>
      <c r="AA93" s="27" t="s">
        <v>1427</v>
      </c>
      <c r="AB93" s="27" t="s">
        <v>1427</v>
      </c>
      <c r="AC93" s="27">
        <f t="shared" si="4"/>
        <v>0</v>
      </c>
      <c r="AD93" s="27"/>
      <c r="AE93" s="27"/>
      <c r="AF93" s="27"/>
      <c r="AG93" s="27"/>
      <c r="AH93" s="27"/>
      <c r="AI93" s="27"/>
      <c r="AJ93" s="27"/>
      <c r="AK93" s="27"/>
      <c r="AL93" s="29">
        <v>0</v>
      </c>
      <c r="AM93" s="29">
        <v>0</v>
      </c>
      <c r="AN93" s="29" t="s">
        <v>1427</v>
      </c>
      <c r="AO93" s="29" t="s">
        <v>1427</v>
      </c>
      <c r="AP93" s="29" t="s">
        <v>1427</v>
      </c>
      <c r="AQ93" s="29" t="s">
        <v>1427</v>
      </c>
      <c r="AR93" s="29" t="s">
        <v>1427</v>
      </c>
      <c r="AS93" s="29" t="s">
        <v>1427</v>
      </c>
      <c r="AT93" s="29" t="str">
        <f t="shared" si="5"/>
        <v>.</v>
      </c>
      <c r="AU93" s="29">
        <v>6</v>
      </c>
      <c r="AV93" s="29">
        <v>7</v>
      </c>
      <c r="AW93" s="29">
        <v>1</v>
      </c>
      <c r="AX93" s="29">
        <v>47</v>
      </c>
      <c r="AY93" s="29">
        <v>1</v>
      </c>
      <c r="AZ93" s="27" t="s">
        <v>1427</v>
      </c>
      <c r="BA93" s="27">
        <v>67</v>
      </c>
      <c r="BB93" s="27">
        <v>1</v>
      </c>
      <c r="BC93" s="27">
        <v>0</v>
      </c>
      <c r="BD93" s="27">
        <v>0</v>
      </c>
      <c r="BE93" s="27">
        <v>0</v>
      </c>
      <c r="BF93" s="27" t="s">
        <v>2907</v>
      </c>
      <c r="BG93" s="27">
        <v>167</v>
      </c>
      <c r="BH93" s="27" t="s">
        <v>1427</v>
      </c>
      <c r="BI93" s="27">
        <v>3</v>
      </c>
      <c r="BJ93" s="27" t="s">
        <v>1427</v>
      </c>
      <c r="BK93" s="27" t="s">
        <v>1427</v>
      </c>
      <c r="BL93" s="27" t="s">
        <v>1427</v>
      </c>
      <c r="BM93" s="27" t="s">
        <v>1427</v>
      </c>
      <c r="BN93" s="27">
        <v>4</v>
      </c>
      <c r="BO93" s="29">
        <v>3</v>
      </c>
      <c r="BP93" s="27">
        <v>40</v>
      </c>
      <c r="BQ93" s="27">
        <v>0</v>
      </c>
      <c r="BR93" s="27" t="s">
        <v>1427</v>
      </c>
      <c r="BS93" s="27">
        <v>1</v>
      </c>
      <c r="BT93" s="27">
        <v>0</v>
      </c>
      <c r="BU93" s="29">
        <v>1</v>
      </c>
    </row>
    <row r="94" spans="1:73" ht="45" hidden="1" outlineLevel="2" x14ac:dyDescent="0.25">
      <c r="A94" s="27">
        <v>463</v>
      </c>
      <c r="B94" s="28">
        <v>44447.397407407407</v>
      </c>
      <c r="C94" s="28">
        <v>44447.399050925924</v>
      </c>
      <c r="D94" s="2" t="s">
        <v>924</v>
      </c>
      <c r="E94" s="27">
        <v>100</v>
      </c>
      <c r="F94" s="27">
        <v>141</v>
      </c>
      <c r="G94" s="27">
        <v>1</v>
      </c>
      <c r="H94" s="28">
        <v>44447.39905497685</v>
      </c>
      <c r="I94" s="2" t="s">
        <v>925</v>
      </c>
      <c r="J94" s="27">
        <v>45.559295654296875</v>
      </c>
      <c r="K94" s="27">
        <v>12.242904663085938</v>
      </c>
      <c r="L94" s="2" t="s">
        <v>15</v>
      </c>
      <c r="M94" s="2" t="s">
        <v>16</v>
      </c>
      <c r="N94" s="3">
        <v>1</v>
      </c>
      <c r="O94" s="27" t="s">
        <v>1427</v>
      </c>
      <c r="P94" s="27" t="s">
        <v>1427</v>
      </c>
      <c r="Q94" s="27" t="s">
        <v>1427</v>
      </c>
      <c r="R94" s="27">
        <f t="shared" si="3"/>
        <v>0</v>
      </c>
      <c r="S94" s="27"/>
      <c r="T94" s="27"/>
      <c r="U94" s="27"/>
      <c r="V94" s="27"/>
      <c r="W94" s="27"/>
      <c r="X94" s="27"/>
      <c r="Y94" s="27"/>
      <c r="Z94" s="27" t="s">
        <v>1427</v>
      </c>
      <c r="AA94" s="27" t="s">
        <v>1427</v>
      </c>
      <c r="AB94" s="27" t="s">
        <v>1427</v>
      </c>
      <c r="AC94" s="27">
        <f t="shared" si="4"/>
        <v>0</v>
      </c>
      <c r="AD94" s="27"/>
      <c r="AE94" s="27"/>
      <c r="AF94" s="27"/>
      <c r="AG94" s="27"/>
      <c r="AH94" s="27"/>
      <c r="AI94" s="27"/>
      <c r="AJ94" s="27"/>
      <c r="AK94" s="27"/>
      <c r="AL94" s="29">
        <v>0</v>
      </c>
      <c r="AM94" s="29">
        <v>0</v>
      </c>
      <c r="AN94" s="29" t="s">
        <v>1427</v>
      </c>
      <c r="AO94" s="29" t="s">
        <v>1427</v>
      </c>
      <c r="AP94" s="29" t="s">
        <v>1427</v>
      </c>
      <c r="AQ94" s="29" t="s">
        <v>1427</v>
      </c>
      <c r="AR94" s="29" t="s">
        <v>1427</v>
      </c>
      <c r="AS94" s="29" t="s">
        <v>1427</v>
      </c>
      <c r="AT94" s="29" t="str">
        <f t="shared" si="5"/>
        <v>.</v>
      </c>
      <c r="AU94" s="29">
        <v>5</v>
      </c>
      <c r="AV94" s="29">
        <v>6</v>
      </c>
      <c r="AW94" s="29">
        <v>1</v>
      </c>
      <c r="AX94" s="29">
        <v>20</v>
      </c>
      <c r="AY94" s="29">
        <v>1</v>
      </c>
      <c r="AZ94" s="27" t="s">
        <v>1427</v>
      </c>
      <c r="BA94" s="27">
        <v>100</v>
      </c>
      <c r="BB94" s="27">
        <v>1</v>
      </c>
      <c r="BC94" s="27">
        <v>0</v>
      </c>
      <c r="BD94" s="27">
        <v>0</v>
      </c>
      <c r="BE94" s="27">
        <v>0</v>
      </c>
      <c r="BF94" s="27" t="s">
        <v>2910</v>
      </c>
      <c r="BG94" s="27">
        <v>164</v>
      </c>
      <c r="BH94" s="27" t="s">
        <v>1427</v>
      </c>
      <c r="BI94" s="27">
        <v>3</v>
      </c>
      <c r="BJ94" s="27">
        <v>16</v>
      </c>
      <c r="BK94" s="27" t="s">
        <v>1427</v>
      </c>
      <c r="BL94" s="27" t="s">
        <v>1427</v>
      </c>
      <c r="BM94" s="27" t="s">
        <v>1427</v>
      </c>
      <c r="BN94" s="27">
        <v>5</v>
      </c>
      <c r="BO94" s="29">
        <v>3</v>
      </c>
      <c r="BP94" s="27">
        <v>120</v>
      </c>
      <c r="BQ94" s="27">
        <v>1</v>
      </c>
      <c r="BR94" s="27">
        <v>1</v>
      </c>
      <c r="BS94" s="27">
        <v>0</v>
      </c>
      <c r="BT94" s="27">
        <v>1</v>
      </c>
      <c r="BU94" s="29">
        <v>2</v>
      </c>
    </row>
    <row r="95" spans="1:73" ht="30" hidden="1" outlineLevel="2" x14ac:dyDescent="0.25">
      <c r="A95" s="27">
        <v>467</v>
      </c>
      <c r="B95" s="28">
        <v>44447.450358796297</v>
      </c>
      <c r="C95" s="28">
        <v>44447.454456018517</v>
      </c>
      <c r="D95" s="2" t="s">
        <v>932</v>
      </c>
      <c r="E95" s="27">
        <v>100</v>
      </c>
      <c r="F95" s="27">
        <v>353</v>
      </c>
      <c r="G95" s="27">
        <v>1</v>
      </c>
      <c r="H95" s="28">
        <v>44447.454463865739</v>
      </c>
      <c r="I95" s="2" t="s">
        <v>933</v>
      </c>
      <c r="J95" s="27">
        <v>41.890396118164063</v>
      </c>
      <c r="K95" s="27">
        <v>12.512603759765625</v>
      </c>
      <c r="L95" s="2" t="s">
        <v>15</v>
      </c>
      <c r="M95" s="2" t="s">
        <v>16</v>
      </c>
      <c r="N95" s="3">
        <v>1</v>
      </c>
      <c r="O95" s="27" t="s">
        <v>1427</v>
      </c>
      <c r="P95" s="27" t="s">
        <v>1427</v>
      </c>
      <c r="Q95" s="27" t="s">
        <v>1427</v>
      </c>
      <c r="R95" s="27">
        <f t="shared" si="3"/>
        <v>0</v>
      </c>
      <c r="S95" s="27"/>
      <c r="T95" s="27"/>
      <c r="U95" s="27"/>
      <c r="V95" s="27"/>
      <c r="W95" s="27"/>
      <c r="X95" s="27"/>
      <c r="Y95" s="27"/>
      <c r="Z95" s="27" t="s">
        <v>1427</v>
      </c>
      <c r="AA95" s="27" t="s">
        <v>1427</v>
      </c>
      <c r="AB95" s="27" t="s">
        <v>1427</v>
      </c>
      <c r="AC95" s="27">
        <f t="shared" si="4"/>
        <v>0</v>
      </c>
      <c r="AD95" s="27"/>
      <c r="AE95" s="27"/>
      <c r="AF95" s="27"/>
      <c r="AG95" s="27"/>
      <c r="AH95" s="27"/>
      <c r="AI95" s="27"/>
      <c r="AJ95" s="27"/>
      <c r="AK95" s="27"/>
      <c r="AL95" s="29">
        <v>0</v>
      </c>
      <c r="AM95" s="29">
        <v>0</v>
      </c>
      <c r="AN95" s="29" t="s">
        <v>1427</v>
      </c>
      <c r="AO95" s="29" t="s">
        <v>1427</v>
      </c>
      <c r="AP95" s="29" t="s">
        <v>1427</v>
      </c>
      <c r="AQ95" s="29" t="s">
        <v>1427</v>
      </c>
      <c r="AR95" s="29" t="s">
        <v>1427</v>
      </c>
      <c r="AS95" s="29" t="s">
        <v>1427</v>
      </c>
      <c r="AT95" s="29" t="str">
        <f t="shared" si="5"/>
        <v>.</v>
      </c>
      <c r="AU95" s="29">
        <v>0</v>
      </c>
      <c r="AV95" s="29">
        <v>2</v>
      </c>
      <c r="AW95" s="29">
        <v>1</v>
      </c>
      <c r="AX95" s="29">
        <v>58</v>
      </c>
      <c r="AY95" s="29">
        <v>1</v>
      </c>
      <c r="AZ95" s="27" t="s">
        <v>1427</v>
      </c>
      <c r="BA95" s="27">
        <v>67</v>
      </c>
      <c r="BB95" s="27">
        <v>1</v>
      </c>
      <c r="BC95" s="27">
        <v>0</v>
      </c>
      <c r="BD95" s="27">
        <v>0</v>
      </c>
      <c r="BE95" s="27">
        <v>0</v>
      </c>
      <c r="BF95" s="27" t="s">
        <v>2765</v>
      </c>
      <c r="BG95" s="27">
        <v>167</v>
      </c>
      <c r="BH95" s="27" t="s">
        <v>1427</v>
      </c>
      <c r="BI95" s="27">
        <v>7</v>
      </c>
      <c r="BJ95" s="27" t="s">
        <v>1427</v>
      </c>
      <c r="BK95" s="27" t="s">
        <v>1427</v>
      </c>
      <c r="BL95" s="27" t="s">
        <v>1427</v>
      </c>
      <c r="BM95" s="27" t="s">
        <v>1427</v>
      </c>
      <c r="BN95" s="27">
        <v>4</v>
      </c>
      <c r="BO95" s="29">
        <v>3</v>
      </c>
      <c r="BP95" s="27">
        <v>30</v>
      </c>
      <c r="BQ95" s="27">
        <v>0</v>
      </c>
      <c r="BR95" s="27" t="s">
        <v>1427</v>
      </c>
      <c r="BS95" s="27">
        <v>1</v>
      </c>
      <c r="BT95" s="27">
        <v>1</v>
      </c>
      <c r="BU95" s="29">
        <v>3</v>
      </c>
    </row>
    <row r="96" spans="1:73" ht="30" hidden="1" outlineLevel="2" x14ac:dyDescent="0.25">
      <c r="A96" s="27">
        <v>476</v>
      </c>
      <c r="B96" s="28">
        <v>44447.920324074075</v>
      </c>
      <c r="C96" s="28">
        <v>44447.922002314815</v>
      </c>
      <c r="D96" s="2" t="s">
        <v>950</v>
      </c>
      <c r="E96" s="27">
        <v>100</v>
      </c>
      <c r="F96" s="27">
        <v>145</v>
      </c>
      <c r="G96" s="27">
        <v>1</v>
      </c>
      <c r="H96" s="28">
        <v>44447.922012881943</v>
      </c>
      <c r="I96" s="2" t="s">
        <v>951</v>
      </c>
      <c r="J96" s="27">
        <v>45.648193359375</v>
      </c>
      <c r="K96" s="27">
        <v>13.774703979492188</v>
      </c>
      <c r="L96" s="2" t="s">
        <v>15</v>
      </c>
      <c r="M96" s="2" t="s">
        <v>16</v>
      </c>
      <c r="N96" s="3">
        <v>1</v>
      </c>
      <c r="O96" s="27" t="s">
        <v>1427</v>
      </c>
      <c r="P96" s="27" t="s">
        <v>1427</v>
      </c>
      <c r="Q96" s="27" t="s">
        <v>1427</v>
      </c>
      <c r="R96" s="27">
        <f t="shared" si="3"/>
        <v>0</v>
      </c>
      <c r="S96" s="27"/>
      <c r="T96" s="27"/>
      <c r="U96" s="27"/>
      <c r="V96" s="27"/>
      <c r="W96" s="27"/>
      <c r="X96" s="27"/>
      <c r="Y96" s="27"/>
      <c r="Z96" s="27" t="s">
        <v>1427</v>
      </c>
      <c r="AA96" s="27" t="s">
        <v>1427</v>
      </c>
      <c r="AB96" s="27" t="s">
        <v>1427</v>
      </c>
      <c r="AC96" s="27">
        <f t="shared" si="4"/>
        <v>0</v>
      </c>
      <c r="AD96" s="27"/>
      <c r="AE96" s="27"/>
      <c r="AF96" s="27"/>
      <c r="AG96" s="27"/>
      <c r="AH96" s="27"/>
      <c r="AI96" s="27"/>
      <c r="AJ96" s="27"/>
      <c r="AK96" s="27"/>
      <c r="AL96" s="29">
        <v>0</v>
      </c>
      <c r="AM96" s="29">
        <v>0</v>
      </c>
      <c r="AN96" s="29" t="s">
        <v>1427</v>
      </c>
      <c r="AO96" s="29" t="s">
        <v>1427</v>
      </c>
      <c r="AP96" s="29" t="s">
        <v>1427</v>
      </c>
      <c r="AQ96" s="29" t="s">
        <v>1427</v>
      </c>
      <c r="AR96" s="29" t="s">
        <v>1427</v>
      </c>
      <c r="AS96" s="29" t="s">
        <v>1427</v>
      </c>
      <c r="AT96" s="29" t="str">
        <f t="shared" si="5"/>
        <v>.</v>
      </c>
      <c r="AU96" s="29">
        <v>4</v>
      </c>
      <c r="AV96" s="29">
        <v>6</v>
      </c>
      <c r="AW96" s="29">
        <v>0</v>
      </c>
      <c r="AX96" s="29">
        <v>47</v>
      </c>
      <c r="AY96" s="29">
        <v>1</v>
      </c>
      <c r="AZ96" s="27" t="s">
        <v>1427</v>
      </c>
      <c r="BA96" s="27">
        <v>100</v>
      </c>
      <c r="BB96" s="27">
        <v>1</v>
      </c>
      <c r="BC96" s="27">
        <v>0</v>
      </c>
      <c r="BD96" s="27">
        <v>0</v>
      </c>
      <c r="BE96" s="27">
        <v>0</v>
      </c>
      <c r="BF96" s="27" t="s">
        <v>2614</v>
      </c>
      <c r="BG96" s="27">
        <v>173</v>
      </c>
      <c r="BH96" s="27" t="s">
        <v>2738</v>
      </c>
      <c r="BI96" s="27">
        <v>5</v>
      </c>
      <c r="BJ96" s="27">
        <v>18</v>
      </c>
      <c r="BK96" s="27" t="s">
        <v>3094</v>
      </c>
      <c r="BL96" s="27">
        <v>116</v>
      </c>
      <c r="BM96" s="27" t="s">
        <v>3156</v>
      </c>
      <c r="BN96" s="27">
        <v>3</v>
      </c>
      <c r="BO96" s="29">
        <v>3</v>
      </c>
      <c r="BP96" s="27">
        <v>60</v>
      </c>
      <c r="BQ96" s="27">
        <v>0</v>
      </c>
      <c r="BR96" s="27" t="s">
        <v>1427</v>
      </c>
      <c r="BS96" s="27">
        <v>1</v>
      </c>
      <c r="BT96" s="27">
        <v>0</v>
      </c>
      <c r="BU96" s="29">
        <v>2</v>
      </c>
    </row>
    <row r="97" spans="1:73" ht="30" hidden="1" outlineLevel="2" x14ac:dyDescent="0.25">
      <c r="A97" s="27">
        <v>477</v>
      </c>
      <c r="B97" s="28">
        <v>44447.556539351855</v>
      </c>
      <c r="C97" s="28">
        <v>44447.93582175926</v>
      </c>
      <c r="D97" s="2" t="s">
        <v>952</v>
      </c>
      <c r="E97" s="27">
        <v>100</v>
      </c>
      <c r="F97" s="27">
        <v>32770</v>
      </c>
      <c r="G97" s="27">
        <v>1</v>
      </c>
      <c r="H97" s="28">
        <v>44447.935834826392</v>
      </c>
      <c r="I97" s="2" t="s">
        <v>953</v>
      </c>
      <c r="J97" s="27">
        <v>45.403106689453125</v>
      </c>
      <c r="K97" s="27">
        <v>11.87469482421875</v>
      </c>
      <c r="L97" s="2" t="s">
        <v>15</v>
      </c>
      <c r="M97" s="2" t="s">
        <v>16</v>
      </c>
      <c r="N97" s="3">
        <v>1</v>
      </c>
      <c r="O97" s="27" t="s">
        <v>1427</v>
      </c>
      <c r="P97" s="27" t="s">
        <v>1427</v>
      </c>
      <c r="Q97" s="27" t="s">
        <v>1427</v>
      </c>
      <c r="R97" s="27">
        <f t="shared" si="3"/>
        <v>0</v>
      </c>
      <c r="S97" s="27"/>
      <c r="T97" s="27"/>
      <c r="U97" s="27"/>
      <c r="V97" s="27"/>
      <c r="W97" s="27"/>
      <c r="X97" s="27"/>
      <c r="Y97" s="27"/>
      <c r="Z97" s="27" t="s">
        <v>1427</v>
      </c>
      <c r="AA97" s="27" t="s">
        <v>1427</v>
      </c>
      <c r="AB97" s="27" t="s">
        <v>1427</v>
      </c>
      <c r="AC97" s="27">
        <f t="shared" si="4"/>
        <v>0</v>
      </c>
      <c r="AD97" s="27"/>
      <c r="AE97" s="27"/>
      <c r="AF97" s="27"/>
      <c r="AG97" s="27"/>
      <c r="AH97" s="27"/>
      <c r="AI97" s="27"/>
      <c r="AJ97" s="27"/>
      <c r="AK97" s="27"/>
      <c r="AL97" s="29">
        <v>0</v>
      </c>
      <c r="AM97" s="29">
        <v>0</v>
      </c>
      <c r="AN97" s="29" t="s">
        <v>1427</v>
      </c>
      <c r="AO97" s="29" t="s">
        <v>1427</v>
      </c>
      <c r="AP97" s="29" t="s">
        <v>1427</v>
      </c>
      <c r="AQ97" s="29" t="s">
        <v>1427</v>
      </c>
      <c r="AR97" s="29" t="s">
        <v>1427</v>
      </c>
      <c r="AS97" s="29" t="s">
        <v>1427</v>
      </c>
      <c r="AT97" s="29" t="str">
        <f t="shared" si="5"/>
        <v>.</v>
      </c>
      <c r="AU97" s="29">
        <v>6</v>
      </c>
      <c r="AV97" s="29">
        <v>6</v>
      </c>
      <c r="AW97" s="29">
        <v>1</v>
      </c>
      <c r="AX97" s="29">
        <v>56</v>
      </c>
      <c r="AY97" s="29">
        <v>1</v>
      </c>
      <c r="AZ97" s="27" t="s">
        <v>1427</v>
      </c>
      <c r="BA97" s="27">
        <v>67</v>
      </c>
      <c r="BB97" s="27">
        <v>1</v>
      </c>
      <c r="BC97" s="27">
        <v>0</v>
      </c>
      <c r="BD97" s="27">
        <v>0</v>
      </c>
      <c r="BE97" s="27">
        <v>0</v>
      </c>
      <c r="BF97" s="27" t="s">
        <v>2752</v>
      </c>
      <c r="BG97" s="27">
        <v>173</v>
      </c>
      <c r="BH97" s="27" t="s">
        <v>2698</v>
      </c>
      <c r="BI97" s="27">
        <v>3</v>
      </c>
      <c r="BJ97" s="27" t="s">
        <v>1427</v>
      </c>
      <c r="BK97" s="27" t="s">
        <v>1427</v>
      </c>
      <c r="BL97" s="27" t="s">
        <v>1427</v>
      </c>
      <c r="BM97" s="27" t="s">
        <v>1427</v>
      </c>
      <c r="BN97" s="27">
        <v>4</v>
      </c>
      <c r="BO97" s="29">
        <v>3</v>
      </c>
      <c r="BP97" s="27">
        <v>120</v>
      </c>
      <c r="BQ97" s="27">
        <v>0</v>
      </c>
      <c r="BR97" s="27" t="s">
        <v>1427</v>
      </c>
      <c r="BS97" s="27">
        <v>1</v>
      </c>
      <c r="BT97" s="27">
        <v>0</v>
      </c>
      <c r="BU97" s="29">
        <v>1</v>
      </c>
    </row>
    <row r="98" spans="1:73" ht="45" hidden="1" outlineLevel="2" x14ac:dyDescent="0.25">
      <c r="A98" s="27">
        <v>482</v>
      </c>
      <c r="B98" s="28">
        <v>44448.082268518519</v>
      </c>
      <c r="C98" s="28">
        <v>44448.08388888889</v>
      </c>
      <c r="D98" s="2" t="s">
        <v>962</v>
      </c>
      <c r="E98" s="27">
        <v>100</v>
      </c>
      <c r="F98" s="27">
        <v>139</v>
      </c>
      <c r="G98" s="27">
        <v>1</v>
      </c>
      <c r="H98" s="28">
        <v>44448.083894120369</v>
      </c>
      <c r="I98" s="2" t="s">
        <v>963</v>
      </c>
      <c r="J98" s="27">
        <v>44.137893676757813</v>
      </c>
      <c r="K98" s="27">
        <v>12.234695434570313</v>
      </c>
      <c r="L98" s="2" t="s">
        <v>15</v>
      </c>
      <c r="M98" s="2" t="s">
        <v>16</v>
      </c>
      <c r="N98" s="3">
        <v>1</v>
      </c>
      <c r="O98" s="27" t="s">
        <v>1427</v>
      </c>
      <c r="P98" s="27" t="s">
        <v>1427</v>
      </c>
      <c r="Q98" s="27" t="s">
        <v>1427</v>
      </c>
      <c r="R98" s="27">
        <f t="shared" si="3"/>
        <v>0</v>
      </c>
      <c r="S98" s="27"/>
      <c r="T98" s="27"/>
      <c r="U98" s="27"/>
      <c r="V98" s="27"/>
      <c r="W98" s="27"/>
      <c r="X98" s="27"/>
      <c r="Y98" s="27"/>
      <c r="Z98" s="27" t="s">
        <v>1427</v>
      </c>
      <c r="AA98" s="27" t="s">
        <v>1427</v>
      </c>
      <c r="AB98" s="27" t="s">
        <v>1427</v>
      </c>
      <c r="AC98" s="27">
        <f t="shared" si="4"/>
        <v>0</v>
      </c>
      <c r="AD98" s="27"/>
      <c r="AE98" s="27"/>
      <c r="AF98" s="27"/>
      <c r="AG98" s="27"/>
      <c r="AH98" s="27"/>
      <c r="AI98" s="27"/>
      <c r="AJ98" s="27"/>
      <c r="AK98" s="27"/>
      <c r="AL98" s="29">
        <v>0</v>
      </c>
      <c r="AM98" s="29">
        <v>0</v>
      </c>
      <c r="AN98" s="29" t="s">
        <v>1427</v>
      </c>
      <c r="AO98" s="29" t="s">
        <v>1427</v>
      </c>
      <c r="AP98" s="29" t="s">
        <v>1427</v>
      </c>
      <c r="AQ98" s="29" t="s">
        <v>1427</v>
      </c>
      <c r="AR98" s="29" t="s">
        <v>1427</v>
      </c>
      <c r="AS98" s="29" t="s">
        <v>1427</v>
      </c>
      <c r="AT98" s="29" t="str">
        <f t="shared" si="5"/>
        <v>.</v>
      </c>
      <c r="AU98" s="29">
        <v>5</v>
      </c>
      <c r="AV98" s="29">
        <v>7</v>
      </c>
      <c r="AW98" s="29">
        <v>0</v>
      </c>
      <c r="AX98" s="29">
        <v>24</v>
      </c>
      <c r="AY98" s="29">
        <v>1</v>
      </c>
      <c r="AZ98" s="27" t="s">
        <v>1427</v>
      </c>
      <c r="BA98" s="27">
        <v>104</v>
      </c>
      <c r="BB98" s="27">
        <v>1</v>
      </c>
      <c r="BC98" s="27">
        <v>0</v>
      </c>
      <c r="BD98" s="27">
        <v>0</v>
      </c>
      <c r="BE98" s="27">
        <v>0</v>
      </c>
      <c r="BF98" s="27" t="s">
        <v>2916</v>
      </c>
      <c r="BG98" s="27">
        <v>164</v>
      </c>
      <c r="BH98" s="27" t="s">
        <v>1427</v>
      </c>
      <c r="BI98" s="27">
        <v>3</v>
      </c>
      <c r="BJ98" s="27">
        <v>16</v>
      </c>
      <c r="BK98" s="27" t="s">
        <v>1427</v>
      </c>
      <c r="BL98" s="27" t="s">
        <v>1427</v>
      </c>
      <c r="BM98" s="27" t="s">
        <v>1427</v>
      </c>
      <c r="BN98" s="27">
        <v>4</v>
      </c>
      <c r="BO98" s="29">
        <v>4</v>
      </c>
      <c r="BP98" s="27">
        <v>60</v>
      </c>
      <c r="BQ98" s="27">
        <v>0</v>
      </c>
      <c r="BR98" s="27" t="s">
        <v>1427</v>
      </c>
      <c r="BS98" s="27">
        <v>1</v>
      </c>
      <c r="BT98" s="27">
        <v>0</v>
      </c>
      <c r="BU98" s="29">
        <v>2</v>
      </c>
    </row>
    <row r="99" spans="1:73" ht="45" hidden="1" outlineLevel="2" x14ac:dyDescent="0.25">
      <c r="A99" s="27">
        <v>485</v>
      </c>
      <c r="B99" s="28">
        <v>44448.124537037038</v>
      </c>
      <c r="C99" s="28">
        <v>44448.126145833332</v>
      </c>
      <c r="D99" s="2" t="s">
        <v>968</v>
      </c>
      <c r="E99" s="27">
        <v>100</v>
      </c>
      <c r="F99" s="27">
        <v>139</v>
      </c>
      <c r="G99" s="27">
        <v>1</v>
      </c>
      <c r="H99" s="28">
        <v>44448.126155914353</v>
      </c>
      <c r="I99" s="2" t="s">
        <v>969</v>
      </c>
      <c r="J99" s="27">
        <v>45.40960693359375</v>
      </c>
      <c r="K99" s="27">
        <v>11.894699096679688</v>
      </c>
      <c r="L99" s="2" t="s">
        <v>15</v>
      </c>
      <c r="M99" s="2" t="s">
        <v>16</v>
      </c>
      <c r="N99" s="3">
        <v>1</v>
      </c>
      <c r="O99" s="27" t="s">
        <v>1427</v>
      </c>
      <c r="P99" s="27" t="s">
        <v>1427</v>
      </c>
      <c r="Q99" s="27" t="s">
        <v>1427</v>
      </c>
      <c r="R99" s="27">
        <f t="shared" si="3"/>
        <v>0</v>
      </c>
      <c r="S99" s="27"/>
      <c r="T99" s="27"/>
      <c r="U99" s="27"/>
      <c r="V99" s="27"/>
      <c r="W99" s="27"/>
      <c r="X99" s="27"/>
      <c r="Y99" s="27"/>
      <c r="Z99" s="27" t="s">
        <v>1427</v>
      </c>
      <c r="AA99" s="27" t="s">
        <v>1427</v>
      </c>
      <c r="AB99" s="27" t="s">
        <v>1427</v>
      </c>
      <c r="AC99" s="27">
        <f t="shared" si="4"/>
        <v>0</v>
      </c>
      <c r="AD99" s="27"/>
      <c r="AE99" s="27"/>
      <c r="AF99" s="27"/>
      <c r="AG99" s="27"/>
      <c r="AH99" s="27"/>
      <c r="AI99" s="27"/>
      <c r="AJ99" s="27"/>
      <c r="AK99" s="27"/>
      <c r="AL99" s="29">
        <v>0</v>
      </c>
      <c r="AM99" s="29">
        <v>0</v>
      </c>
      <c r="AN99" s="29" t="s">
        <v>1427</v>
      </c>
      <c r="AO99" s="29" t="s">
        <v>1427</v>
      </c>
      <c r="AP99" s="29" t="s">
        <v>1427</v>
      </c>
      <c r="AQ99" s="29" t="s">
        <v>1427</v>
      </c>
      <c r="AR99" s="29" t="s">
        <v>1427</v>
      </c>
      <c r="AS99" s="29" t="s">
        <v>1427</v>
      </c>
      <c r="AT99" s="29" t="str">
        <f t="shared" si="5"/>
        <v>.</v>
      </c>
      <c r="AU99" s="29">
        <v>6</v>
      </c>
      <c r="AV99" s="29">
        <v>6</v>
      </c>
      <c r="AW99" s="29">
        <v>1</v>
      </c>
      <c r="AX99" s="29">
        <v>26</v>
      </c>
      <c r="AY99" s="29">
        <v>1</v>
      </c>
      <c r="AZ99" s="27" t="s">
        <v>1427</v>
      </c>
      <c r="BA99" s="27">
        <v>67</v>
      </c>
      <c r="BB99" s="27">
        <v>1</v>
      </c>
      <c r="BC99" s="27">
        <v>0</v>
      </c>
      <c r="BD99" s="27">
        <v>0</v>
      </c>
      <c r="BE99" s="27">
        <v>0</v>
      </c>
      <c r="BF99" s="27" t="s">
        <v>2602</v>
      </c>
      <c r="BG99" s="27">
        <v>164</v>
      </c>
      <c r="BH99" s="27" t="s">
        <v>1427</v>
      </c>
      <c r="BI99" s="27">
        <v>4</v>
      </c>
      <c r="BJ99" s="27">
        <v>16</v>
      </c>
      <c r="BK99" s="27" t="s">
        <v>1427</v>
      </c>
      <c r="BL99" s="27">
        <v>111</v>
      </c>
      <c r="BM99" s="27" t="s">
        <v>1427</v>
      </c>
      <c r="BN99" s="27">
        <v>5</v>
      </c>
      <c r="BO99" s="29">
        <v>3</v>
      </c>
      <c r="BP99" s="27">
        <v>60</v>
      </c>
      <c r="BQ99" s="27">
        <v>0</v>
      </c>
      <c r="BR99" s="27" t="s">
        <v>1427</v>
      </c>
      <c r="BS99" s="27">
        <v>1</v>
      </c>
      <c r="BT99" s="27">
        <v>1</v>
      </c>
      <c r="BU99" s="29">
        <v>1</v>
      </c>
    </row>
    <row r="100" spans="1:73" ht="30" hidden="1" outlineLevel="2" x14ac:dyDescent="0.25">
      <c r="A100" s="27">
        <v>489</v>
      </c>
      <c r="B100" s="28">
        <v>44448.234467592592</v>
      </c>
      <c r="C100" s="28">
        <v>44448.235960648148</v>
      </c>
      <c r="D100" s="2" t="s">
        <v>976</v>
      </c>
      <c r="E100" s="27">
        <v>100</v>
      </c>
      <c r="F100" s="27">
        <v>129</v>
      </c>
      <c r="G100" s="27">
        <v>1</v>
      </c>
      <c r="H100" s="28">
        <v>44448.235973842595</v>
      </c>
      <c r="I100" s="2" t="s">
        <v>977</v>
      </c>
      <c r="J100" s="27">
        <v>45.091400146484375</v>
      </c>
      <c r="K100" s="27">
        <v>7.6638946533203125</v>
      </c>
      <c r="L100" s="2" t="s">
        <v>15</v>
      </c>
      <c r="M100" s="2" t="s">
        <v>16</v>
      </c>
      <c r="N100" s="3">
        <v>1</v>
      </c>
      <c r="O100" s="27" t="s">
        <v>1427</v>
      </c>
      <c r="P100" s="27" t="s">
        <v>1427</v>
      </c>
      <c r="Q100" s="27" t="s">
        <v>1427</v>
      </c>
      <c r="R100" s="27">
        <f t="shared" si="3"/>
        <v>0</v>
      </c>
      <c r="S100" s="27"/>
      <c r="T100" s="27"/>
      <c r="U100" s="27"/>
      <c r="V100" s="27"/>
      <c r="W100" s="27"/>
      <c r="X100" s="27"/>
      <c r="Y100" s="27"/>
      <c r="Z100" s="27" t="s">
        <v>1427</v>
      </c>
      <c r="AA100" s="27" t="s">
        <v>1427</v>
      </c>
      <c r="AB100" s="27" t="s">
        <v>1427</v>
      </c>
      <c r="AC100" s="27">
        <f t="shared" si="4"/>
        <v>0</v>
      </c>
      <c r="AD100" s="27"/>
      <c r="AE100" s="27"/>
      <c r="AF100" s="27"/>
      <c r="AG100" s="27"/>
      <c r="AH100" s="27"/>
      <c r="AI100" s="27"/>
      <c r="AJ100" s="27"/>
      <c r="AK100" s="27"/>
      <c r="AL100" s="29">
        <v>0</v>
      </c>
      <c r="AM100" s="29">
        <v>0</v>
      </c>
      <c r="AN100" s="29" t="s">
        <v>1427</v>
      </c>
      <c r="AO100" s="29" t="s">
        <v>1427</v>
      </c>
      <c r="AP100" s="29" t="s">
        <v>1427</v>
      </c>
      <c r="AQ100" s="29" t="s">
        <v>1427</v>
      </c>
      <c r="AR100" s="29" t="s">
        <v>1427</v>
      </c>
      <c r="AS100" s="29" t="s">
        <v>1427</v>
      </c>
      <c r="AT100" s="29" t="str">
        <f t="shared" si="5"/>
        <v>.</v>
      </c>
      <c r="AU100" s="29">
        <v>2</v>
      </c>
      <c r="AV100" s="29">
        <v>1</v>
      </c>
      <c r="AW100" s="29">
        <v>0</v>
      </c>
      <c r="AX100" s="29">
        <v>27</v>
      </c>
      <c r="AY100" s="29">
        <v>1</v>
      </c>
      <c r="AZ100" s="27" t="s">
        <v>1427</v>
      </c>
      <c r="BA100" s="27">
        <v>97</v>
      </c>
      <c r="BB100" s="27">
        <v>1</v>
      </c>
      <c r="BC100" s="27">
        <v>0</v>
      </c>
      <c r="BD100" s="27">
        <v>0</v>
      </c>
      <c r="BE100" s="27">
        <v>0</v>
      </c>
      <c r="BF100" s="27" t="s">
        <v>2613</v>
      </c>
      <c r="BG100" s="27">
        <v>166</v>
      </c>
      <c r="BH100" s="27" t="s">
        <v>1427</v>
      </c>
      <c r="BI100" s="27">
        <v>4</v>
      </c>
      <c r="BJ100" s="27">
        <v>18</v>
      </c>
      <c r="BK100" s="27" t="s">
        <v>3096</v>
      </c>
      <c r="BL100" s="27" t="s">
        <v>1427</v>
      </c>
      <c r="BM100" s="27" t="s">
        <v>1427</v>
      </c>
      <c r="BN100" s="27">
        <v>3</v>
      </c>
      <c r="BO100" s="29">
        <v>3</v>
      </c>
      <c r="BP100" s="27">
        <v>60</v>
      </c>
      <c r="BQ100" s="27">
        <v>0</v>
      </c>
      <c r="BR100" s="27" t="s">
        <v>1427</v>
      </c>
      <c r="BS100" s="27">
        <v>1</v>
      </c>
      <c r="BT100" s="27">
        <v>1</v>
      </c>
      <c r="BU100" s="29">
        <v>2</v>
      </c>
    </row>
    <row r="101" spans="1:73" ht="45" hidden="1" outlineLevel="2" x14ac:dyDescent="0.25">
      <c r="A101" s="27">
        <v>494</v>
      </c>
      <c r="B101" s="28">
        <v>44448.37740740741</v>
      </c>
      <c r="C101" s="28">
        <v>44448.386944444443</v>
      </c>
      <c r="D101" s="2" t="s">
        <v>986</v>
      </c>
      <c r="E101" s="27">
        <v>100</v>
      </c>
      <c r="F101" s="27">
        <v>823</v>
      </c>
      <c r="G101" s="27">
        <v>1</v>
      </c>
      <c r="H101" s="28">
        <v>44448.38695320602</v>
      </c>
      <c r="I101" s="2" t="s">
        <v>987</v>
      </c>
      <c r="J101" s="27">
        <v>45.298904418945313</v>
      </c>
      <c r="K101" s="27">
        <v>12.04119873046875</v>
      </c>
      <c r="L101" s="2" t="s">
        <v>15</v>
      </c>
      <c r="M101" s="2" t="s">
        <v>16</v>
      </c>
      <c r="N101" s="3">
        <v>1</v>
      </c>
      <c r="O101" s="27" t="s">
        <v>1427</v>
      </c>
      <c r="P101" s="27" t="s">
        <v>1427</v>
      </c>
      <c r="Q101" s="27" t="s">
        <v>1427</v>
      </c>
      <c r="R101" s="27">
        <f t="shared" si="3"/>
        <v>0</v>
      </c>
      <c r="S101" s="27"/>
      <c r="T101" s="27"/>
      <c r="U101" s="27"/>
      <c r="V101" s="27"/>
      <c r="W101" s="27"/>
      <c r="X101" s="27"/>
      <c r="Y101" s="27"/>
      <c r="Z101" s="27" t="s">
        <v>1427</v>
      </c>
      <c r="AA101" s="27" t="s">
        <v>1427</v>
      </c>
      <c r="AB101" s="27" t="s">
        <v>1427</v>
      </c>
      <c r="AC101" s="27">
        <f t="shared" si="4"/>
        <v>0</v>
      </c>
      <c r="AD101" s="27"/>
      <c r="AE101" s="27"/>
      <c r="AF101" s="27"/>
      <c r="AG101" s="27"/>
      <c r="AH101" s="27"/>
      <c r="AI101" s="27"/>
      <c r="AJ101" s="27"/>
      <c r="AK101" s="27"/>
      <c r="AL101" s="29">
        <v>0</v>
      </c>
      <c r="AM101" s="29">
        <v>0</v>
      </c>
      <c r="AN101" s="29" t="s">
        <v>1427</v>
      </c>
      <c r="AO101" s="29" t="s">
        <v>1427</v>
      </c>
      <c r="AP101" s="29" t="s">
        <v>1427</v>
      </c>
      <c r="AQ101" s="29" t="s">
        <v>1427</v>
      </c>
      <c r="AR101" s="29" t="s">
        <v>1427</v>
      </c>
      <c r="AS101" s="29" t="s">
        <v>1427</v>
      </c>
      <c r="AT101" s="29" t="str">
        <f t="shared" si="5"/>
        <v>.</v>
      </c>
      <c r="AU101" s="29">
        <v>5</v>
      </c>
      <c r="AV101" s="29">
        <v>4</v>
      </c>
      <c r="AW101" s="29">
        <v>0</v>
      </c>
      <c r="AX101" s="29">
        <v>30</v>
      </c>
      <c r="AY101" s="29">
        <v>1</v>
      </c>
      <c r="AZ101" s="27" t="s">
        <v>1427</v>
      </c>
      <c r="BA101" s="27">
        <v>67</v>
      </c>
      <c r="BB101" s="27">
        <v>1</v>
      </c>
      <c r="BC101" s="27">
        <v>0</v>
      </c>
      <c r="BD101" s="27">
        <v>0</v>
      </c>
      <c r="BE101" s="27">
        <v>0</v>
      </c>
      <c r="BF101" s="27" t="s">
        <v>2697</v>
      </c>
      <c r="BG101" s="27">
        <v>166</v>
      </c>
      <c r="BH101" s="27" t="s">
        <v>1427</v>
      </c>
      <c r="BI101" s="27">
        <v>4</v>
      </c>
      <c r="BJ101" s="27">
        <v>16</v>
      </c>
      <c r="BK101" s="27" t="s">
        <v>1427</v>
      </c>
      <c r="BL101" s="27" t="s">
        <v>1427</v>
      </c>
      <c r="BM101" s="27" t="s">
        <v>1427</v>
      </c>
      <c r="BN101" s="27">
        <v>1</v>
      </c>
      <c r="BO101" s="29">
        <v>3</v>
      </c>
      <c r="BP101" s="27">
        <v>180</v>
      </c>
      <c r="BQ101" s="27">
        <v>0</v>
      </c>
      <c r="BR101" s="27" t="s">
        <v>1427</v>
      </c>
      <c r="BS101" s="27">
        <v>1</v>
      </c>
      <c r="BT101" s="27">
        <v>1</v>
      </c>
      <c r="BU101" s="29">
        <v>2</v>
      </c>
    </row>
    <row r="102" spans="1:73" ht="30" hidden="1" outlineLevel="2" x14ac:dyDescent="0.25">
      <c r="A102" s="27">
        <v>495</v>
      </c>
      <c r="B102" s="28">
        <v>44448.414212962962</v>
      </c>
      <c r="C102" s="28">
        <v>44448.41611111111</v>
      </c>
      <c r="D102" s="2" t="s">
        <v>988</v>
      </c>
      <c r="E102" s="27">
        <v>100</v>
      </c>
      <c r="F102" s="27">
        <v>163</v>
      </c>
      <c r="G102" s="27">
        <v>1</v>
      </c>
      <c r="H102" s="28">
        <v>44448.416117534725</v>
      </c>
      <c r="I102" s="2" t="s">
        <v>989</v>
      </c>
      <c r="J102" s="27">
        <v>45.64959716796875</v>
      </c>
      <c r="K102" s="27">
        <v>11.786697387695313</v>
      </c>
      <c r="L102" s="2" t="s">
        <v>15</v>
      </c>
      <c r="M102" s="2" t="s">
        <v>16</v>
      </c>
      <c r="N102" s="3">
        <v>1</v>
      </c>
      <c r="O102" s="27" t="s">
        <v>1427</v>
      </c>
      <c r="P102" s="27" t="s">
        <v>1427</v>
      </c>
      <c r="Q102" s="27" t="s">
        <v>1427</v>
      </c>
      <c r="R102" s="27">
        <f t="shared" si="3"/>
        <v>0</v>
      </c>
      <c r="S102" s="27"/>
      <c r="T102" s="27"/>
      <c r="U102" s="27"/>
      <c r="V102" s="27"/>
      <c r="W102" s="27"/>
      <c r="X102" s="27"/>
      <c r="Y102" s="27"/>
      <c r="Z102" s="27" t="s">
        <v>1427</v>
      </c>
      <c r="AA102" s="27" t="s">
        <v>1427</v>
      </c>
      <c r="AB102" s="27" t="s">
        <v>1427</v>
      </c>
      <c r="AC102" s="27">
        <f t="shared" si="4"/>
        <v>0</v>
      </c>
      <c r="AD102" s="27"/>
      <c r="AE102" s="27"/>
      <c r="AF102" s="27"/>
      <c r="AG102" s="27"/>
      <c r="AH102" s="27"/>
      <c r="AI102" s="27"/>
      <c r="AJ102" s="27"/>
      <c r="AK102" s="27"/>
      <c r="AL102" s="29">
        <v>0</v>
      </c>
      <c r="AM102" s="29">
        <v>0</v>
      </c>
      <c r="AN102" s="29" t="s">
        <v>1427</v>
      </c>
      <c r="AO102" s="29" t="s">
        <v>1427</v>
      </c>
      <c r="AP102" s="29" t="s">
        <v>1427</v>
      </c>
      <c r="AQ102" s="29" t="s">
        <v>1427</v>
      </c>
      <c r="AR102" s="29" t="s">
        <v>1427</v>
      </c>
      <c r="AS102" s="29" t="s">
        <v>1427</v>
      </c>
      <c r="AT102" s="29" t="str">
        <f t="shared" si="5"/>
        <v>.</v>
      </c>
      <c r="AU102" s="29">
        <v>7</v>
      </c>
      <c r="AV102" s="29">
        <v>7</v>
      </c>
      <c r="AW102" s="29">
        <v>1</v>
      </c>
      <c r="AX102" s="29">
        <v>26</v>
      </c>
      <c r="AY102" s="29">
        <v>1</v>
      </c>
      <c r="AZ102" s="27" t="s">
        <v>1427</v>
      </c>
      <c r="BA102" s="27">
        <v>67</v>
      </c>
      <c r="BB102" s="27">
        <v>1</v>
      </c>
      <c r="BC102" s="27">
        <v>0</v>
      </c>
      <c r="BD102" s="27">
        <v>0</v>
      </c>
      <c r="BE102" s="27">
        <v>0</v>
      </c>
      <c r="BF102" s="27" t="s">
        <v>2697</v>
      </c>
      <c r="BG102" s="27">
        <v>166</v>
      </c>
      <c r="BH102" s="27" t="s">
        <v>1427</v>
      </c>
      <c r="BI102" s="27">
        <v>3</v>
      </c>
      <c r="BJ102" s="27" t="s">
        <v>1427</v>
      </c>
      <c r="BK102" s="27" t="s">
        <v>1427</v>
      </c>
      <c r="BL102" s="27" t="s">
        <v>1427</v>
      </c>
      <c r="BM102" s="27" t="s">
        <v>1427</v>
      </c>
      <c r="BN102" s="27">
        <v>3</v>
      </c>
      <c r="BO102" s="29">
        <v>2</v>
      </c>
      <c r="BP102" s="27">
        <v>90</v>
      </c>
      <c r="BQ102" s="27">
        <v>1</v>
      </c>
      <c r="BR102" s="27">
        <v>1</v>
      </c>
      <c r="BS102" s="27">
        <v>1</v>
      </c>
      <c r="BT102" s="27">
        <v>1</v>
      </c>
      <c r="BU102" s="29">
        <v>4</v>
      </c>
    </row>
    <row r="103" spans="1:73" ht="45" hidden="1" outlineLevel="2" x14ac:dyDescent="0.25">
      <c r="A103" s="27">
        <v>501</v>
      </c>
      <c r="B103" s="28">
        <v>44448.552222222221</v>
      </c>
      <c r="C103" s="28">
        <v>44448.555439814816</v>
      </c>
      <c r="D103" s="2" t="s">
        <v>1000</v>
      </c>
      <c r="E103" s="27">
        <v>100</v>
      </c>
      <c r="F103" s="27">
        <v>278</v>
      </c>
      <c r="G103" s="27">
        <v>1</v>
      </c>
      <c r="H103" s="28">
        <v>44448.555445949074</v>
      </c>
      <c r="I103" s="2" t="s">
        <v>1001</v>
      </c>
      <c r="J103" s="27">
        <v>45.43170166015625</v>
      </c>
      <c r="K103" s="27">
        <v>10.98590087890625</v>
      </c>
      <c r="L103" s="2" t="s">
        <v>15</v>
      </c>
      <c r="M103" s="2" t="s">
        <v>16</v>
      </c>
      <c r="N103" s="3">
        <v>1</v>
      </c>
      <c r="O103" s="27" t="s">
        <v>1427</v>
      </c>
      <c r="P103" s="27" t="s">
        <v>1427</v>
      </c>
      <c r="Q103" s="27" t="s">
        <v>1427</v>
      </c>
      <c r="R103" s="27">
        <f t="shared" si="3"/>
        <v>0</v>
      </c>
      <c r="S103" s="27"/>
      <c r="T103" s="27"/>
      <c r="U103" s="27"/>
      <c r="V103" s="27"/>
      <c r="W103" s="27"/>
      <c r="X103" s="27"/>
      <c r="Y103" s="27"/>
      <c r="Z103" s="27" t="s">
        <v>1427</v>
      </c>
      <c r="AA103" s="27" t="s">
        <v>1427</v>
      </c>
      <c r="AB103" s="27" t="s">
        <v>1427</v>
      </c>
      <c r="AC103" s="27">
        <f t="shared" si="4"/>
        <v>0</v>
      </c>
      <c r="AD103" s="27"/>
      <c r="AE103" s="27"/>
      <c r="AF103" s="27"/>
      <c r="AG103" s="27"/>
      <c r="AH103" s="27"/>
      <c r="AI103" s="27"/>
      <c r="AJ103" s="27"/>
      <c r="AK103" s="27"/>
      <c r="AL103" s="29">
        <v>0</v>
      </c>
      <c r="AM103" s="29">
        <v>0</v>
      </c>
      <c r="AN103" s="29" t="s">
        <v>1427</v>
      </c>
      <c r="AO103" s="29" t="s">
        <v>1427</v>
      </c>
      <c r="AP103" s="29" t="s">
        <v>1427</v>
      </c>
      <c r="AQ103" s="29" t="s">
        <v>1427</v>
      </c>
      <c r="AR103" s="29" t="s">
        <v>1427</v>
      </c>
      <c r="AS103" s="29" t="s">
        <v>1427</v>
      </c>
      <c r="AT103" s="29" t="str">
        <f t="shared" si="5"/>
        <v>.</v>
      </c>
      <c r="AU103" s="29">
        <v>5</v>
      </c>
      <c r="AV103" s="29">
        <v>6</v>
      </c>
      <c r="AW103" s="29">
        <v>1</v>
      </c>
      <c r="AX103" s="29">
        <v>25</v>
      </c>
      <c r="AY103" s="29">
        <v>1</v>
      </c>
      <c r="AZ103" s="27" t="s">
        <v>1427</v>
      </c>
      <c r="BA103" s="27">
        <v>67</v>
      </c>
      <c r="BB103" s="27">
        <v>1</v>
      </c>
      <c r="BC103" s="27">
        <v>0</v>
      </c>
      <c r="BD103" s="27">
        <v>0</v>
      </c>
      <c r="BE103" s="27">
        <v>0</v>
      </c>
      <c r="BF103" s="27" t="s">
        <v>2697</v>
      </c>
      <c r="BG103" s="27">
        <v>164</v>
      </c>
      <c r="BH103" s="27" t="s">
        <v>1427</v>
      </c>
      <c r="BI103" s="27">
        <v>4</v>
      </c>
      <c r="BJ103" s="27">
        <v>18</v>
      </c>
      <c r="BK103" s="27" t="s">
        <v>3097</v>
      </c>
      <c r="BL103" s="27">
        <v>111</v>
      </c>
      <c r="BM103" s="27" t="s">
        <v>1427</v>
      </c>
      <c r="BN103" s="27">
        <v>3</v>
      </c>
      <c r="BO103" s="29">
        <v>3</v>
      </c>
      <c r="BP103" s="27">
        <v>180</v>
      </c>
      <c r="BQ103" s="27">
        <v>1</v>
      </c>
      <c r="BR103" s="27">
        <v>1</v>
      </c>
      <c r="BS103" s="27">
        <v>1</v>
      </c>
      <c r="BT103" s="27">
        <v>1</v>
      </c>
      <c r="BU103" s="29">
        <v>2</v>
      </c>
    </row>
    <row r="104" spans="1:73" ht="45" hidden="1" outlineLevel="2" x14ac:dyDescent="0.25">
      <c r="A104" s="27">
        <v>508</v>
      </c>
      <c r="B104" s="28">
        <v>44448.722071759257</v>
      </c>
      <c r="C104" s="28">
        <v>44448.723391203705</v>
      </c>
      <c r="D104" s="2" t="s">
        <v>1014</v>
      </c>
      <c r="E104" s="27">
        <v>100</v>
      </c>
      <c r="F104" s="27">
        <v>113</v>
      </c>
      <c r="G104" s="27">
        <v>1</v>
      </c>
      <c r="H104" s="28">
        <v>44448.723397939815</v>
      </c>
      <c r="I104" s="2" t="s">
        <v>1015</v>
      </c>
      <c r="J104" s="27">
        <v>43.147903442382813</v>
      </c>
      <c r="K104" s="27">
        <v>12.109695434570313</v>
      </c>
      <c r="L104" s="2" t="s">
        <v>15</v>
      </c>
      <c r="M104" s="2" t="s">
        <v>16</v>
      </c>
      <c r="N104" s="3">
        <v>1</v>
      </c>
      <c r="O104" s="27" t="s">
        <v>1427</v>
      </c>
      <c r="P104" s="27" t="s">
        <v>1427</v>
      </c>
      <c r="Q104" s="27" t="s">
        <v>1427</v>
      </c>
      <c r="R104" s="27">
        <f t="shared" si="3"/>
        <v>0</v>
      </c>
      <c r="S104" s="27"/>
      <c r="T104" s="27"/>
      <c r="U104" s="27"/>
      <c r="V104" s="27"/>
      <c r="W104" s="27"/>
      <c r="X104" s="27"/>
      <c r="Y104" s="27"/>
      <c r="Z104" s="27" t="s">
        <v>1427</v>
      </c>
      <c r="AA104" s="27" t="s">
        <v>1427</v>
      </c>
      <c r="AB104" s="27" t="s">
        <v>1427</v>
      </c>
      <c r="AC104" s="27">
        <f t="shared" si="4"/>
        <v>0</v>
      </c>
      <c r="AD104" s="27"/>
      <c r="AE104" s="27"/>
      <c r="AF104" s="27"/>
      <c r="AG104" s="27"/>
      <c r="AH104" s="27"/>
      <c r="AI104" s="27"/>
      <c r="AJ104" s="27"/>
      <c r="AK104" s="27"/>
      <c r="AL104" s="29">
        <v>0</v>
      </c>
      <c r="AM104" s="29">
        <v>0</v>
      </c>
      <c r="AN104" s="29" t="s">
        <v>1427</v>
      </c>
      <c r="AO104" s="29" t="s">
        <v>1427</v>
      </c>
      <c r="AP104" s="29" t="s">
        <v>1427</v>
      </c>
      <c r="AQ104" s="29" t="s">
        <v>1427</v>
      </c>
      <c r="AR104" s="29" t="s">
        <v>1427</v>
      </c>
      <c r="AS104" s="29" t="s">
        <v>1427</v>
      </c>
      <c r="AT104" s="29" t="str">
        <f t="shared" si="5"/>
        <v>.</v>
      </c>
      <c r="AU104" s="29">
        <v>6</v>
      </c>
      <c r="AV104" s="29">
        <v>6</v>
      </c>
      <c r="AW104" s="29">
        <v>0</v>
      </c>
      <c r="AX104" s="29">
        <v>25</v>
      </c>
      <c r="AY104" s="29">
        <v>1</v>
      </c>
      <c r="AZ104" s="27" t="s">
        <v>1427</v>
      </c>
      <c r="BA104" s="27">
        <v>104</v>
      </c>
      <c r="BB104" s="27">
        <v>1</v>
      </c>
      <c r="BC104" s="27">
        <v>0</v>
      </c>
      <c r="BD104" s="27">
        <v>0</v>
      </c>
      <c r="BE104" s="27">
        <v>0</v>
      </c>
      <c r="BF104" s="27" t="s">
        <v>2618</v>
      </c>
      <c r="BG104" s="27">
        <v>167</v>
      </c>
      <c r="BH104" s="27" t="s">
        <v>1427</v>
      </c>
      <c r="BI104" s="27">
        <v>7</v>
      </c>
      <c r="BJ104" s="27" t="s">
        <v>1427</v>
      </c>
      <c r="BK104" s="27" t="s">
        <v>1427</v>
      </c>
      <c r="BL104" s="27" t="s">
        <v>1427</v>
      </c>
      <c r="BM104" s="27" t="s">
        <v>1427</v>
      </c>
      <c r="BN104" s="27">
        <v>2</v>
      </c>
      <c r="BO104" s="29">
        <v>4</v>
      </c>
      <c r="BP104" s="27">
        <v>120</v>
      </c>
      <c r="BQ104" s="27">
        <v>0</v>
      </c>
      <c r="BR104" s="27" t="s">
        <v>1427</v>
      </c>
      <c r="BS104" s="27">
        <v>1</v>
      </c>
      <c r="BT104" s="27">
        <v>1</v>
      </c>
      <c r="BU104" s="29">
        <v>2</v>
      </c>
    </row>
    <row r="105" spans="1:73" ht="30" hidden="1" outlineLevel="2" x14ac:dyDescent="0.25">
      <c r="A105" s="27">
        <v>511</v>
      </c>
      <c r="B105" s="28">
        <v>44449.020358796297</v>
      </c>
      <c r="C105" s="28">
        <v>44449.02171296296</v>
      </c>
      <c r="D105" s="2" t="s">
        <v>1020</v>
      </c>
      <c r="E105" s="27">
        <v>100</v>
      </c>
      <c r="F105" s="27">
        <v>117</v>
      </c>
      <c r="G105" s="27">
        <v>1</v>
      </c>
      <c r="H105" s="28">
        <v>44449.021722546298</v>
      </c>
      <c r="I105" s="2" t="s">
        <v>1021</v>
      </c>
      <c r="J105" s="27">
        <v>43.147903442382813</v>
      </c>
      <c r="K105" s="27">
        <v>12.109695434570313</v>
      </c>
      <c r="L105" s="2" t="s">
        <v>15</v>
      </c>
      <c r="M105" s="2" t="s">
        <v>16</v>
      </c>
      <c r="N105" s="3">
        <v>1</v>
      </c>
      <c r="O105" s="27" t="s">
        <v>1427</v>
      </c>
      <c r="P105" s="27" t="s">
        <v>1427</v>
      </c>
      <c r="Q105" s="27" t="s">
        <v>1427</v>
      </c>
      <c r="R105" s="27">
        <f t="shared" si="3"/>
        <v>0</v>
      </c>
      <c r="S105" s="27"/>
      <c r="T105" s="27"/>
      <c r="U105" s="27"/>
      <c r="V105" s="27"/>
      <c r="W105" s="27"/>
      <c r="X105" s="27"/>
      <c r="Y105" s="27"/>
      <c r="Z105" s="27" t="s">
        <v>1427</v>
      </c>
      <c r="AA105" s="27" t="s">
        <v>1427</v>
      </c>
      <c r="AB105" s="27" t="s">
        <v>1427</v>
      </c>
      <c r="AC105" s="27">
        <f t="shared" si="4"/>
        <v>0</v>
      </c>
      <c r="AD105" s="27"/>
      <c r="AE105" s="27"/>
      <c r="AF105" s="27"/>
      <c r="AG105" s="27"/>
      <c r="AH105" s="27"/>
      <c r="AI105" s="27"/>
      <c r="AJ105" s="27"/>
      <c r="AK105" s="27"/>
      <c r="AL105" s="29">
        <v>0</v>
      </c>
      <c r="AM105" s="29">
        <v>0</v>
      </c>
      <c r="AN105" s="29" t="s">
        <v>1427</v>
      </c>
      <c r="AO105" s="29" t="s">
        <v>1427</v>
      </c>
      <c r="AP105" s="29" t="s">
        <v>1427</v>
      </c>
      <c r="AQ105" s="29" t="s">
        <v>1427</v>
      </c>
      <c r="AR105" s="29" t="s">
        <v>1427</v>
      </c>
      <c r="AS105" s="29" t="s">
        <v>1427</v>
      </c>
      <c r="AT105" s="29" t="str">
        <f t="shared" si="5"/>
        <v>.</v>
      </c>
      <c r="AU105" s="29">
        <v>5</v>
      </c>
      <c r="AV105" s="29">
        <v>5</v>
      </c>
      <c r="AW105" s="29">
        <v>1</v>
      </c>
      <c r="AX105" s="29">
        <v>25</v>
      </c>
      <c r="AY105" s="29">
        <v>1</v>
      </c>
      <c r="AZ105" s="27" t="s">
        <v>1427</v>
      </c>
      <c r="BA105" s="27">
        <v>67</v>
      </c>
      <c r="BB105" s="27">
        <v>1</v>
      </c>
      <c r="BC105" s="27">
        <v>0</v>
      </c>
      <c r="BD105" s="27">
        <v>0</v>
      </c>
      <c r="BE105" s="27">
        <v>0</v>
      </c>
      <c r="BF105" s="27" t="s">
        <v>2697</v>
      </c>
      <c r="BG105" s="27">
        <v>164</v>
      </c>
      <c r="BH105" s="27" t="s">
        <v>1427</v>
      </c>
      <c r="BI105" s="27">
        <v>7</v>
      </c>
      <c r="BJ105" s="27" t="s">
        <v>1427</v>
      </c>
      <c r="BK105" s="27" t="s">
        <v>1427</v>
      </c>
      <c r="BL105" s="27" t="s">
        <v>1427</v>
      </c>
      <c r="BM105" s="27" t="s">
        <v>1427</v>
      </c>
      <c r="BN105" s="27">
        <v>3</v>
      </c>
      <c r="BO105" s="29">
        <v>2</v>
      </c>
      <c r="BP105" s="27">
        <v>120</v>
      </c>
      <c r="BQ105" s="27">
        <v>0</v>
      </c>
      <c r="BR105" s="27" t="s">
        <v>1427</v>
      </c>
      <c r="BS105" s="27">
        <v>1</v>
      </c>
      <c r="BT105" s="27">
        <v>1</v>
      </c>
      <c r="BU105" s="29">
        <v>2</v>
      </c>
    </row>
    <row r="106" spans="1:73" ht="30" hidden="1" outlineLevel="2" x14ac:dyDescent="0.25">
      <c r="A106" s="27">
        <v>515</v>
      </c>
      <c r="B106" s="28">
        <v>44449.12295138889</v>
      </c>
      <c r="C106" s="28">
        <v>44449.123981481483</v>
      </c>
      <c r="D106" s="2" t="s">
        <v>1027</v>
      </c>
      <c r="E106" s="27">
        <v>100</v>
      </c>
      <c r="F106" s="27">
        <v>88</v>
      </c>
      <c r="G106" s="27">
        <v>1</v>
      </c>
      <c r="H106" s="28">
        <v>44449.12398462963</v>
      </c>
      <c r="I106" s="2" t="s">
        <v>1028</v>
      </c>
      <c r="J106" s="27">
        <v>43.147903442382813</v>
      </c>
      <c r="K106" s="27">
        <v>12.109695434570313</v>
      </c>
      <c r="L106" s="2" t="s">
        <v>15</v>
      </c>
      <c r="M106" s="2" t="s">
        <v>16</v>
      </c>
      <c r="N106" s="3">
        <v>1</v>
      </c>
      <c r="O106" s="27" t="s">
        <v>1427</v>
      </c>
      <c r="P106" s="27" t="s">
        <v>1427</v>
      </c>
      <c r="Q106" s="27" t="s">
        <v>1427</v>
      </c>
      <c r="R106" s="27">
        <f t="shared" si="3"/>
        <v>0</v>
      </c>
      <c r="S106" s="27"/>
      <c r="T106" s="27"/>
      <c r="U106" s="27"/>
      <c r="V106" s="27"/>
      <c r="W106" s="27"/>
      <c r="X106" s="27"/>
      <c r="Y106" s="27"/>
      <c r="Z106" s="27" t="s">
        <v>1427</v>
      </c>
      <c r="AA106" s="27" t="s">
        <v>1427</v>
      </c>
      <c r="AB106" s="27" t="s">
        <v>1427</v>
      </c>
      <c r="AC106" s="27">
        <f t="shared" si="4"/>
        <v>0</v>
      </c>
      <c r="AD106" s="27"/>
      <c r="AE106" s="27"/>
      <c r="AF106" s="27"/>
      <c r="AG106" s="27"/>
      <c r="AH106" s="27"/>
      <c r="AI106" s="27"/>
      <c r="AJ106" s="27"/>
      <c r="AK106" s="27"/>
      <c r="AL106" s="29">
        <v>0</v>
      </c>
      <c r="AM106" s="29">
        <v>0</v>
      </c>
      <c r="AN106" s="29" t="s">
        <v>1427</v>
      </c>
      <c r="AO106" s="29" t="s">
        <v>1427</v>
      </c>
      <c r="AP106" s="29" t="s">
        <v>1427</v>
      </c>
      <c r="AQ106" s="29" t="s">
        <v>1427</v>
      </c>
      <c r="AR106" s="29" t="s">
        <v>1427</v>
      </c>
      <c r="AS106" s="29" t="s">
        <v>1427</v>
      </c>
      <c r="AT106" s="29" t="str">
        <f t="shared" si="5"/>
        <v>.</v>
      </c>
      <c r="AU106" s="29">
        <v>6</v>
      </c>
      <c r="AV106" s="29">
        <v>6</v>
      </c>
      <c r="AW106" s="29">
        <v>0</v>
      </c>
      <c r="AX106" s="29">
        <v>30</v>
      </c>
      <c r="AY106" s="29">
        <v>1</v>
      </c>
      <c r="AZ106" s="27" t="s">
        <v>1427</v>
      </c>
      <c r="BA106" s="27">
        <v>100</v>
      </c>
      <c r="BB106" s="27">
        <v>1</v>
      </c>
      <c r="BC106" s="27">
        <v>0</v>
      </c>
      <c r="BD106" s="27">
        <v>0</v>
      </c>
      <c r="BE106" s="27">
        <v>0</v>
      </c>
      <c r="BF106" s="27" t="s">
        <v>2614</v>
      </c>
      <c r="BG106" s="27">
        <v>167</v>
      </c>
      <c r="BH106" s="27" t="s">
        <v>1427</v>
      </c>
      <c r="BI106" s="27">
        <v>4</v>
      </c>
      <c r="BJ106" s="27">
        <v>9</v>
      </c>
      <c r="BK106" s="27" t="s">
        <v>1427</v>
      </c>
      <c r="BL106" s="27" t="s">
        <v>1427</v>
      </c>
      <c r="BM106" s="27" t="s">
        <v>1427</v>
      </c>
      <c r="BN106" s="27">
        <v>1</v>
      </c>
      <c r="BO106" s="29">
        <v>3</v>
      </c>
      <c r="BP106" s="27">
        <v>60</v>
      </c>
      <c r="BQ106" s="27">
        <v>0</v>
      </c>
      <c r="BR106" s="27" t="s">
        <v>1427</v>
      </c>
      <c r="BS106" s="27">
        <v>1</v>
      </c>
      <c r="BT106" s="27">
        <v>1</v>
      </c>
      <c r="BU106" s="29">
        <v>2</v>
      </c>
    </row>
    <row r="107" spans="1:73" ht="30" hidden="1" outlineLevel="2" x14ac:dyDescent="0.25">
      <c r="A107" s="27">
        <v>517</v>
      </c>
      <c r="B107" s="28">
        <v>44449.154641203706</v>
      </c>
      <c r="C107" s="28">
        <v>44449.156180555554</v>
      </c>
      <c r="D107" s="2" t="s">
        <v>1031</v>
      </c>
      <c r="E107" s="27">
        <v>100</v>
      </c>
      <c r="F107" s="27">
        <v>133</v>
      </c>
      <c r="G107" s="27">
        <v>1</v>
      </c>
      <c r="H107" s="28">
        <v>44449.156191249996</v>
      </c>
      <c r="I107" s="2" t="s">
        <v>1032</v>
      </c>
      <c r="J107" s="27">
        <v>44.137893676757813</v>
      </c>
      <c r="K107" s="27">
        <v>12.234695434570313</v>
      </c>
      <c r="L107" s="2" t="s">
        <v>15</v>
      </c>
      <c r="M107" s="2" t="s">
        <v>16</v>
      </c>
      <c r="N107" s="3">
        <v>1</v>
      </c>
      <c r="O107" s="27" t="s">
        <v>1427</v>
      </c>
      <c r="P107" s="27" t="s">
        <v>1427</v>
      </c>
      <c r="Q107" s="27" t="s">
        <v>1427</v>
      </c>
      <c r="R107" s="27">
        <f t="shared" si="3"/>
        <v>0</v>
      </c>
      <c r="S107" s="27"/>
      <c r="T107" s="27"/>
      <c r="U107" s="27"/>
      <c r="V107" s="27"/>
      <c r="W107" s="27"/>
      <c r="X107" s="27"/>
      <c r="Y107" s="27"/>
      <c r="Z107" s="27" t="s">
        <v>1427</v>
      </c>
      <c r="AA107" s="27" t="s">
        <v>1427</v>
      </c>
      <c r="AB107" s="27" t="s">
        <v>1427</v>
      </c>
      <c r="AC107" s="27">
        <f t="shared" si="4"/>
        <v>0</v>
      </c>
      <c r="AD107" s="27"/>
      <c r="AE107" s="27"/>
      <c r="AF107" s="27"/>
      <c r="AG107" s="27"/>
      <c r="AH107" s="27"/>
      <c r="AI107" s="27"/>
      <c r="AJ107" s="27"/>
      <c r="AK107" s="27"/>
      <c r="AL107" s="29">
        <v>0</v>
      </c>
      <c r="AM107" s="29">
        <v>0</v>
      </c>
      <c r="AN107" s="29" t="s">
        <v>1427</v>
      </c>
      <c r="AO107" s="29" t="s">
        <v>1427</v>
      </c>
      <c r="AP107" s="29" t="s">
        <v>1427</v>
      </c>
      <c r="AQ107" s="29" t="s">
        <v>1427</v>
      </c>
      <c r="AR107" s="29" t="s">
        <v>1427</v>
      </c>
      <c r="AS107" s="29" t="s">
        <v>1427</v>
      </c>
      <c r="AT107" s="29" t="str">
        <f t="shared" si="5"/>
        <v>.</v>
      </c>
      <c r="AU107" s="29">
        <v>4</v>
      </c>
      <c r="AV107" s="29">
        <v>6</v>
      </c>
      <c r="AW107" s="29">
        <v>1</v>
      </c>
      <c r="AX107" s="29">
        <v>20</v>
      </c>
      <c r="AY107" s="29">
        <v>1</v>
      </c>
      <c r="AZ107" s="27" t="s">
        <v>1427</v>
      </c>
      <c r="BA107" s="27">
        <v>81</v>
      </c>
      <c r="BB107" s="27">
        <v>1</v>
      </c>
      <c r="BC107" s="27">
        <v>0</v>
      </c>
      <c r="BD107" s="27">
        <v>0</v>
      </c>
      <c r="BE107" s="27">
        <v>0</v>
      </c>
      <c r="BF107" s="27" t="s">
        <v>2607</v>
      </c>
      <c r="BG107" s="27">
        <v>173</v>
      </c>
      <c r="BH107" s="27" t="s">
        <v>2930</v>
      </c>
      <c r="BI107" s="27">
        <v>3</v>
      </c>
      <c r="BJ107" s="27" t="s">
        <v>1427</v>
      </c>
      <c r="BK107" s="27" t="s">
        <v>1427</v>
      </c>
      <c r="BL107" s="27" t="s">
        <v>1427</v>
      </c>
      <c r="BM107" s="27" t="s">
        <v>1427</v>
      </c>
      <c r="BN107" s="27">
        <v>4</v>
      </c>
      <c r="BO107" s="29">
        <v>4</v>
      </c>
      <c r="BP107" s="27">
        <v>60</v>
      </c>
      <c r="BQ107" s="27">
        <v>0</v>
      </c>
      <c r="BR107" s="27" t="s">
        <v>1427</v>
      </c>
      <c r="BS107" s="27">
        <v>0</v>
      </c>
      <c r="BT107" s="27">
        <v>1</v>
      </c>
      <c r="BU107" s="29">
        <v>2</v>
      </c>
    </row>
    <row r="108" spans="1:73" ht="30" hidden="1" outlineLevel="2" x14ac:dyDescent="0.25">
      <c r="A108" s="27">
        <v>527</v>
      </c>
      <c r="B108" s="28">
        <v>44449.59138888889</v>
      </c>
      <c r="C108" s="28">
        <v>44449.592592592591</v>
      </c>
      <c r="D108" s="2" t="s">
        <v>1051</v>
      </c>
      <c r="E108" s="27">
        <v>100</v>
      </c>
      <c r="F108" s="27">
        <v>103</v>
      </c>
      <c r="G108" s="27">
        <v>1</v>
      </c>
      <c r="H108" s="28">
        <v>44449.592601215278</v>
      </c>
      <c r="I108" s="2" t="s">
        <v>1052</v>
      </c>
      <c r="J108" s="27">
        <v>43.147903442382813</v>
      </c>
      <c r="K108" s="27">
        <v>12.109695434570313</v>
      </c>
      <c r="L108" s="2" t="s">
        <v>15</v>
      </c>
      <c r="M108" s="2" t="s">
        <v>87</v>
      </c>
      <c r="N108" s="3">
        <v>1</v>
      </c>
      <c r="O108" s="27" t="s">
        <v>1427</v>
      </c>
      <c r="P108" s="27" t="s">
        <v>1427</v>
      </c>
      <c r="Q108" s="27" t="s">
        <v>1427</v>
      </c>
      <c r="R108" s="27">
        <f t="shared" si="3"/>
        <v>0</v>
      </c>
      <c r="S108" s="27"/>
      <c r="T108" s="27"/>
      <c r="U108" s="27"/>
      <c r="V108" s="27"/>
      <c r="W108" s="27"/>
      <c r="X108" s="27"/>
      <c r="Y108" s="27"/>
      <c r="Z108" s="27" t="s">
        <v>1427</v>
      </c>
      <c r="AA108" s="27" t="s">
        <v>1427</v>
      </c>
      <c r="AB108" s="27" t="s">
        <v>1427</v>
      </c>
      <c r="AC108" s="27">
        <f t="shared" si="4"/>
        <v>0</v>
      </c>
      <c r="AD108" s="27"/>
      <c r="AE108" s="27"/>
      <c r="AF108" s="27"/>
      <c r="AG108" s="27"/>
      <c r="AH108" s="27"/>
      <c r="AI108" s="27"/>
      <c r="AJ108" s="27"/>
      <c r="AK108" s="27"/>
      <c r="AL108" s="29">
        <v>0</v>
      </c>
      <c r="AM108" s="29">
        <v>0</v>
      </c>
      <c r="AN108" s="29" t="s">
        <v>1427</v>
      </c>
      <c r="AO108" s="29" t="s">
        <v>1427</v>
      </c>
      <c r="AP108" s="29" t="s">
        <v>1427</v>
      </c>
      <c r="AQ108" s="29" t="s">
        <v>1427</v>
      </c>
      <c r="AR108" s="29" t="s">
        <v>1427</v>
      </c>
      <c r="AS108" s="29" t="s">
        <v>1427</v>
      </c>
      <c r="AT108" s="29" t="str">
        <f t="shared" si="5"/>
        <v>.</v>
      </c>
      <c r="AU108" s="29">
        <v>8</v>
      </c>
      <c r="AV108" s="29">
        <v>8</v>
      </c>
      <c r="AW108" s="29">
        <v>1</v>
      </c>
      <c r="AX108" s="29">
        <v>25</v>
      </c>
      <c r="AY108" s="29">
        <v>1</v>
      </c>
      <c r="AZ108" s="27" t="s">
        <v>1427</v>
      </c>
      <c r="BA108" s="27">
        <v>123</v>
      </c>
      <c r="BB108" s="27">
        <v>1</v>
      </c>
      <c r="BC108" s="27">
        <v>0</v>
      </c>
      <c r="BD108" s="27">
        <v>0</v>
      </c>
      <c r="BE108" s="27">
        <v>0</v>
      </c>
      <c r="BF108" s="27" t="s">
        <v>2621</v>
      </c>
      <c r="BG108" s="27">
        <v>164</v>
      </c>
      <c r="BH108" s="27" t="s">
        <v>1427</v>
      </c>
      <c r="BI108" s="27">
        <v>7</v>
      </c>
      <c r="BJ108" s="27" t="s">
        <v>1427</v>
      </c>
      <c r="BK108" s="27" t="s">
        <v>1427</v>
      </c>
      <c r="BL108" s="27" t="s">
        <v>1427</v>
      </c>
      <c r="BM108" s="27" t="s">
        <v>1427</v>
      </c>
      <c r="BN108" s="27">
        <v>4</v>
      </c>
      <c r="BO108" s="29">
        <v>4</v>
      </c>
      <c r="BP108" s="27">
        <v>240</v>
      </c>
      <c r="BQ108" s="27">
        <v>0</v>
      </c>
      <c r="BR108" s="27" t="s">
        <v>1427</v>
      </c>
      <c r="BS108" s="27">
        <v>1</v>
      </c>
      <c r="BT108" s="27">
        <v>1</v>
      </c>
      <c r="BU108" s="29">
        <v>2</v>
      </c>
    </row>
    <row r="109" spans="1:73" ht="30" hidden="1" outlineLevel="2" x14ac:dyDescent="0.25">
      <c r="A109" s="27">
        <v>528</v>
      </c>
      <c r="B109" s="28">
        <v>44449.598171296297</v>
      </c>
      <c r="C109" s="28">
        <v>44449.599351851852</v>
      </c>
      <c r="D109" s="2" t="s">
        <v>1053</v>
      </c>
      <c r="E109" s="27">
        <v>100</v>
      </c>
      <c r="F109" s="27">
        <v>102</v>
      </c>
      <c r="G109" s="27">
        <v>1</v>
      </c>
      <c r="H109" s="28">
        <v>44449.599365879629</v>
      </c>
      <c r="I109" s="2" t="s">
        <v>1054</v>
      </c>
      <c r="J109" s="27">
        <v>45.400100708007813</v>
      </c>
      <c r="K109" s="27">
        <v>9.6985015869140625</v>
      </c>
      <c r="L109" s="2" t="s">
        <v>15</v>
      </c>
      <c r="M109" s="2" t="s">
        <v>16</v>
      </c>
      <c r="N109" s="3">
        <v>1</v>
      </c>
      <c r="O109" s="27" t="s">
        <v>1427</v>
      </c>
      <c r="P109" s="27" t="s">
        <v>1427</v>
      </c>
      <c r="Q109" s="27" t="s">
        <v>1427</v>
      </c>
      <c r="R109" s="27">
        <f t="shared" si="3"/>
        <v>0</v>
      </c>
      <c r="S109" s="27"/>
      <c r="T109" s="27"/>
      <c r="U109" s="27"/>
      <c r="V109" s="27"/>
      <c r="W109" s="27"/>
      <c r="X109" s="27"/>
      <c r="Y109" s="27"/>
      <c r="Z109" s="27" t="s">
        <v>1427</v>
      </c>
      <c r="AA109" s="27" t="s">
        <v>1427</v>
      </c>
      <c r="AB109" s="27" t="s">
        <v>1427</v>
      </c>
      <c r="AC109" s="27">
        <f t="shared" si="4"/>
        <v>0</v>
      </c>
      <c r="AD109" s="27"/>
      <c r="AE109" s="27"/>
      <c r="AF109" s="27"/>
      <c r="AG109" s="27"/>
      <c r="AH109" s="27"/>
      <c r="AI109" s="27"/>
      <c r="AJ109" s="27"/>
      <c r="AK109" s="27"/>
      <c r="AL109" s="29">
        <v>0</v>
      </c>
      <c r="AM109" s="29">
        <v>0</v>
      </c>
      <c r="AN109" s="29" t="s">
        <v>1427</v>
      </c>
      <c r="AO109" s="29" t="s">
        <v>1427</v>
      </c>
      <c r="AP109" s="29" t="s">
        <v>1427</v>
      </c>
      <c r="AQ109" s="29" t="s">
        <v>1427</v>
      </c>
      <c r="AR109" s="29" t="s">
        <v>1427</v>
      </c>
      <c r="AS109" s="29" t="s">
        <v>1427</v>
      </c>
      <c r="AT109" s="29" t="str">
        <f t="shared" si="5"/>
        <v>.</v>
      </c>
      <c r="AU109" s="29">
        <v>5</v>
      </c>
      <c r="AV109" s="29">
        <v>5</v>
      </c>
      <c r="AW109" s="29">
        <v>1</v>
      </c>
      <c r="AX109" s="29">
        <v>30</v>
      </c>
      <c r="AY109" s="29">
        <v>1</v>
      </c>
      <c r="AZ109" s="27" t="s">
        <v>1427</v>
      </c>
      <c r="BA109" s="27">
        <v>58</v>
      </c>
      <c r="BB109" s="27">
        <v>1</v>
      </c>
      <c r="BC109" s="27">
        <v>0</v>
      </c>
      <c r="BD109" s="27">
        <v>0</v>
      </c>
      <c r="BE109" s="27">
        <v>0</v>
      </c>
      <c r="BF109" s="27" t="s">
        <v>2939</v>
      </c>
      <c r="BG109" s="27">
        <v>171</v>
      </c>
      <c r="BH109" s="27" t="s">
        <v>1427</v>
      </c>
      <c r="BI109" s="27">
        <v>4</v>
      </c>
      <c r="BJ109" s="27">
        <v>18</v>
      </c>
      <c r="BK109" s="27" t="s">
        <v>3077</v>
      </c>
      <c r="BL109" s="27" t="s">
        <v>1427</v>
      </c>
      <c r="BM109" s="27" t="s">
        <v>1427</v>
      </c>
      <c r="BN109" s="27">
        <v>2</v>
      </c>
      <c r="BO109" s="29">
        <v>3</v>
      </c>
      <c r="BP109" s="27">
        <v>240</v>
      </c>
      <c r="BQ109" s="27">
        <v>0</v>
      </c>
      <c r="BR109" s="27" t="s">
        <v>1427</v>
      </c>
      <c r="BS109" s="27">
        <v>0</v>
      </c>
      <c r="BT109" s="27">
        <v>0</v>
      </c>
      <c r="BU109" s="29">
        <v>2</v>
      </c>
    </row>
    <row r="110" spans="1:73" ht="30" hidden="1" outlineLevel="2" x14ac:dyDescent="0.25">
      <c r="A110" s="27">
        <v>535</v>
      </c>
      <c r="B110" s="28">
        <v>44449.624340277776</v>
      </c>
      <c r="C110" s="28">
        <v>44449.626226851855</v>
      </c>
      <c r="D110" s="2" t="s">
        <v>1067</v>
      </c>
      <c r="E110" s="27">
        <v>100</v>
      </c>
      <c r="F110" s="27">
        <v>163</v>
      </c>
      <c r="G110" s="27">
        <v>1</v>
      </c>
      <c r="H110" s="28">
        <v>44449.626241805556</v>
      </c>
      <c r="I110" s="2" t="s">
        <v>1068</v>
      </c>
      <c r="J110" s="27">
        <v>45.648193359375</v>
      </c>
      <c r="K110" s="27">
        <v>13.774703979492188</v>
      </c>
      <c r="L110" s="2" t="s">
        <v>15</v>
      </c>
      <c r="M110" s="2" t="s">
        <v>16</v>
      </c>
      <c r="N110" s="3">
        <v>1</v>
      </c>
      <c r="O110" s="27" t="s">
        <v>1427</v>
      </c>
      <c r="P110" s="27" t="s">
        <v>1427</v>
      </c>
      <c r="Q110" s="27" t="s">
        <v>1427</v>
      </c>
      <c r="R110" s="27">
        <f t="shared" si="3"/>
        <v>0</v>
      </c>
      <c r="S110" s="27"/>
      <c r="T110" s="27"/>
      <c r="U110" s="27"/>
      <c r="V110" s="27"/>
      <c r="W110" s="27"/>
      <c r="X110" s="27"/>
      <c r="Y110" s="27"/>
      <c r="Z110" s="27" t="s">
        <v>1427</v>
      </c>
      <c r="AA110" s="27" t="s">
        <v>1427</v>
      </c>
      <c r="AB110" s="27" t="s">
        <v>1427</v>
      </c>
      <c r="AC110" s="27">
        <f t="shared" si="4"/>
        <v>0</v>
      </c>
      <c r="AD110" s="27"/>
      <c r="AE110" s="27"/>
      <c r="AF110" s="27"/>
      <c r="AG110" s="27"/>
      <c r="AH110" s="27"/>
      <c r="AI110" s="27"/>
      <c r="AJ110" s="27"/>
      <c r="AK110" s="27"/>
      <c r="AL110" s="29">
        <v>0</v>
      </c>
      <c r="AM110" s="29">
        <v>0</v>
      </c>
      <c r="AN110" s="29" t="s">
        <v>1427</v>
      </c>
      <c r="AO110" s="29" t="s">
        <v>1427</v>
      </c>
      <c r="AP110" s="29" t="s">
        <v>1427</v>
      </c>
      <c r="AQ110" s="29" t="s">
        <v>1427</v>
      </c>
      <c r="AR110" s="29" t="s">
        <v>1427</v>
      </c>
      <c r="AS110" s="29" t="s">
        <v>1427</v>
      </c>
      <c r="AT110" s="29" t="str">
        <f t="shared" si="5"/>
        <v>.</v>
      </c>
      <c r="AU110" s="29">
        <v>0</v>
      </c>
      <c r="AV110" s="29">
        <v>5</v>
      </c>
      <c r="AW110" s="29">
        <v>1</v>
      </c>
      <c r="AX110" s="29">
        <v>36</v>
      </c>
      <c r="AY110" s="29">
        <v>1</v>
      </c>
      <c r="AZ110" s="27" t="s">
        <v>1427</v>
      </c>
      <c r="BA110" s="27">
        <v>100</v>
      </c>
      <c r="BB110" s="27">
        <v>1</v>
      </c>
      <c r="BC110" s="27">
        <v>0</v>
      </c>
      <c r="BD110" s="27">
        <v>0</v>
      </c>
      <c r="BE110" s="27">
        <v>0</v>
      </c>
      <c r="BF110" s="27" t="s">
        <v>2614</v>
      </c>
      <c r="BG110" s="27">
        <v>164</v>
      </c>
      <c r="BH110" s="27" t="s">
        <v>1427</v>
      </c>
      <c r="BI110" s="27">
        <v>4</v>
      </c>
      <c r="BJ110" s="27">
        <v>13</v>
      </c>
      <c r="BK110" s="27" t="s">
        <v>1427</v>
      </c>
      <c r="BL110" s="27">
        <v>110</v>
      </c>
      <c r="BM110" s="27" t="s">
        <v>1427</v>
      </c>
      <c r="BN110" s="27">
        <v>2</v>
      </c>
      <c r="BO110" s="29">
        <v>3</v>
      </c>
      <c r="BP110" s="27">
        <v>120</v>
      </c>
      <c r="BQ110" s="27">
        <v>0</v>
      </c>
      <c r="BR110" s="27" t="s">
        <v>1427</v>
      </c>
      <c r="BS110" s="27">
        <v>1</v>
      </c>
      <c r="BT110" s="27">
        <v>0</v>
      </c>
      <c r="BU110" s="29">
        <v>2</v>
      </c>
    </row>
    <row r="111" spans="1:73" ht="30" hidden="1" outlineLevel="2" x14ac:dyDescent="0.25">
      <c r="A111" s="27">
        <v>539</v>
      </c>
      <c r="B111" s="28">
        <v>44449.647453703707</v>
      </c>
      <c r="C111" s="28">
        <v>44449.648472222223</v>
      </c>
      <c r="D111" s="2" t="s">
        <v>1075</v>
      </c>
      <c r="E111" s="27">
        <v>100</v>
      </c>
      <c r="F111" s="27">
        <v>88</v>
      </c>
      <c r="G111" s="27">
        <v>1</v>
      </c>
      <c r="H111" s="28">
        <v>44449.648479988427</v>
      </c>
      <c r="I111" s="2" t="s">
        <v>1076</v>
      </c>
      <c r="J111" s="27">
        <v>45.472198486328125</v>
      </c>
      <c r="K111" s="27">
        <v>9.19219970703125</v>
      </c>
      <c r="L111" s="2" t="s">
        <v>15</v>
      </c>
      <c r="M111" s="2" t="s">
        <v>16</v>
      </c>
      <c r="N111" s="3">
        <v>1</v>
      </c>
      <c r="O111" s="27" t="s">
        <v>1427</v>
      </c>
      <c r="P111" s="27" t="s">
        <v>1427</v>
      </c>
      <c r="Q111" s="27" t="s">
        <v>1427</v>
      </c>
      <c r="R111" s="27">
        <f t="shared" si="3"/>
        <v>0</v>
      </c>
      <c r="S111" s="27"/>
      <c r="T111" s="27"/>
      <c r="U111" s="27"/>
      <c r="V111" s="27"/>
      <c r="W111" s="27"/>
      <c r="X111" s="27"/>
      <c r="Y111" s="27"/>
      <c r="Z111" s="27" t="s">
        <v>1427</v>
      </c>
      <c r="AA111" s="27" t="s">
        <v>1427</v>
      </c>
      <c r="AB111" s="27" t="s">
        <v>1427</v>
      </c>
      <c r="AC111" s="27">
        <f t="shared" si="4"/>
        <v>0</v>
      </c>
      <c r="AD111" s="27"/>
      <c r="AE111" s="27"/>
      <c r="AF111" s="27"/>
      <c r="AG111" s="27"/>
      <c r="AH111" s="27"/>
      <c r="AI111" s="27"/>
      <c r="AJ111" s="27"/>
      <c r="AK111" s="27"/>
      <c r="AL111" s="29">
        <v>0</v>
      </c>
      <c r="AM111" s="29">
        <v>0</v>
      </c>
      <c r="AN111" s="29" t="s">
        <v>1427</v>
      </c>
      <c r="AO111" s="29" t="s">
        <v>1427</v>
      </c>
      <c r="AP111" s="29" t="s">
        <v>1427</v>
      </c>
      <c r="AQ111" s="29" t="s">
        <v>1427</v>
      </c>
      <c r="AR111" s="29" t="s">
        <v>1427</v>
      </c>
      <c r="AS111" s="29" t="s">
        <v>1427</v>
      </c>
      <c r="AT111" s="29" t="str">
        <f t="shared" si="5"/>
        <v>.</v>
      </c>
      <c r="AU111" s="29">
        <v>1</v>
      </c>
      <c r="AV111" s="29">
        <v>2</v>
      </c>
      <c r="AW111" s="29">
        <v>1</v>
      </c>
      <c r="AX111" s="29">
        <v>25</v>
      </c>
      <c r="AY111" s="29">
        <v>1</v>
      </c>
      <c r="AZ111" s="27" t="s">
        <v>1427</v>
      </c>
      <c r="BA111" s="27">
        <v>2</v>
      </c>
      <c r="BB111" s="27">
        <v>1</v>
      </c>
      <c r="BC111" s="27">
        <v>0</v>
      </c>
      <c r="BD111" s="27">
        <v>0</v>
      </c>
      <c r="BE111" s="27">
        <v>0</v>
      </c>
      <c r="BF111" s="27" t="s">
        <v>2576</v>
      </c>
      <c r="BG111" s="27">
        <v>164</v>
      </c>
      <c r="BH111" s="27" t="s">
        <v>1427</v>
      </c>
      <c r="BI111" s="27">
        <v>7</v>
      </c>
      <c r="BJ111" s="27" t="s">
        <v>1427</v>
      </c>
      <c r="BK111" s="27" t="s">
        <v>1427</v>
      </c>
      <c r="BL111" s="27" t="s">
        <v>1427</v>
      </c>
      <c r="BM111" s="27" t="s">
        <v>1427</v>
      </c>
      <c r="BN111" s="27">
        <v>3</v>
      </c>
      <c r="BO111" s="29">
        <v>3</v>
      </c>
      <c r="BP111" s="27">
        <v>100</v>
      </c>
      <c r="BQ111" s="27">
        <v>0</v>
      </c>
      <c r="BR111" s="27" t="s">
        <v>1427</v>
      </c>
      <c r="BS111" s="27">
        <v>1</v>
      </c>
      <c r="BT111" s="27">
        <v>0</v>
      </c>
      <c r="BU111" s="29">
        <v>1</v>
      </c>
    </row>
    <row r="112" spans="1:73" ht="30" hidden="1" outlineLevel="2" x14ac:dyDescent="0.25">
      <c r="A112" s="27">
        <v>540</v>
      </c>
      <c r="B112" s="28">
        <v>44449.668113425927</v>
      </c>
      <c r="C112" s="28">
        <v>44449.671018518522</v>
      </c>
      <c r="D112" s="2" t="s">
        <v>1077</v>
      </c>
      <c r="E112" s="27">
        <v>100</v>
      </c>
      <c r="F112" s="27">
        <v>250</v>
      </c>
      <c r="G112" s="27">
        <v>1</v>
      </c>
      <c r="H112" s="28">
        <v>44449.671025613425</v>
      </c>
      <c r="I112" s="2" t="s">
        <v>1078</v>
      </c>
      <c r="J112" s="27">
        <v>45.66180419921875</v>
      </c>
      <c r="K112" s="27">
        <v>12.2427978515625</v>
      </c>
      <c r="L112" s="2" t="s">
        <v>15</v>
      </c>
      <c r="M112" s="2" t="s">
        <v>16</v>
      </c>
      <c r="N112" s="3">
        <v>1</v>
      </c>
      <c r="O112" s="27" t="s">
        <v>1427</v>
      </c>
      <c r="P112" s="27" t="s">
        <v>1427</v>
      </c>
      <c r="Q112" s="27" t="s">
        <v>1427</v>
      </c>
      <c r="R112" s="27">
        <f t="shared" si="3"/>
        <v>0</v>
      </c>
      <c r="S112" s="27"/>
      <c r="T112" s="27"/>
      <c r="U112" s="27"/>
      <c r="V112" s="27"/>
      <c r="W112" s="27"/>
      <c r="X112" s="27"/>
      <c r="Y112" s="27"/>
      <c r="Z112" s="27" t="s">
        <v>1427</v>
      </c>
      <c r="AA112" s="27" t="s">
        <v>1427</v>
      </c>
      <c r="AB112" s="27" t="s">
        <v>1427</v>
      </c>
      <c r="AC112" s="27">
        <f t="shared" si="4"/>
        <v>0</v>
      </c>
      <c r="AD112" s="27"/>
      <c r="AE112" s="27"/>
      <c r="AF112" s="27"/>
      <c r="AG112" s="27"/>
      <c r="AH112" s="27"/>
      <c r="AI112" s="27"/>
      <c r="AJ112" s="27"/>
      <c r="AK112" s="27"/>
      <c r="AL112" s="29">
        <v>0</v>
      </c>
      <c r="AM112" s="29">
        <v>0</v>
      </c>
      <c r="AN112" s="29" t="s">
        <v>1427</v>
      </c>
      <c r="AO112" s="29" t="s">
        <v>1427</v>
      </c>
      <c r="AP112" s="29" t="s">
        <v>1427</v>
      </c>
      <c r="AQ112" s="29" t="s">
        <v>1427</v>
      </c>
      <c r="AR112" s="29" t="s">
        <v>1427</v>
      </c>
      <c r="AS112" s="29" t="s">
        <v>1427</v>
      </c>
      <c r="AT112" s="29" t="str">
        <f t="shared" si="5"/>
        <v>.</v>
      </c>
      <c r="AU112" s="29">
        <v>5</v>
      </c>
      <c r="AV112" s="29">
        <v>8</v>
      </c>
      <c r="AW112" s="29">
        <v>1</v>
      </c>
      <c r="AX112" s="29">
        <v>26</v>
      </c>
      <c r="AY112" s="29">
        <v>1</v>
      </c>
      <c r="AZ112" s="27" t="s">
        <v>1427</v>
      </c>
      <c r="BA112" s="27">
        <v>104</v>
      </c>
      <c r="BB112" s="27">
        <v>1</v>
      </c>
      <c r="BC112" s="27">
        <v>0</v>
      </c>
      <c r="BD112" s="27">
        <v>0</v>
      </c>
      <c r="BE112" s="27">
        <v>0</v>
      </c>
      <c r="BF112" s="27" t="s">
        <v>2618</v>
      </c>
      <c r="BG112" s="27">
        <v>173</v>
      </c>
      <c r="BH112" s="27" t="s">
        <v>2945</v>
      </c>
      <c r="BI112" s="27">
        <v>5</v>
      </c>
      <c r="BJ112" s="27">
        <v>18</v>
      </c>
      <c r="BK112" s="27" t="s">
        <v>3105</v>
      </c>
      <c r="BL112" s="27">
        <v>116</v>
      </c>
      <c r="BM112" s="27" t="s">
        <v>2605</v>
      </c>
      <c r="BN112" s="27">
        <v>3</v>
      </c>
      <c r="BO112" s="29">
        <v>3</v>
      </c>
      <c r="BP112" s="27">
        <v>320</v>
      </c>
      <c r="BQ112" s="27">
        <v>0</v>
      </c>
      <c r="BR112" s="27" t="s">
        <v>1427</v>
      </c>
      <c r="BS112" s="27">
        <v>1</v>
      </c>
      <c r="BT112" s="27">
        <v>1</v>
      </c>
      <c r="BU112" s="29">
        <v>2</v>
      </c>
    </row>
    <row r="113" spans="1:73" ht="30" hidden="1" outlineLevel="2" x14ac:dyDescent="0.25">
      <c r="A113" s="27">
        <v>547</v>
      </c>
      <c r="B113" s="28">
        <v>44449.988761574074</v>
      </c>
      <c r="C113" s="28">
        <v>44449.990451388891</v>
      </c>
      <c r="D113" s="2" t="s">
        <v>1091</v>
      </c>
      <c r="E113" s="27">
        <v>100</v>
      </c>
      <c r="F113" s="27">
        <v>146</v>
      </c>
      <c r="G113" s="27">
        <v>1</v>
      </c>
      <c r="H113" s="28">
        <v>44449.990465243056</v>
      </c>
      <c r="I113" s="2" t="s">
        <v>1092</v>
      </c>
      <c r="J113" s="27">
        <v>45.046905517578125</v>
      </c>
      <c r="K113" s="27">
        <v>9.126800537109375</v>
      </c>
      <c r="L113" s="2" t="s">
        <v>15</v>
      </c>
      <c r="M113" s="2" t="s">
        <v>16</v>
      </c>
      <c r="N113" s="3">
        <v>1</v>
      </c>
      <c r="O113" s="27" t="s">
        <v>1427</v>
      </c>
      <c r="P113" s="27" t="s">
        <v>1427</v>
      </c>
      <c r="Q113" s="27" t="s">
        <v>1427</v>
      </c>
      <c r="R113" s="27">
        <f t="shared" si="3"/>
        <v>0</v>
      </c>
      <c r="S113" s="27"/>
      <c r="T113" s="27"/>
      <c r="U113" s="27"/>
      <c r="V113" s="27"/>
      <c r="W113" s="27"/>
      <c r="X113" s="27"/>
      <c r="Y113" s="27"/>
      <c r="Z113" s="27" t="s">
        <v>1427</v>
      </c>
      <c r="AA113" s="27" t="s">
        <v>1427</v>
      </c>
      <c r="AB113" s="27" t="s">
        <v>1427</v>
      </c>
      <c r="AC113" s="27">
        <f t="shared" si="4"/>
        <v>0</v>
      </c>
      <c r="AD113" s="27"/>
      <c r="AE113" s="27"/>
      <c r="AF113" s="27"/>
      <c r="AG113" s="27"/>
      <c r="AH113" s="27"/>
      <c r="AI113" s="27"/>
      <c r="AJ113" s="27"/>
      <c r="AK113" s="27"/>
      <c r="AL113" s="29">
        <v>0</v>
      </c>
      <c r="AM113" s="29">
        <v>0</v>
      </c>
      <c r="AN113" s="29" t="s">
        <v>1427</v>
      </c>
      <c r="AO113" s="29" t="s">
        <v>1427</v>
      </c>
      <c r="AP113" s="29" t="s">
        <v>1427</v>
      </c>
      <c r="AQ113" s="29" t="s">
        <v>1427</v>
      </c>
      <c r="AR113" s="29" t="s">
        <v>1427</v>
      </c>
      <c r="AS113" s="29" t="s">
        <v>1427</v>
      </c>
      <c r="AT113" s="29" t="str">
        <f t="shared" si="5"/>
        <v>.</v>
      </c>
      <c r="AU113" s="29">
        <v>6</v>
      </c>
      <c r="AV113" s="29">
        <v>7</v>
      </c>
      <c r="AW113" s="29">
        <v>1</v>
      </c>
      <c r="AX113" s="29">
        <v>23</v>
      </c>
      <c r="AY113" s="29">
        <v>1</v>
      </c>
      <c r="AZ113" s="27" t="s">
        <v>1427</v>
      </c>
      <c r="BA113" s="27">
        <v>14</v>
      </c>
      <c r="BB113" s="27">
        <v>1</v>
      </c>
      <c r="BC113" s="27">
        <v>0</v>
      </c>
      <c r="BD113" s="27">
        <v>0</v>
      </c>
      <c r="BE113" s="27">
        <v>0</v>
      </c>
      <c r="BF113" s="27" t="s">
        <v>2950</v>
      </c>
      <c r="BG113" s="27">
        <v>164</v>
      </c>
      <c r="BH113" s="27" t="s">
        <v>1427</v>
      </c>
      <c r="BI113" s="27">
        <v>4</v>
      </c>
      <c r="BJ113" s="27">
        <v>13</v>
      </c>
      <c r="BK113" s="27" t="s">
        <v>1427</v>
      </c>
      <c r="BL113" s="27">
        <v>110</v>
      </c>
      <c r="BM113" s="27" t="s">
        <v>1427</v>
      </c>
      <c r="BN113" s="27">
        <v>5</v>
      </c>
      <c r="BO113" s="29">
        <v>3</v>
      </c>
      <c r="BP113" s="27">
        <v>180</v>
      </c>
      <c r="BQ113" s="27">
        <v>0</v>
      </c>
      <c r="BR113" s="27" t="s">
        <v>1427</v>
      </c>
      <c r="BS113" s="27">
        <v>1</v>
      </c>
      <c r="BT113" s="27">
        <v>1</v>
      </c>
      <c r="BU113" s="29">
        <v>2</v>
      </c>
    </row>
    <row r="114" spans="1:73" ht="45" hidden="1" outlineLevel="2" x14ac:dyDescent="0.25">
      <c r="A114" s="27">
        <v>548</v>
      </c>
      <c r="B114" s="28">
        <v>44450.078090277777</v>
      </c>
      <c r="C114" s="28">
        <v>44450.079502314817</v>
      </c>
      <c r="D114" s="2" t="s">
        <v>1093</v>
      </c>
      <c r="E114" s="27">
        <v>100</v>
      </c>
      <c r="F114" s="27">
        <v>121</v>
      </c>
      <c r="G114" s="27">
        <v>1</v>
      </c>
      <c r="H114" s="28">
        <v>44450.079510694442</v>
      </c>
      <c r="I114" s="2" t="s">
        <v>1094</v>
      </c>
      <c r="J114" s="27">
        <v>45.474197387695313</v>
      </c>
      <c r="K114" s="27">
        <v>9.19940185546875</v>
      </c>
      <c r="L114" s="2" t="s">
        <v>15</v>
      </c>
      <c r="M114" s="2" t="s">
        <v>16</v>
      </c>
      <c r="N114" s="3">
        <v>1</v>
      </c>
      <c r="O114" s="27" t="s">
        <v>1427</v>
      </c>
      <c r="P114" s="27" t="s">
        <v>1427</v>
      </c>
      <c r="Q114" s="27" t="s">
        <v>1427</v>
      </c>
      <c r="R114" s="27">
        <f t="shared" si="3"/>
        <v>0</v>
      </c>
      <c r="S114" s="27"/>
      <c r="T114" s="27"/>
      <c r="U114" s="27"/>
      <c r="V114" s="27"/>
      <c r="W114" s="27"/>
      <c r="X114" s="27"/>
      <c r="Y114" s="27"/>
      <c r="Z114" s="27" t="s">
        <v>1427</v>
      </c>
      <c r="AA114" s="27" t="s">
        <v>1427</v>
      </c>
      <c r="AB114" s="27" t="s">
        <v>1427</v>
      </c>
      <c r="AC114" s="27">
        <f t="shared" si="4"/>
        <v>0</v>
      </c>
      <c r="AD114" s="27"/>
      <c r="AE114" s="27"/>
      <c r="AF114" s="27"/>
      <c r="AG114" s="27"/>
      <c r="AH114" s="27"/>
      <c r="AI114" s="27"/>
      <c r="AJ114" s="27"/>
      <c r="AK114" s="27"/>
      <c r="AL114" s="29">
        <v>0</v>
      </c>
      <c r="AM114" s="29">
        <v>0</v>
      </c>
      <c r="AN114" s="29" t="s">
        <v>1427</v>
      </c>
      <c r="AO114" s="29" t="s">
        <v>1427</v>
      </c>
      <c r="AP114" s="29" t="s">
        <v>1427</v>
      </c>
      <c r="AQ114" s="29" t="s">
        <v>1427</v>
      </c>
      <c r="AR114" s="29" t="s">
        <v>1427</v>
      </c>
      <c r="AS114" s="29" t="s">
        <v>1427</v>
      </c>
      <c r="AT114" s="29" t="str">
        <f t="shared" si="5"/>
        <v>.</v>
      </c>
      <c r="AU114" s="29">
        <v>6</v>
      </c>
      <c r="AV114" s="29">
        <v>8</v>
      </c>
      <c r="AW114" s="29">
        <v>1</v>
      </c>
      <c r="AX114" s="29">
        <v>25</v>
      </c>
      <c r="AY114" s="29">
        <v>1</v>
      </c>
      <c r="AZ114" s="27" t="s">
        <v>1427</v>
      </c>
      <c r="BA114" s="27">
        <v>104</v>
      </c>
      <c r="BB114" s="27">
        <v>1</v>
      </c>
      <c r="BC114" s="27">
        <v>0</v>
      </c>
      <c r="BD114" s="27">
        <v>0</v>
      </c>
      <c r="BE114" s="27">
        <v>0</v>
      </c>
      <c r="BF114" s="27" t="s">
        <v>2618</v>
      </c>
      <c r="BG114" s="27">
        <v>164</v>
      </c>
      <c r="BH114" s="27" t="s">
        <v>1427</v>
      </c>
      <c r="BI114" s="27">
        <v>4</v>
      </c>
      <c r="BJ114" s="27">
        <v>17</v>
      </c>
      <c r="BK114" s="27" t="s">
        <v>1427</v>
      </c>
      <c r="BL114" s="27">
        <v>110</v>
      </c>
      <c r="BM114" s="27" t="s">
        <v>1427</v>
      </c>
      <c r="BN114" s="27">
        <v>3</v>
      </c>
      <c r="BO114" s="29">
        <v>2</v>
      </c>
      <c r="BP114" s="27">
        <v>240</v>
      </c>
      <c r="BQ114" s="27">
        <v>0</v>
      </c>
      <c r="BR114" s="27" t="s">
        <v>1427</v>
      </c>
      <c r="BS114" s="27">
        <v>1</v>
      </c>
      <c r="BT114" s="27">
        <v>1</v>
      </c>
      <c r="BU114" s="29">
        <v>2</v>
      </c>
    </row>
    <row r="115" spans="1:73" ht="30" hidden="1" outlineLevel="2" x14ac:dyDescent="0.25">
      <c r="A115" s="27">
        <v>558</v>
      </c>
      <c r="B115" s="28">
        <v>44450.109837962962</v>
      </c>
      <c r="C115" s="28">
        <v>44450.111493055556</v>
      </c>
      <c r="D115" s="2" t="s">
        <v>1113</v>
      </c>
      <c r="E115" s="27">
        <v>100</v>
      </c>
      <c r="F115" s="27">
        <v>142</v>
      </c>
      <c r="G115" s="27">
        <v>1</v>
      </c>
      <c r="H115" s="28">
        <v>44450.111495914352</v>
      </c>
      <c r="I115" s="2" t="s">
        <v>1114</v>
      </c>
      <c r="J115" s="27">
        <v>45.472198486328125</v>
      </c>
      <c r="K115" s="27">
        <v>9.19219970703125</v>
      </c>
      <c r="L115" s="2" t="s">
        <v>15</v>
      </c>
      <c r="M115" s="2" t="s">
        <v>16</v>
      </c>
      <c r="N115" s="3">
        <v>1</v>
      </c>
      <c r="O115" s="27" t="s">
        <v>1427</v>
      </c>
      <c r="P115" s="27" t="s">
        <v>1427</v>
      </c>
      <c r="Q115" s="27" t="s">
        <v>1427</v>
      </c>
      <c r="R115" s="27">
        <f t="shared" si="3"/>
        <v>0</v>
      </c>
      <c r="S115" s="27"/>
      <c r="T115" s="27"/>
      <c r="U115" s="27"/>
      <c r="V115" s="27"/>
      <c r="W115" s="27"/>
      <c r="X115" s="27"/>
      <c r="Y115" s="27"/>
      <c r="Z115" s="27" t="s">
        <v>1427</v>
      </c>
      <c r="AA115" s="27" t="s">
        <v>1427</v>
      </c>
      <c r="AB115" s="27" t="s">
        <v>1427</v>
      </c>
      <c r="AC115" s="27">
        <f t="shared" si="4"/>
        <v>0</v>
      </c>
      <c r="AD115" s="27"/>
      <c r="AE115" s="27"/>
      <c r="AF115" s="27"/>
      <c r="AG115" s="27"/>
      <c r="AH115" s="27"/>
      <c r="AI115" s="27"/>
      <c r="AJ115" s="27"/>
      <c r="AK115" s="27"/>
      <c r="AL115" s="29">
        <v>0</v>
      </c>
      <c r="AM115" s="29">
        <v>0</v>
      </c>
      <c r="AN115" s="29" t="s">
        <v>1427</v>
      </c>
      <c r="AO115" s="29" t="s">
        <v>1427</v>
      </c>
      <c r="AP115" s="29" t="s">
        <v>1427</v>
      </c>
      <c r="AQ115" s="29" t="s">
        <v>1427</v>
      </c>
      <c r="AR115" s="29" t="s">
        <v>1427</v>
      </c>
      <c r="AS115" s="29" t="s">
        <v>1427</v>
      </c>
      <c r="AT115" s="29" t="str">
        <f t="shared" si="5"/>
        <v>.</v>
      </c>
      <c r="AU115" s="29">
        <v>4</v>
      </c>
      <c r="AV115" s="29">
        <v>7</v>
      </c>
      <c r="AW115" s="29">
        <v>1</v>
      </c>
      <c r="AX115" s="29">
        <v>23</v>
      </c>
      <c r="AY115" s="29">
        <v>1</v>
      </c>
      <c r="AZ115" s="27" t="s">
        <v>1427</v>
      </c>
      <c r="BA115" s="27">
        <v>58</v>
      </c>
      <c r="BB115" s="27">
        <v>1</v>
      </c>
      <c r="BC115" s="27">
        <v>0</v>
      </c>
      <c r="BD115" s="27">
        <v>0</v>
      </c>
      <c r="BE115" s="27">
        <v>0</v>
      </c>
      <c r="BF115" s="27" t="s">
        <v>2599</v>
      </c>
      <c r="BG115" s="27">
        <v>164</v>
      </c>
      <c r="BH115" s="27" t="s">
        <v>1427</v>
      </c>
      <c r="BI115" s="27">
        <v>4</v>
      </c>
      <c r="BJ115" s="27">
        <v>17</v>
      </c>
      <c r="BK115" s="27" t="s">
        <v>1427</v>
      </c>
      <c r="BL115" s="27">
        <v>116</v>
      </c>
      <c r="BM115" s="27" t="s">
        <v>3159</v>
      </c>
      <c r="BN115" s="27">
        <v>3</v>
      </c>
      <c r="BO115" s="29">
        <v>3</v>
      </c>
      <c r="BP115" s="27">
        <v>120</v>
      </c>
      <c r="BQ115" s="27">
        <v>0</v>
      </c>
      <c r="BR115" s="27" t="s">
        <v>1427</v>
      </c>
      <c r="BS115" s="27">
        <v>1</v>
      </c>
      <c r="BT115" s="27">
        <v>1</v>
      </c>
      <c r="BU115" s="29">
        <v>2</v>
      </c>
    </row>
    <row r="116" spans="1:73" ht="30" hidden="1" outlineLevel="2" x14ac:dyDescent="0.25">
      <c r="A116" s="27">
        <v>561</v>
      </c>
      <c r="B116" s="28">
        <v>44450.127569444441</v>
      </c>
      <c r="C116" s="28">
        <v>44450.130127314813</v>
      </c>
      <c r="D116" s="2" t="s">
        <v>1119</v>
      </c>
      <c r="E116" s="27">
        <v>100</v>
      </c>
      <c r="F116" s="27">
        <v>220</v>
      </c>
      <c r="G116" s="27">
        <v>1</v>
      </c>
      <c r="H116" s="28">
        <v>44450.13013730324</v>
      </c>
      <c r="I116" s="2" t="s">
        <v>1120</v>
      </c>
      <c r="J116" s="27">
        <v>37.498794555664063</v>
      </c>
      <c r="K116" s="27">
        <v>126.78240966796875</v>
      </c>
      <c r="L116" s="2" t="s">
        <v>15</v>
      </c>
      <c r="M116" s="2" t="s">
        <v>16</v>
      </c>
      <c r="N116" s="3">
        <v>1</v>
      </c>
      <c r="O116" s="27" t="s">
        <v>1427</v>
      </c>
      <c r="P116" s="27" t="s">
        <v>1427</v>
      </c>
      <c r="Q116" s="27" t="s">
        <v>1427</v>
      </c>
      <c r="R116" s="27">
        <f t="shared" si="3"/>
        <v>0</v>
      </c>
      <c r="S116" s="27"/>
      <c r="T116" s="27"/>
      <c r="U116" s="27"/>
      <c r="V116" s="27"/>
      <c r="W116" s="27"/>
      <c r="X116" s="27"/>
      <c r="Y116" s="27"/>
      <c r="Z116" s="27" t="s">
        <v>1427</v>
      </c>
      <c r="AA116" s="27" t="s">
        <v>1427</v>
      </c>
      <c r="AB116" s="27" t="s">
        <v>1427</v>
      </c>
      <c r="AC116" s="27">
        <f t="shared" si="4"/>
        <v>0</v>
      </c>
      <c r="AD116" s="27"/>
      <c r="AE116" s="27"/>
      <c r="AF116" s="27"/>
      <c r="AG116" s="27"/>
      <c r="AH116" s="27"/>
      <c r="AI116" s="27"/>
      <c r="AJ116" s="27"/>
      <c r="AK116" s="27"/>
      <c r="AL116" s="29">
        <v>0</v>
      </c>
      <c r="AM116" s="29">
        <v>0</v>
      </c>
      <c r="AN116" s="29" t="s">
        <v>1427</v>
      </c>
      <c r="AO116" s="29" t="s">
        <v>1427</v>
      </c>
      <c r="AP116" s="29" t="s">
        <v>1427</v>
      </c>
      <c r="AQ116" s="29" t="s">
        <v>1427</v>
      </c>
      <c r="AR116" s="29" t="s">
        <v>1427</v>
      </c>
      <c r="AS116" s="29" t="s">
        <v>1427</v>
      </c>
      <c r="AT116" s="29" t="str">
        <f t="shared" si="5"/>
        <v>.</v>
      </c>
      <c r="AU116" s="29">
        <v>6</v>
      </c>
      <c r="AV116" s="29">
        <v>6</v>
      </c>
      <c r="AW116" s="29">
        <v>1</v>
      </c>
      <c r="AX116" s="29">
        <v>25</v>
      </c>
      <c r="AY116" s="29">
        <v>1</v>
      </c>
      <c r="AZ116" s="27" t="s">
        <v>1427</v>
      </c>
      <c r="BA116" s="27">
        <v>104</v>
      </c>
      <c r="BB116" s="27">
        <v>1</v>
      </c>
      <c r="BC116" s="27">
        <v>0</v>
      </c>
      <c r="BD116" s="27">
        <v>0</v>
      </c>
      <c r="BE116" s="27">
        <v>0</v>
      </c>
      <c r="BF116" s="27" t="s">
        <v>2959</v>
      </c>
      <c r="BG116" s="27">
        <v>164</v>
      </c>
      <c r="BH116" s="27" t="s">
        <v>1427</v>
      </c>
      <c r="BI116" s="27">
        <v>4</v>
      </c>
      <c r="BJ116" s="27">
        <v>18</v>
      </c>
      <c r="BK116" s="27" t="s">
        <v>3107</v>
      </c>
      <c r="BL116" s="27">
        <v>110</v>
      </c>
      <c r="BM116" s="27" t="s">
        <v>1427</v>
      </c>
      <c r="BN116" s="27">
        <v>4</v>
      </c>
      <c r="BO116" s="29">
        <v>3</v>
      </c>
      <c r="BP116" s="27">
        <v>10</v>
      </c>
      <c r="BQ116" s="27">
        <v>0</v>
      </c>
      <c r="BR116" s="27" t="s">
        <v>1427</v>
      </c>
      <c r="BS116" s="27">
        <v>1</v>
      </c>
      <c r="BT116" s="27">
        <v>0</v>
      </c>
      <c r="BU116" s="29">
        <v>2</v>
      </c>
    </row>
    <row r="117" spans="1:73" ht="30" hidden="1" outlineLevel="2" x14ac:dyDescent="0.25">
      <c r="A117" s="27">
        <v>563</v>
      </c>
      <c r="B117" s="28">
        <v>44450.172291666669</v>
      </c>
      <c r="C117" s="28">
        <v>44450.173333333332</v>
      </c>
      <c r="D117" s="2" t="s">
        <v>1123</v>
      </c>
      <c r="E117" s="27">
        <v>100</v>
      </c>
      <c r="F117" s="27">
        <v>90</v>
      </c>
      <c r="G117" s="27">
        <v>1</v>
      </c>
      <c r="H117" s="28">
        <v>44450.173342557871</v>
      </c>
      <c r="I117" s="2" t="s">
        <v>1124</v>
      </c>
      <c r="J117" s="27">
        <v>46.05029296875</v>
      </c>
      <c r="K117" s="27">
        <v>14.504592895507813</v>
      </c>
      <c r="L117" s="2" t="s">
        <v>15</v>
      </c>
      <c r="M117" s="2" t="s">
        <v>16</v>
      </c>
      <c r="N117" s="3">
        <v>1</v>
      </c>
      <c r="O117" s="27" t="s">
        <v>1427</v>
      </c>
      <c r="P117" s="27" t="s">
        <v>1427</v>
      </c>
      <c r="Q117" s="27" t="s">
        <v>1427</v>
      </c>
      <c r="R117" s="27">
        <f t="shared" si="3"/>
        <v>0</v>
      </c>
      <c r="S117" s="27"/>
      <c r="T117" s="27"/>
      <c r="U117" s="27"/>
      <c r="V117" s="27"/>
      <c r="W117" s="27"/>
      <c r="X117" s="27"/>
      <c r="Y117" s="27"/>
      <c r="Z117" s="27" t="s">
        <v>1427</v>
      </c>
      <c r="AA117" s="27" t="s">
        <v>1427</v>
      </c>
      <c r="AB117" s="27" t="s">
        <v>1427</v>
      </c>
      <c r="AC117" s="27">
        <f t="shared" si="4"/>
        <v>0</v>
      </c>
      <c r="AD117" s="27"/>
      <c r="AE117" s="27"/>
      <c r="AF117" s="27"/>
      <c r="AG117" s="27"/>
      <c r="AH117" s="27"/>
      <c r="AI117" s="27"/>
      <c r="AJ117" s="27"/>
      <c r="AK117" s="27"/>
      <c r="AL117" s="29">
        <v>0</v>
      </c>
      <c r="AM117" s="29">
        <v>0</v>
      </c>
      <c r="AN117" s="29" t="s">
        <v>1427</v>
      </c>
      <c r="AO117" s="29" t="s">
        <v>1427</v>
      </c>
      <c r="AP117" s="29" t="s">
        <v>1427</v>
      </c>
      <c r="AQ117" s="29" t="s">
        <v>1427</v>
      </c>
      <c r="AR117" s="29" t="s">
        <v>1427</v>
      </c>
      <c r="AS117" s="29" t="s">
        <v>1427</v>
      </c>
      <c r="AT117" s="29" t="str">
        <f t="shared" si="5"/>
        <v>.</v>
      </c>
      <c r="AU117" s="29">
        <v>9</v>
      </c>
      <c r="AV117" s="29">
        <v>9</v>
      </c>
      <c r="AW117" s="29">
        <v>1</v>
      </c>
      <c r="AX117" s="29">
        <v>23</v>
      </c>
      <c r="AY117" s="29">
        <v>0</v>
      </c>
      <c r="AZ117" s="27" t="s">
        <v>3203</v>
      </c>
      <c r="BA117" s="27" t="s">
        <v>1427</v>
      </c>
      <c r="BB117" s="27">
        <v>0</v>
      </c>
      <c r="BC117" s="27">
        <v>0</v>
      </c>
      <c r="BD117" s="27">
        <v>0</v>
      </c>
      <c r="BE117" s="27">
        <v>0</v>
      </c>
      <c r="BF117" s="27" t="s">
        <v>1427</v>
      </c>
      <c r="BG117" s="27">
        <v>164</v>
      </c>
      <c r="BH117" s="27" t="s">
        <v>1427</v>
      </c>
      <c r="BI117" s="27">
        <v>2</v>
      </c>
      <c r="BJ117" s="27" t="s">
        <v>1427</v>
      </c>
      <c r="BK117" s="27" t="s">
        <v>1427</v>
      </c>
      <c r="BL117" s="27" t="s">
        <v>1427</v>
      </c>
      <c r="BM117" s="27" t="s">
        <v>1427</v>
      </c>
      <c r="BN117" s="27">
        <v>4</v>
      </c>
      <c r="BO117" s="29">
        <v>3</v>
      </c>
      <c r="BP117" s="27">
        <v>180</v>
      </c>
      <c r="BQ117" s="27">
        <v>0</v>
      </c>
      <c r="BR117" s="27" t="s">
        <v>1427</v>
      </c>
      <c r="BS117" s="27">
        <v>1</v>
      </c>
      <c r="BT117" s="27">
        <v>0</v>
      </c>
      <c r="BU117" s="29">
        <v>1</v>
      </c>
    </row>
    <row r="118" spans="1:73" ht="30" hidden="1" outlineLevel="2" x14ac:dyDescent="0.25">
      <c r="A118" s="27">
        <v>571</v>
      </c>
      <c r="B118" s="28">
        <v>44450.24732638889</v>
      </c>
      <c r="C118" s="28">
        <v>44450.249351851853</v>
      </c>
      <c r="D118" s="2" t="s">
        <v>1139</v>
      </c>
      <c r="E118" s="27">
        <v>100</v>
      </c>
      <c r="F118" s="27">
        <v>174</v>
      </c>
      <c r="G118" s="27">
        <v>1</v>
      </c>
      <c r="H118" s="28">
        <v>44450.249356828703</v>
      </c>
      <c r="I118" s="2" t="s">
        <v>1140</v>
      </c>
      <c r="J118" s="27">
        <v>45.947006225585938</v>
      </c>
      <c r="K118" s="27">
        <v>8.8278045654296875</v>
      </c>
      <c r="L118" s="2" t="s">
        <v>15</v>
      </c>
      <c r="M118" s="2" t="s">
        <v>16</v>
      </c>
      <c r="N118" s="3">
        <v>1</v>
      </c>
      <c r="O118" s="27" t="s">
        <v>1427</v>
      </c>
      <c r="P118" s="27" t="s">
        <v>1427</v>
      </c>
      <c r="Q118" s="27" t="s">
        <v>1427</v>
      </c>
      <c r="R118" s="27">
        <f t="shared" si="3"/>
        <v>0</v>
      </c>
      <c r="S118" s="27"/>
      <c r="T118" s="27"/>
      <c r="U118" s="27"/>
      <c r="V118" s="27"/>
      <c r="W118" s="27"/>
      <c r="X118" s="27"/>
      <c r="Y118" s="27"/>
      <c r="Z118" s="27" t="s">
        <v>1427</v>
      </c>
      <c r="AA118" s="27" t="s">
        <v>1427</v>
      </c>
      <c r="AB118" s="27" t="s">
        <v>1427</v>
      </c>
      <c r="AC118" s="27">
        <f t="shared" si="4"/>
        <v>0</v>
      </c>
      <c r="AD118" s="27"/>
      <c r="AE118" s="27"/>
      <c r="AF118" s="27"/>
      <c r="AG118" s="27"/>
      <c r="AH118" s="27"/>
      <c r="AI118" s="27"/>
      <c r="AJ118" s="27"/>
      <c r="AK118" s="27"/>
      <c r="AL118" s="29">
        <v>0</v>
      </c>
      <c r="AM118" s="29">
        <v>0</v>
      </c>
      <c r="AN118" s="29" t="s">
        <v>1427</v>
      </c>
      <c r="AO118" s="29" t="s">
        <v>1427</v>
      </c>
      <c r="AP118" s="29" t="s">
        <v>1427</v>
      </c>
      <c r="AQ118" s="29" t="s">
        <v>1427</v>
      </c>
      <c r="AR118" s="29" t="s">
        <v>1427</v>
      </c>
      <c r="AS118" s="29" t="s">
        <v>1427</v>
      </c>
      <c r="AT118" s="29" t="str">
        <f t="shared" si="5"/>
        <v>.</v>
      </c>
      <c r="AU118" s="29">
        <v>6</v>
      </c>
      <c r="AV118" s="29">
        <v>7</v>
      </c>
      <c r="AW118" s="29">
        <v>1</v>
      </c>
      <c r="AX118" s="29">
        <v>23</v>
      </c>
      <c r="AY118" s="29">
        <v>1</v>
      </c>
      <c r="AZ118" s="27" t="s">
        <v>1427</v>
      </c>
      <c r="BA118" s="27">
        <v>100</v>
      </c>
      <c r="BB118" s="27">
        <v>1</v>
      </c>
      <c r="BC118" s="27">
        <v>0</v>
      </c>
      <c r="BD118" s="27">
        <v>0</v>
      </c>
      <c r="BE118" s="27">
        <v>0</v>
      </c>
      <c r="BF118" s="27" t="s">
        <v>2963</v>
      </c>
      <c r="BG118" s="27">
        <v>164</v>
      </c>
      <c r="BH118" s="27" t="s">
        <v>1427</v>
      </c>
      <c r="BI118" s="27">
        <v>4</v>
      </c>
      <c r="BJ118" s="27">
        <v>16</v>
      </c>
      <c r="BK118" s="27" t="s">
        <v>1427</v>
      </c>
      <c r="BL118" s="27">
        <v>110</v>
      </c>
      <c r="BM118" s="27" t="s">
        <v>1427</v>
      </c>
      <c r="BN118" s="27">
        <v>3</v>
      </c>
      <c r="BO118" s="29">
        <v>3</v>
      </c>
      <c r="BP118" s="27">
        <v>60</v>
      </c>
      <c r="BQ118" s="27">
        <v>0</v>
      </c>
      <c r="BR118" s="27" t="s">
        <v>1427</v>
      </c>
      <c r="BS118" s="27">
        <v>1</v>
      </c>
      <c r="BT118" s="27">
        <v>1</v>
      </c>
      <c r="BU118" s="29">
        <v>3</v>
      </c>
    </row>
    <row r="119" spans="1:73" ht="45" hidden="1" outlineLevel="2" x14ac:dyDescent="0.25">
      <c r="A119" s="27">
        <v>574</v>
      </c>
      <c r="B119" s="28">
        <v>44450.289155092592</v>
      </c>
      <c r="C119" s="28">
        <v>44450.302037037036</v>
      </c>
      <c r="D119" s="2" t="s">
        <v>1145</v>
      </c>
      <c r="E119" s="27">
        <v>100</v>
      </c>
      <c r="F119" s="27">
        <v>1113</v>
      </c>
      <c r="G119" s="27">
        <v>1</v>
      </c>
      <c r="H119" s="28">
        <v>44450.302048171296</v>
      </c>
      <c r="I119" s="2" t="s">
        <v>1146</v>
      </c>
      <c r="J119" s="27">
        <v>43.147903442382813</v>
      </c>
      <c r="K119" s="27">
        <v>12.109695434570313</v>
      </c>
      <c r="L119" s="2" t="s">
        <v>15</v>
      </c>
      <c r="M119" s="2" t="s">
        <v>16</v>
      </c>
      <c r="N119" s="3">
        <v>1</v>
      </c>
      <c r="O119" s="27" t="s">
        <v>1427</v>
      </c>
      <c r="P119" s="27" t="s">
        <v>1427</v>
      </c>
      <c r="Q119" s="27" t="s">
        <v>1427</v>
      </c>
      <c r="R119" s="27">
        <f t="shared" si="3"/>
        <v>0</v>
      </c>
      <c r="S119" s="27"/>
      <c r="T119" s="27"/>
      <c r="U119" s="27"/>
      <c r="V119" s="27"/>
      <c r="W119" s="27"/>
      <c r="X119" s="27"/>
      <c r="Y119" s="27"/>
      <c r="Z119" s="27" t="s">
        <v>1427</v>
      </c>
      <c r="AA119" s="27" t="s">
        <v>1427</v>
      </c>
      <c r="AB119" s="27" t="s">
        <v>1427</v>
      </c>
      <c r="AC119" s="27">
        <f t="shared" si="4"/>
        <v>0</v>
      </c>
      <c r="AD119" s="27"/>
      <c r="AE119" s="27"/>
      <c r="AF119" s="27"/>
      <c r="AG119" s="27"/>
      <c r="AH119" s="27"/>
      <c r="AI119" s="27"/>
      <c r="AJ119" s="27"/>
      <c r="AK119" s="27"/>
      <c r="AL119" s="29">
        <v>0</v>
      </c>
      <c r="AM119" s="29">
        <v>0</v>
      </c>
      <c r="AN119" s="29" t="s">
        <v>1427</v>
      </c>
      <c r="AO119" s="29" t="s">
        <v>1427</v>
      </c>
      <c r="AP119" s="29" t="s">
        <v>1427</v>
      </c>
      <c r="AQ119" s="29" t="s">
        <v>1427</v>
      </c>
      <c r="AR119" s="29" t="s">
        <v>1427</v>
      </c>
      <c r="AS119" s="29" t="s">
        <v>1427</v>
      </c>
      <c r="AT119" s="29" t="str">
        <f t="shared" si="5"/>
        <v>.</v>
      </c>
      <c r="AU119" s="29">
        <v>3</v>
      </c>
      <c r="AV119" s="29">
        <v>5</v>
      </c>
      <c r="AW119" s="29">
        <v>1</v>
      </c>
      <c r="AX119" s="29">
        <v>26</v>
      </c>
      <c r="AY119" s="29">
        <v>1</v>
      </c>
      <c r="AZ119" s="27" t="s">
        <v>1427</v>
      </c>
      <c r="BA119" s="27">
        <v>25</v>
      </c>
      <c r="BB119" s="27">
        <v>0</v>
      </c>
      <c r="BC119" s="27">
        <v>0</v>
      </c>
      <c r="BD119" s="27">
        <v>0</v>
      </c>
      <c r="BE119" s="27">
        <v>1</v>
      </c>
      <c r="BF119" s="27" t="s">
        <v>2965</v>
      </c>
      <c r="BG119" s="27">
        <v>164</v>
      </c>
      <c r="BH119" s="27" t="s">
        <v>1427</v>
      </c>
      <c r="BI119" s="27">
        <v>4</v>
      </c>
      <c r="BJ119" s="27">
        <v>18</v>
      </c>
      <c r="BK119" s="27" t="s">
        <v>3077</v>
      </c>
      <c r="BL119" s="27">
        <v>110</v>
      </c>
      <c r="BM119" s="27" t="s">
        <v>1427</v>
      </c>
      <c r="BN119" s="27">
        <v>4</v>
      </c>
      <c r="BO119" s="29">
        <v>2</v>
      </c>
      <c r="BP119" s="27">
        <v>60</v>
      </c>
      <c r="BQ119" s="27">
        <v>0</v>
      </c>
      <c r="BR119" s="27" t="s">
        <v>1427</v>
      </c>
      <c r="BS119" s="27">
        <v>1</v>
      </c>
      <c r="BT119" s="27">
        <v>1</v>
      </c>
      <c r="BU119" s="29">
        <v>2</v>
      </c>
    </row>
    <row r="120" spans="1:73" ht="30" hidden="1" outlineLevel="2" x14ac:dyDescent="0.25">
      <c r="A120" s="27">
        <v>581</v>
      </c>
      <c r="B120" s="28">
        <v>44450.395844907405</v>
      </c>
      <c r="C120" s="28">
        <v>44450.397465277776</v>
      </c>
      <c r="D120" s="2" t="s">
        <v>1159</v>
      </c>
      <c r="E120" s="27">
        <v>100</v>
      </c>
      <c r="F120" s="27">
        <v>140</v>
      </c>
      <c r="G120" s="27">
        <v>1</v>
      </c>
      <c r="H120" s="28">
        <v>44450.397476678241</v>
      </c>
      <c r="I120" s="2" t="s">
        <v>1160</v>
      </c>
      <c r="J120" s="27">
        <v>45.539199829101563</v>
      </c>
      <c r="K120" s="27">
        <v>10.737701416015625</v>
      </c>
      <c r="L120" s="2" t="s">
        <v>15</v>
      </c>
      <c r="M120" s="2" t="s">
        <v>16</v>
      </c>
      <c r="N120" s="3">
        <v>1</v>
      </c>
      <c r="O120" s="27" t="s">
        <v>1427</v>
      </c>
      <c r="P120" s="27" t="s">
        <v>1427</v>
      </c>
      <c r="Q120" s="27" t="s">
        <v>1427</v>
      </c>
      <c r="R120" s="27">
        <f t="shared" si="3"/>
        <v>0</v>
      </c>
      <c r="S120" s="27"/>
      <c r="T120" s="27"/>
      <c r="U120" s="27"/>
      <c r="V120" s="27"/>
      <c r="W120" s="27"/>
      <c r="X120" s="27"/>
      <c r="Y120" s="27"/>
      <c r="Z120" s="27" t="s">
        <v>1427</v>
      </c>
      <c r="AA120" s="27" t="s">
        <v>1427</v>
      </c>
      <c r="AB120" s="27" t="s">
        <v>1427</v>
      </c>
      <c r="AC120" s="27">
        <f t="shared" si="4"/>
        <v>0</v>
      </c>
      <c r="AD120" s="27"/>
      <c r="AE120" s="27"/>
      <c r="AF120" s="27"/>
      <c r="AG120" s="27"/>
      <c r="AH120" s="27"/>
      <c r="AI120" s="27"/>
      <c r="AJ120" s="27"/>
      <c r="AK120" s="27"/>
      <c r="AL120" s="29">
        <v>0</v>
      </c>
      <c r="AM120" s="29">
        <v>0</v>
      </c>
      <c r="AN120" s="29" t="s">
        <v>1427</v>
      </c>
      <c r="AO120" s="29" t="s">
        <v>1427</v>
      </c>
      <c r="AP120" s="29" t="s">
        <v>1427</v>
      </c>
      <c r="AQ120" s="29" t="s">
        <v>1427</v>
      </c>
      <c r="AR120" s="29" t="s">
        <v>1427</v>
      </c>
      <c r="AS120" s="29" t="s">
        <v>1427</v>
      </c>
      <c r="AT120" s="29" t="str">
        <f t="shared" si="5"/>
        <v>.</v>
      </c>
      <c r="AU120" s="29">
        <v>6</v>
      </c>
      <c r="AV120" s="29">
        <v>7</v>
      </c>
      <c r="AW120" s="29">
        <v>1</v>
      </c>
      <c r="AX120" s="29">
        <v>33</v>
      </c>
      <c r="AY120" s="29">
        <v>1</v>
      </c>
      <c r="AZ120" s="27" t="s">
        <v>1427</v>
      </c>
      <c r="BA120" s="27">
        <v>107</v>
      </c>
      <c r="BB120" s="27">
        <v>1</v>
      </c>
      <c r="BC120" s="27">
        <v>0</v>
      </c>
      <c r="BD120" s="27">
        <v>0</v>
      </c>
      <c r="BE120" s="27">
        <v>0</v>
      </c>
      <c r="BF120" s="27" t="s">
        <v>2967</v>
      </c>
      <c r="BG120" s="27">
        <v>166</v>
      </c>
      <c r="BH120" s="27" t="s">
        <v>1427</v>
      </c>
      <c r="BI120" s="27">
        <v>7</v>
      </c>
      <c r="BJ120" s="27" t="s">
        <v>1427</v>
      </c>
      <c r="BK120" s="27" t="s">
        <v>1427</v>
      </c>
      <c r="BL120" s="27" t="s">
        <v>1427</v>
      </c>
      <c r="BM120" s="27" t="s">
        <v>1427</v>
      </c>
      <c r="BN120" s="27">
        <v>2</v>
      </c>
      <c r="BO120" s="29">
        <v>3</v>
      </c>
      <c r="BP120" s="27">
        <v>150</v>
      </c>
      <c r="BQ120" s="27">
        <v>0</v>
      </c>
      <c r="BR120" s="27" t="s">
        <v>1427</v>
      </c>
      <c r="BS120" s="27">
        <v>1</v>
      </c>
      <c r="BT120" s="27">
        <v>1</v>
      </c>
      <c r="BU120" s="29">
        <v>2</v>
      </c>
    </row>
    <row r="121" spans="1:73" ht="30" hidden="1" outlineLevel="2" x14ac:dyDescent="0.25">
      <c r="A121" s="27">
        <v>583</v>
      </c>
      <c r="B121" s="28">
        <v>44450.41</v>
      </c>
      <c r="C121" s="28">
        <v>44450.41196759259</v>
      </c>
      <c r="D121" s="2" t="s">
        <v>1163</v>
      </c>
      <c r="E121" s="27">
        <v>100</v>
      </c>
      <c r="F121" s="27">
        <v>169</v>
      </c>
      <c r="G121" s="27">
        <v>1</v>
      </c>
      <c r="H121" s="28">
        <v>44450.411970104164</v>
      </c>
      <c r="I121" s="2" t="s">
        <v>1164</v>
      </c>
      <c r="J121" s="27">
        <v>43.147903442382813</v>
      </c>
      <c r="K121" s="27">
        <v>12.109695434570313</v>
      </c>
      <c r="L121" s="2" t="s">
        <v>15</v>
      </c>
      <c r="M121" s="2" t="s">
        <v>16</v>
      </c>
      <c r="N121" s="3">
        <v>1</v>
      </c>
      <c r="O121" s="27" t="s">
        <v>1427</v>
      </c>
      <c r="P121" s="27" t="s">
        <v>1427</v>
      </c>
      <c r="Q121" s="27" t="s">
        <v>1427</v>
      </c>
      <c r="R121" s="27">
        <f t="shared" si="3"/>
        <v>0</v>
      </c>
      <c r="S121" s="27"/>
      <c r="T121" s="27"/>
      <c r="U121" s="27"/>
      <c r="V121" s="27"/>
      <c r="W121" s="27"/>
      <c r="X121" s="27"/>
      <c r="Y121" s="27"/>
      <c r="Z121" s="27" t="s">
        <v>1427</v>
      </c>
      <c r="AA121" s="27" t="s">
        <v>1427</v>
      </c>
      <c r="AB121" s="27" t="s">
        <v>1427</v>
      </c>
      <c r="AC121" s="27">
        <f t="shared" si="4"/>
        <v>0</v>
      </c>
      <c r="AD121" s="27"/>
      <c r="AE121" s="27"/>
      <c r="AF121" s="27"/>
      <c r="AG121" s="27"/>
      <c r="AH121" s="27"/>
      <c r="AI121" s="27"/>
      <c r="AJ121" s="27"/>
      <c r="AK121" s="27"/>
      <c r="AL121" s="29">
        <v>0</v>
      </c>
      <c r="AM121" s="29">
        <v>0</v>
      </c>
      <c r="AN121" s="29" t="s">
        <v>1427</v>
      </c>
      <c r="AO121" s="29" t="s">
        <v>1427</v>
      </c>
      <c r="AP121" s="29" t="s">
        <v>1427</v>
      </c>
      <c r="AQ121" s="29" t="s">
        <v>1427</v>
      </c>
      <c r="AR121" s="29" t="s">
        <v>1427</v>
      </c>
      <c r="AS121" s="29" t="s">
        <v>1427</v>
      </c>
      <c r="AT121" s="29" t="str">
        <f t="shared" si="5"/>
        <v>.</v>
      </c>
      <c r="AU121" s="29">
        <v>4</v>
      </c>
      <c r="AV121" s="29">
        <v>5</v>
      </c>
      <c r="AW121" s="29">
        <v>1</v>
      </c>
      <c r="AX121" s="29">
        <v>40</v>
      </c>
      <c r="AY121" s="29">
        <v>1</v>
      </c>
      <c r="AZ121" s="27" t="s">
        <v>1427</v>
      </c>
      <c r="BA121" s="27">
        <v>100</v>
      </c>
      <c r="BB121" s="27">
        <v>1</v>
      </c>
      <c r="BC121" s="27">
        <v>0</v>
      </c>
      <c r="BD121" s="27">
        <v>0</v>
      </c>
      <c r="BE121" s="27">
        <v>0</v>
      </c>
      <c r="BF121" s="27" t="s">
        <v>2910</v>
      </c>
      <c r="BG121" s="27">
        <v>167</v>
      </c>
      <c r="BH121" s="27" t="s">
        <v>1427</v>
      </c>
      <c r="BI121" s="27">
        <v>7</v>
      </c>
      <c r="BJ121" s="27" t="s">
        <v>1427</v>
      </c>
      <c r="BK121" s="27" t="s">
        <v>1427</v>
      </c>
      <c r="BL121" s="27" t="s">
        <v>1427</v>
      </c>
      <c r="BM121" s="27" t="s">
        <v>1427</v>
      </c>
      <c r="BN121" s="27">
        <v>2</v>
      </c>
      <c r="BO121" s="29">
        <v>3</v>
      </c>
      <c r="BP121" s="27">
        <v>3</v>
      </c>
      <c r="BQ121" s="27">
        <v>0</v>
      </c>
      <c r="BR121" s="27" t="s">
        <v>1427</v>
      </c>
      <c r="BS121" s="27">
        <v>1</v>
      </c>
      <c r="BT121" s="27">
        <v>0</v>
      </c>
      <c r="BU121" s="29">
        <v>3</v>
      </c>
    </row>
    <row r="122" spans="1:73" ht="30" hidden="1" outlineLevel="2" x14ac:dyDescent="0.25">
      <c r="A122" s="27">
        <v>595</v>
      </c>
      <c r="B122" s="28">
        <v>44450.481747685182</v>
      </c>
      <c r="C122" s="28">
        <v>44450.48400462963</v>
      </c>
      <c r="D122" s="2" t="s">
        <v>1187</v>
      </c>
      <c r="E122" s="27">
        <v>100</v>
      </c>
      <c r="F122" s="27">
        <v>194</v>
      </c>
      <c r="G122" s="27">
        <v>1</v>
      </c>
      <c r="H122" s="28">
        <v>44450.484009085645</v>
      </c>
      <c r="I122" s="2" t="s">
        <v>1188</v>
      </c>
      <c r="J122" s="27">
        <v>44.0299072265625</v>
      </c>
      <c r="K122" s="27">
        <v>1.0968017578125</v>
      </c>
      <c r="L122" s="2" t="s">
        <v>15</v>
      </c>
      <c r="M122" s="2" t="s">
        <v>16</v>
      </c>
      <c r="N122" s="3">
        <v>1</v>
      </c>
      <c r="O122" s="27" t="s">
        <v>1427</v>
      </c>
      <c r="P122" s="27" t="s">
        <v>1427</v>
      </c>
      <c r="Q122" s="27" t="s">
        <v>1427</v>
      </c>
      <c r="R122" s="27">
        <f t="shared" si="3"/>
        <v>0</v>
      </c>
      <c r="S122" s="27"/>
      <c r="T122" s="27"/>
      <c r="U122" s="27"/>
      <c r="V122" s="27"/>
      <c r="W122" s="27"/>
      <c r="X122" s="27"/>
      <c r="Y122" s="27"/>
      <c r="Z122" s="27" t="s">
        <v>1427</v>
      </c>
      <c r="AA122" s="27" t="s">
        <v>1427</v>
      </c>
      <c r="AB122" s="27" t="s">
        <v>1427</v>
      </c>
      <c r="AC122" s="27">
        <f t="shared" si="4"/>
        <v>0</v>
      </c>
      <c r="AD122" s="27"/>
      <c r="AE122" s="27"/>
      <c r="AF122" s="27"/>
      <c r="AG122" s="27"/>
      <c r="AH122" s="27"/>
      <c r="AI122" s="27"/>
      <c r="AJ122" s="27"/>
      <c r="AK122" s="27"/>
      <c r="AL122" s="29">
        <v>0</v>
      </c>
      <c r="AM122" s="29">
        <v>0</v>
      </c>
      <c r="AN122" s="29" t="s">
        <v>1427</v>
      </c>
      <c r="AO122" s="29" t="s">
        <v>1427</v>
      </c>
      <c r="AP122" s="29" t="s">
        <v>1427</v>
      </c>
      <c r="AQ122" s="29" t="s">
        <v>1427</v>
      </c>
      <c r="AR122" s="29" t="s">
        <v>1427</v>
      </c>
      <c r="AS122" s="29" t="s">
        <v>1427</v>
      </c>
      <c r="AT122" s="29" t="str">
        <f t="shared" si="5"/>
        <v>.</v>
      </c>
      <c r="AU122" s="29">
        <v>3</v>
      </c>
      <c r="AV122" s="29">
        <v>7</v>
      </c>
      <c r="AW122" s="29">
        <v>1</v>
      </c>
      <c r="AX122" s="29">
        <v>23</v>
      </c>
      <c r="AY122" s="29">
        <v>1</v>
      </c>
      <c r="AZ122" s="27" t="s">
        <v>1427</v>
      </c>
      <c r="BA122" s="27">
        <v>52</v>
      </c>
      <c r="BB122" s="27">
        <v>0</v>
      </c>
      <c r="BC122" s="27">
        <v>1</v>
      </c>
      <c r="BD122" s="27">
        <v>0</v>
      </c>
      <c r="BE122" s="27">
        <v>0</v>
      </c>
      <c r="BF122" s="27" t="s">
        <v>2596</v>
      </c>
      <c r="BG122" s="27">
        <v>164</v>
      </c>
      <c r="BH122" s="27" t="s">
        <v>1427</v>
      </c>
      <c r="BI122" s="27">
        <v>4</v>
      </c>
      <c r="BJ122" s="27">
        <v>17</v>
      </c>
      <c r="BK122" s="27" t="s">
        <v>1427</v>
      </c>
      <c r="BL122" s="27">
        <v>116</v>
      </c>
      <c r="BM122" s="27" t="s">
        <v>3163</v>
      </c>
      <c r="BN122" s="27">
        <v>4</v>
      </c>
      <c r="BO122" s="29">
        <v>2</v>
      </c>
      <c r="BP122" s="27">
        <v>120</v>
      </c>
      <c r="BQ122" s="27">
        <v>0</v>
      </c>
      <c r="BR122" s="27" t="s">
        <v>1427</v>
      </c>
      <c r="BS122" s="27">
        <v>1</v>
      </c>
      <c r="BT122" s="27">
        <v>1</v>
      </c>
      <c r="BU122" s="29">
        <v>3</v>
      </c>
    </row>
    <row r="123" spans="1:73" ht="30" hidden="1" outlineLevel="2" x14ac:dyDescent="0.25">
      <c r="A123" s="27">
        <v>599</v>
      </c>
      <c r="B123" s="28">
        <v>44450.5077662037</v>
      </c>
      <c r="C123" s="28">
        <v>44450.509097222224</v>
      </c>
      <c r="D123" s="2" t="s">
        <v>1195</v>
      </c>
      <c r="E123" s="27">
        <v>100</v>
      </c>
      <c r="F123" s="27">
        <v>114</v>
      </c>
      <c r="G123" s="27">
        <v>1</v>
      </c>
      <c r="H123" s="28">
        <v>44450.509106493053</v>
      </c>
      <c r="I123" s="2" t="s">
        <v>1196</v>
      </c>
      <c r="J123" s="27">
        <v>43.147903442382813</v>
      </c>
      <c r="K123" s="27">
        <v>12.109695434570313</v>
      </c>
      <c r="L123" s="2" t="s">
        <v>15</v>
      </c>
      <c r="M123" s="2" t="s">
        <v>16</v>
      </c>
      <c r="N123" s="3">
        <v>1</v>
      </c>
      <c r="O123" s="27" t="s">
        <v>1427</v>
      </c>
      <c r="P123" s="27" t="s">
        <v>1427</v>
      </c>
      <c r="Q123" s="27" t="s">
        <v>1427</v>
      </c>
      <c r="R123" s="27">
        <f t="shared" si="3"/>
        <v>0</v>
      </c>
      <c r="S123" s="27"/>
      <c r="T123" s="27"/>
      <c r="U123" s="27"/>
      <c r="V123" s="27"/>
      <c r="W123" s="27"/>
      <c r="X123" s="27"/>
      <c r="Y123" s="27"/>
      <c r="Z123" s="27" t="s">
        <v>1427</v>
      </c>
      <c r="AA123" s="27" t="s">
        <v>1427</v>
      </c>
      <c r="AB123" s="27" t="s">
        <v>1427</v>
      </c>
      <c r="AC123" s="27">
        <f t="shared" si="4"/>
        <v>0</v>
      </c>
      <c r="AD123" s="27"/>
      <c r="AE123" s="27"/>
      <c r="AF123" s="27"/>
      <c r="AG123" s="27"/>
      <c r="AH123" s="27"/>
      <c r="AI123" s="27"/>
      <c r="AJ123" s="27"/>
      <c r="AK123" s="27"/>
      <c r="AL123" s="29">
        <v>0</v>
      </c>
      <c r="AM123" s="29">
        <v>0</v>
      </c>
      <c r="AN123" s="29" t="s">
        <v>1427</v>
      </c>
      <c r="AO123" s="29" t="s">
        <v>1427</v>
      </c>
      <c r="AP123" s="29" t="s">
        <v>1427</v>
      </c>
      <c r="AQ123" s="29" t="s">
        <v>1427</v>
      </c>
      <c r="AR123" s="29" t="s">
        <v>1427</v>
      </c>
      <c r="AS123" s="29" t="s">
        <v>1427</v>
      </c>
      <c r="AT123" s="29" t="str">
        <f t="shared" si="5"/>
        <v>.</v>
      </c>
      <c r="AU123" s="29">
        <v>6</v>
      </c>
      <c r="AV123" s="29">
        <v>7</v>
      </c>
      <c r="AW123" s="29">
        <v>0</v>
      </c>
      <c r="AX123" s="29">
        <v>26</v>
      </c>
      <c r="AY123" s="29">
        <v>1</v>
      </c>
      <c r="AZ123" s="27" t="s">
        <v>1427</v>
      </c>
      <c r="BA123" s="27">
        <v>48</v>
      </c>
      <c r="BB123" s="27">
        <v>1</v>
      </c>
      <c r="BC123" s="27">
        <v>0</v>
      </c>
      <c r="BD123" s="27">
        <v>0</v>
      </c>
      <c r="BE123" s="27">
        <v>0</v>
      </c>
      <c r="BF123" s="27" t="s">
        <v>2974</v>
      </c>
      <c r="BG123" s="27">
        <v>166</v>
      </c>
      <c r="BH123" s="27" t="s">
        <v>1427</v>
      </c>
      <c r="BI123" s="27">
        <v>7</v>
      </c>
      <c r="BJ123" s="27" t="s">
        <v>1427</v>
      </c>
      <c r="BK123" s="27" t="s">
        <v>1427</v>
      </c>
      <c r="BL123" s="27" t="s">
        <v>1427</v>
      </c>
      <c r="BM123" s="27" t="s">
        <v>1427</v>
      </c>
      <c r="BN123" s="27">
        <v>5</v>
      </c>
      <c r="BO123" s="29">
        <v>4</v>
      </c>
      <c r="BP123" s="27">
        <v>90</v>
      </c>
      <c r="BQ123" s="27">
        <v>0</v>
      </c>
      <c r="BR123" s="27" t="s">
        <v>1427</v>
      </c>
      <c r="BS123" s="27">
        <v>1</v>
      </c>
      <c r="BT123" s="27">
        <v>1</v>
      </c>
      <c r="BU123" s="29">
        <v>3</v>
      </c>
    </row>
    <row r="124" spans="1:73" ht="30" hidden="1" outlineLevel="2" x14ac:dyDescent="0.25">
      <c r="A124" s="27">
        <v>604</v>
      </c>
      <c r="B124" s="28">
        <v>44450.562118055554</v>
      </c>
      <c r="C124" s="28">
        <v>44450.563831018517</v>
      </c>
      <c r="D124" s="2" t="s">
        <v>1205</v>
      </c>
      <c r="E124" s="27">
        <v>100</v>
      </c>
      <c r="F124" s="27">
        <v>147</v>
      </c>
      <c r="G124" s="27">
        <v>1</v>
      </c>
      <c r="H124" s="28">
        <v>44450.563836354166</v>
      </c>
      <c r="I124" s="2" t="s">
        <v>1206</v>
      </c>
      <c r="J124" s="27">
        <v>45.493698120117188</v>
      </c>
      <c r="K124" s="27">
        <v>12.2449951171875</v>
      </c>
      <c r="L124" s="2" t="s">
        <v>15</v>
      </c>
      <c r="M124" s="2" t="s">
        <v>16</v>
      </c>
      <c r="N124" s="3">
        <v>1</v>
      </c>
      <c r="O124" s="27" t="s">
        <v>1427</v>
      </c>
      <c r="P124" s="27" t="s">
        <v>1427</v>
      </c>
      <c r="Q124" s="27" t="s">
        <v>1427</v>
      </c>
      <c r="R124" s="27">
        <f t="shared" si="3"/>
        <v>0</v>
      </c>
      <c r="S124" s="27"/>
      <c r="T124" s="27"/>
      <c r="U124" s="27"/>
      <c r="V124" s="27"/>
      <c r="W124" s="27"/>
      <c r="X124" s="27"/>
      <c r="Y124" s="27"/>
      <c r="Z124" s="27" t="s">
        <v>1427</v>
      </c>
      <c r="AA124" s="27" t="s">
        <v>1427</v>
      </c>
      <c r="AB124" s="27" t="s">
        <v>1427</v>
      </c>
      <c r="AC124" s="27">
        <f t="shared" si="4"/>
        <v>0</v>
      </c>
      <c r="AD124" s="27"/>
      <c r="AE124" s="27"/>
      <c r="AF124" s="27"/>
      <c r="AG124" s="27"/>
      <c r="AH124" s="27"/>
      <c r="AI124" s="27"/>
      <c r="AJ124" s="27"/>
      <c r="AK124" s="27"/>
      <c r="AL124" s="29">
        <v>0</v>
      </c>
      <c r="AM124" s="29">
        <v>0</v>
      </c>
      <c r="AN124" s="29" t="s">
        <v>1427</v>
      </c>
      <c r="AO124" s="29" t="s">
        <v>1427</v>
      </c>
      <c r="AP124" s="29" t="s">
        <v>1427</v>
      </c>
      <c r="AQ124" s="29" t="s">
        <v>1427</v>
      </c>
      <c r="AR124" s="29" t="s">
        <v>1427</v>
      </c>
      <c r="AS124" s="29" t="s">
        <v>1427</v>
      </c>
      <c r="AT124" s="29" t="str">
        <f t="shared" si="5"/>
        <v>.</v>
      </c>
      <c r="AU124" s="29">
        <v>8</v>
      </c>
      <c r="AV124" s="29">
        <v>8</v>
      </c>
      <c r="AW124" s="29">
        <v>1</v>
      </c>
      <c r="AX124" s="29">
        <v>24</v>
      </c>
      <c r="AY124" s="29">
        <v>1</v>
      </c>
      <c r="AZ124" s="27" t="s">
        <v>1427</v>
      </c>
      <c r="BA124" s="27">
        <v>100</v>
      </c>
      <c r="BB124" s="27">
        <v>1</v>
      </c>
      <c r="BC124" s="27">
        <v>0</v>
      </c>
      <c r="BD124" s="27">
        <v>0</v>
      </c>
      <c r="BE124" s="27">
        <v>0</v>
      </c>
      <c r="BF124" s="27" t="s">
        <v>2614</v>
      </c>
      <c r="BG124" s="27">
        <v>164</v>
      </c>
      <c r="BH124" s="27" t="s">
        <v>1427</v>
      </c>
      <c r="BI124" s="27">
        <v>4</v>
      </c>
      <c r="BJ124" s="27">
        <v>18</v>
      </c>
      <c r="BK124" s="27" t="s">
        <v>3110</v>
      </c>
      <c r="BL124" s="27">
        <v>110</v>
      </c>
      <c r="BM124" s="27" t="s">
        <v>1427</v>
      </c>
      <c r="BN124" s="27">
        <v>2</v>
      </c>
      <c r="BO124" s="29">
        <v>3</v>
      </c>
      <c r="BP124" s="27">
        <v>120</v>
      </c>
      <c r="BQ124" s="27">
        <v>0</v>
      </c>
      <c r="BR124" s="27" t="s">
        <v>1427</v>
      </c>
      <c r="BS124" s="27">
        <v>1</v>
      </c>
      <c r="BT124" s="27">
        <v>1</v>
      </c>
      <c r="BU124" s="29">
        <v>4</v>
      </c>
    </row>
    <row r="125" spans="1:73" ht="30" hidden="1" outlineLevel="2" x14ac:dyDescent="0.25">
      <c r="A125" s="27">
        <v>609</v>
      </c>
      <c r="B125" s="28">
        <v>44450.637777777774</v>
      </c>
      <c r="C125" s="28">
        <v>44450.641168981485</v>
      </c>
      <c r="D125" s="2" t="s">
        <v>1215</v>
      </c>
      <c r="E125" s="27">
        <v>100</v>
      </c>
      <c r="F125" s="27">
        <v>293</v>
      </c>
      <c r="G125" s="27">
        <v>1</v>
      </c>
      <c r="H125" s="28">
        <v>44450.641182326392</v>
      </c>
      <c r="I125" s="2" t="s">
        <v>1216</v>
      </c>
      <c r="J125" s="27">
        <v>44.488006591796875</v>
      </c>
      <c r="K125" s="27">
        <v>11.375198364257813</v>
      </c>
      <c r="L125" s="2" t="s">
        <v>15</v>
      </c>
      <c r="M125" s="2" t="s">
        <v>16</v>
      </c>
      <c r="N125" s="3">
        <v>1</v>
      </c>
      <c r="O125" s="27" t="s">
        <v>1427</v>
      </c>
      <c r="P125" s="27" t="s">
        <v>1427</v>
      </c>
      <c r="Q125" s="27" t="s">
        <v>1427</v>
      </c>
      <c r="R125" s="27">
        <f t="shared" si="3"/>
        <v>0</v>
      </c>
      <c r="S125" s="27"/>
      <c r="T125" s="27"/>
      <c r="U125" s="27"/>
      <c r="V125" s="27"/>
      <c r="W125" s="27"/>
      <c r="X125" s="27"/>
      <c r="Y125" s="27"/>
      <c r="Z125" s="27" t="s">
        <v>1427</v>
      </c>
      <c r="AA125" s="27" t="s">
        <v>1427</v>
      </c>
      <c r="AB125" s="27" t="s">
        <v>1427</v>
      </c>
      <c r="AC125" s="27">
        <f t="shared" si="4"/>
        <v>0</v>
      </c>
      <c r="AD125" s="27"/>
      <c r="AE125" s="27"/>
      <c r="AF125" s="27"/>
      <c r="AG125" s="27"/>
      <c r="AH125" s="27"/>
      <c r="AI125" s="27"/>
      <c r="AJ125" s="27"/>
      <c r="AK125" s="27"/>
      <c r="AL125" s="29">
        <v>0</v>
      </c>
      <c r="AM125" s="29">
        <v>0</v>
      </c>
      <c r="AN125" s="29" t="s">
        <v>1427</v>
      </c>
      <c r="AO125" s="29" t="s">
        <v>1427</v>
      </c>
      <c r="AP125" s="29" t="s">
        <v>1427</v>
      </c>
      <c r="AQ125" s="29" t="s">
        <v>1427</v>
      </c>
      <c r="AR125" s="29" t="s">
        <v>1427</v>
      </c>
      <c r="AS125" s="29" t="s">
        <v>1427</v>
      </c>
      <c r="AT125" s="29" t="str">
        <f t="shared" si="5"/>
        <v>.</v>
      </c>
      <c r="AU125" s="29">
        <v>9</v>
      </c>
      <c r="AV125" s="29">
        <v>7</v>
      </c>
      <c r="AW125" s="29">
        <v>1</v>
      </c>
      <c r="AX125" s="29">
        <v>40</v>
      </c>
      <c r="AY125" s="29">
        <v>1</v>
      </c>
      <c r="AZ125" s="27" t="s">
        <v>1427</v>
      </c>
      <c r="BA125" s="27">
        <v>59</v>
      </c>
      <c r="BB125" s="27">
        <v>1</v>
      </c>
      <c r="BC125" s="27">
        <v>0</v>
      </c>
      <c r="BD125" s="27">
        <v>0</v>
      </c>
      <c r="BE125" s="27">
        <v>0</v>
      </c>
      <c r="BF125" s="27" t="s">
        <v>2600</v>
      </c>
      <c r="BG125" s="27">
        <v>169</v>
      </c>
      <c r="BH125" s="27" t="s">
        <v>1427</v>
      </c>
      <c r="BI125" s="27">
        <v>5</v>
      </c>
      <c r="BJ125" s="27">
        <v>18</v>
      </c>
      <c r="BK125" s="27" t="s">
        <v>3111</v>
      </c>
      <c r="BL125" s="27">
        <v>116</v>
      </c>
      <c r="BM125" s="27" t="s">
        <v>2603</v>
      </c>
      <c r="BN125" s="27">
        <v>1</v>
      </c>
      <c r="BO125" s="29">
        <v>3</v>
      </c>
      <c r="BP125" s="27">
        <v>60</v>
      </c>
      <c r="BQ125" s="27">
        <v>0</v>
      </c>
      <c r="BR125" s="27" t="s">
        <v>1427</v>
      </c>
      <c r="BS125" s="27">
        <v>1</v>
      </c>
      <c r="BT125" s="27">
        <v>1</v>
      </c>
      <c r="BU125" s="29">
        <v>2</v>
      </c>
    </row>
    <row r="126" spans="1:73" ht="30" hidden="1" outlineLevel="2" x14ac:dyDescent="0.25">
      <c r="A126" s="27">
        <v>612</v>
      </c>
      <c r="B126" s="28">
        <v>44450.66678240741</v>
      </c>
      <c r="C126" s="28">
        <v>44450.67759259259</v>
      </c>
      <c r="D126" s="2" t="s">
        <v>1221</v>
      </c>
      <c r="E126" s="27">
        <v>100</v>
      </c>
      <c r="F126" s="27">
        <v>933</v>
      </c>
      <c r="G126" s="27">
        <v>1</v>
      </c>
      <c r="H126" s="28">
        <v>44450.677602361109</v>
      </c>
      <c r="I126" s="2" t="s">
        <v>1222</v>
      </c>
      <c r="J126" s="27">
        <v>45.403106689453125</v>
      </c>
      <c r="K126" s="27">
        <v>11.87469482421875</v>
      </c>
      <c r="L126" s="2" t="s">
        <v>15</v>
      </c>
      <c r="M126" s="2" t="s">
        <v>16</v>
      </c>
      <c r="N126" s="3">
        <v>1</v>
      </c>
      <c r="O126" s="27" t="s">
        <v>1427</v>
      </c>
      <c r="P126" s="27" t="s">
        <v>1427</v>
      </c>
      <c r="Q126" s="27" t="s">
        <v>1427</v>
      </c>
      <c r="R126" s="27">
        <f t="shared" si="3"/>
        <v>0</v>
      </c>
      <c r="S126" s="27"/>
      <c r="T126" s="27"/>
      <c r="U126" s="27"/>
      <c r="V126" s="27"/>
      <c r="W126" s="27"/>
      <c r="X126" s="27"/>
      <c r="Y126" s="27"/>
      <c r="Z126" s="27" t="s">
        <v>1427</v>
      </c>
      <c r="AA126" s="27" t="s">
        <v>1427</v>
      </c>
      <c r="AB126" s="27" t="s">
        <v>1427</v>
      </c>
      <c r="AC126" s="27">
        <f t="shared" si="4"/>
        <v>0</v>
      </c>
      <c r="AD126" s="27"/>
      <c r="AE126" s="27"/>
      <c r="AF126" s="27"/>
      <c r="AG126" s="27"/>
      <c r="AH126" s="27"/>
      <c r="AI126" s="27"/>
      <c r="AJ126" s="27"/>
      <c r="AK126" s="27"/>
      <c r="AL126" s="29">
        <v>0</v>
      </c>
      <c r="AM126" s="29">
        <v>0</v>
      </c>
      <c r="AN126" s="29" t="s">
        <v>1427</v>
      </c>
      <c r="AO126" s="29" t="s">
        <v>1427</v>
      </c>
      <c r="AP126" s="29" t="s">
        <v>1427</v>
      </c>
      <c r="AQ126" s="29" t="s">
        <v>1427</v>
      </c>
      <c r="AR126" s="29" t="s">
        <v>1427</v>
      </c>
      <c r="AS126" s="29" t="s">
        <v>1427</v>
      </c>
      <c r="AT126" s="29" t="str">
        <f t="shared" si="5"/>
        <v>.</v>
      </c>
      <c r="AU126" s="29">
        <v>7</v>
      </c>
      <c r="AV126" s="29">
        <v>7</v>
      </c>
      <c r="AW126" s="29">
        <v>0</v>
      </c>
      <c r="AX126" s="29">
        <v>61</v>
      </c>
      <c r="AY126" s="29">
        <v>1</v>
      </c>
      <c r="AZ126" s="27" t="s">
        <v>1427</v>
      </c>
      <c r="BA126" s="27">
        <v>67</v>
      </c>
      <c r="BB126" s="27">
        <v>1</v>
      </c>
      <c r="BC126" s="27">
        <v>0</v>
      </c>
      <c r="BD126" s="27">
        <v>0</v>
      </c>
      <c r="BE126" s="27">
        <v>0</v>
      </c>
      <c r="BF126" s="27" t="s">
        <v>2697</v>
      </c>
      <c r="BG126" s="27">
        <v>167</v>
      </c>
      <c r="BH126" s="27" t="s">
        <v>1427</v>
      </c>
      <c r="BI126" s="27">
        <v>5</v>
      </c>
      <c r="BJ126" s="27">
        <v>11</v>
      </c>
      <c r="BK126" s="27" t="s">
        <v>1427</v>
      </c>
      <c r="BL126" s="27">
        <v>111</v>
      </c>
      <c r="BM126" s="27" t="s">
        <v>1427</v>
      </c>
      <c r="BN126" s="27">
        <v>4</v>
      </c>
      <c r="BO126" s="29">
        <v>3</v>
      </c>
      <c r="BP126" s="27">
        <v>30</v>
      </c>
      <c r="BQ126" s="27">
        <v>0</v>
      </c>
      <c r="BR126" s="27" t="s">
        <v>1427</v>
      </c>
      <c r="BS126" s="27">
        <v>1</v>
      </c>
      <c r="BT126" s="27">
        <v>1</v>
      </c>
      <c r="BU126" s="29">
        <v>2</v>
      </c>
    </row>
    <row r="127" spans="1:73" ht="45" hidden="1" outlineLevel="2" x14ac:dyDescent="0.25">
      <c r="A127" s="27">
        <v>619</v>
      </c>
      <c r="B127" s="28">
        <v>44451.117048611108</v>
      </c>
      <c r="C127" s="28">
        <v>44451.118113425924</v>
      </c>
      <c r="D127" s="2" t="s">
        <v>1235</v>
      </c>
      <c r="E127" s="27">
        <v>100</v>
      </c>
      <c r="F127" s="27">
        <v>92</v>
      </c>
      <c r="G127" s="27">
        <v>1</v>
      </c>
      <c r="H127" s="28">
        <v>44451.118128148148</v>
      </c>
      <c r="I127" s="2" t="s">
        <v>1236</v>
      </c>
      <c r="J127" s="27">
        <v>43.147903442382813</v>
      </c>
      <c r="K127" s="27">
        <v>12.109695434570313</v>
      </c>
      <c r="L127" s="2" t="s">
        <v>15</v>
      </c>
      <c r="M127" s="2" t="s">
        <v>16</v>
      </c>
      <c r="N127" s="3">
        <v>1</v>
      </c>
      <c r="O127" s="27" t="s">
        <v>1427</v>
      </c>
      <c r="P127" s="27" t="s">
        <v>1427</v>
      </c>
      <c r="Q127" s="27" t="s">
        <v>1427</v>
      </c>
      <c r="R127" s="27">
        <f t="shared" si="3"/>
        <v>0</v>
      </c>
      <c r="S127" s="27"/>
      <c r="T127" s="27"/>
      <c r="U127" s="27"/>
      <c r="V127" s="27"/>
      <c r="W127" s="27"/>
      <c r="X127" s="27"/>
      <c r="Y127" s="27"/>
      <c r="Z127" s="27" t="s">
        <v>1427</v>
      </c>
      <c r="AA127" s="27" t="s">
        <v>1427</v>
      </c>
      <c r="AB127" s="27" t="s">
        <v>1427</v>
      </c>
      <c r="AC127" s="27">
        <f t="shared" si="4"/>
        <v>0</v>
      </c>
      <c r="AD127" s="27"/>
      <c r="AE127" s="27"/>
      <c r="AF127" s="27"/>
      <c r="AG127" s="27"/>
      <c r="AH127" s="27"/>
      <c r="AI127" s="27"/>
      <c r="AJ127" s="27"/>
      <c r="AK127" s="27"/>
      <c r="AL127" s="29">
        <v>0</v>
      </c>
      <c r="AM127" s="29">
        <v>0</v>
      </c>
      <c r="AN127" s="29" t="s">
        <v>1427</v>
      </c>
      <c r="AO127" s="29" t="s">
        <v>1427</v>
      </c>
      <c r="AP127" s="29" t="s">
        <v>1427</v>
      </c>
      <c r="AQ127" s="29" t="s">
        <v>1427</v>
      </c>
      <c r="AR127" s="29" t="s">
        <v>1427</v>
      </c>
      <c r="AS127" s="29" t="s">
        <v>1427</v>
      </c>
      <c r="AT127" s="29" t="str">
        <f t="shared" si="5"/>
        <v>.</v>
      </c>
      <c r="AU127" s="29">
        <v>6</v>
      </c>
      <c r="AV127" s="29">
        <v>7</v>
      </c>
      <c r="AW127" s="29">
        <v>1</v>
      </c>
      <c r="AX127" s="29">
        <v>25</v>
      </c>
      <c r="AY127" s="29">
        <v>1</v>
      </c>
      <c r="AZ127" s="27" t="s">
        <v>1427</v>
      </c>
      <c r="BA127" s="27">
        <v>5</v>
      </c>
      <c r="BB127" s="27">
        <v>0</v>
      </c>
      <c r="BC127" s="27">
        <v>0</v>
      </c>
      <c r="BD127" s="27">
        <v>1</v>
      </c>
      <c r="BE127" s="27">
        <v>0</v>
      </c>
      <c r="BF127" s="27" t="s">
        <v>2984</v>
      </c>
      <c r="BG127" s="27">
        <v>164</v>
      </c>
      <c r="BH127" s="27" t="s">
        <v>1427</v>
      </c>
      <c r="BI127" s="27">
        <v>4</v>
      </c>
      <c r="BJ127" s="27">
        <v>16</v>
      </c>
      <c r="BK127" s="27" t="s">
        <v>1427</v>
      </c>
      <c r="BL127" s="27">
        <v>116</v>
      </c>
      <c r="BM127" s="27" t="s">
        <v>3169</v>
      </c>
      <c r="BN127" s="27">
        <v>3</v>
      </c>
      <c r="BO127" s="29">
        <v>3</v>
      </c>
      <c r="BP127" s="27">
        <v>400</v>
      </c>
      <c r="BQ127" s="27">
        <v>0</v>
      </c>
      <c r="BR127" s="27" t="s">
        <v>1427</v>
      </c>
      <c r="BS127" s="27">
        <v>1</v>
      </c>
      <c r="BT127" s="27">
        <v>1</v>
      </c>
      <c r="BU127" s="29">
        <v>1</v>
      </c>
    </row>
    <row r="128" spans="1:73" ht="45" hidden="1" outlineLevel="2" x14ac:dyDescent="0.25">
      <c r="A128" s="27">
        <v>624</v>
      </c>
      <c r="B128" s="28">
        <v>44451.147777777776</v>
      </c>
      <c r="C128" s="28">
        <v>44451.149386574078</v>
      </c>
      <c r="D128" s="2" t="s">
        <v>1245</v>
      </c>
      <c r="E128" s="27">
        <v>100</v>
      </c>
      <c r="F128" s="27">
        <v>139</v>
      </c>
      <c r="G128" s="27">
        <v>1</v>
      </c>
      <c r="H128" s="28">
        <v>44451.149397766203</v>
      </c>
      <c r="I128" s="2" t="s">
        <v>1246</v>
      </c>
      <c r="J128" s="27">
        <v>44.488006591796875</v>
      </c>
      <c r="K128" s="27">
        <v>11.375198364257813</v>
      </c>
      <c r="L128" s="2" t="s">
        <v>15</v>
      </c>
      <c r="M128" s="2" t="s">
        <v>16</v>
      </c>
      <c r="N128" s="3">
        <v>1</v>
      </c>
      <c r="O128" s="27" t="s">
        <v>1427</v>
      </c>
      <c r="P128" s="27" t="s">
        <v>1427</v>
      </c>
      <c r="Q128" s="27" t="s">
        <v>1427</v>
      </c>
      <c r="R128" s="27">
        <f t="shared" si="3"/>
        <v>0</v>
      </c>
      <c r="S128" s="27"/>
      <c r="T128" s="27"/>
      <c r="U128" s="27"/>
      <c r="V128" s="27"/>
      <c r="W128" s="27"/>
      <c r="X128" s="27"/>
      <c r="Y128" s="27"/>
      <c r="Z128" s="27" t="s">
        <v>1427</v>
      </c>
      <c r="AA128" s="27" t="s">
        <v>1427</v>
      </c>
      <c r="AB128" s="27" t="s">
        <v>1427</v>
      </c>
      <c r="AC128" s="27">
        <f t="shared" si="4"/>
        <v>0</v>
      </c>
      <c r="AD128" s="27"/>
      <c r="AE128" s="27"/>
      <c r="AF128" s="27"/>
      <c r="AG128" s="27"/>
      <c r="AH128" s="27"/>
      <c r="AI128" s="27"/>
      <c r="AJ128" s="27"/>
      <c r="AK128" s="27"/>
      <c r="AL128" s="29">
        <v>0</v>
      </c>
      <c r="AM128" s="29">
        <v>0</v>
      </c>
      <c r="AN128" s="29" t="s">
        <v>1427</v>
      </c>
      <c r="AO128" s="29" t="s">
        <v>1427</v>
      </c>
      <c r="AP128" s="29" t="s">
        <v>1427</v>
      </c>
      <c r="AQ128" s="29" t="s">
        <v>1427</v>
      </c>
      <c r="AR128" s="29" t="s">
        <v>1427</v>
      </c>
      <c r="AS128" s="29" t="s">
        <v>1427</v>
      </c>
      <c r="AT128" s="29" t="str">
        <f t="shared" si="5"/>
        <v>.</v>
      </c>
      <c r="AU128" s="29">
        <v>7</v>
      </c>
      <c r="AV128" s="29">
        <v>8</v>
      </c>
      <c r="AW128" s="29">
        <v>1</v>
      </c>
      <c r="AX128" s="29">
        <v>33</v>
      </c>
      <c r="AY128" s="29">
        <v>1</v>
      </c>
      <c r="AZ128" s="27" t="s">
        <v>1427</v>
      </c>
      <c r="BA128" s="27">
        <v>59</v>
      </c>
      <c r="BB128" s="27">
        <v>1</v>
      </c>
      <c r="BC128" s="27">
        <v>0</v>
      </c>
      <c r="BD128" s="27">
        <v>0</v>
      </c>
      <c r="BE128" s="27">
        <v>0</v>
      </c>
      <c r="BF128" s="27" t="s">
        <v>2600</v>
      </c>
      <c r="BG128" s="27">
        <v>166</v>
      </c>
      <c r="BH128" s="27" t="s">
        <v>1427</v>
      </c>
      <c r="BI128" s="27">
        <v>7</v>
      </c>
      <c r="BJ128" s="27" t="s">
        <v>1427</v>
      </c>
      <c r="BK128" s="27" t="s">
        <v>1427</v>
      </c>
      <c r="BL128" s="27" t="s">
        <v>1427</v>
      </c>
      <c r="BM128" s="27" t="s">
        <v>1427</v>
      </c>
      <c r="BN128" s="27">
        <v>3</v>
      </c>
      <c r="BO128" s="29">
        <v>3</v>
      </c>
      <c r="BP128" s="27">
        <v>5</v>
      </c>
      <c r="BQ128" s="27">
        <v>0</v>
      </c>
      <c r="BR128" s="27" t="s">
        <v>1427</v>
      </c>
      <c r="BS128" s="27">
        <v>1</v>
      </c>
      <c r="BT128" s="27">
        <v>1</v>
      </c>
      <c r="BU128" s="29">
        <v>4</v>
      </c>
    </row>
    <row r="129" spans="1:73" ht="30" hidden="1" outlineLevel="2" x14ac:dyDescent="0.25">
      <c r="A129" s="27">
        <v>625</v>
      </c>
      <c r="B129" s="28">
        <v>44451.150092592594</v>
      </c>
      <c r="C129" s="28">
        <v>44451.154756944445</v>
      </c>
      <c r="D129" s="2" t="s">
        <v>1247</v>
      </c>
      <c r="E129" s="27">
        <v>100</v>
      </c>
      <c r="F129" s="27">
        <v>402</v>
      </c>
      <c r="G129" s="27">
        <v>1</v>
      </c>
      <c r="H129" s="28">
        <v>44451.154764444444</v>
      </c>
      <c r="I129" s="2" t="s">
        <v>1248</v>
      </c>
      <c r="J129" s="27">
        <v>43.147903442382813</v>
      </c>
      <c r="K129" s="27">
        <v>12.109695434570313</v>
      </c>
      <c r="L129" s="2" t="s">
        <v>15</v>
      </c>
      <c r="M129" s="2" t="s">
        <v>16</v>
      </c>
      <c r="N129" s="3">
        <v>1</v>
      </c>
      <c r="O129" s="27" t="s">
        <v>1427</v>
      </c>
      <c r="P129" s="27" t="s">
        <v>1427</v>
      </c>
      <c r="Q129" s="27" t="s">
        <v>1427</v>
      </c>
      <c r="R129" s="27">
        <f t="shared" si="3"/>
        <v>0</v>
      </c>
      <c r="S129" s="27"/>
      <c r="T129" s="27"/>
      <c r="U129" s="27"/>
      <c r="V129" s="27"/>
      <c r="W129" s="27"/>
      <c r="X129" s="27"/>
      <c r="Y129" s="27"/>
      <c r="Z129" s="27" t="s">
        <v>1427</v>
      </c>
      <c r="AA129" s="27" t="s">
        <v>1427</v>
      </c>
      <c r="AB129" s="27" t="s">
        <v>1427</v>
      </c>
      <c r="AC129" s="27">
        <f t="shared" si="4"/>
        <v>0</v>
      </c>
      <c r="AD129" s="27"/>
      <c r="AE129" s="27"/>
      <c r="AF129" s="27"/>
      <c r="AG129" s="27"/>
      <c r="AH129" s="27"/>
      <c r="AI129" s="27"/>
      <c r="AJ129" s="27"/>
      <c r="AK129" s="27"/>
      <c r="AL129" s="29">
        <v>0</v>
      </c>
      <c r="AM129" s="29">
        <v>0</v>
      </c>
      <c r="AN129" s="29" t="s">
        <v>1427</v>
      </c>
      <c r="AO129" s="29" t="s">
        <v>1427</v>
      </c>
      <c r="AP129" s="29" t="s">
        <v>1427</v>
      </c>
      <c r="AQ129" s="29" t="s">
        <v>1427</v>
      </c>
      <c r="AR129" s="29" t="s">
        <v>1427</v>
      </c>
      <c r="AS129" s="29" t="s">
        <v>1427</v>
      </c>
      <c r="AT129" s="29" t="str">
        <f t="shared" si="5"/>
        <v>.</v>
      </c>
      <c r="AU129" s="29">
        <v>5</v>
      </c>
      <c r="AV129" s="29">
        <v>7</v>
      </c>
      <c r="AW129" s="29">
        <v>1</v>
      </c>
      <c r="AX129" s="29">
        <v>18</v>
      </c>
      <c r="AY129" s="29">
        <v>1</v>
      </c>
      <c r="AZ129" s="27" t="s">
        <v>1427</v>
      </c>
      <c r="BA129" s="27">
        <v>18</v>
      </c>
      <c r="BB129" s="27">
        <v>1</v>
      </c>
      <c r="BC129" s="27">
        <v>0</v>
      </c>
      <c r="BD129" s="27">
        <v>0</v>
      </c>
      <c r="BE129" s="27">
        <v>0</v>
      </c>
      <c r="BF129" s="27" t="s">
        <v>2989</v>
      </c>
      <c r="BG129" s="27">
        <v>164</v>
      </c>
      <c r="BH129" s="27" t="s">
        <v>1427</v>
      </c>
      <c r="BI129" s="27">
        <v>3</v>
      </c>
      <c r="BJ129" s="27">
        <v>18</v>
      </c>
      <c r="BK129" s="27" t="s">
        <v>3113</v>
      </c>
      <c r="BL129" s="27" t="s">
        <v>1427</v>
      </c>
      <c r="BM129" s="27" t="s">
        <v>1427</v>
      </c>
      <c r="BN129" s="27">
        <v>4</v>
      </c>
      <c r="BO129" s="29">
        <v>3</v>
      </c>
      <c r="BP129" s="27">
        <v>30</v>
      </c>
      <c r="BQ129" s="27">
        <v>0</v>
      </c>
      <c r="BR129" s="27" t="s">
        <v>1427</v>
      </c>
      <c r="BS129" s="27">
        <v>1</v>
      </c>
      <c r="BT129" s="27">
        <v>0</v>
      </c>
      <c r="BU129" s="29">
        <v>2</v>
      </c>
    </row>
    <row r="130" spans="1:73" ht="30" hidden="1" outlineLevel="2" x14ac:dyDescent="0.25">
      <c r="A130" s="27">
        <v>629</v>
      </c>
      <c r="B130" s="28">
        <v>44451.179340277777</v>
      </c>
      <c r="C130" s="28">
        <v>44451.183252314811</v>
      </c>
      <c r="D130" s="2" t="s">
        <v>1255</v>
      </c>
      <c r="E130" s="27">
        <v>100</v>
      </c>
      <c r="F130" s="27">
        <v>337</v>
      </c>
      <c r="G130" s="27">
        <v>1</v>
      </c>
      <c r="H130" s="28">
        <v>44451.183262060185</v>
      </c>
      <c r="I130" s="2" t="s">
        <v>1256</v>
      </c>
      <c r="J130" s="27">
        <v>45.554306030273438</v>
      </c>
      <c r="K130" s="27">
        <v>8.776702880859375</v>
      </c>
      <c r="L130" s="2" t="s">
        <v>15</v>
      </c>
      <c r="M130" s="2" t="s">
        <v>16</v>
      </c>
      <c r="N130" s="3">
        <v>1</v>
      </c>
      <c r="O130" s="27" t="s">
        <v>1427</v>
      </c>
      <c r="P130" s="27" t="s">
        <v>1427</v>
      </c>
      <c r="Q130" s="27" t="s">
        <v>1427</v>
      </c>
      <c r="R130" s="27">
        <f t="shared" ref="R130:R194" si="6">IF($O130=".",0,1)+IF($P130=".",0,1)+IF($Q130=".",0,1)</f>
        <v>0</v>
      </c>
      <c r="S130" s="27"/>
      <c r="T130" s="27"/>
      <c r="U130" s="27"/>
      <c r="V130" s="27"/>
      <c r="W130" s="27"/>
      <c r="X130" s="27"/>
      <c r="Y130" s="27"/>
      <c r="Z130" s="27" t="s">
        <v>1427</v>
      </c>
      <c r="AA130" s="27" t="s">
        <v>1427</v>
      </c>
      <c r="AB130" s="27" t="s">
        <v>1427</v>
      </c>
      <c r="AC130" s="27">
        <f t="shared" ref="AC130:AC194" si="7">IF($Z130=".",0,1)+IF($AA130=".",0,1)+IF($AB130=".",0,1)</f>
        <v>0</v>
      </c>
      <c r="AD130" s="27"/>
      <c r="AE130" s="27"/>
      <c r="AF130" s="27"/>
      <c r="AG130" s="27"/>
      <c r="AH130" s="27"/>
      <c r="AI130" s="27"/>
      <c r="AJ130" s="27"/>
      <c r="AK130" s="27"/>
      <c r="AL130" s="29">
        <v>0</v>
      </c>
      <c r="AM130" s="29">
        <v>0</v>
      </c>
      <c r="AN130" s="29" t="s">
        <v>1427</v>
      </c>
      <c r="AO130" s="29" t="s">
        <v>1427</v>
      </c>
      <c r="AP130" s="29" t="s">
        <v>1427</v>
      </c>
      <c r="AQ130" s="29" t="s">
        <v>1427</v>
      </c>
      <c r="AR130" s="29" t="s">
        <v>1427</v>
      </c>
      <c r="AS130" s="29" t="s">
        <v>1427</v>
      </c>
      <c r="AT130" s="29" t="str">
        <f t="shared" ref="AT130:AT194" si="8">IF(AN130=".",".",SUM(AN130:AS130)/6)</f>
        <v>.</v>
      </c>
      <c r="AU130" s="29">
        <v>6</v>
      </c>
      <c r="AV130" s="29">
        <v>6</v>
      </c>
      <c r="AW130" s="29">
        <v>0</v>
      </c>
      <c r="AX130" s="29">
        <v>63</v>
      </c>
      <c r="AY130" s="29">
        <v>1</v>
      </c>
      <c r="AZ130" s="27" t="s">
        <v>1427</v>
      </c>
      <c r="BA130" s="27">
        <v>60</v>
      </c>
      <c r="BB130" s="27">
        <v>1</v>
      </c>
      <c r="BC130" s="27">
        <v>0</v>
      </c>
      <c r="BD130" s="27">
        <v>0</v>
      </c>
      <c r="BE130" s="27">
        <v>0</v>
      </c>
      <c r="BF130" s="27" t="s">
        <v>2992</v>
      </c>
      <c r="BG130" s="27">
        <v>170</v>
      </c>
      <c r="BH130" s="27" t="s">
        <v>1427</v>
      </c>
      <c r="BI130" s="27">
        <v>7</v>
      </c>
      <c r="BJ130" s="27" t="s">
        <v>1427</v>
      </c>
      <c r="BK130" s="27" t="s">
        <v>1427</v>
      </c>
      <c r="BL130" s="27" t="s">
        <v>1427</v>
      </c>
      <c r="BM130" s="27" t="s">
        <v>1427</v>
      </c>
      <c r="BN130" s="27">
        <v>4</v>
      </c>
      <c r="BO130" s="29">
        <v>3</v>
      </c>
      <c r="BP130" s="27">
        <v>120</v>
      </c>
      <c r="BQ130" s="27">
        <v>0</v>
      </c>
      <c r="BR130" s="27" t="s">
        <v>1427</v>
      </c>
      <c r="BS130" s="27">
        <v>1</v>
      </c>
      <c r="BT130" s="27">
        <v>1</v>
      </c>
      <c r="BU130" s="29">
        <v>2</v>
      </c>
    </row>
    <row r="131" spans="1:73" ht="30" hidden="1" outlineLevel="2" x14ac:dyDescent="0.25">
      <c r="A131" s="27">
        <v>631</v>
      </c>
      <c r="B131" s="28">
        <v>44451.188425925924</v>
      </c>
      <c r="C131" s="28">
        <v>44451.189780092594</v>
      </c>
      <c r="D131" s="2" t="s">
        <v>1259</v>
      </c>
      <c r="E131" s="27">
        <v>100</v>
      </c>
      <c r="F131" s="27">
        <v>117</v>
      </c>
      <c r="G131" s="27">
        <v>1</v>
      </c>
      <c r="H131" s="28">
        <v>44451.18979394676</v>
      </c>
      <c r="I131" s="2" t="s">
        <v>1260</v>
      </c>
      <c r="J131" s="27">
        <v>41.890396118164063</v>
      </c>
      <c r="K131" s="27">
        <v>12.512603759765625</v>
      </c>
      <c r="L131" s="2" t="s">
        <v>15</v>
      </c>
      <c r="M131" s="2" t="s">
        <v>16</v>
      </c>
      <c r="N131" s="3">
        <v>1</v>
      </c>
      <c r="O131" s="27" t="s">
        <v>1427</v>
      </c>
      <c r="P131" s="27" t="s">
        <v>1427</v>
      </c>
      <c r="Q131" s="27" t="s">
        <v>1427</v>
      </c>
      <c r="R131" s="27">
        <f t="shared" si="6"/>
        <v>0</v>
      </c>
      <c r="S131" s="27"/>
      <c r="T131" s="27"/>
      <c r="U131" s="27"/>
      <c r="V131" s="27"/>
      <c r="W131" s="27"/>
      <c r="X131" s="27"/>
      <c r="Y131" s="27"/>
      <c r="Z131" s="27" t="s">
        <v>1427</v>
      </c>
      <c r="AA131" s="27" t="s">
        <v>1427</v>
      </c>
      <c r="AB131" s="27" t="s">
        <v>1427</v>
      </c>
      <c r="AC131" s="27">
        <f t="shared" si="7"/>
        <v>0</v>
      </c>
      <c r="AD131" s="27"/>
      <c r="AE131" s="27"/>
      <c r="AF131" s="27"/>
      <c r="AG131" s="27"/>
      <c r="AH131" s="27"/>
      <c r="AI131" s="27"/>
      <c r="AJ131" s="27"/>
      <c r="AK131" s="27"/>
      <c r="AL131" s="29">
        <v>0</v>
      </c>
      <c r="AM131" s="29">
        <v>0</v>
      </c>
      <c r="AN131" s="29" t="s">
        <v>1427</v>
      </c>
      <c r="AO131" s="29" t="s">
        <v>1427</v>
      </c>
      <c r="AP131" s="29" t="s">
        <v>1427</v>
      </c>
      <c r="AQ131" s="29" t="s">
        <v>1427</v>
      </c>
      <c r="AR131" s="29" t="s">
        <v>1427</v>
      </c>
      <c r="AS131" s="29" t="s">
        <v>1427</v>
      </c>
      <c r="AT131" s="29" t="str">
        <f t="shared" si="8"/>
        <v>.</v>
      </c>
      <c r="AU131" s="29">
        <v>4</v>
      </c>
      <c r="AV131" s="29">
        <v>7</v>
      </c>
      <c r="AW131" s="29">
        <v>1</v>
      </c>
      <c r="AX131" s="29">
        <v>33</v>
      </c>
      <c r="AY131" s="29">
        <v>1</v>
      </c>
      <c r="AZ131" s="27" t="s">
        <v>1427</v>
      </c>
      <c r="BA131" s="27">
        <v>124</v>
      </c>
      <c r="BB131" s="27">
        <v>0</v>
      </c>
      <c r="BC131" s="27">
        <v>1</v>
      </c>
      <c r="BD131" s="27">
        <v>0</v>
      </c>
      <c r="BE131" s="27">
        <v>0</v>
      </c>
      <c r="BF131" s="27" t="s">
        <v>2993</v>
      </c>
      <c r="BG131" s="27">
        <v>164</v>
      </c>
      <c r="BH131" s="27" t="s">
        <v>1427</v>
      </c>
      <c r="BI131" s="27">
        <v>4</v>
      </c>
      <c r="BJ131" s="27">
        <v>9</v>
      </c>
      <c r="BK131" s="27" t="s">
        <v>1427</v>
      </c>
      <c r="BL131" s="27">
        <v>116</v>
      </c>
      <c r="BM131" s="27" t="s">
        <v>3171</v>
      </c>
      <c r="BN131" s="27">
        <v>1</v>
      </c>
      <c r="BO131" s="29">
        <v>3</v>
      </c>
      <c r="BP131" s="27">
        <v>120</v>
      </c>
      <c r="BQ131" s="27">
        <v>0</v>
      </c>
      <c r="BR131" s="27" t="s">
        <v>1427</v>
      </c>
      <c r="BS131" s="27">
        <v>1</v>
      </c>
      <c r="BT131" s="27">
        <v>1</v>
      </c>
      <c r="BU131" s="29">
        <v>3</v>
      </c>
    </row>
    <row r="132" spans="1:73" ht="30" hidden="1" outlineLevel="2" x14ac:dyDescent="0.25">
      <c r="A132" s="27">
        <v>638</v>
      </c>
      <c r="B132" s="28">
        <v>44451.201481481483</v>
      </c>
      <c r="C132" s="28">
        <v>44451.202905092592</v>
      </c>
      <c r="D132" s="2" t="s">
        <v>1273</v>
      </c>
      <c r="E132" s="27">
        <v>100</v>
      </c>
      <c r="F132" s="27">
        <v>123</v>
      </c>
      <c r="G132" s="27">
        <v>1</v>
      </c>
      <c r="H132" s="28">
        <v>44451.202913935187</v>
      </c>
      <c r="I132" s="2" t="s">
        <v>1274</v>
      </c>
      <c r="J132" s="27">
        <v>41.890396118164063</v>
      </c>
      <c r="K132" s="27">
        <v>12.512603759765625</v>
      </c>
      <c r="L132" s="2" t="s">
        <v>15</v>
      </c>
      <c r="M132" s="2" t="s">
        <v>16</v>
      </c>
      <c r="N132" s="3">
        <v>1</v>
      </c>
      <c r="O132" s="27" t="s">
        <v>1427</v>
      </c>
      <c r="P132" s="27" t="s">
        <v>1427</v>
      </c>
      <c r="Q132" s="27" t="s">
        <v>1427</v>
      </c>
      <c r="R132" s="27">
        <f t="shared" si="6"/>
        <v>0</v>
      </c>
      <c r="S132" s="27"/>
      <c r="T132" s="27"/>
      <c r="U132" s="27"/>
      <c r="V132" s="27"/>
      <c r="W132" s="27"/>
      <c r="X132" s="27"/>
      <c r="Y132" s="27"/>
      <c r="Z132" s="27" t="s">
        <v>1427</v>
      </c>
      <c r="AA132" s="27" t="s">
        <v>1427</v>
      </c>
      <c r="AB132" s="27" t="s">
        <v>1427</v>
      </c>
      <c r="AC132" s="27">
        <f t="shared" si="7"/>
        <v>0</v>
      </c>
      <c r="AD132" s="27"/>
      <c r="AE132" s="27"/>
      <c r="AF132" s="27"/>
      <c r="AG132" s="27"/>
      <c r="AH132" s="27"/>
      <c r="AI132" s="27"/>
      <c r="AJ132" s="27"/>
      <c r="AK132" s="27"/>
      <c r="AL132" s="29">
        <v>0</v>
      </c>
      <c r="AM132" s="29">
        <v>0</v>
      </c>
      <c r="AN132" s="29" t="s">
        <v>1427</v>
      </c>
      <c r="AO132" s="29" t="s">
        <v>1427</v>
      </c>
      <c r="AP132" s="29" t="s">
        <v>1427</v>
      </c>
      <c r="AQ132" s="29" t="s">
        <v>1427</v>
      </c>
      <c r="AR132" s="29" t="s">
        <v>1427</v>
      </c>
      <c r="AS132" s="29" t="s">
        <v>1427</v>
      </c>
      <c r="AT132" s="29" t="str">
        <f t="shared" si="8"/>
        <v>.</v>
      </c>
      <c r="AU132" s="29">
        <v>7</v>
      </c>
      <c r="AV132" s="29">
        <v>7</v>
      </c>
      <c r="AW132" s="29">
        <v>0</v>
      </c>
      <c r="AX132" s="29">
        <v>46</v>
      </c>
      <c r="AY132" s="29">
        <v>1</v>
      </c>
      <c r="AZ132" s="27" t="s">
        <v>1427</v>
      </c>
      <c r="BA132" s="27">
        <v>86</v>
      </c>
      <c r="BB132" s="27">
        <v>0</v>
      </c>
      <c r="BC132" s="27">
        <v>1</v>
      </c>
      <c r="BD132" s="27">
        <v>0</v>
      </c>
      <c r="BE132" s="27">
        <v>0</v>
      </c>
      <c r="BF132" s="27" t="s">
        <v>2609</v>
      </c>
      <c r="BG132" s="27">
        <v>166</v>
      </c>
      <c r="BH132" s="27" t="s">
        <v>1427</v>
      </c>
      <c r="BI132" s="27">
        <v>3</v>
      </c>
      <c r="BJ132" s="27" t="s">
        <v>1427</v>
      </c>
      <c r="BK132" s="27" t="s">
        <v>1427</v>
      </c>
      <c r="BL132" s="27" t="s">
        <v>1427</v>
      </c>
      <c r="BM132" s="27" t="s">
        <v>1427</v>
      </c>
      <c r="BN132" s="27">
        <v>2</v>
      </c>
      <c r="BO132" s="29">
        <v>4</v>
      </c>
      <c r="BP132" s="27">
        <v>30</v>
      </c>
      <c r="BQ132" s="27">
        <v>0</v>
      </c>
      <c r="BR132" s="27" t="s">
        <v>1427</v>
      </c>
      <c r="BS132" s="27">
        <v>1</v>
      </c>
      <c r="BT132" s="27">
        <v>1</v>
      </c>
      <c r="BU132" s="29">
        <v>2</v>
      </c>
    </row>
    <row r="133" spans="1:73" ht="45" hidden="1" outlineLevel="2" x14ac:dyDescent="0.25">
      <c r="A133" s="27">
        <v>640</v>
      </c>
      <c r="B133" s="28">
        <v>44451.210717592592</v>
      </c>
      <c r="C133" s="28">
        <v>44451.211782407408</v>
      </c>
      <c r="D133" s="2" t="s">
        <v>1277</v>
      </c>
      <c r="E133" s="27">
        <v>100</v>
      </c>
      <c r="F133" s="27">
        <v>91</v>
      </c>
      <c r="G133" s="27">
        <v>1</v>
      </c>
      <c r="H133" s="28">
        <v>44451.211790891204</v>
      </c>
      <c r="I133" s="2" t="s">
        <v>1278</v>
      </c>
      <c r="J133" s="27">
        <v>44.05450439453125</v>
      </c>
      <c r="K133" s="27">
        <v>12.568603515625</v>
      </c>
      <c r="L133" s="2" t="s">
        <v>15</v>
      </c>
      <c r="M133" s="2" t="s">
        <v>16</v>
      </c>
      <c r="N133" s="3">
        <v>1</v>
      </c>
      <c r="O133" s="27" t="s">
        <v>1427</v>
      </c>
      <c r="P133" s="27" t="s">
        <v>1427</v>
      </c>
      <c r="Q133" s="27" t="s">
        <v>1427</v>
      </c>
      <c r="R133" s="27">
        <f t="shared" si="6"/>
        <v>0</v>
      </c>
      <c r="S133" s="27"/>
      <c r="T133" s="27"/>
      <c r="U133" s="27"/>
      <c r="V133" s="27"/>
      <c r="W133" s="27"/>
      <c r="X133" s="27"/>
      <c r="Y133" s="27"/>
      <c r="Z133" s="27" t="s">
        <v>1427</v>
      </c>
      <c r="AA133" s="27" t="s">
        <v>1427</v>
      </c>
      <c r="AB133" s="27" t="s">
        <v>1427</v>
      </c>
      <c r="AC133" s="27">
        <f t="shared" si="7"/>
        <v>0</v>
      </c>
      <c r="AD133" s="27"/>
      <c r="AE133" s="27"/>
      <c r="AF133" s="27"/>
      <c r="AG133" s="27"/>
      <c r="AH133" s="27"/>
      <c r="AI133" s="27"/>
      <c r="AJ133" s="27"/>
      <c r="AK133" s="27"/>
      <c r="AL133" s="29">
        <v>0</v>
      </c>
      <c r="AM133" s="29">
        <v>0</v>
      </c>
      <c r="AN133" s="29" t="s">
        <v>1427</v>
      </c>
      <c r="AO133" s="29" t="s">
        <v>1427</v>
      </c>
      <c r="AP133" s="29" t="s">
        <v>1427</v>
      </c>
      <c r="AQ133" s="29" t="s">
        <v>1427</v>
      </c>
      <c r="AR133" s="29" t="s">
        <v>1427</v>
      </c>
      <c r="AS133" s="29" t="s">
        <v>1427</v>
      </c>
      <c r="AT133" s="29" t="str">
        <f t="shared" si="8"/>
        <v>.</v>
      </c>
      <c r="AU133" s="29">
        <v>7</v>
      </c>
      <c r="AV133" s="29">
        <v>7</v>
      </c>
      <c r="AW133" s="29">
        <v>1</v>
      </c>
      <c r="AX133" s="29">
        <v>30</v>
      </c>
      <c r="AY133" s="29">
        <v>1</v>
      </c>
      <c r="AZ133" s="27" t="s">
        <v>1427</v>
      </c>
      <c r="BA133" s="27">
        <v>38</v>
      </c>
      <c r="BB133" s="27">
        <v>1</v>
      </c>
      <c r="BC133" s="27">
        <v>0</v>
      </c>
      <c r="BD133" s="27">
        <v>0</v>
      </c>
      <c r="BE133" s="27">
        <v>0</v>
      </c>
      <c r="BF133" s="27" t="s">
        <v>3000</v>
      </c>
      <c r="BG133" s="27">
        <v>167</v>
      </c>
      <c r="BH133" s="27" t="s">
        <v>1427</v>
      </c>
      <c r="BI133" s="27">
        <v>4</v>
      </c>
      <c r="BJ133" s="27">
        <v>9</v>
      </c>
      <c r="BK133" s="27" t="s">
        <v>1427</v>
      </c>
      <c r="BL133" s="27" t="s">
        <v>1427</v>
      </c>
      <c r="BM133" s="27" t="s">
        <v>1427</v>
      </c>
      <c r="BN133" s="27">
        <v>2</v>
      </c>
      <c r="BO133" s="29">
        <v>3</v>
      </c>
      <c r="BP133" s="27">
        <v>120</v>
      </c>
      <c r="BQ133" s="27">
        <v>1</v>
      </c>
      <c r="BR133" s="27">
        <v>0</v>
      </c>
      <c r="BS133" s="27">
        <v>1</v>
      </c>
      <c r="BT133" s="27">
        <v>1</v>
      </c>
      <c r="BU133" s="29">
        <v>2</v>
      </c>
    </row>
    <row r="134" spans="1:73" ht="30" hidden="1" outlineLevel="2" x14ac:dyDescent="0.25">
      <c r="A134" s="27">
        <v>647</v>
      </c>
      <c r="B134" s="28">
        <v>44451.228078703702</v>
      </c>
      <c r="C134" s="28">
        <v>44451.230555555558</v>
      </c>
      <c r="D134" s="2" t="s">
        <v>1291</v>
      </c>
      <c r="E134" s="27">
        <v>100</v>
      </c>
      <c r="F134" s="27">
        <v>213</v>
      </c>
      <c r="G134" s="27">
        <v>1</v>
      </c>
      <c r="H134" s="28">
        <v>44451.230566157406</v>
      </c>
      <c r="I134" s="2" t="s">
        <v>1292</v>
      </c>
      <c r="J134" s="27">
        <v>43.147903442382813</v>
      </c>
      <c r="K134" s="27">
        <v>12.109695434570313</v>
      </c>
      <c r="L134" s="2" t="s">
        <v>15</v>
      </c>
      <c r="M134" s="2" t="s">
        <v>16</v>
      </c>
      <c r="N134" s="3">
        <v>1</v>
      </c>
      <c r="O134" s="27" t="s">
        <v>1427</v>
      </c>
      <c r="P134" s="27" t="s">
        <v>1427</v>
      </c>
      <c r="Q134" s="27" t="s">
        <v>1427</v>
      </c>
      <c r="R134" s="27">
        <f t="shared" si="6"/>
        <v>0</v>
      </c>
      <c r="S134" s="27"/>
      <c r="T134" s="27"/>
      <c r="U134" s="27"/>
      <c r="V134" s="27"/>
      <c r="W134" s="27"/>
      <c r="X134" s="27"/>
      <c r="Y134" s="27"/>
      <c r="Z134" s="27" t="s">
        <v>1427</v>
      </c>
      <c r="AA134" s="27" t="s">
        <v>1427</v>
      </c>
      <c r="AB134" s="27" t="s">
        <v>1427</v>
      </c>
      <c r="AC134" s="27">
        <f t="shared" si="7"/>
        <v>0</v>
      </c>
      <c r="AD134" s="27"/>
      <c r="AE134" s="27"/>
      <c r="AF134" s="27"/>
      <c r="AG134" s="27"/>
      <c r="AH134" s="27"/>
      <c r="AI134" s="27"/>
      <c r="AJ134" s="27"/>
      <c r="AK134" s="27"/>
      <c r="AL134" s="29">
        <v>0</v>
      </c>
      <c r="AM134" s="29">
        <v>0</v>
      </c>
      <c r="AN134" s="29" t="s">
        <v>1427</v>
      </c>
      <c r="AO134" s="29" t="s">
        <v>1427</v>
      </c>
      <c r="AP134" s="29" t="s">
        <v>1427</v>
      </c>
      <c r="AQ134" s="29" t="s">
        <v>1427</v>
      </c>
      <c r="AR134" s="29" t="s">
        <v>1427</v>
      </c>
      <c r="AS134" s="29" t="s">
        <v>1427</v>
      </c>
      <c r="AT134" s="29" t="str">
        <f t="shared" si="8"/>
        <v>.</v>
      </c>
      <c r="AU134" s="29">
        <v>6</v>
      </c>
      <c r="AV134" s="29">
        <v>8</v>
      </c>
      <c r="AW134" s="29">
        <v>1</v>
      </c>
      <c r="AX134" s="29">
        <v>37</v>
      </c>
      <c r="AY134" s="29">
        <v>1</v>
      </c>
      <c r="AZ134" s="27" t="s">
        <v>1427</v>
      </c>
      <c r="BA134" s="27">
        <v>98</v>
      </c>
      <c r="BB134" s="27">
        <v>0</v>
      </c>
      <c r="BC134" s="27">
        <v>0</v>
      </c>
      <c r="BD134" s="27">
        <v>0</v>
      </c>
      <c r="BE134" s="27">
        <v>1</v>
      </c>
      <c r="BF134" s="27" t="s">
        <v>3005</v>
      </c>
      <c r="BG134" s="27">
        <v>167</v>
      </c>
      <c r="BH134" s="27" t="s">
        <v>1427</v>
      </c>
      <c r="BI134" s="27">
        <v>7</v>
      </c>
      <c r="BJ134" s="27" t="s">
        <v>1427</v>
      </c>
      <c r="BK134" s="27" t="s">
        <v>1427</v>
      </c>
      <c r="BL134" s="27" t="s">
        <v>1427</v>
      </c>
      <c r="BM134" s="27" t="s">
        <v>1427</v>
      </c>
      <c r="BN134" s="27">
        <v>3</v>
      </c>
      <c r="BO134" s="29">
        <v>3</v>
      </c>
      <c r="BP134" s="27">
        <v>120</v>
      </c>
      <c r="BQ134" s="27">
        <v>0</v>
      </c>
      <c r="BR134" s="27" t="s">
        <v>1427</v>
      </c>
      <c r="BS134" s="27">
        <v>1</v>
      </c>
      <c r="BT134" s="27">
        <v>1</v>
      </c>
      <c r="BU134" s="29">
        <v>2</v>
      </c>
    </row>
    <row r="135" spans="1:73" ht="45" hidden="1" outlineLevel="2" x14ac:dyDescent="0.25">
      <c r="A135" s="27">
        <v>656</v>
      </c>
      <c r="B135" s="28">
        <v>44451.25209490741</v>
      </c>
      <c r="C135" s="28">
        <v>44451.253900462965</v>
      </c>
      <c r="D135" s="2" t="s">
        <v>1309</v>
      </c>
      <c r="E135" s="27">
        <v>100</v>
      </c>
      <c r="F135" s="27">
        <v>155</v>
      </c>
      <c r="G135" s="27">
        <v>1</v>
      </c>
      <c r="H135" s="28">
        <v>44451.253906446756</v>
      </c>
      <c r="I135" s="2" t="s">
        <v>1310</v>
      </c>
      <c r="J135" s="27">
        <v>37.71270751953125</v>
      </c>
      <c r="K135" s="27">
        <v>12.499603271484375</v>
      </c>
      <c r="L135" s="2" t="s">
        <v>15</v>
      </c>
      <c r="M135" s="2" t="s">
        <v>16</v>
      </c>
      <c r="N135" s="3">
        <v>1</v>
      </c>
      <c r="O135" s="27" t="s">
        <v>1427</v>
      </c>
      <c r="P135" s="27" t="s">
        <v>1427</v>
      </c>
      <c r="Q135" s="27" t="s">
        <v>1427</v>
      </c>
      <c r="R135" s="27">
        <f t="shared" si="6"/>
        <v>0</v>
      </c>
      <c r="S135" s="27"/>
      <c r="T135" s="27"/>
      <c r="U135" s="27"/>
      <c r="V135" s="27"/>
      <c r="W135" s="27"/>
      <c r="X135" s="27"/>
      <c r="Y135" s="27"/>
      <c r="Z135" s="27" t="s">
        <v>1427</v>
      </c>
      <c r="AA135" s="27" t="s">
        <v>1427</v>
      </c>
      <c r="AB135" s="27" t="s">
        <v>1427</v>
      </c>
      <c r="AC135" s="27">
        <f t="shared" si="7"/>
        <v>0</v>
      </c>
      <c r="AD135" s="27"/>
      <c r="AE135" s="27"/>
      <c r="AF135" s="27"/>
      <c r="AG135" s="27"/>
      <c r="AH135" s="27"/>
      <c r="AI135" s="27"/>
      <c r="AJ135" s="27"/>
      <c r="AK135" s="27"/>
      <c r="AL135" s="29">
        <v>0</v>
      </c>
      <c r="AM135" s="29">
        <v>0</v>
      </c>
      <c r="AN135" s="29" t="s">
        <v>1427</v>
      </c>
      <c r="AO135" s="29" t="s">
        <v>1427</v>
      </c>
      <c r="AP135" s="29" t="s">
        <v>1427</v>
      </c>
      <c r="AQ135" s="29" t="s">
        <v>1427</v>
      </c>
      <c r="AR135" s="29" t="s">
        <v>1427</v>
      </c>
      <c r="AS135" s="29" t="s">
        <v>1427</v>
      </c>
      <c r="AT135" s="29" t="str">
        <f t="shared" si="8"/>
        <v>.</v>
      </c>
      <c r="AU135" s="29">
        <v>8</v>
      </c>
      <c r="AV135" s="29">
        <v>6</v>
      </c>
      <c r="AW135" s="29">
        <v>1</v>
      </c>
      <c r="AX135" s="29">
        <v>50</v>
      </c>
      <c r="AY135" s="29">
        <v>1</v>
      </c>
      <c r="AZ135" s="27" t="s">
        <v>1427</v>
      </c>
      <c r="BA135" s="27">
        <v>47</v>
      </c>
      <c r="BB135" s="27">
        <v>0</v>
      </c>
      <c r="BC135" s="27">
        <v>0</v>
      </c>
      <c r="BD135" s="27">
        <v>1</v>
      </c>
      <c r="BE135" s="27">
        <v>0</v>
      </c>
      <c r="BF135" s="27" t="s">
        <v>3011</v>
      </c>
      <c r="BG135" s="27">
        <v>168</v>
      </c>
      <c r="BH135" s="27" t="s">
        <v>1427</v>
      </c>
      <c r="BI135" s="27">
        <v>4</v>
      </c>
      <c r="BJ135" s="27">
        <v>8</v>
      </c>
      <c r="BK135" s="27" t="s">
        <v>1427</v>
      </c>
      <c r="BL135" s="27" t="s">
        <v>1427</v>
      </c>
      <c r="BM135" s="27" t="s">
        <v>1427</v>
      </c>
      <c r="BN135" s="27">
        <v>2</v>
      </c>
      <c r="BO135" s="29">
        <v>3</v>
      </c>
      <c r="BP135" s="27">
        <v>50</v>
      </c>
      <c r="BQ135" s="27">
        <v>1</v>
      </c>
      <c r="BR135" s="27">
        <v>1</v>
      </c>
      <c r="BS135" s="27">
        <v>1</v>
      </c>
      <c r="BT135" s="27">
        <v>1</v>
      </c>
      <c r="BU135" s="29">
        <v>2</v>
      </c>
    </row>
    <row r="136" spans="1:73" ht="30" hidden="1" outlineLevel="2" x14ac:dyDescent="0.25">
      <c r="A136" s="27">
        <v>663</v>
      </c>
      <c r="B136" s="28">
        <v>44451.268831018519</v>
      </c>
      <c r="C136" s="28">
        <v>44451.27138888889</v>
      </c>
      <c r="D136" s="2" t="s">
        <v>1323</v>
      </c>
      <c r="E136" s="27">
        <v>100</v>
      </c>
      <c r="F136" s="27">
        <v>221</v>
      </c>
      <c r="G136" s="27">
        <v>1</v>
      </c>
      <c r="H136" s="28">
        <v>44451.271412268521</v>
      </c>
      <c r="I136" s="2" t="s">
        <v>1324</v>
      </c>
      <c r="J136" s="27">
        <v>41.890396118164063</v>
      </c>
      <c r="K136" s="27">
        <v>12.512603759765625</v>
      </c>
      <c r="L136" s="2" t="s">
        <v>15</v>
      </c>
      <c r="M136" s="2" t="s">
        <v>16</v>
      </c>
      <c r="N136" s="3">
        <v>1</v>
      </c>
      <c r="O136" s="27" t="s">
        <v>1427</v>
      </c>
      <c r="P136" s="27" t="s">
        <v>1427</v>
      </c>
      <c r="Q136" s="27" t="s">
        <v>1427</v>
      </c>
      <c r="R136" s="27">
        <f t="shared" si="6"/>
        <v>0</v>
      </c>
      <c r="S136" s="27"/>
      <c r="T136" s="27"/>
      <c r="U136" s="27"/>
      <c r="V136" s="27"/>
      <c r="W136" s="27"/>
      <c r="X136" s="27"/>
      <c r="Y136" s="27"/>
      <c r="Z136" s="27" t="s">
        <v>1427</v>
      </c>
      <c r="AA136" s="27" t="s">
        <v>1427</v>
      </c>
      <c r="AB136" s="27" t="s">
        <v>1427</v>
      </c>
      <c r="AC136" s="27">
        <f t="shared" si="7"/>
        <v>0</v>
      </c>
      <c r="AD136" s="27"/>
      <c r="AE136" s="27"/>
      <c r="AF136" s="27"/>
      <c r="AG136" s="27"/>
      <c r="AH136" s="27"/>
      <c r="AI136" s="27"/>
      <c r="AJ136" s="27"/>
      <c r="AK136" s="27"/>
      <c r="AL136" s="29">
        <v>0</v>
      </c>
      <c r="AM136" s="29">
        <v>0</v>
      </c>
      <c r="AN136" s="29" t="s">
        <v>1427</v>
      </c>
      <c r="AO136" s="29" t="s">
        <v>1427</v>
      </c>
      <c r="AP136" s="29" t="s">
        <v>1427</v>
      </c>
      <c r="AQ136" s="29" t="s">
        <v>1427</v>
      </c>
      <c r="AR136" s="29" t="s">
        <v>1427</v>
      </c>
      <c r="AS136" s="29" t="s">
        <v>1427</v>
      </c>
      <c r="AT136" s="29" t="str">
        <f t="shared" si="8"/>
        <v>.</v>
      </c>
      <c r="AU136" s="29">
        <v>7</v>
      </c>
      <c r="AV136" s="29">
        <v>9</v>
      </c>
      <c r="AW136" s="29">
        <v>1</v>
      </c>
      <c r="AX136" s="29">
        <v>46</v>
      </c>
      <c r="AY136" s="29">
        <v>1</v>
      </c>
      <c r="AZ136" s="27" t="s">
        <v>1427</v>
      </c>
      <c r="BA136" s="27">
        <v>86</v>
      </c>
      <c r="BB136" s="27">
        <v>0</v>
      </c>
      <c r="BC136" s="27">
        <v>1</v>
      </c>
      <c r="BD136" s="27">
        <v>0</v>
      </c>
      <c r="BE136" s="27">
        <v>0</v>
      </c>
      <c r="BF136" s="27" t="s">
        <v>2609</v>
      </c>
      <c r="BG136" s="27">
        <v>167</v>
      </c>
      <c r="BH136" s="27" t="s">
        <v>1427</v>
      </c>
      <c r="BI136" s="27">
        <v>4</v>
      </c>
      <c r="BJ136" s="27">
        <v>9</v>
      </c>
      <c r="BK136" s="27" t="s">
        <v>1427</v>
      </c>
      <c r="BL136" s="27" t="s">
        <v>1427</v>
      </c>
      <c r="BM136" s="27" t="s">
        <v>1427</v>
      </c>
      <c r="BN136" s="27">
        <v>5</v>
      </c>
      <c r="BO136" s="29">
        <v>3</v>
      </c>
      <c r="BP136" s="27">
        <v>360</v>
      </c>
      <c r="BQ136" s="27">
        <v>0</v>
      </c>
      <c r="BR136" s="27" t="s">
        <v>1427</v>
      </c>
      <c r="BS136" s="27">
        <v>1</v>
      </c>
      <c r="BT136" s="27">
        <v>1</v>
      </c>
      <c r="BU136" s="29">
        <v>2</v>
      </c>
    </row>
    <row r="137" spans="1:73" ht="45" hidden="1" outlineLevel="2" x14ac:dyDescent="0.25">
      <c r="A137" s="27">
        <v>665</v>
      </c>
      <c r="B137" s="28">
        <v>44451.275752314818</v>
      </c>
      <c r="C137" s="28">
        <v>44451.277627314812</v>
      </c>
      <c r="D137" s="2" t="s">
        <v>1327</v>
      </c>
      <c r="E137" s="27">
        <v>100</v>
      </c>
      <c r="F137" s="27">
        <v>162</v>
      </c>
      <c r="G137" s="27">
        <v>1</v>
      </c>
      <c r="H137" s="28">
        <v>44451.277632569443</v>
      </c>
      <c r="I137" s="2" t="s">
        <v>1328</v>
      </c>
      <c r="J137" s="27">
        <v>43.542800903320313</v>
      </c>
      <c r="K137" s="27">
        <v>10.329803466796875</v>
      </c>
      <c r="L137" s="2" t="s">
        <v>15</v>
      </c>
      <c r="M137" s="2" t="s">
        <v>16</v>
      </c>
      <c r="N137" s="3">
        <v>1</v>
      </c>
      <c r="O137" s="27" t="s">
        <v>1427</v>
      </c>
      <c r="P137" s="27" t="s">
        <v>1427</v>
      </c>
      <c r="Q137" s="27" t="s">
        <v>1427</v>
      </c>
      <c r="R137" s="27">
        <f t="shared" si="6"/>
        <v>0</v>
      </c>
      <c r="S137" s="27"/>
      <c r="T137" s="27"/>
      <c r="U137" s="27"/>
      <c r="V137" s="27"/>
      <c r="W137" s="27"/>
      <c r="X137" s="27"/>
      <c r="Y137" s="27"/>
      <c r="Z137" s="27" t="s">
        <v>1427</v>
      </c>
      <c r="AA137" s="27" t="s">
        <v>1427</v>
      </c>
      <c r="AB137" s="27" t="s">
        <v>1427</v>
      </c>
      <c r="AC137" s="27">
        <f t="shared" si="7"/>
        <v>0</v>
      </c>
      <c r="AD137" s="27"/>
      <c r="AE137" s="27"/>
      <c r="AF137" s="27"/>
      <c r="AG137" s="27"/>
      <c r="AH137" s="27"/>
      <c r="AI137" s="27"/>
      <c r="AJ137" s="27"/>
      <c r="AK137" s="27"/>
      <c r="AL137" s="29">
        <v>0</v>
      </c>
      <c r="AM137" s="29">
        <v>0</v>
      </c>
      <c r="AN137" s="29" t="s">
        <v>1427</v>
      </c>
      <c r="AO137" s="29" t="s">
        <v>1427</v>
      </c>
      <c r="AP137" s="29" t="s">
        <v>1427</v>
      </c>
      <c r="AQ137" s="29" t="s">
        <v>1427</v>
      </c>
      <c r="AR137" s="29" t="s">
        <v>1427</v>
      </c>
      <c r="AS137" s="29" t="s">
        <v>1427</v>
      </c>
      <c r="AT137" s="29" t="str">
        <f t="shared" si="8"/>
        <v>.</v>
      </c>
      <c r="AU137" s="29">
        <v>6</v>
      </c>
      <c r="AV137" s="29">
        <v>7</v>
      </c>
      <c r="AW137" s="29">
        <v>1</v>
      </c>
      <c r="AX137" s="29">
        <v>23</v>
      </c>
      <c r="AY137" s="29">
        <v>1</v>
      </c>
      <c r="AZ137" s="27" t="s">
        <v>1427</v>
      </c>
      <c r="BA137" s="27">
        <v>49</v>
      </c>
      <c r="BB137" s="27">
        <v>0</v>
      </c>
      <c r="BC137" s="27">
        <v>1</v>
      </c>
      <c r="BD137" s="27">
        <v>0</v>
      </c>
      <c r="BE137" s="27">
        <v>0</v>
      </c>
      <c r="BF137" s="27" t="s">
        <v>2594</v>
      </c>
      <c r="BG137" s="27">
        <v>164</v>
      </c>
      <c r="BH137" s="27" t="s">
        <v>1427</v>
      </c>
      <c r="BI137" s="27">
        <v>3</v>
      </c>
      <c r="BJ137" s="27">
        <v>9</v>
      </c>
      <c r="BK137" s="27" t="s">
        <v>1427</v>
      </c>
      <c r="BL137" s="27" t="s">
        <v>1427</v>
      </c>
      <c r="BM137" s="27" t="s">
        <v>1427</v>
      </c>
      <c r="BN137" s="27">
        <v>3</v>
      </c>
      <c r="BO137" s="29">
        <v>4</v>
      </c>
      <c r="BP137" s="27">
        <v>120</v>
      </c>
      <c r="BQ137" s="27">
        <v>0</v>
      </c>
      <c r="BR137" s="27" t="s">
        <v>1427</v>
      </c>
      <c r="BS137" s="27">
        <v>1</v>
      </c>
      <c r="BT137" s="27">
        <v>1</v>
      </c>
      <c r="BU137" s="29">
        <v>2</v>
      </c>
    </row>
    <row r="138" spans="1:73" ht="30" hidden="1" outlineLevel="2" x14ac:dyDescent="0.25">
      <c r="A138" s="27">
        <v>670</v>
      </c>
      <c r="B138" s="28">
        <v>44451.304930555554</v>
      </c>
      <c r="C138" s="28">
        <v>44451.307199074072</v>
      </c>
      <c r="D138" s="2" t="s">
        <v>1337</v>
      </c>
      <c r="E138" s="27">
        <v>100</v>
      </c>
      <c r="F138" s="27">
        <v>196</v>
      </c>
      <c r="G138" s="27">
        <v>1</v>
      </c>
      <c r="H138" s="28">
        <v>44451.307207453705</v>
      </c>
      <c r="I138" s="2" t="s">
        <v>1338</v>
      </c>
      <c r="J138" s="27">
        <v>45.43170166015625</v>
      </c>
      <c r="K138" s="27">
        <v>10.98590087890625</v>
      </c>
      <c r="L138" s="2" t="s">
        <v>15</v>
      </c>
      <c r="M138" s="2" t="s">
        <v>16</v>
      </c>
      <c r="N138" s="3">
        <v>1</v>
      </c>
      <c r="O138" s="27" t="s">
        <v>1427</v>
      </c>
      <c r="P138" s="27" t="s">
        <v>1427</v>
      </c>
      <c r="Q138" s="27" t="s">
        <v>1427</v>
      </c>
      <c r="R138" s="27">
        <f t="shared" si="6"/>
        <v>0</v>
      </c>
      <c r="S138" s="27"/>
      <c r="T138" s="27"/>
      <c r="U138" s="27"/>
      <c r="V138" s="27"/>
      <c r="W138" s="27"/>
      <c r="X138" s="27"/>
      <c r="Y138" s="27"/>
      <c r="Z138" s="27" t="s">
        <v>1427</v>
      </c>
      <c r="AA138" s="27" t="s">
        <v>1427</v>
      </c>
      <c r="AB138" s="27" t="s">
        <v>1427</v>
      </c>
      <c r="AC138" s="27">
        <f t="shared" si="7"/>
        <v>0</v>
      </c>
      <c r="AD138" s="27"/>
      <c r="AE138" s="27"/>
      <c r="AF138" s="27"/>
      <c r="AG138" s="27"/>
      <c r="AH138" s="27"/>
      <c r="AI138" s="27"/>
      <c r="AJ138" s="27"/>
      <c r="AK138" s="27"/>
      <c r="AL138" s="29">
        <v>0</v>
      </c>
      <c r="AM138" s="29">
        <v>0</v>
      </c>
      <c r="AN138" s="29" t="s">
        <v>1427</v>
      </c>
      <c r="AO138" s="29" t="s">
        <v>1427</v>
      </c>
      <c r="AP138" s="29" t="s">
        <v>1427</v>
      </c>
      <c r="AQ138" s="29" t="s">
        <v>1427</v>
      </c>
      <c r="AR138" s="29" t="s">
        <v>1427</v>
      </c>
      <c r="AS138" s="29" t="s">
        <v>1427</v>
      </c>
      <c r="AT138" s="29" t="str">
        <f t="shared" si="8"/>
        <v>.</v>
      </c>
      <c r="AU138" s="29">
        <v>6</v>
      </c>
      <c r="AV138" s="29">
        <v>8</v>
      </c>
      <c r="AW138" s="29">
        <v>1</v>
      </c>
      <c r="AX138" s="29">
        <v>43</v>
      </c>
      <c r="AY138" s="29">
        <v>1</v>
      </c>
      <c r="AZ138" s="27" t="s">
        <v>1427</v>
      </c>
      <c r="BA138" s="27">
        <v>107</v>
      </c>
      <c r="BB138" s="27">
        <v>1</v>
      </c>
      <c r="BC138" s="27">
        <v>0</v>
      </c>
      <c r="BD138" s="27">
        <v>0</v>
      </c>
      <c r="BE138" s="27">
        <v>0</v>
      </c>
      <c r="BF138" s="27" t="s">
        <v>3015</v>
      </c>
      <c r="BG138" s="27">
        <v>167</v>
      </c>
      <c r="BH138" s="27" t="s">
        <v>1427</v>
      </c>
      <c r="BI138" s="27">
        <v>4</v>
      </c>
      <c r="BJ138" s="27">
        <v>9</v>
      </c>
      <c r="BK138" s="27" t="s">
        <v>1427</v>
      </c>
      <c r="BL138" s="27" t="s">
        <v>1427</v>
      </c>
      <c r="BM138" s="27" t="s">
        <v>1427</v>
      </c>
      <c r="BN138" s="27">
        <v>2</v>
      </c>
      <c r="BO138" s="29">
        <v>3</v>
      </c>
      <c r="BP138" s="27">
        <v>120</v>
      </c>
      <c r="BQ138" s="27">
        <v>0</v>
      </c>
      <c r="BR138" s="27" t="s">
        <v>1427</v>
      </c>
      <c r="BS138" s="27">
        <v>1</v>
      </c>
      <c r="BT138" s="27">
        <v>0</v>
      </c>
      <c r="BU138" s="29">
        <v>5</v>
      </c>
    </row>
    <row r="139" spans="1:73" ht="30" hidden="1" outlineLevel="2" x14ac:dyDescent="0.25">
      <c r="A139" s="27">
        <v>679</v>
      </c>
      <c r="B139" s="28">
        <v>44451.360115740739</v>
      </c>
      <c r="C139" s="28">
        <v>44451.362511574072</v>
      </c>
      <c r="D139" s="2" t="s">
        <v>1355</v>
      </c>
      <c r="E139" s="27">
        <v>100</v>
      </c>
      <c r="F139" s="27">
        <v>206</v>
      </c>
      <c r="G139" s="27">
        <v>1</v>
      </c>
      <c r="H139" s="28">
        <v>44451.362517858797</v>
      </c>
      <c r="I139" s="2" t="s">
        <v>1356</v>
      </c>
      <c r="J139" s="27">
        <v>46.067398071289063</v>
      </c>
      <c r="K139" s="27">
        <v>13.236404418945313</v>
      </c>
      <c r="L139" s="2" t="s">
        <v>15</v>
      </c>
      <c r="M139" s="2" t="s">
        <v>16</v>
      </c>
      <c r="N139" s="3">
        <v>1</v>
      </c>
      <c r="O139" s="27" t="s">
        <v>1427</v>
      </c>
      <c r="P139" s="27" t="s">
        <v>1427</v>
      </c>
      <c r="Q139" s="27" t="s">
        <v>1427</v>
      </c>
      <c r="R139" s="27">
        <f t="shared" si="6"/>
        <v>0</v>
      </c>
      <c r="S139" s="27"/>
      <c r="T139" s="27"/>
      <c r="U139" s="27"/>
      <c r="V139" s="27"/>
      <c r="W139" s="27"/>
      <c r="X139" s="27"/>
      <c r="Y139" s="27"/>
      <c r="Z139" s="27" t="s">
        <v>1427</v>
      </c>
      <c r="AA139" s="27" t="s">
        <v>1427</v>
      </c>
      <c r="AB139" s="27" t="s">
        <v>1427</v>
      </c>
      <c r="AC139" s="27">
        <f t="shared" si="7"/>
        <v>0</v>
      </c>
      <c r="AD139" s="27"/>
      <c r="AE139" s="27"/>
      <c r="AF139" s="27"/>
      <c r="AG139" s="27"/>
      <c r="AH139" s="27"/>
      <c r="AI139" s="27"/>
      <c r="AJ139" s="27"/>
      <c r="AK139" s="27"/>
      <c r="AL139" s="29">
        <v>0</v>
      </c>
      <c r="AM139" s="29">
        <v>0</v>
      </c>
      <c r="AN139" s="29" t="s">
        <v>1427</v>
      </c>
      <c r="AO139" s="29" t="s">
        <v>1427</v>
      </c>
      <c r="AP139" s="29" t="s">
        <v>1427</v>
      </c>
      <c r="AQ139" s="29" t="s">
        <v>1427</v>
      </c>
      <c r="AR139" s="29" t="s">
        <v>1427</v>
      </c>
      <c r="AS139" s="29" t="s">
        <v>1427</v>
      </c>
      <c r="AT139" s="29" t="str">
        <f t="shared" si="8"/>
        <v>.</v>
      </c>
      <c r="AU139" s="29">
        <v>7</v>
      </c>
      <c r="AV139" s="29">
        <v>8</v>
      </c>
      <c r="AW139" s="29">
        <v>1</v>
      </c>
      <c r="AX139" s="29">
        <v>46</v>
      </c>
      <c r="AY139" s="29">
        <v>1</v>
      </c>
      <c r="AZ139" s="27" t="s">
        <v>1427</v>
      </c>
      <c r="BA139" s="27">
        <v>102</v>
      </c>
      <c r="BB139" s="27">
        <v>1</v>
      </c>
      <c r="BC139" s="27">
        <v>0</v>
      </c>
      <c r="BD139" s="27">
        <v>0</v>
      </c>
      <c r="BE139" s="27">
        <v>0</v>
      </c>
      <c r="BF139" s="27" t="s">
        <v>2616</v>
      </c>
      <c r="BG139" s="27">
        <v>167</v>
      </c>
      <c r="BH139" s="27" t="s">
        <v>1427</v>
      </c>
      <c r="BI139" s="27">
        <v>4</v>
      </c>
      <c r="BJ139" s="27">
        <v>18</v>
      </c>
      <c r="BK139" s="27" t="s">
        <v>3116</v>
      </c>
      <c r="BL139" s="27" t="s">
        <v>1427</v>
      </c>
      <c r="BM139" s="27" t="s">
        <v>1427</v>
      </c>
      <c r="BN139" s="27">
        <v>2</v>
      </c>
      <c r="BO139" s="29">
        <v>3</v>
      </c>
      <c r="BP139" s="27">
        <v>90</v>
      </c>
      <c r="BQ139" s="27">
        <v>0</v>
      </c>
      <c r="BR139" s="27" t="s">
        <v>1427</v>
      </c>
      <c r="BS139" s="27">
        <v>1</v>
      </c>
      <c r="BT139" s="27">
        <v>1</v>
      </c>
      <c r="BU139" s="29">
        <v>3</v>
      </c>
    </row>
    <row r="140" spans="1:73" ht="30" hidden="1" outlineLevel="2" x14ac:dyDescent="0.25">
      <c r="A140" s="27">
        <v>682</v>
      </c>
      <c r="B140" s="28">
        <v>44451.407627314817</v>
      </c>
      <c r="C140" s="28">
        <v>44451.40892361111</v>
      </c>
      <c r="D140" s="2" t="s">
        <v>1361</v>
      </c>
      <c r="E140" s="27">
        <v>100</v>
      </c>
      <c r="F140" s="27">
        <v>112</v>
      </c>
      <c r="G140" s="27">
        <v>1</v>
      </c>
      <c r="H140" s="28">
        <v>44451.408934918982</v>
      </c>
      <c r="I140" s="2" t="s">
        <v>1362</v>
      </c>
      <c r="J140" s="27">
        <v>43.818496704101563</v>
      </c>
      <c r="K140" s="27">
        <v>11.057205200195313</v>
      </c>
      <c r="L140" s="2" t="s">
        <v>15</v>
      </c>
      <c r="M140" s="2" t="s">
        <v>16</v>
      </c>
      <c r="N140" s="3">
        <v>1</v>
      </c>
      <c r="O140" s="27" t="s">
        <v>1427</v>
      </c>
      <c r="P140" s="27" t="s">
        <v>1427</v>
      </c>
      <c r="Q140" s="27" t="s">
        <v>1427</v>
      </c>
      <c r="R140" s="27">
        <f t="shared" si="6"/>
        <v>0</v>
      </c>
      <c r="S140" s="27"/>
      <c r="T140" s="27"/>
      <c r="U140" s="27"/>
      <c r="V140" s="27"/>
      <c r="W140" s="27"/>
      <c r="X140" s="27"/>
      <c r="Y140" s="27"/>
      <c r="Z140" s="27" t="s">
        <v>1427</v>
      </c>
      <c r="AA140" s="27" t="s">
        <v>1427</v>
      </c>
      <c r="AB140" s="27" t="s">
        <v>1427</v>
      </c>
      <c r="AC140" s="27">
        <f t="shared" si="7"/>
        <v>0</v>
      </c>
      <c r="AD140" s="27"/>
      <c r="AE140" s="27"/>
      <c r="AF140" s="27"/>
      <c r="AG140" s="27"/>
      <c r="AH140" s="27"/>
      <c r="AI140" s="27"/>
      <c r="AJ140" s="27"/>
      <c r="AK140" s="27"/>
      <c r="AL140" s="29">
        <v>0</v>
      </c>
      <c r="AM140" s="29">
        <v>0</v>
      </c>
      <c r="AN140" s="29" t="s">
        <v>1427</v>
      </c>
      <c r="AO140" s="29" t="s">
        <v>1427</v>
      </c>
      <c r="AP140" s="29" t="s">
        <v>1427</v>
      </c>
      <c r="AQ140" s="29" t="s">
        <v>1427</v>
      </c>
      <c r="AR140" s="29" t="s">
        <v>1427</v>
      </c>
      <c r="AS140" s="29" t="s">
        <v>1427</v>
      </c>
      <c r="AT140" s="29" t="str">
        <f t="shared" si="8"/>
        <v>.</v>
      </c>
      <c r="AU140" s="29">
        <v>8</v>
      </c>
      <c r="AV140" s="29">
        <v>8</v>
      </c>
      <c r="AW140" s="29">
        <v>1</v>
      </c>
      <c r="AX140" s="29">
        <v>30</v>
      </c>
      <c r="AY140" s="29">
        <v>1</v>
      </c>
      <c r="AZ140" s="27" t="s">
        <v>1427</v>
      </c>
      <c r="BA140" s="27">
        <v>36</v>
      </c>
      <c r="BB140" s="27">
        <v>0</v>
      </c>
      <c r="BC140" s="27">
        <v>1</v>
      </c>
      <c r="BD140" s="27">
        <v>0</v>
      </c>
      <c r="BE140" s="27">
        <v>0</v>
      </c>
      <c r="BF140" s="27" t="s">
        <v>2589</v>
      </c>
      <c r="BG140" s="27">
        <v>167</v>
      </c>
      <c r="BH140" s="27" t="s">
        <v>1427</v>
      </c>
      <c r="BI140" s="27">
        <v>4</v>
      </c>
      <c r="BJ140" s="27">
        <v>9</v>
      </c>
      <c r="BK140" s="27" t="s">
        <v>1427</v>
      </c>
      <c r="BL140" s="27" t="s">
        <v>1427</v>
      </c>
      <c r="BM140" s="27" t="s">
        <v>1427</v>
      </c>
      <c r="BN140" s="27">
        <v>2</v>
      </c>
      <c r="BO140" s="29">
        <v>3</v>
      </c>
      <c r="BP140" s="27">
        <v>120</v>
      </c>
      <c r="BQ140" s="27">
        <v>0</v>
      </c>
      <c r="BR140" s="27" t="s">
        <v>1427</v>
      </c>
      <c r="BS140" s="27">
        <v>1</v>
      </c>
      <c r="BT140" s="27">
        <v>1</v>
      </c>
      <c r="BU140" s="29">
        <v>4</v>
      </c>
    </row>
    <row r="141" spans="1:73" ht="30" hidden="1" outlineLevel="2" x14ac:dyDescent="0.25">
      <c r="A141" s="27">
        <v>684</v>
      </c>
      <c r="B141" s="28">
        <v>44451.420740740738</v>
      </c>
      <c r="C141" s="28">
        <v>44451.421932870369</v>
      </c>
      <c r="D141" s="2" t="s">
        <v>1365</v>
      </c>
      <c r="E141" s="27">
        <v>100</v>
      </c>
      <c r="F141" s="27">
        <v>103</v>
      </c>
      <c r="G141" s="27">
        <v>1</v>
      </c>
      <c r="H141" s="28">
        <v>44451.421943171299</v>
      </c>
      <c r="I141" s="2" t="s">
        <v>1366</v>
      </c>
      <c r="J141" s="27">
        <v>52.483596801757813</v>
      </c>
      <c r="K141" s="27">
        <v>13.315597534179688</v>
      </c>
      <c r="L141" s="2" t="s">
        <v>15</v>
      </c>
      <c r="M141" s="2" t="s">
        <v>16</v>
      </c>
      <c r="N141" s="3">
        <v>1</v>
      </c>
      <c r="O141" s="27" t="s">
        <v>1427</v>
      </c>
      <c r="P141" s="27" t="s">
        <v>1427</v>
      </c>
      <c r="Q141" s="27" t="s">
        <v>1427</v>
      </c>
      <c r="R141" s="27">
        <f t="shared" si="6"/>
        <v>0</v>
      </c>
      <c r="S141" s="27"/>
      <c r="T141" s="27"/>
      <c r="U141" s="27"/>
      <c r="V141" s="27"/>
      <c r="W141" s="27"/>
      <c r="X141" s="27"/>
      <c r="Y141" s="27"/>
      <c r="Z141" s="27" t="s">
        <v>1427</v>
      </c>
      <c r="AA141" s="27" t="s">
        <v>1427</v>
      </c>
      <c r="AB141" s="27" t="s">
        <v>1427</v>
      </c>
      <c r="AC141" s="27">
        <f t="shared" si="7"/>
        <v>0</v>
      </c>
      <c r="AD141" s="27"/>
      <c r="AE141" s="27"/>
      <c r="AF141" s="27"/>
      <c r="AG141" s="27"/>
      <c r="AH141" s="27"/>
      <c r="AI141" s="27"/>
      <c r="AJ141" s="27"/>
      <c r="AK141" s="27"/>
      <c r="AL141" s="29">
        <v>0</v>
      </c>
      <c r="AM141" s="29">
        <v>0</v>
      </c>
      <c r="AN141" s="29" t="s">
        <v>1427</v>
      </c>
      <c r="AO141" s="29" t="s">
        <v>1427</v>
      </c>
      <c r="AP141" s="29" t="s">
        <v>1427</v>
      </c>
      <c r="AQ141" s="29" t="s">
        <v>1427</v>
      </c>
      <c r="AR141" s="29" t="s">
        <v>1427</v>
      </c>
      <c r="AS141" s="29" t="s">
        <v>1427</v>
      </c>
      <c r="AT141" s="29" t="str">
        <f t="shared" si="8"/>
        <v>.</v>
      </c>
      <c r="AU141" s="29">
        <v>3</v>
      </c>
      <c r="AV141" s="29">
        <v>5</v>
      </c>
      <c r="AW141" s="29">
        <v>1</v>
      </c>
      <c r="AX141" s="29">
        <v>36</v>
      </c>
      <c r="AY141" s="29">
        <v>0</v>
      </c>
      <c r="AZ141" s="27" t="s">
        <v>3209</v>
      </c>
      <c r="BA141" s="27" t="s">
        <v>1427</v>
      </c>
      <c r="BB141" s="27">
        <v>0</v>
      </c>
      <c r="BC141" s="27">
        <v>0</v>
      </c>
      <c r="BD141" s="27">
        <v>0</v>
      </c>
      <c r="BE141" s="27">
        <v>0</v>
      </c>
      <c r="BF141" s="27" t="s">
        <v>1427</v>
      </c>
      <c r="BG141" s="27">
        <v>166</v>
      </c>
      <c r="BH141" s="27" t="s">
        <v>1427</v>
      </c>
      <c r="BI141" s="27">
        <v>7</v>
      </c>
      <c r="BJ141" s="27" t="s">
        <v>1427</v>
      </c>
      <c r="BK141" s="27" t="s">
        <v>1427</v>
      </c>
      <c r="BL141" s="27" t="s">
        <v>1427</v>
      </c>
      <c r="BM141" s="27" t="s">
        <v>1427</v>
      </c>
      <c r="BN141" s="27">
        <v>2</v>
      </c>
      <c r="BO141" s="29">
        <v>3</v>
      </c>
      <c r="BP141" s="27">
        <v>120</v>
      </c>
      <c r="BQ141" s="27">
        <v>1</v>
      </c>
      <c r="BR141" s="27">
        <v>1</v>
      </c>
      <c r="BS141" s="27">
        <v>1</v>
      </c>
      <c r="BT141" s="27">
        <v>1</v>
      </c>
      <c r="BU141" s="29">
        <v>4</v>
      </c>
    </row>
    <row r="142" spans="1:73" ht="45" hidden="1" outlineLevel="2" x14ac:dyDescent="0.25">
      <c r="A142" s="27">
        <v>690</v>
      </c>
      <c r="B142" s="28">
        <v>44451.490555555552</v>
      </c>
      <c r="C142" s="28">
        <v>44451.492094907408</v>
      </c>
      <c r="D142" s="2" t="s">
        <v>1377</v>
      </c>
      <c r="E142" s="27">
        <v>100</v>
      </c>
      <c r="F142" s="27">
        <v>133</v>
      </c>
      <c r="G142" s="27">
        <v>1</v>
      </c>
      <c r="H142" s="28">
        <v>44451.492106365738</v>
      </c>
      <c r="I142" s="2" t="s">
        <v>1378</v>
      </c>
      <c r="J142" s="27">
        <v>45.808700561523438</v>
      </c>
      <c r="K142" s="27">
        <v>9.0872039794921875</v>
      </c>
      <c r="L142" s="2" t="s">
        <v>15</v>
      </c>
      <c r="M142" s="2" t="s">
        <v>16</v>
      </c>
      <c r="N142" s="3">
        <v>1</v>
      </c>
      <c r="O142" s="27" t="s">
        <v>1427</v>
      </c>
      <c r="P142" s="27" t="s">
        <v>1427</v>
      </c>
      <c r="Q142" s="27" t="s">
        <v>1427</v>
      </c>
      <c r="R142" s="27">
        <f t="shared" si="6"/>
        <v>0</v>
      </c>
      <c r="S142" s="27"/>
      <c r="T142" s="27"/>
      <c r="U142" s="27"/>
      <c r="V142" s="27"/>
      <c r="W142" s="27"/>
      <c r="X142" s="27"/>
      <c r="Y142" s="27"/>
      <c r="Z142" s="27" t="s">
        <v>1427</v>
      </c>
      <c r="AA142" s="27" t="s">
        <v>1427</v>
      </c>
      <c r="AB142" s="27" t="s">
        <v>1427</v>
      </c>
      <c r="AC142" s="27">
        <f t="shared" si="7"/>
        <v>0</v>
      </c>
      <c r="AD142" s="27"/>
      <c r="AE142" s="27"/>
      <c r="AF142" s="27"/>
      <c r="AG142" s="27"/>
      <c r="AH142" s="27"/>
      <c r="AI142" s="27"/>
      <c r="AJ142" s="27"/>
      <c r="AK142" s="27"/>
      <c r="AL142" s="29">
        <v>0</v>
      </c>
      <c r="AM142" s="29">
        <v>0</v>
      </c>
      <c r="AN142" s="29" t="s">
        <v>1427</v>
      </c>
      <c r="AO142" s="29" t="s">
        <v>1427</v>
      </c>
      <c r="AP142" s="29" t="s">
        <v>1427</v>
      </c>
      <c r="AQ142" s="29" t="s">
        <v>1427</v>
      </c>
      <c r="AR142" s="29" t="s">
        <v>1427</v>
      </c>
      <c r="AS142" s="29" t="s">
        <v>1427</v>
      </c>
      <c r="AT142" s="29" t="str">
        <f t="shared" si="8"/>
        <v>.</v>
      </c>
      <c r="AU142" s="29">
        <v>8</v>
      </c>
      <c r="AV142" s="29">
        <v>8</v>
      </c>
      <c r="AW142" s="29">
        <v>0</v>
      </c>
      <c r="AX142" s="29">
        <v>72</v>
      </c>
      <c r="AY142" s="29">
        <v>1</v>
      </c>
      <c r="AZ142" s="27" t="s">
        <v>1427</v>
      </c>
      <c r="BA142" s="27">
        <v>28</v>
      </c>
      <c r="BB142" s="27">
        <v>1</v>
      </c>
      <c r="BC142" s="27">
        <v>0</v>
      </c>
      <c r="BD142" s="27">
        <v>0</v>
      </c>
      <c r="BE142" s="27">
        <v>0</v>
      </c>
      <c r="BF142" s="27" t="s">
        <v>3028</v>
      </c>
      <c r="BG142" s="27">
        <v>168</v>
      </c>
      <c r="BH142" s="27" t="s">
        <v>1427</v>
      </c>
      <c r="BI142" s="27">
        <v>5</v>
      </c>
      <c r="BJ142" s="27">
        <v>9</v>
      </c>
      <c r="BK142" s="27" t="s">
        <v>1427</v>
      </c>
      <c r="BL142" s="27">
        <v>116</v>
      </c>
      <c r="BM142" s="27" t="s">
        <v>3172</v>
      </c>
      <c r="BN142" s="27">
        <v>3</v>
      </c>
      <c r="BO142" s="29">
        <v>4</v>
      </c>
      <c r="BP142" s="27">
        <v>60</v>
      </c>
      <c r="BQ142" s="27">
        <v>0</v>
      </c>
      <c r="BR142" s="27" t="s">
        <v>1427</v>
      </c>
      <c r="BS142" s="27">
        <v>1</v>
      </c>
      <c r="BT142" s="27">
        <v>1</v>
      </c>
      <c r="BU142" s="29">
        <v>2</v>
      </c>
    </row>
    <row r="143" spans="1:73" ht="30" hidden="1" outlineLevel="2" x14ac:dyDescent="0.25">
      <c r="A143" s="27">
        <v>698</v>
      </c>
      <c r="B143" s="28">
        <v>44451.596122685187</v>
      </c>
      <c r="C143" s="28">
        <v>44451.598460648151</v>
      </c>
      <c r="D143" s="2" t="s">
        <v>1393</v>
      </c>
      <c r="E143" s="27">
        <v>100</v>
      </c>
      <c r="F143" s="27">
        <v>202</v>
      </c>
      <c r="G143" s="27">
        <v>1</v>
      </c>
      <c r="H143" s="28">
        <v>44451.598470300924</v>
      </c>
      <c r="I143" s="2" t="s">
        <v>1394</v>
      </c>
      <c r="J143" s="27">
        <v>43.147903442382813</v>
      </c>
      <c r="K143" s="27">
        <v>12.109695434570313</v>
      </c>
      <c r="L143" s="2" t="s">
        <v>15</v>
      </c>
      <c r="M143" s="2" t="s">
        <v>16</v>
      </c>
      <c r="N143" s="3">
        <v>1</v>
      </c>
      <c r="O143" s="27" t="s">
        <v>1427</v>
      </c>
      <c r="P143" s="27" t="s">
        <v>1427</v>
      </c>
      <c r="Q143" s="27" t="s">
        <v>1427</v>
      </c>
      <c r="R143" s="27">
        <f t="shared" si="6"/>
        <v>0</v>
      </c>
      <c r="S143" s="27"/>
      <c r="T143" s="27"/>
      <c r="U143" s="27"/>
      <c r="V143" s="27"/>
      <c r="W143" s="27"/>
      <c r="X143" s="27"/>
      <c r="Y143" s="27"/>
      <c r="Z143" s="27" t="s">
        <v>1427</v>
      </c>
      <c r="AA143" s="27" t="s">
        <v>1427</v>
      </c>
      <c r="AB143" s="27" t="s">
        <v>1427</v>
      </c>
      <c r="AC143" s="27">
        <f t="shared" si="7"/>
        <v>0</v>
      </c>
      <c r="AD143" s="27"/>
      <c r="AE143" s="27"/>
      <c r="AF143" s="27"/>
      <c r="AG143" s="27"/>
      <c r="AH143" s="27"/>
      <c r="AI143" s="27"/>
      <c r="AJ143" s="27"/>
      <c r="AK143" s="27"/>
      <c r="AL143" s="29">
        <v>0</v>
      </c>
      <c r="AM143" s="29">
        <v>0</v>
      </c>
      <c r="AN143" s="29" t="s">
        <v>1427</v>
      </c>
      <c r="AO143" s="29" t="s">
        <v>1427</v>
      </c>
      <c r="AP143" s="29" t="s">
        <v>1427</v>
      </c>
      <c r="AQ143" s="29" t="s">
        <v>1427</v>
      </c>
      <c r="AR143" s="29" t="s">
        <v>1427</v>
      </c>
      <c r="AS143" s="29" t="s">
        <v>1427</v>
      </c>
      <c r="AT143" s="29" t="str">
        <f t="shared" si="8"/>
        <v>.</v>
      </c>
      <c r="AU143" s="29">
        <v>0</v>
      </c>
      <c r="AV143" s="29">
        <v>7</v>
      </c>
      <c r="AW143" s="29">
        <v>0</v>
      </c>
      <c r="AX143" s="29">
        <v>58</v>
      </c>
      <c r="AY143" s="29">
        <v>1</v>
      </c>
      <c r="AZ143" s="27" t="s">
        <v>1427</v>
      </c>
      <c r="BA143" s="27">
        <v>58</v>
      </c>
      <c r="BB143" s="27">
        <v>1</v>
      </c>
      <c r="BC143" s="27">
        <v>0</v>
      </c>
      <c r="BD143" s="27">
        <v>0</v>
      </c>
      <c r="BE143" s="27">
        <v>0</v>
      </c>
      <c r="BF143" s="27" t="s">
        <v>2599</v>
      </c>
      <c r="BG143" s="27">
        <v>169</v>
      </c>
      <c r="BH143" s="27" t="s">
        <v>1427</v>
      </c>
      <c r="BI143" s="27">
        <v>7</v>
      </c>
      <c r="BJ143" s="27" t="s">
        <v>1427</v>
      </c>
      <c r="BK143" s="27" t="s">
        <v>1427</v>
      </c>
      <c r="BL143" s="27" t="s">
        <v>1427</v>
      </c>
      <c r="BM143" s="27" t="s">
        <v>1427</v>
      </c>
      <c r="BN143" s="27">
        <v>4</v>
      </c>
      <c r="BO143" s="29">
        <v>3</v>
      </c>
      <c r="BP143" s="27">
        <v>60</v>
      </c>
      <c r="BQ143" s="27">
        <v>0</v>
      </c>
      <c r="BR143" s="27" t="s">
        <v>1427</v>
      </c>
      <c r="BS143" s="27">
        <v>1</v>
      </c>
      <c r="BT143" s="27">
        <v>1</v>
      </c>
      <c r="BU143" s="29">
        <v>2</v>
      </c>
    </row>
    <row r="144" spans="1:73" ht="45" hidden="1" outlineLevel="2" x14ac:dyDescent="0.25">
      <c r="A144" s="27">
        <v>700</v>
      </c>
      <c r="B144" s="28">
        <v>44451.645509259259</v>
      </c>
      <c r="C144" s="28">
        <v>44451.647812499999</v>
      </c>
      <c r="D144" s="2" t="s">
        <v>1397</v>
      </c>
      <c r="E144" s="27">
        <v>100</v>
      </c>
      <c r="F144" s="27">
        <v>199</v>
      </c>
      <c r="G144" s="27">
        <v>1</v>
      </c>
      <c r="H144" s="28">
        <v>44451.647823194442</v>
      </c>
      <c r="I144" s="2" t="s">
        <v>1398</v>
      </c>
      <c r="J144" s="27">
        <v>43.593902587890625</v>
      </c>
      <c r="K144" s="27">
        <v>13.50860595703125</v>
      </c>
      <c r="L144" s="2" t="s">
        <v>15</v>
      </c>
      <c r="M144" s="2" t="s">
        <v>16</v>
      </c>
      <c r="N144" s="3">
        <v>1</v>
      </c>
      <c r="O144" s="27" t="s">
        <v>1427</v>
      </c>
      <c r="P144" s="27" t="s">
        <v>1427</v>
      </c>
      <c r="Q144" s="27" t="s">
        <v>1427</v>
      </c>
      <c r="R144" s="27">
        <f t="shared" si="6"/>
        <v>0</v>
      </c>
      <c r="S144" s="27"/>
      <c r="T144" s="27"/>
      <c r="U144" s="27"/>
      <c r="V144" s="27"/>
      <c r="W144" s="27"/>
      <c r="X144" s="27"/>
      <c r="Y144" s="27"/>
      <c r="Z144" s="27" t="s">
        <v>1427</v>
      </c>
      <c r="AA144" s="27" t="s">
        <v>1427</v>
      </c>
      <c r="AB144" s="27" t="s">
        <v>1427</v>
      </c>
      <c r="AC144" s="27">
        <f t="shared" si="7"/>
        <v>0</v>
      </c>
      <c r="AD144" s="27"/>
      <c r="AE144" s="27"/>
      <c r="AF144" s="27"/>
      <c r="AG144" s="27"/>
      <c r="AH144" s="27"/>
      <c r="AI144" s="27"/>
      <c r="AJ144" s="27"/>
      <c r="AK144" s="27"/>
      <c r="AL144" s="29">
        <v>0</v>
      </c>
      <c r="AM144" s="29">
        <v>0</v>
      </c>
      <c r="AN144" s="29" t="s">
        <v>1427</v>
      </c>
      <c r="AO144" s="29" t="s">
        <v>1427</v>
      </c>
      <c r="AP144" s="29" t="s">
        <v>1427</v>
      </c>
      <c r="AQ144" s="29" t="s">
        <v>1427</v>
      </c>
      <c r="AR144" s="29" t="s">
        <v>1427</v>
      </c>
      <c r="AS144" s="29" t="s">
        <v>1427</v>
      </c>
      <c r="AT144" s="29" t="str">
        <f t="shared" si="8"/>
        <v>.</v>
      </c>
      <c r="AU144" s="29">
        <v>6</v>
      </c>
      <c r="AV144" s="29">
        <v>8</v>
      </c>
      <c r="AW144" s="29">
        <v>1</v>
      </c>
      <c r="AX144" s="29">
        <v>46</v>
      </c>
      <c r="AY144" s="29">
        <v>1</v>
      </c>
      <c r="AZ144" s="27" t="s">
        <v>1427</v>
      </c>
      <c r="BA144" s="27">
        <v>72</v>
      </c>
      <c r="BB144" s="27">
        <v>0</v>
      </c>
      <c r="BC144" s="27">
        <v>1</v>
      </c>
      <c r="BD144" s="27">
        <v>0</v>
      </c>
      <c r="BE144" s="27">
        <v>0</v>
      </c>
      <c r="BF144" s="27" t="s">
        <v>3033</v>
      </c>
      <c r="BG144" s="27">
        <v>167</v>
      </c>
      <c r="BH144" s="27" t="s">
        <v>1427</v>
      </c>
      <c r="BI144" s="27">
        <v>4</v>
      </c>
      <c r="BJ144" s="27">
        <v>8</v>
      </c>
      <c r="BK144" s="27" t="s">
        <v>1427</v>
      </c>
      <c r="BL144" s="27" t="s">
        <v>1427</v>
      </c>
      <c r="BM144" s="27" t="s">
        <v>1427</v>
      </c>
      <c r="BN144" s="27">
        <v>4</v>
      </c>
      <c r="BO144" s="29">
        <v>3</v>
      </c>
      <c r="BP144" s="27">
        <v>120</v>
      </c>
      <c r="BQ144" s="27">
        <v>0</v>
      </c>
      <c r="BR144" s="27" t="s">
        <v>1427</v>
      </c>
      <c r="BS144" s="27">
        <v>1</v>
      </c>
      <c r="BT144" s="27">
        <v>0</v>
      </c>
      <c r="BU144" s="29">
        <v>4</v>
      </c>
    </row>
    <row r="145" spans="1:73" ht="30" hidden="1" outlineLevel="2" x14ac:dyDescent="0.25">
      <c r="A145" s="27">
        <v>705</v>
      </c>
      <c r="B145" s="28">
        <v>44451.949629629627</v>
      </c>
      <c r="C145" s="28">
        <v>44451.951643518521</v>
      </c>
      <c r="D145" s="2" t="s">
        <v>1407</v>
      </c>
      <c r="E145" s="27">
        <v>100</v>
      </c>
      <c r="F145" s="27">
        <v>173</v>
      </c>
      <c r="G145" s="27">
        <v>1</v>
      </c>
      <c r="H145" s="28">
        <v>44451.951652418982</v>
      </c>
      <c r="I145" s="2" t="s">
        <v>1408</v>
      </c>
      <c r="J145" s="27">
        <v>45.43170166015625</v>
      </c>
      <c r="K145" s="27">
        <v>10.98590087890625</v>
      </c>
      <c r="L145" s="2" t="s">
        <v>15</v>
      </c>
      <c r="M145" s="2" t="s">
        <v>16</v>
      </c>
      <c r="N145" s="3">
        <v>1</v>
      </c>
      <c r="O145" s="27" t="s">
        <v>1427</v>
      </c>
      <c r="P145" s="27" t="s">
        <v>1427</v>
      </c>
      <c r="Q145" s="27" t="s">
        <v>1427</v>
      </c>
      <c r="R145" s="27">
        <f t="shared" si="6"/>
        <v>0</v>
      </c>
      <c r="S145" s="27"/>
      <c r="T145" s="27"/>
      <c r="U145" s="27"/>
      <c r="V145" s="27"/>
      <c r="W145" s="27"/>
      <c r="X145" s="27"/>
      <c r="Y145" s="27"/>
      <c r="Z145" s="27" t="s">
        <v>1427</v>
      </c>
      <c r="AA145" s="27" t="s">
        <v>1427</v>
      </c>
      <c r="AB145" s="27" t="s">
        <v>1427</v>
      </c>
      <c r="AC145" s="27">
        <f t="shared" si="7"/>
        <v>0</v>
      </c>
      <c r="AD145" s="27"/>
      <c r="AE145" s="27"/>
      <c r="AF145" s="27"/>
      <c r="AG145" s="27"/>
      <c r="AH145" s="27"/>
      <c r="AI145" s="27"/>
      <c r="AJ145" s="27"/>
      <c r="AK145" s="27"/>
      <c r="AL145" s="29">
        <v>0</v>
      </c>
      <c r="AM145" s="29">
        <v>0</v>
      </c>
      <c r="AN145" s="29" t="s">
        <v>1427</v>
      </c>
      <c r="AO145" s="29" t="s">
        <v>1427</v>
      </c>
      <c r="AP145" s="29" t="s">
        <v>1427</v>
      </c>
      <c r="AQ145" s="29" t="s">
        <v>1427</v>
      </c>
      <c r="AR145" s="29" t="s">
        <v>1427</v>
      </c>
      <c r="AS145" s="29" t="s">
        <v>1427</v>
      </c>
      <c r="AT145" s="29" t="str">
        <f t="shared" si="8"/>
        <v>.</v>
      </c>
      <c r="AU145" s="29">
        <v>6</v>
      </c>
      <c r="AV145" s="29">
        <v>6</v>
      </c>
      <c r="AW145" s="29">
        <v>1</v>
      </c>
      <c r="AX145" s="29">
        <v>46</v>
      </c>
      <c r="AY145" s="29">
        <v>1</v>
      </c>
      <c r="AZ145" s="27" t="s">
        <v>1427</v>
      </c>
      <c r="BA145" s="27">
        <v>107</v>
      </c>
      <c r="BB145" s="27">
        <v>1</v>
      </c>
      <c r="BC145" s="27">
        <v>0</v>
      </c>
      <c r="BD145" s="27">
        <v>0</v>
      </c>
      <c r="BE145" s="27">
        <v>0</v>
      </c>
      <c r="BF145" s="27" t="s">
        <v>3037</v>
      </c>
      <c r="BG145" s="27">
        <v>167</v>
      </c>
      <c r="BH145" s="27" t="s">
        <v>1427</v>
      </c>
      <c r="BI145" s="27">
        <v>4</v>
      </c>
      <c r="BJ145" s="27">
        <v>9</v>
      </c>
      <c r="BK145" s="27" t="s">
        <v>1427</v>
      </c>
      <c r="BL145" s="27" t="s">
        <v>1427</v>
      </c>
      <c r="BM145" s="27" t="s">
        <v>1427</v>
      </c>
      <c r="BN145" s="27">
        <v>4</v>
      </c>
      <c r="BO145" s="29">
        <v>3</v>
      </c>
      <c r="BP145" s="27">
        <v>90</v>
      </c>
      <c r="BQ145" s="27">
        <v>0</v>
      </c>
      <c r="BR145" s="27" t="s">
        <v>1427</v>
      </c>
      <c r="BS145" s="27">
        <v>1</v>
      </c>
      <c r="BT145" s="27">
        <v>1</v>
      </c>
      <c r="BU145" s="29">
        <v>6</v>
      </c>
    </row>
    <row r="146" spans="1:73" ht="30" hidden="1" outlineLevel="2" x14ac:dyDescent="0.25">
      <c r="A146" s="27">
        <v>708</v>
      </c>
      <c r="B146" s="28">
        <v>44452.063437500001</v>
      </c>
      <c r="C146" s="28">
        <v>44452.065138888887</v>
      </c>
      <c r="D146" s="2" t="s">
        <v>1413</v>
      </c>
      <c r="E146" s="27">
        <v>100</v>
      </c>
      <c r="F146" s="27">
        <v>147</v>
      </c>
      <c r="G146" s="27">
        <v>1</v>
      </c>
      <c r="H146" s="28">
        <v>44452.065151944444</v>
      </c>
      <c r="I146" s="2" t="s">
        <v>1414</v>
      </c>
      <c r="J146" s="27">
        <v>43.147903442382813</v>
      </c>
      <c r="K146" s="27">
        <v>12.109695434570313</v>
      </c>
      <c r="L146" s="2" t="s">
        <v>15</v>
      </c>
      <c r="M146" s="2" t="s">
        <v>16</v>
      </c>
      <c r="N146" s="3">
        <v>1</v>
      </c>
      <c r="O146" s="27" t="s">
        <v>1427</v>
      </c>
      <c r="P146" s="27" t="s">
        <v>1427</v>
      </c>
      <c r="Q146" s="27" t="s">
        <v>1427</v>
      </c>
      <c r="R146" s="27">
        <f t="shared" si="6"/>
        <v>0</v>
      </c>
      <c r="S146" s="27"/>
      <c r="T146" s="27"/>
      <c r="U146" s="27"/>
      <c r="V146" s="27"/>
      <c r="W146" s="27"/>
      <c r="X146" s="27"/>
      <c r="Y146" s="27"/>
      <c r="Z146" s="27" t="s">
        <v>1427</v>
      </c>
      <c r="AA146" s="27" t="s">
        <v>1427</v>
      </c>
      <c r="AB146" s="27" t="s">
        <v>1427</v>
      </c>
      <c r="AC146" s="27">
        <f t="shared" si="7"/>
        <v>0</v>
      </c>
      <c r="AD146" s="27"/>
      <c r="AE146" s="27"/>
      <c r="AF146" s="27"/>
      <c r="AG146" s="27"/>
      <c r="AH146" s="27"/>
      <c r="AI146" s="27"/>
      <c r="AJ146" s="27"/>
      <c r="AK146" s="27"/>
      <c r="AL146" s="29">
        <v>0</v>
      </c>
      <c r="AM146" s="29">
        <v>0</v>
      </c>
      <c r="AN146" s="29" t="s">
        <v>1427</v>
      </c>
      <c r="AO146" s="29" t="s">
        <v>1427</v>
      </c>
      <c r="AP146" s="29" t="s">
        <v>1427</v>
      </c>
      <c r="AQ146" s="29" t="s">
        <v>1427</v>
      </c>
      <c r="AR146" s="29" t="s">
        <v>1427</v>
      </c>
      <c r="AS146" s="29" t="s">
        <v>1427</v>
      </c>
      <c r="AT146" s="29" t="str">
        <f t="shared" si="8"/>
        <v>.</v>
      </c>
      <c r="AU146" s="29">
        <v>3</v>
      </c>
      <c r="AV146" s="29">
        <v>3</v>
      </c>
      <c r="AW146" s="29">
        <v>0</v>
      </c>
      <c r="AX146" s="29">
        <v>22</v>
      </c>
      <c r="AY146" s="29">
        <v>1</v>
      </c>
      <c r="AZ146" s="27" t="s">
        <v>1427</v>
      </c>
      <c r="BA146" s="27">
        <v>10</v>
      </c>
      <c r="BB146" s="27">
        <v>0</v>
      </c>
      <c r="BC146" s="27">
        <v>0</v>
      </c>
      <c r="BD146" s="27">
        <v>1</v>
      </c>
      <c r="BE146" s="27">
        <v>0</v>
      </c>
      <c r="BF146" s="27" t="s">
        <v>3039</v>
      </c>
      <c r="BG146" s="27">
        <v>173</v>
      </c>
      <c r="BH146" s="27" t="s">
        <v>2768</v>
      </c>
      <c r="BI146" s="27">
        <v>3</v>
      </c>
      <c r="BJ146" s="27" t="s">
        <v>1427</v>
      </c>
      <c r="BK146" s="27" t="s">
        <v>1427</v>
      </c>
      <c r="BL146" s="27" t="s">
        <v>1427</v>
      </c>
      <c r="BM146" s="27" t="s">
        <v>1427</v>
      </c>
      <c r="BN146" s="27">
        <v>5</v>
      </c>
      <c r="BO146" s="29">
        <v>3</v>
      </c>
      <c r="BP146" s="27">
        <v>60</v>
      </c>
      <c r="BQ146" s="27">
        <v>0</v>
      </c>
      <c r="BR146" s="27" t="s">
        <v>1427</v>
      </c>
      <c r="BS146" s="27">
        <v>1</v>
      </c>
      <c r="BT146" s="27">
        <v>0</v>
      </c>
      <c r="BU146" s="29">
        <v>2</v>
      </c>
    </row>
    <row r="147" spans="1:73" ht="45" hidden="1" outlineLevel="2" x14ac:dyDescent="0.25">
      <c r="A147" s="27">
        <v>711</v>
      </c>
      <c r="B147" s="28">
        <v>44452.117777777778</v>
      </c>
      <c r="C147" s="28">
        <v>44452.119803240741</v>
      </c>
      <c r="D147" s="2" t="s">
        <v>1419</v>
      </c>
      <c r="E147" s="27">
        <v>100</v>
      </c>
      <c r="F147" s="27">
        <v>175</v>
      </c>
      <c r="G147" s="27">
        <v>1</v>
      </c>
      <c r="H147" s="28">
        <v>44452.11981246528</v>
      </c>
      <c r="I147" s="2" t="s">
        <v>1420</v>
      </c>
      <c r="J147" s="27">
        <v>47.233306884765625</v>
      </c>
      <c r="K147" s="27">
        <v>28.416595458984375</v>
      </c>
      <c r="L147" s="2" t="s">
        <v>15</v>
      </c>
      <c r="M147" s="2" t="s">
        <v>16</v>
      </c>
      <c r="N147" s="3">
        <v>1</v>
      </c>
      <c r="O147" s="27" t="s">
        <v>1427</v>
      </c>
      <c r="P147" s="27" t="s">
        <v>1427</v>
      </c>
      <c r="Q147" s="27" t="s">
        <v>1427</v>
      </c>
      <c r="R147" s="27">
        <f t="shared" si="6"/>
        <v>0</v>
      </c>
      <c r="S147" s="27"/>
      <c r="T147" s="27"/>
      <c r="U147" s="27"/>
      <c r="V147" s="27"/>
      <c r="W147" s="27"/>
      <c r="X147" s="27"/>
      <c r="Y147" s="27"/>
      <c r="Z147" s="27" t="s">
        <v>1427</v>
      </c>
      <c r="AA147" s="27" t="s">
        <v>1427</v>
      </c>
      <c r="AB147" s="27" t="s">
        <v>1427</v>
      </c>
      <c r="AC147" s="27">
        <f t="shared" si="7"/>
        <v>0</v>
      </c>
      <c r="AD147" s="27"/>
      <c r="AE147" s="27"/>
      <c r="AF147" s="27"/>
      <c r="AG147" s="27"/>
      <c r="AH147" s="27"/>
      <c r="AI147" s="27"/>
      <c r="AJ147" s="27"/>
      <c r="AK147" s="27"/>
      <c r="AL147" s="29">
        <v>0</v>
      </c>
      <c r="AM147" s="29">
        <v>0</v>
      </c>
      <c r="AN147" s="29" t="s">
        <v>1427</v>
      </c>
      <c r="AO147" s="29" t="s">
        <v>1427</v>
      </c>
      <c r="AP147" s="29" t="s">
        <v>1427</v>
      </c>
      <c r="AQ147" s="29" t="s">
        <v>1427</v>
      </c>
      <c r="AR147" s="29" t="s">
        <v>1427</v>
      </c>
      <c r="AS147" s="29" t="s">
        <v>1427</v>
      </c>
      <c r="AT147" s="29" t="str">
        <f t="shared" si="8"/>
        <v>.</v>
      </c>
      <c r="AU147" s="29">
        <v>7</v>
      </c>
      <c r="AV147" s="29">
        <v>8</v>
      </c>
      <c r="AW147" s="29">
        <v>1</v>
      </c>
      <c r="AX147" s="29">
        <v>25</v>
      </c>
      <c r="AY147" s="29">
        <v>1</v>
      </c>
      <c r="AZ147" s="27" t="s">
        <v>1427</v>
      </c>
      <c r="BA147" s="27">
        <v>104</v>
      </c>
      <c r="BB147" s="27">
        <v>1</v>
      </c>
      <c r="BC147" s="27">
        <v>0</v>
      </c>
      <c r="BD147" s="27">
        <v>0</v>
      </c>
      <c r="BE147" s="27">
        <v>0</v>
      </c>
      <c r="BF147" s="27" t="s">
        <v>2618</v>
      </c>
      <c r="BG147" s="27">
        <v>164</v>
      </c>
      <c r="BH147" s="27" t="s">
        <v>1427</v>
      </c>
      <c r="BI147" s="27">
        <v>4</v>
      </c>
      <c r="BJ147" s="27">
        <v>16</v>
      </c>
      <c r="BK147" s="27" t="s">
        <v>1427</v>
      </c>
      <c r="BL147" s="27">
        <v>110</v>
      </c>
      <c r="BM147" s="27" t="s">
        <v>1427</v>
      </c>
      <c r="BN147" s="27">
        <v>5</v>
      </c>
      <c r="BO147" s="29">
        <v>3</v>
      </c>
      <c r="BP147" s="27">
        <v>60</v>
      </c>
      <c r="BQ147" s="27">
        <v>0</v>
      </c>
      <c r="BR147" s="27" t="s">
        <v>1427</v>
      </c>
      <c r="BS147" s="27">
        <v>1</v>
      </c>
      <c r="BT147" s="27">
        <v>1</v>
      </c>
      <c r="BU147" s="29">
        <v>3</v>
      </c>
    </row>
    <row r="148" spans="1:73" ht="45" hidden="1" outlineLevel="2" x14ac:dyDescent="0.25">
      <c r="A148" s="27">
        <v>717</v>
      </c>
      <c r="B148" s="28">
        <v>44452.274074074077</v>
      </c>
      <c r="C148" s="28">
        <v>44452.275324074071</v>
      </c>
      <c r="D148" s="2" t="s">
        <v>3254</v>
      </c>
      <c r="E148" s="27">
        <v>100</v>
      </c>
      <c r="F148" s="27">
        <v>108</v>
      </c>
      <c r="G148" s="27">
        <v>1</v>
      </c>
      <c r="H148" s="28">
        <v>44452.275337106483</v>
      </c>
      <c r="I148" s="2" t="s">
        <v>3255</v>
      </c>
      <c r="J148" s="27">
        <v>45.40960693359375</v>
      </c>
      <c r="K148" s="27">
        <v>11.894699096679688</v>
      </c>
      <c r="L148" s="2" t="s">
        <v>15</v>
      </c>
      <c r="M148" s="2" t="s">
        <v>16</v>
      </c>
      <c r="N148" s="3">
        <v>1</v>
      </c>
      <c r="O148" s="3" t="s">
        <v>1427</v>
      </c>
      <c r="P148" s="3" t="s">
        <v>1427</v>
      </c>
      <c r="Q148" s="3" t="s">
        <v>1427</v>
      </c>
      <c r="R148" s="27">
        <f t="shared" si="6"/>
        <v>0</v>
      </c>
      <c r="S148" s="3"/>
      <c r="T148" s="3"/>
      <c r="U148" s="3"/>
      <c r="V148" s="3"/>
      <c r="W148" s="3"/>
      <c r="X148" s="3"/>
      <c r="Y148" s="3"/>
      <c r="Z148" s="3" t="s">
        <v>1427</v>
      </c>
      <c r="AA148" s="3" t="s">
        <v>1427</v>
      </c>
      <c r="AB148" s="3" t="s">
        <v>1427</v>
      </c>
      <c r="AC148" s="27">
        <f t="shared" si="7"/>
        <v>0</v>
      </c>
      <c r="AD148" s="3"/>
      <c r="AE148" s="3"/>
      <c r="AF148" s="3"/>
      <c r="AG148" s="3"/>
      <c r="AH148" s="3"/>
      <c r="AI148" s="3"/>
      <c r="AJ148" s="3"/>
      <c r="AK148" s="3"/>
      <c r="AL148" s="21">
        <v>0</v>
      </c>
      <c r="AM148" s="21">
        <v>0</v>
      </c>
      <c r="AN148" s="21" t="s">
        <v>1427</v>
      </c>
      <c r="AO148" s="21" t="s">
        <v>1427</v>
      </c>
      <c r="AP148" s="21" t="s">
        <v>1427</v>
      </c>
      <c r="AQ148" s="21" t="s">
        <v>1427</v>
      </c>
      <c r="AR148" s="21" t="s">
        <v>1427</v>
      </c>
      <c r="AS148" s="21" t="s">
        <v>1427</v>
      </c>
      <c r="AT148" s="29" t="str">
        <f t="shared" si="8"/>
        <v>.</v>
      </c>
      <c r="AU148" s="29">
        <v>4</v>
      </c>
      <c r="AV148" s="29">
        <v>8</v>
      </c>
      <c r="AW148" s="29">
        <v>1</v>
      </c>
      <c r="AX148" s="21">
        <v>28</v>
      </c>
      <c r="AY148" s="29">
        <v>1</v>
      </c>
      <c r="AZ148" s="27" t="s">
        <v>1427</v>
      </c>
      <c r="BA148" s="27">
        <v>67</v>
      </c>
      <c r="BB148" s="27">
        <v>1</v>
      </c>
      <c r="BC148" s="27">
        <v>0</v>
      </c>
      <c r="BD148" s="27">
        <v>0</v>
      </c>
      <c r="BE148" s="27">
        <v>0</v>
      </c>
      <c r="BF148" s="27" t="s">
        <v>2602</v>
      </c>
      <c r="BG148" s="27">
        <v>173</v>
      </c>
      <c r="BH148" s="27" t="s">
        <v>2889</v>
      </c>
      <c r="BI148" s="27">
        <v>7</v>
      </c>
      <c r="BJ148" s="27" t="s">
        <v>1427</v>
      </c>
      <c r="BK148" s="27" t="s">
        <v>1427</v>
      </c>
      <c r="BL148" s="27" t="s">
        <v>1427</v>
      </c>
      <c r="BM148" s="2" t="s">
        <v>1427</v>
      </c>
      <c r="BN148" s="3">
        <v>4</v>
      </c>
      <c r="BO148" s="27">
        <v>3</v>
      </c>
      <c r="BP148" s="3">
        <v>60</v>
      </c>
      <c r="BQ148" s="3">
        <v>0</v>
      </c>
      <c r="BR148" s="3" t="s">
        <v>1427</v>
      </c>
      <c r="BS148" s="27">
        <v>1</v>
      </c>
      <c r="BT148" s="27">
        <v>1</v>
      </c>
      <c r="BU148" s="27">
        <v>2</v>
      </c>
    </row>
    <row r="149" spans="1:73" ht="30" hidden="1" outlineLevel="2" x14ac:dyDescent="0.25">
      <c r="A149" s="27">
        <v>720</v>
      </c>
      <c r="B149" s="28">
        <v>44452.401770833334</v>
      </c>
      <c r="C149" s="28">
        <v>44452.403194444443</v>
      </c>
      <c r="D149" s="2" t="s">
        <v>3265</v>
      </c>
      <c r="E149" s="27">
        <v>100</v>
      </c>
      <c r="F149" s="27">
        <v>122</v>
      </c>
      <c r="G149" s="27">
        <v>1</v>
      </c>
      <c r="H149" s="28">
        <v>44452.403203263886</v>
      </c>
      <c r="I149" s="2" t="s">
        <v>3266</v>
      </c>
      <c r="J149" s="27">
        <v>52.5321044921875</v>
      </c>
      <c r="K149" s="27">
        <v>13.401199340820313</v>
      </c>
      <c r="L149" s="2" t="s">
        <v>15</v>
      </c>
      <c r="M149" s="2" t="s">
        <v>87</v>
      </c>
      <c r="N149" s="3">
        <v>1</v>
      </c>
      <c r="O149" s="3" t="s">
        <v>1427</v>
      </c>
      <c r="P149" s="3" t="s">
        <v>1427</v>
      </c>
      <c r="Q149" s="3" t="s">
        <v>1427</v>
      </c>
      <c r="R149" s="27">
        <f t="shared" si="6"/>
        <v>0</v>
      </c>
      <c r="S149" s="3"/>
      <c r="T149" s="3"/>
      <c r="U149" s="3"/>
      <c r="V149" s="3"/>
      <c r="W149" s="3"/>
      <c r="X149" s="3"/>
      <c r="Y149" s="3"/>
      <c r="Z149" s="3" t="s">
        <v>1427</v>
      </c>
      <c r="AA149" s="3" t="s">
        <v>1427</v>
      </c>
      <c r="AB149" s="3" t="s">
        <v>1427</v>
      </c>
      <c r="AC149" s="27">
        <f t="shared" si="7"/>
        <v>0</v>
      </c>
      <c r="AD149" s="3"/>
      <c r="AE149" s="3"/>
      <c r="AF149" s="3"/>
      <c r="AG149" s="3"/>
      <c r="AH149" s="3"/>
      <c r="AI149" s="3"/>
      <c r="AJ149" s="3"/>
      <c r="AK149" s="3"/>
      <c r="AL149" s="21">
        <v>0</v>
      </c>
      <c r="AM149" s="21">
        <v>0</v>
      </c>
      <c r="AN149" s="21" t="s">
        <v>1427</v>
      </c>
      <c r="AO149" s="21" t="s">
        <v>1427</v>
      </c>
      <c r="AP149" s="21" t="s">
        <v>1427</v>
      </c>
      <c r="AQ149" s="21" t="s">
        <v>1427</v>
      </c>
      <c r="AR149" s="21" t="s">
        <v>1427</v>
      </c>
      <c r="AS149" s="21" t="s">
        <v>1427</v>
      </c>
      <c r="AT149" s="29" t="str">
        <f t="shared" si="8"/>
        <v>.</v>
      </c>
      <c r="AU149" s="29">
        <v>6</v>
      </c>
      <c r="AV149" s="29">
        <v>7</v>
      </c>
      <c r="AW149" s="29">
        <v>1</v>
      </c>
      <c r="AX149" s="21">
        <v>32</v>
      </c>
      <c r="AY149" s="29">
        <v>0</v>
      </c>
      <c r="AZ149" s="27" t="s">
        <v>3267</v>
      </c>
      <c r="BA149" s="2" t="s">
        <v>1427</v>
      </c>
      <c r="BB149" s="2" t="s">
        <v>3393</v>
      </c>
      <c r="BC149" s="2" t="s">
        <v>3393</v>
      </c>
      <c r="BD149" s="2" t="s">
        <v>3393</v>
      </c>
      <c r="BE149" s="2" t="s">
        <v>3393</v>
      </c>
      <c r="BF149" s="2" t="s">
        <v>1427</v>
      </c>
      <c r="BG149" s="27">
        <v>169</v>
      </c>
      <c r="BH149" s="27" t="s">
        <v>1427</v>
      </c>
      <c r="BI149" s="27">
        <v>7</v>
      </c>
      <c r="BJ149" s="27" t="s">
        <v>1427</v>
      </c>
      <c r="BK149" s="27" t="s">
        <v>1427</v>
      </c>
      <c r="BL149" s="27" t="s">
        <v>1427</v>
      </c>
      <c r="BM149" s="2" t="s">
        <v>1427</v>
      </c>
      <c r="BN149" s="3">
        <v>2</v>
      </c>
      <c r="BO149" s="27">
        <v>4</v>
      </c>
      <c r="BP149" s="3">
        <v>60</v>
      </c>
      <c r="BQ149" s="3">
        <v>0</v>
      </c>
      <c r="BR149" s="3" t="s">
        <v>1427</v>
      </c>
      <c r="BS149" s="27">
        <v>1</v>
      </c>
      <c r="BT149" s="27">
        <v>0</v>
      </c>
      <c r="BU149" s="27">
        <v>2</v>
      </c>
    </row>
    <row r="150" spans="1:73" ht="30" hidden="1" outlineLevel="2" x14ac:dyDescent="0.25">
      <c r="A150" s="27">
        <v>725</v>
      </c>
      <c r="B150" s="28">
        <v>44452.510868055557</v>
      </c>
      <c r="C150" s="28">
        <v>44452.512118055558</v>
      </c>
      <c r="D150" s="2" t="s">
        <v>3282</v>
      </c>
      <c r="E150" s="27">
        <v>100</v>
      </c>
      <c r="F150" s="27">
        <v>108</v>
      </c>
      <c r="G150" s="27">
        <v>1</v>
      </c>
      <c r="H150" s="28">
        <v>44452.512128645831</v>
      </c>
      <c r="I150" s="2" t="s">
        <v>3283</v>
      </c>
      <c r="J150" s="27">
        <v>41.890396118164063</v>
      </c>
      <c r="K150" s="27">
        <v>12.512603759765625</v>
      </c>
      <c r="L150" s="2" t="s">
        <v>15</v>
      </c>
      <c r="M150" s="2" t="s">
        <v>16</v>
      </c>
      <c r="N150" s="3">
        <v>1</v>
      </c>
      <c r="O150" s="3" t="s">
        <v>1427</v>
      </c>
      <c r="P150" s="3" t="s">
        <v>1427</v>
      </c>
      <c r="Q150" s="3" t="s">
        <v>1427</v>
      </c>
      <c r="R150" s="27">
        <f t="shared" si="6"/>
        <v>0</v>
      </c>
      <c r="S150" s="3"/>
      <c r="T150" s="3"/>
      <c r="U150" s="3"/>
      <c r="V150" s="3"/>
      <c r="W150" s="3"/>
      <c r="X150" s="3"/>
      <c r="Y150" s="3"/>
      <c r="Z150" s="3" t="s">
        <v>1427</v>
      </c>
      <c r="AA150" s="3" t="s">
        <v>1427</v>
      </c>
      <c r="AB150" s="3" t="s">
        <v>1427</v>
      </c>
      <c r="AC150" s="27">
        <f t="shared" si="7"/>
        <v>0</v>
      </c>
      <c r="AD150" s="3"/>
      <c r="AE150" s="3"/>
      <c r="AF150" s="3"/>
      <c r="AG150" s="3"/>
      <c r="AH150" s="3"/>
      <c r="AI150" s="3"/>
      <c r="AJ150" s="3"/>
      <c r="AK150" s="3"/>
      <c r="AL150" s="21">
        <v>0</v>
      </c>
      <c r="AM150" s="21">
        <v>0</v>
      </c>
      <c r="AN150" s="21" t="s">
        <v>1427</v>
      </c>
      <c r="AO150" s="21" t="s">
        <v>1427</v>
      </c>
      <c r="AP150" s="21" t="s">
        <v>1427</v>
      </c>
      <c r="AQ150" s="21" t="s">
        <v>1427</v>
      </c>
      <c r="AR150" s="21" t="s">
        <v>1427</v>
      </c>
      <c r="AS150" s="21" t="s">
        <v>1427</v>
      </c>
      <c r="AT150" s="29" t="str">
        <f t="shared" si="8"/>
        <v>.</v>
      </c>
      <c r="AU150" s="29">
        <v>6</v>
      </c>
      <c r="AV150" s="29">
        <v>7</v>
      </c>
      <c r="AW150" s="29">
        <v>1</v>
      </c>
      <c r="AX150" s="21">
        <v>25</v>
      </c>
      <c r="AY150" s="29">
        <v>1</v>
      </c>
      <c r="AZ150" s="27" t="s">
        <v>1427</v>
      </c>
      <c r="BA150" s="27">
        <v>67</v>
      </c>
      <c r="BB150" s="27">
        <v>1</v>
      </c>
      <c r="BC150" s="27">
        <v>0</v>
      </c>
      <c r="BD150" s="27">
        <v>0</v>
      </c>
      <c r="BE150" s="27">
        <v>0</v>
      </c>
      <c r="BF150" s="27" t="s">
        <v>2697</v>
      </c>
      <c r="BG150" s="27">
        <v>164</v>
      </c>
      <c r="BH150" s="27" t="s">
        <v>1427</v>
      </c>
      <c r="BI150" s="27">
        <v>4</v>
      </c>
      <c r="BJ150" s="27">
        <v>18</v>
      </c>
      <c r="BK150" s="27" t="s">
        <v>3284</v>
      </c>
      <c r="BL150" s="27">
        <v>111</v>
      </c>
      <c r="BM150" s="2" t="s">
        <v>1427</v>
      </c>
      <c r="BN150" s="3">
        <v>4</v>
      </c>
      <c r="BO150" s="27">
        <v>3</v>
      </c>
      <c r="BP150" s="3">
        <v>60</v>
      </c>
      <c r="BQ150" s="3">
        <v>0</v>
      </c>
      <c r="BR150" s="3" t="s">
        <v>1427</v>
      </c>
      <c r="BS150" s="27">
        <v>1</v>
      </c>
      <c r="BT150" s="27">
        <v>1</v>
      </c>
      <c r="BU150" s="27">
        <v>2</v>
      </c>
    </row>
    <row r="151" spans="1:73" ht="45" hidden="1" outlineLevel="2" x14ac:dyDescent="0.25">
      <c r="A151" s="27">
        <v>732</v>
      </c>
      <c r="B151" s="28">
        <v>44453.165983796294</v>
      </c>
      <c r="C151" s="28">
        <v>44453.16710648148</v>
      </c>
      <c r="D151" s="2" t="s">
        <v>3317</v>
      </c>
      <c r="E151" s="27">
        <v>100</v>
      </c>
      <c r="F151" s="27">
        <v>97</v>
      </c>
      <c r="G151" s="27">
        <v>1</v>
      </c>
      <c r="H151" s="28">
        <v>44453.167120162034</v>
      </c>
      <c r="I151" s="2" t="s">
        <v>3318</v>
      </c>
      <c r="J151" s="27">
        <v>43.147903442382813</v>
      </c>
      <c r="K151" s="27">
        <v>12.109695434570313</v>
      </c>
      <c r="L151" s="2" t="s">
        <v>15</v>
      </c>
      <c r="M151" s="2" t="s">
        <v>16</v>
      </c>
      <c r="N151" s="3">
        <v>1</v>
      </c>
      <c r="O151" s="3" t="s">
        <v>1427</v>
      </c>
      <c r="P151" s="3" t="s">
        <v>1427</v>
      </c>
      <c r="Q151" s="3" t="s">
        <v>1427</v>
      </c>
      <c r="R151" s="27">
        <f t="shared" si="6"/>
        <v>0</v>
      </c>
      <c r="S151" s="3"/>
      <c r="T151" s="3"/>
      <c r="U151" s="3"/>
      <c r="V151" s="3"/>
      <c r="W151" s="3"/>
      <c r="X151" s="3"/>
      <c r="Y151" s="3"/>
      <c r="Z151" s="3" t="s">
        <v>1427</v>
      </c>
      <c r="AA151" s="3" t="s">
        <v>1427</v>
      </c>
      <c r="AB151" s="3" t="s">
        <v>1427</v>
      </c>
      <c r="AC151" s="27">
        <f t="shared" si="7"/>
        <v>0</v>
      </c>
      <c r="AD151" s="3"/>
      <c r="AE151" s="3"/>
      <c r="AF151" s="3"/>
      <c r="AG151" s="3"/>
      <c r="AH151" s="3"/>
      <c r="AI151" s="3"/>
      <c r="AJ151" s="3"/>
      <c r="AK151" s="3"/>
      <c r="AL151" s="21">
        <v>0</v>
      </c>
      <c r="AM151" s="21">
        <v>0</v>
      </c>
      <c r="AN151" s="21" t="s">
        <v>1427</v>
      </c>
      <c r="AO151" s="21" t="s">
        <v>1427</v>
      </c>
      <c r="AP151" s="21" t="s">
        <v>1427</v>
      </c>
      <c r="AQ151" s="21" t="s">
        <v>1427</v>
      </c>
      <c r="AR151" s="21" t="s">
        <v>1427</v>
      </c>
      <c r="AS151" s="21" t="s">
        <v>1427</v>
      </c>
      <c r="AT151" s="29" t="str">
        <f t="shared" si="8"/>
        <v>.</v>
      </c>
      <c r="AU151" s="29">
        <v>4</v>
      </c>
      <c r="AV151" s="29">
        <v>4</v>
      </c>
      <c r="AW151" s="29">
        <v>1</v>
      </c>
      <c r="AX151" s="21">
        <v>23</v>
      </c>
      <c r="AY151" s="29">
        <v>1</v>
      </c>
      <c r="AZ151" s="27" t="s">
        <v>1427</v>
      </c>
      <c r="BA151" s="27">
        <v>123</v>
      </c>
      <c r="BB151" s="27">
        <v>1</v>
      </c>
      <c r="BC151" s="27">
        <v>0</v>
      </c>
      <c r="BD151" s="27">
        <v>0</v>
      </c>
      <c r="BE151" s="27">
        <v>0</v>
      </c>
      <c r="BF151" s="27" t="s">
        <v>3319</v>
      </c>
      <c r="BG151" s="27">
        <v>164</v>
      </c>
      <c r="BH151" s="27" t="s">
        <v>1427</v>
      </c>
      <c r="BI151" s="27">
        <v>4</v>
      </c>
      <c r="BJ151" s="27">
        <v>16</v>
      </c>
      <c r="BK151" s="27" t="s">
        <v>1427</v>
      </c>
      <c r="BL151" s="27">
        <v>110</v>
      </c>
      <c r="BM151" s="2" t="s">
        <v>1427</v>
      </c>
      <c r="BN151" s="3">
        <v>3</v>
      </c>
      <c r="BO151" s="27">
        <v>2</v>
      </c>
      <c r="BP151" s="3">
        <v>200</v>
      </c>
      <c r="BQ151" s="3">
        <v>0</v>
      </c>
      <c r="BR151" s="3" t="s">
        <v>1427</v>
      </c>
      <c r="BS151" s="27">
        <v>1</v>
      </c>
      <c r="BT151" s="27">
        <v>0</v>
      </c>
      <c r="BU151" s="27">
        <v>3</v>
      </c>
    </row>
    <row r="152" spans="1:73" ht="30" hidden="1" outlineLevel="2" x14ac:dyDescent="0.25">
      <c r="A152" s="27">
        <v>733</v>
      </c>
      <c r="B152" s="28">
        <v>44453.16646990741</v>
      </c>
      <c r="C152" s="28">
        <v>44453.168703703705</v>
      </c>
      <c r="D152" s="2" t="s">
        <v>3320</v>
      </c>
      <c r="E152" s="27">
        <v>100</v>
      </c>
      <c r="F152" s="27">
        <v>193</v>
      </c>
      <c r="G152" s="27">
        <v>1</v>
      </c>
      <c r="H152" s="28">
        <v>44453.168714467596</v>
      </c>
      <c r="I152" s="2" t="s">
        <v>3321</v>
      </c>
      <c r="J152" s="27">
        <v>45.493698120117188</v>
      </c>
      <c r="K152" s="27">
        <v>12.2449951171875</v>
      </c>
      <c r="L152" s="2" t="s">
        <v>15</v>
      </c>
      <c r="M152" s="2" t="s">
        <v>16</v>
      </c>
      <c r="N152" s="3">
        <v>1</v>
      </c>
      <c r="O152" s="3" t="s">
        <v>1427</v>
      </c>
      <c r="P152" s="3" t="s">
        <v>1427</v>
      </c>
      <c r="Q152" s="3" t="s">
        <v>1427</v>
      </c>
      <c r="R152" s="27">
        <f t="shared" si="6"/>
        <v>0</v>
      </c>
      <c r="S152" s="3"/>
      <c r="T152" s="3"/>
      <c r="U152" s="3"/>
      <c r="V152" s="3"/>
      <c r="W152" s="3"/>
      <c r="X152" s="3"/>
      <c r="Y152" s="3"/>
      <c r="Z152" s="3" t="s">
        <v>1427</v>
      </c>
      <c r="AA152" s="3" t="s">
        <v>1427</v>
      </c>
      <c r="AB152" s="3" t="s">
        <v>1427</v>
      </c>
      <c r="AC152" s="27">
        <f t="shared" si="7"/>
        <v>0</v>
      </c>
      <c r="AD152" s="3"/>
      <c r="AE152" s="3"/>
      <c r="AF152" s="3"/>
      <c r="AG152" s="3"/>
      <c r="AH152" s="3"/>
      <c r="AI152" s="3"/>
      <c r="AJ152" s="3"/>
      <c r="AK152" s="3"/>
      <c r="AL152" s="21">
        <v>0</v>
      </c>
      <c r="AM152" s="21">
        <v>0</v>
      </c>
      <c r="AN152" s="21" t="s">
        <v>1427</v>
      </c>
      <c r="AO152" s="21" t="s">
        <v>1427</v>
      </c>
      <c r="AP152" s="21" t="s">
        <v>1427</v>
      </c>
      <c r="AQ152" s="21" t="s">
        <v>1427</v>
      </c>
      <c r="AR152" s="21" t="s">
        <v>1427</v>
      </c>
      <c r="AS152" s="21" t="s">
        <v>1427</v>
      </c>
      <c r="AT152" s="29" t="str">
        <f t="shared" si="8"/>
        <v>.</v>
      </c>
      <c r="AU152" s="29">
        <v>7</v>
      </c>
      <c r="AV152" s="29">
        <v>7</v>
      </c>
      <c r="AW152" s="29">
        <v>1</v>
      </c>
      <c r="AX152" s="21">
        <v>23</v>
      </c>
      <c r="AY152" s="29">
        <v>1</v>
      </c>
      <c r="AZ152" s="27" t="s">
        <v>1427</v>
      </c>
      <c r="BA152" s="27">
        <v>104</v>
      </c>
      <c r="BB152" s="27">
        <v>1</v>
      </c>
      <c r="BC152" s="27">
        <v>0</v>
      </c>
      <c r="BD152" s="27">
        <v>0</v>
      </c>
      <c r="BE152" s="27">
        <v>0</v>
      </c>
      <c r="BF152" s="27" t="s">
        <v>3322</v>
      </c>
      <c r="BG152" s="27">
        <v>164</v>
      </c>
      <c r="BH152" s="27" t="s">
        <v>1427</v>
      </c>
      <c r="BI152" s="27">
        <v>4</v>
      </c>
      <c r="BJ152" s="27">
        <v>16</v>
      </c>
      <c r="BK152" s="27" t="s">
        <v>1427</v>
      </c>
      <c r="BL152" s="27">
        <v>110</v>
      </c>
      <c r="BM152" s="2" t="s">
        <v>1427</v>
      </c>
      <c r="BN152" s="3">
        <v>4</v>
      </c>
      <c r="BO152" s="27">
        <v>4</v>
      </c>
      <c r="BP152" s="3">
        <v>90</v>
      </c>
      <c r="BQ152" s="3">
        <v>0</v>
      </c>
      <c r="BR152" s="3" t="s">
        <v>1427</v>
      </c>
      <c r="BS152" s="27">
        <v>1</v>
      </c>
      <c r="BT152" s="27">
        <v>1</v>
      </c>
      <c r="BU152" s="27">
        <v>3</v>
      </c>
    </row>
    <row r="153" spans="1:73" ht="30" hidden="1" outlineLevel="2" x14ac:dyDescent="0.25">
      <c r="A153" s="27">
        <v>740</v>
      </c>
      <c r="B153" s="28">
        <v>44453.480833333335</v>
      </c>
      <c r="C153" s="28">
        <v>44453.483726851853</v>
      </c>
      <c r="D153" s="2" t="s">
        <v>3351</v>
      </c>
      <c r="E153" s="27">
        <v>100</v>
      </c>
      <c r="F153" s="27">
        <v>250</v>
      </c>
      <c r="G153" s="27">
        <v>1</v>
      </c>
      <c r="H153" s="28">
        <v>44453.483735381946</v>
      </c>
      <c r="I153" s="2" t="s">
        <v>3352</v>
      </c>
      <c r="J153" s="27">
        <v>43.147903442382813</v>
      </c>
      <c r="K153" s="27">
        <v>12.109695434570313</v>
      </c>
      <c r="L153" s="2" t="s">
        <v>15</v>
      </c>
      <c r="M153" s="2" t="s">
        <v>16</v>
      </c>
      <c r="N153" s="3">
        <v>1</v>
      </c>
      <c r="O153" s="3" t="s">
        <v>1427</v>
      </c>
      <c r="P153" s="3" t="s">
        <v>1427</v>
      </c>
      <c r="Q153" s="3" t="s">
        <v>1427</v>
      </c>
      <c r="R153" s="27">
        <f t="shared" si="6"/>
        <v>0</v>
      </c>
      <c r="S153" s="3"/>
      <c r="T153" s="3"/>
      <c r="U153" s="3"/>
      <c r="V153" s="3"/>
      <c r="W153" s="3"/>
      <c r="X153" s="3"/>
      <c r="Y153" s="3"/>
      <c r="Z153" s="3" t="s">
        <v>1427</v>
      </c>
      <c r="AA153" s="3" t="s">
        <v>1427</v>
      </c>
      <c r="AB153" s="3" t="s">
        <v>1427</v>
      </c>
      <c r="AC153" s="27">
        <f t="shared" si="7"/>
        <v>0</v>
      </c>
      <c r="AD153" s="3"/>
      <c r="AE153" s="3"/>
      <c r="AF153" s="3"/>
      <c r="AG153" s="3"/>
      <c r="AH153" s="3"/>
      <c r="AI153" s="3"/>
      <c r="AJ153" s="3"/>
      <c r="AK153" s="3"/>
      <c r="AL153" s="21">
        <v>0</v>
      </c>
      <c r="AM153" s="21">
        <v>0</v>
      </c>
      <c r="AN153" s="21" t="s">
        <v>1427</v>
      </c>
      <c r="AO153" s="21" t="s">
        <v>1427</v>
      </c>
      <c r="AP153" s="21" t="s">
        <v>1427</v>
      </c>
      <c r="AQ153" s="21" t="s">
        <v>1427</v>
      </c>
      <c r="AR153" s="21" t="s">
        <v>1427</v>
      </c>
      <c r="AS153" s="21" t="s">
        <v>1427</v>
      </c>
      <c r="AT153" s="29" t="str">
        <f t="shared" si="8"/>
        <v>.</v>
      </c>
      <c r="AU153" s="29">
        <v>5</v>
      </c>
      <c r="AV153" s="29">
        <v>5</v>
      </c>
      <c r="AW153" s="29">
        <v>0</v>
      </c>
      <c r="AX153" s="21">
        <v>23</v>
      </c>
      <c r="AY153" s="29">
        <v>1</v>
      </c>
      <c r="AZ153" s="27" t="s">
        <v>1427</v>
      </c>
      <c r="BA153" s="27">
        <v>100</v>
      </c>
      <c r="BB153" s="27">
        <v>1</v>
      </c>
      <c r="BC153" s="27">
        <v>0</v>
      </c>
      <c r="BD153" s="27">
        <v>0</v>
      </c>
      <c r="BE153" s="27">
        <v>0</v>
      </c>
      <c r="BF153" s="27" t="s">
        <v>3353</v>
      </c>
      <c r="BG153" s="27">
        <v>164</v>
      </c>
      <c r="BH153" s="27" t="s">
        <v>1427</v>
      </c>
      <c r="BI153" s="27">
        <v>4</v>
      </c>
      <c r="BJ153" s="27">
        <v>16</v>
      </c>
      <c r="BK153" s="27" t="s">
        <v>1427</v>
      </c>
      <c r="BL153" s="27">
        <v>110</v>
      </c>
      <c r="BM153" s="2" t="s">
        <v>1427</v>
      </c>
      <c r="BN153" s="3">
        <v>4</v>
      </c>
      <c r="BO153" s="27">
        <v>3</v>
      </c>
      <c r="BP153" s="3">
        <v>120</v>
      </c>
      <c r="BQ153" s="3">
        <v>0</v>
      </c>
      <c r="BR153" s="3" t="s">
        <v>1427</v>
      </c>
      <c r="BS153" s="27">
        <v>1</v>
      </c>
      <c r="BT153" s="27">
        <v>1</v>
      </c>
      <c r="BU153" s="27">
        <v>2</v>
      </c>
    </row>
    <row r="154" spans="1:73" s="4" customFormat="1" outlineLevel="1" collapsed="1" x14ac:dyDescent="0.25">
      <c r="A154" s="27"/>
      <c r="B154" s="28"/>
      <c r="C154" s="28"/>
      <c r="D154" s="2"/>
      <c r="E154" s="27"/>
      <c r="F154" s="27">
        <f>SUBTOTAL(1,F2:F153)</f>
        <v>447.57894736842104</v>
      </c>
      <c r="G154" s="27">
        <f>SUBTOTAL(9,G2:G153)</f>
        <v>152</v>
      </c>
      <c r="H154" s="28"/>
      <c r="I154" s="2"/>
      <c r="J154" s="27"/>
      <c r="K154" s="27"/>
      <c r="L154" s="2"/>
      <c r="M154" s="2"/>
      <c r="N154" s="31" t="s">
        <v>3438</v>
      </c>
      <c r="O154" s="3"/>
      <c r="P154" s="3"/>
      <c r="Q154" s="3"/>
      <c r="R154" s="27">
        <f t="shared" ref="R154:Y154" si="9">SUBTOTAL(9,R2:R153)</f>
        <v>0</v>
      </c>
      <c r="S154" s="3">
        <f t="shared" si="9"/>
        <v>0</v>
      </c>
      <c r="T154" s="3">
        <f t="shared" si="9"/>
        <v>0</v>
      </c>
      <c r="U154" s="3">
        <f t="shared" si="9"/>
        <v>0</v>
      </c>
      <c r="V154" s="3">
        <f t="shared" si="9"/>
        <v>0</v>
      </c>
      <c r="W154" s="3">
        <f t="shared" si="9"/>
        <v>0</v>
      </c>
      <c r="X154" s="3">
        <f t="shared" si="9"/>
        <v>0</v>
      </c>
      <c r="Y154" s="3">
        <f t="shared" si="9"/>
        <v>0</v>
      </c>
      <c r="Z154" s="3"/>
      <c r="AA154" s="3"/>
      <c r="AB154" s="3"/>
      <c r="AC154" s="27">
        <f t="shared" ref="AC154:AY154" si="10">SUBTOTAL(9,AC2:AC153)</f>
        <v>0</v>
      </c>
      <c r="AD154" s="3">
        <f t="shared" si="10"/>
        <v>0</v>
      </c>
      <c r="AE154" s="3">
        <f t="shared" si="10"/>
        <v>0</v>
      </c>
      <c r="AF154" s="3">
        <f t="shared" si="10"/>
        <v>0</v>
      </c>
      <c r="AG154" s="3">
        <f t="shared" si="10"/>
        <v>0</v>
      </c>
      <c r="AH154" s="3">
        <f t="shared" si="10"/>
        <v>0</v>
      </c>
      <c r="AI154" s="3">
        <f t="shared" si="10"/>
        <v>0</v>
      </c>
      <c r="AJ154" s="3">
        <f t="shared" si="10"/>
        <v>0</v>
      </c>
      <c r="AK154" s="3">
        <f t="shared" si="10"/>
        <v>0</v>
      </c>
      <c r="AL154" s="21">
        <f t="shared" si="10"/>
        <v>0</v>
      </c>
      <c r="AM154" s="21">
        <f t="shared" si="10"/>
        <v>0</v>
      </c>
      <c r="AN154" s="21">
        <f t="shared" si="10"/>
        <v>0</v>
      </c>
      <c r="AO154" s="21">
        <f t="shared" si="10"/>
        <v>0</v>
      </c>
      <c r="AP154" s="21">
        <f t="shared" si="10"/>
        <v>0</v>
      </c>
      <c r="AQ154" s="21">
        <f t="shared" si="10"/>
        <v>0</v>
      </c>
      <c r="AR154" s="21">
        <f t="shared" si="10"/>
        <v>0</v>
      </c>
      <c r="AS154" s="21">
        <f t="shared" si="10"/>
        <v>0</v>
      </c>
      <c r="AT154" s="29">
        <f t="shared" si="10"/>
        <v>0</v>
      </c>
      <c r="AU154" s="29">
        <f t="shared" si="10"/>
        <v>832</v>
      </c>
      <c r="AV154" s="29">
        <f t="shared" si="10"/>
        <v>974</v>
      </c>
      <c r="AW154" s="29">
        <f t="shared" si="10"/>
        <v>110</v>
      </c>
      <c r="AX154" s="21">
        <f>SUBTOTAL(1,AX2:AX153)</f>
        <v>37.796052631578945</v>
      </c>
      <c r="AY154" s="29">
        <f t="shared" si="10"/>
        <v>145</v>
      </c>
      <c r="AZ154" s="27"/>
      <c r="BA154" s="27"/>
      <c r="BB154" s="27">
        <f>SUBTOTAL(9,BB2:BB153)</f>
        <v>117</v>
      </c>
      <c r="BC154" s="27">
        <f>SUBTOTAL(9,BC2:BC153)</f>
        <v>13</v>
      </c>
      <c r="BD154" s="27">
        <f>SUBTOTAL(9,BD2:BD153)</f>
        <v>10</v>
      </c>
      <c r="BE154" s="27">
        <f>SUBTOTAL(9,BE2:BE153)</f>
        <v>4</v>
      </c>
      <c r="BF154" s="27"/>
      <c r="BG154" s="27"/>
      <c r="BH154" s="27"/>
      <c r="BI154" s="27"/>
      <c r="BJ154" s="27"/>
      <c r="BK154" s="27"/>
      <c r="BL154" s="27"/>
      <c r="BM154" s="2"/>
      <c r="BN154" s="3">
        <f>SUBTOTAL(1,BN2:BN153)</f>
        <v>3.1513157894736841</v>
      </c>
      <c r="BO154" s="27"/>
      <c r="BP154" s="3">
        <f>SUBTOTAL(1,BP2:BP153)</f>
        <v>98.671052631578945</v>
      </c>
      <c r="BQ154" s="3">
        <f t="shared" ref="BQ154:BT154" si="11">SUBTOTAL(9,BQ2:BQ153)</f>
        <v>14</v>
      </c>
      <c r="BR154" s="3">
        <f t="shared" si="11"/>
        <v>12</v>
      </c>
      <c r="BS154" s="27">
        <f t="shared" si="11"/>
        <v>136</v>
      </c>
      <c r="BT154" s="27">
        <f t="shared" si="11"/>
        <v>111</v>
      </c>
      <c r="BU154" s="27">
        <f>SUBTOTAL(1,BU2:BU153)</f>
        <v>2.5657894736842106</v>
      </c>
    </row>
    <row r="155" spans="1:73" ht="30" hidden="1" outlineLevel="2" x14ac:dyDescent="0.25">
      <c r="A155" s="27">
        <v>2</v>
      </c>
      <c r="B155" s="28">
        <v>44422.356203703705</v>
      </c>
      <c r="C155" s="28">
        <v>44422.360671296294</v>
      </c>
      <c r="D155" s="2" t="s">
        <v>17</v>
      </c>
      <c r="E155" s="27">
        <v>100</v>
      </c>
      <c r="F155" s="27">
        <v>386</v>
      </c>
      <c r="G155" s="27">
        <v>1</v>
      </c>
      <c r="H155" s="28">
        <v>44422.360684444444</v>
      </c>
      <c r="I155" s="2" t="s">
        <v>18</v>
      </c>
      <c r="J155" s="27">
        <v>45.40960693359375</v>
      </c>
      <c r="K155" s="27">
        <v>11.894699096679688</v>
      </c>
      <c r="L155" s="2" t="s">
        <v>15</v>
      </c>
      <c r="M155" s="2" t="s">
        <v>16</v>
      </c>
      <c r="N155" s="3">
        <v>2</v>
      </c>
      <c r="O155" s="27" t="s">
        <v>1427</v>
      </c>
      <c r="P155" s="27" t="s">
        <v>1427</v>
      </c>
      <c r="Q155" s="27" t="s">
        <v>1427</v>
      </c>
      <c r="R155" s="27">
        <f t="shared" si="6"/>
        <v>0</v>
      </c>
      <c r="S155" s="27"/>
      <c r="T155" s="27"/>
      <c r="U155" s="27"/>
      <c r="V155" s="27"/>
      <c r="W155" s="27"/>
      <c r="X155" s="27"/>
      <c r="Y155" s="27"/>
      <c r="Z155" s="27" t="s">
        <v>1427</v>
      </c>
      <c r="AA155" s="27" t="s">
        <v>1427</v>
      </c>
      <c r="AB155" s="27" t="s">
        <v>1427</v>
      </c>
      <c r="AC155" s="27">
        <f t="shared" si="7"/>
        <v>0</v>
      </c>
      <c r="AD155" s="27"/>
      <c r="AE155" s="27"/>
      <c r="AF155" s="27"/>
      <c r="AG155" s="27"/>
      <c r="AH155" s="27"/>
      <c r="AI155" s="27"/>
      <c r="AJ155" s="27"/>
      <c r="AK155" s="27"/>
      <c r="AL155" s="29">
        <v>0</v>
      </c>
      <c r="AM155" s="29">
        <v>0</v>
      </c>
      <c r="AN155" s="29">
        <v>7</v>
      </c>
      <c r="AO155" s="29">
        <v>5</v>
      </c>
      <c r="AP155" s="29">
        <v>6</v>
      </c>
      <c r="AQ155" s="29">
        <v>5</v>
      </c>
      <c r="AR155" s="29">
        <v>8</v>
      </c>
      <c r="AS155" s="29">
        <v>7</v>
      </c>
      <c r="AT155" s="29">
        <f t="shared" si="8"/>
        <v>6.333333333333333</v>
      </c>
      <c r="AU155" s="29">
        <v>6</v>
      </c>
      <c r="AV155" s="29">
        <v>7</v>
      </c>
      <c r="AW155" s="29">
        <v>1</v>
      </c>
      <c r="AX155" s="29">
        <v>28</v>
      </c>
      <c r="AY155" s="29">
        <v>1</v>
      </c>
      <c r="AZ155" s="27" t="s">
        <v>1427</v>
      </c>
      <c r="BA155" s="27">
        <v>67</v>
      </c>
      <c r="BB155" s="27">
        <v>1</v>
      </c>
      <c r="BC155" s="27">
        <v>0</v>
      </c>
      <c r="BD155" s="27">
        <v>0</v>
      </c>
      <c r="BE155" s="27">
        <v>0</v>
      </c>
      <c r="BF155" s="27" t="s">
        <v>2697</v>
      </c>
      <c r="BG155" s="27">
        <v>166</v>
      </c>
      <c r="BH155" s="27" t="s">
        <v>1427</v>
      </c>
      <c r="BI155" s="27">
        <v>7</v>
      </c>
      <c r="BJ155" s="27" t="s">
        <v>1427</v>
      </c>
      <c r="BK155" s="27" t="s">
        <v>1427</v>
      </c>
      <c r="BL155" s="27" t="s">
        <v>1427</v>
      </c>
      <c r="BM155" s="27" t="s">
        <v>1427</v>
      </c>
      <c r="BN155" s="27">
        <v>4</v>
      </c>
      <c r="BO155" s="29">
        <v>3</v>
      </c>
      <c r="BP155" s="27">
        <v>60</v>
      </c>
      <c r="BQ155" s="27">
        <v>1</v>
      </c>
      <c r="BR155" s="27">
        <v>1</v>
      </c>
      <c r="BS155" s="27">
        <v>1</v>
      </c>
      <c r="BT155" s="27">
        <v>0</v>
      </c>
      <c r="BU155" s="29">
        <v>2</v>
      </c>
    </row>
    <row r="156" spans="1:73" ht="45" hidden="1" outlineLevel="2" x14ac:dyDescent="0.25">
      <c r="A156" s="27">
        <v>8</v>
      </c>
      <c r="B156" s="28">
        <v>44445.308530092596</v>
      </c>
      <c r="C156" s="28">
        <v>44445.310578703706</v>
      </c>
      <c r="D156" s="2" t="s">
        <v>27</v>
      </c>
      <c r="E156" s="27">
        <v>100</v>
      </c>
      <c r="F156" s="27">
        <v>177</v>
      </c>
      <c r="G156" s="27">
        <v>1</v>
      </c>
      <c r="H156" s="28">
        <v>44445.310587685184</v>
      </c>
      <c r="I156" s="2" t="s">
        <v>28</v>
      </c>
      <c r="J156" s="27">
        <v>45.472198486328125</v>
      </c>
      <c r="K156" s="27">
        <v>9.19219970703125</v>
      </c>
      <c r="L156" s="2" t="s">
        <v>15</v>
      </c>
      <c r="M156" s="2" t="s">
        <v>16</v>
      </c>
      <c r="N156" s="3">
        <v>2</v>
      </c>
      <c r="O156" s="27" t="s">
        <v>1427</v>
      </c>
      <c r="P156" s="27" t="s">
        <v>1427</v>
      </c>
      <c r="Q156" s="27" t="s">
        <v>1427</v>
      </c>
      <c r="R156" s="27">
        <f t="shared" si="6"/>
        <v>0</v>
      </c>
      <c r="S156" s="27"/>
      <c r="T156" s="27"/>
      <c r="U156" s="27"/>
      <c r="V156" s="27"/>
      <c r="W156" s="27"/>
      <c r="X156" s="27"/>
      <c r="Y156" s="27"/>
      <c r="Z156" s="27" t="s">
        <v>1427</v>
      </c>
      <c r="AA156" s="27" t="s">
        <v>1427</v>
      </c>
      <c r="AB156" s="27" t="s">
        <v>1427</v>
      </c>
      <c r="AC156" s="27">
        <f t="shared" si="7"/>
        <v>0</v>
      </c>
      <c r="AD156" s="27"/>
      <c r="AE156" s="27"/>
      <c r="AF156" s="27"/>
      <c r="AG156" s="27"/>
      <c r="AH156" s="27"/>
      <c r="AI156" s="27"/>
      <c r="AJ156" s="27"/>
      <c r="AK156" s="27"/>
      <c r="AL156" s="29">
        <v>0</v>
      </c>
      <c r="AM156" s="29">
        <v>0</v>
      </c>
      <c r="AN156" s="29">
        <v>1</v>
      </c>
      <c r="AO156" s="29">
        <v>2</v>
      </c>
      <c r="AP156" s="29">
        <v>1</v>
      </c>
      <c r="AQ156" s="29">
        <v>3</v>
      </c>
      <c r="AR156" s="29">
        <v>5</v>
      </c>
      <c r="AS156" s="29">
        <v>10</v>
      </c>
      <c r="AT156" s="29">
        <f t="shared" si="8"/>
        <v>3.6666666666666665</v>
      </c>
      <c r="AU156" s="29">
        <v>4</v>
      </c>
      <c r="AV156" s="29">
        <v>5</v>
      </c>
      <c r="AW156" s="29">
        <v>1</v>
      </c>
      <c r="AX156" s="29">
        <v>21</v>
      </c>
      <c r="AY156" s="29">
        <v>1</v>
      </c>
      <c r="AZ156" s="27" t="s">
        <v>1427</v>
      </c>
      <c r="BA156" s="27">
        <v>103</v>
      </c>
      <c r="BB156" s="27">
        <v>1</v>
      </c>
      <c r="BC156" s="27">
        <v>0</v>
      </c>
      <c r="BD156" s="27">
        <v>0</v>
      </c>
      <c r="BE156" s="27">
        <v>0</v>
      </c>
      <c r="BF156" s="27" t="s">
        <v>2702</v>
      </c>
      <c r="BG156" s="27">
        <v>164</v>
      </c>
      <c r="BH156" s="27" t="s">
        <v>1427</v>
      </c>
      <c r="BI156" s="27">
        <v>3</v>
      </c>
      <c r="BJ156" s="27">
        <v>18</v>
      </c>
      <c r="BK156" s="27" t="s">
        <v>3076</v>
      </c>
      <c r="BL156" s="27" t="s">
        <v>1427</v>
      </c>
      <c r="BM156" s="27" t="s">
        <v>1427</v>
      </c>
      <c r="BN156" s="27">
        <v>3</v>
      </c>
      <c r="BO156" s="29">
        <v>3</v>
      </c>
      <c r="BP156" s="27">
        <v>180</v>
      </c>
      <c r="BQ156" s="27">
        <v>0</v>
      </c>
      <c r="BR156" s="27" t="s">
        <v>1427</v>
      </c>
      <c r="BS156" s="27">
        <v>1</v>
      </c>
      <c r="BT156" s="27">
        <v>1</v>
      </c>
      <c r="BU156" s="29">
        <v>2</v>
      </c>
    </row>
    <row r="157" spans="1:73" ht="30" hidden="1" outlineLevel="2" x14ac:dyDescent="0.25">
      <c r="A157" s="27">
        <v>12</v>
      </c>
      <c r="B157" s="28">
        <v>44445.308946759258</v>
      </c>
      <c r="C157" s="28">
        <v>44445.311550925922</v>
      </c>
      <c r="D157" s="2" t="s">
        <v>35</v>
      </c>
      <c r="E157" s="27">
        <v>100</v>
      </c>
      <c r="F157" s="27">
        <v>225</v>
      </c>
      <c r="G157" s="27">
        <v>1</v>
      </c>
      <c r="H157" s="28">
        <v>44445.311565162039</v>
      </c>
      <c r="I157" s="2" t="s">
        <v>36</v>
      </c>
      <c r="J157" s="27">
        <v>45.613494873046875</v>
      </c>
      <c r="K157" s="27">
        <v>9.23809814453125</v>
      </c>
      <c r="L157" s="2" t="s">
        <v>15</v>
      </c>
      <c r="M157" s="2" t="s">
        <v>16</v>
      </c>
      <c r="N157" s="3">
        <v>2</v>
      </c>
      <c r="O157" s="27" t="s">
        <v>1427</v>
      </c>
      <c r="P157" s="27" t="s">
        <v>1427</v>
      </c>
      <c r="Q157" s="27" t="s">
        <v>1427</v>
      </c>
      <c r="R157" s="27">
        <f t="shared" si="6"/>
        <v>0</v>
      </c>
      <c r="S157" s="27"/>
      <c r="T157" s="27"/>
      <c r="U157" s="27"/>
      <c r="V157" s="27"/>
      <c r="W157" s="27"/>
      <c r="X157" s="27"/>
      <c r="Y157" s="27"/>
      <c r="Z157" s="27" t="s">
        <v>1427</v>
      </c>
      <c r="AA157" s="27" t="s">
        <v>1427</v>
      </c>
      <c r="AB157" s="27" t="s">
        <v>1427</v>
      </c>
      <c r="AC157" s="27">
        <f t="shared" si="7"/>
        <v>0</v>
      </c>
      <c r="AD157" s="27"/>
      <c r="AE157" s="27"/>
      <c r="AF157" s="27"/>
      <c r="AG157" s="27"/>
      <c r="AH157" s="27"/>
      <c r="AI157" s="27"/>
      <c r="AJ157" s="27"/>
      <c r="AK157" s="27"/>
      <c r="AL157" s="29">
        <v>0</v>
      </c>
      <c r="AM157" s="29">
        <v>0</v>
      </c>
      <c r="AN157" s="29">
        <v>5</v>
      </c>
      <c r="AO157" s="29">
        <v>10</v>
      </c>
      <c r="AP157" s="29">
        <v>8</v>
      </c>
      <c r="AQ157" s="29">
        <v>9</v>
      </c>
      <c r="AR157" s="29">
        <v>8</v>
      </c>
      <c r="AS157" s="29">
        <v>10</v>
      </c>
      <c r="AT157" s="29">
        <f t="shared" si="8"/>
        <v>8.3333333333333339</v>
      </c>
      <c r="AU157" s="29">
        <v>7</v>
      </c>
      <c r="AV157" s="29">
        <v>8</v>
      </c>
      <c r="AW157" s="29">
        <v>1</v>
      </c>
      <c r="AX157" s="29">
        <v>20</v>
      </c>
      <c r="AY157" s="29">
        <v>1</v>
      </c>
      <c r="AZ157" s="27" t="s">
        <v>1427</v>
      </c>
      <c r="BA157" s="27">
        <v>103</v>
      </c>
      <c r="BB157" s="27">
        <v>1</v>
      </c>
      <c r="BC157" s="27">
        <v>0</v>
      </c>
      <c r="BD157" s="27">
        <v>0</v>
      </c>
      <c r="BE157" s="27">
        <v>0</v>
      </c>
      <c r="BF157" s="27" t="s">
        <v>2705</v>
      </c>
      <c r="BG157" s="27">
        <v>164</v>
      </c>
      <c r="BH157" s="27" t="s">
        <v>1427</v>
      </c>
      <c r="BI157" s="27">
        <v>3</v>
      </c>
      <c r="BJ157" s="27">
        <v>16</v>
      </c>
      <c r="BK157" s="27" t="s">
        <v>1427</v>
      </c>
      <c r="BL157" s="27" t="s">
        <v>1427</v>
      </c>
      <c r="BM157" s="27" t="s">
        <v>1427</v>
      </c>
      <c r="BN157" s="27">
        <v>4</v>
      </c>
      <c r="BO157" s="29">
        <v>3</v>
      </c>
      <c r="BP157" s="27">
        <v>2</v>
      </c>
      <c r="BQ157" s="27">
        <v>1</v>
      </c>
      <c r="BR157" s="27">
        <v>1</v>
      </c>
      <c r="BS157" s="27">
        <v>1</v>
      </c>
      <c r="BT157" s="27">
        <v>1</v>
      </c>
      <c r="BU157" s="29">
        <v>3</v>
      </c>
    </row>
    <row r="158" spans="1:73" ht="30" hidden="1" outlineLevel="2" x14ac:dyDescent="0.25">
      <c r="A158" s="27">
        <v>16</v>
      </c>
      <c r="B158" s="28">
        <v>44445.312002314815</v>
      </c>
      <c r="C158" s="28">
        <v>44445.313333333332</v>
      </c>
      <c r="D158" s="2" t="s">
        <v>43</v>
      </c>
      <c r="E158" s="27">
        <v>100</v>
      </c>
      <c r="F158" s="27">
        <v>115</v>
      </c>
      <c r="G158" s="27">
        <v>1</v>
      </c>
      <c r="H158" s="28">
        <v>44445.313348206022</v>
      </c>
      <c r="I158" s="2" t="s">
        <v>44</v>
      </c>
      <c r="J158" s="27">
        <v>45.472198486328125</v>
      </c>
      <c r="K158" s="27">
        <v>9.19219970703125</v>
      </c>
      <c r="L158" s="2" t="s">
        <v>15</v>
      </c>
      <c r="M158" s="2" t="s">
        <v>16</v>
      </c>
      <c r="N158" s="3">
        <v>2</v>
      </c>
      <c r="O158" s="27" t="s">
        <v>1427</v>
      </c>
      <c r="P158" s="27" t="s">
        <v>1427</v>
      </c>
      <c r="Q158" s="27" t="s">
        <v>1427</v>
      </c>
      <c r="R158" s="27">
        <f t="shared" si="6"/>
        <v>0</v>
      </c>
      <c r="S158" s="27"/>
      <c r="T158" s="27"/>
      <c r="U158" s="27"/>
      <c r="V158" s="27"/>
      <c r="W158" s="27"/>
      <c r="X158" s="27"/>
      <c r="Y158" s="27"/>
      <c r="Z158" s="27" t="s">
        <v>1427</v>
      </c>
      <c r="AA158" s="27" t="s">
        <v>1427</v>
      </c>
      <c r="AB158" s="27" t="s">
        <v>1427</v>
      </c>
      <c r="AC158" s="27">
        <f t="shared" si="7"/>
        <v>0</v>
      </c>
      <c r="AD158" s="27"/>
      <c r="AE158" s="27"/>
      <c r="AF158" s="27"/>
      <c r="AG158" s="27"/>
      <c r="AH158" s="27"/>
      <c r="AI158" s="27"/>
      <c r="AJ158" s="27"/>
      <c r="AK158" s="27"/>
      <c r="AL158" s="29">
        <v>0</v>
      </c>
      <c r="AM158" s="29">
        <v>0</v>
      </c>
      <c r="AN158" s="29">
        <v>1</v>
      </c>
      <c r="AO158" s="29">
        <v>1</v>
      </c>
      <c r="AP158" s="29">
        <v>1</v>
      </c>
      <c r="AQ158" s="29">
        <v>1</v>
      </c>
      <c r="AR158" s="29">
        <v>6</v>
      </c>
      <c r="AS158" s="29">
        <v>6</v>
      </c>
      <c r="AT158" s="29">
        <f t="shared" si="8"/>
        <v>2.6666666666666665</v>
      </c>
      <c r="AU158" s="29">
        <v>4</v>
      </c>
      <c r="AV158" s="29">
        <v>4</v>
      </c>
      <c r="AW158" s="29">
        <v>0</v>
      </c>
      <c r="AX158" s="29">
        <v>25</v>
      </c>
      <c r="AY158" s="29">
        <v>1</v>
      </c>
      <c r="AZ158" s="27" t="s">
        <v>1427</v>
      </c>
      <c r="BA158" s="27">
        <v>100</v>
      </c>
      <c r="BB158" s="27">
        <v>1</v>
      </c>
      <c r="BC158" s="27">
        <v>0</v>
      </c>
      <c r="BD158" s="27">
        <v>0</v>
      </c>
      <c r="BE158" s="27">
        <v>0</v>
      </c>
      <c r="BF158" s="27" t="s">
        <v>2707</v>
      </c>
      <c r="BG158" s="27">
        <v>168</v>
      </c>
      <c r="BH158" s="27" t="s">
        <v>1427</v>
      </c>
      <c r="BI158" s="27">
        <v>7</v>
      </c>
      <c r="BJ158" s="27" t="s">
        <v>1427</v>
      </c>
      <c r="BK158" s="27" t="s">
        <v>1427</v>
      </c>
      <c r="BL158" s="27" t="s">
        <v>1427</v>
      </c>
      <c r="BM158" s="27" t="s">
        <v>1427</v>
      </c>
      <c r="BN158" s="27">
        <v>4</v>
      </c>
      <c r="BO158" s="29">
        <v>2</v>
      </c>
      <c r="BP158" s="27">
        <v>4</v>
      </c>
      <c r="BQ158" s="27">
        <v>0</v>
      </c>
      <c r="BR158" s="27" t="s">
        <v>1427</v>
      </c>
      <c r="BS158" s="27">
        <v>1</v>
      </c>
      <c r="BT158" s="27">
        <v>1</v>
      </c>
      <c r="BU158" s="29">
        <v>3</v>
      </c>
    </row>
    <row r="159" spans="1:73" ht="30" hidden="1" outlineLevel="2" x14ac:dyDescent="0.25">
      <c r="A159" s="27">
        <v>27</v>
      </c>
      <c r="B159" s="28">
        <v>44445.318425925929</v>
      </c>
      <c r="C159" s="28">
        <v>44445.320497685185</v>
      </c>
      <c r="D159" s="2" t="s">
        <v>65</v>
      </c>
      <c r="E159" s="27">
        <v>100</v>
      </c>
      <c r="F159" s="27">
        <v>178</v>
      </c>
      <c r="G159" s="27">
        <v>1</v>
      </c>
      <c r="H159" s="28">
        <v>44445.320510196761</v>
      </c>
      <c r="I159" s="2" t="s">
        <v>66</v>
      </c>
      <c r="J159" s="27">
        <v>45.472198486328125</v>
      </c>
      <c r="K159" s="27">
        <v>9.19219970703125</v>
      </c>
      <c r="L159" s="2" t="s">
        <v>15</v>
      </c>
      <c r="M159" s="2" t="s">
        <v>16</v>
      </c>
      <c r="N159" s="3">
        <v>2</v>
      </c>
      <c r="O159" s="27" t="s">
        <v>1427</v>
      </c>
      <c r="P159" s="27" t="s">
        <v>1427</v>
      </c>
      <c r="Q159" s="27" t="s">
        <v>1427</v>
      </c>
      <c r="R159" s="27">
        <f t="shared" si="6"/>
        <v>0</v>
      </c>
      <c r="S159" s="27"/>
      <c r="T159" s="27"/>
      <c r="U159" s="27"/>
      <c r="V159" s="27"/>
      <c r="W159" s="27"/>
      <c r="X159" s="27"/>
      <c r="Y159" s="27"/>
      <c r="Z159" s="27" t="s">
        <v>1427</v>
      </c>
      <c r="AA159" s="27" t="s">
        <v>1427</v>
      </c>
      <c r="AB159" s="27" t="s">
        <v>1427</v>
      </c>
      <c r="AC159" s="27">
        <f t="shared" si="7"/>
        <v>0</v>
      </c>
      <c r="AD159" s="27"/>
      <c r="AE159" s="27"/>
      <c r="AF159" s="27"/>
      <c r="AG159" s="27"/>
      <c r="AH159" s="27"/>
      <c r="AI159" s="27"/>
      <c r="AJ159" s="27"/>
      <c r="AK159" s="27"/>
      <c r="AL159" s="29">
        <v>0</v>
      </c>
      <c r="AM159" s="29">
        <v>0</v>
      </c>
      <c r="AN159" s="29">
        <v>1</v>
      </c>
      <c r="AO159" s="29">
        <v>8</v>
      </c>
      <c r="AP159" s="29">
        <v>1</v>
      </c>
      <c r="AQ159" s="29">
        <v>10</v>
      </c>
      <c r="AR159" s="29">
        <v>1</v>
      </c>
      <c r="AS159" s="29">
        <v>8</v>
      </c>
      <c r="AT159" s="29">
        <f t="shared" si="8"/>
        <v>4.833333333333333</v>
      </c>
      <c r="AU159" s="29">
        <v>5</v>
      </c>
      <c r="AV159" s="29">
        <v>7</v>
      </c>
      <c r="AW159" s="29">
        <v>0</v>
      </c>
      <c r="AX159" s="29">
        <v>29</v>
      </c>
      <c r="AY159" s="29">
        <v>1</v>
      </c>
      <c r="AZ159" s="27" t="s">
        <v>1427</v>
      </c>
      <c r="BA159" s="27">
        <v>103</v>
      </c>
      <c r="BB159" s="27">
        <v>1</v>
      </c>
      <c r="BC159" s="27">
        <v>0</v>
      </c>
      <c r="BD159" s="27">
        <v>0</v>
      </c>
      <c r="BE159" s="27">
        <v>0</v>
      </c>
      <c r="BF159" s="27" t="s">
        <v>2716</v>
      </c>
      <c r="BG159" s="27">
        <v>164</v>
      </c>
      <c r="BH159" s="27" t="s">
        <v>1427</v>
      </c>
      <c r="BI159" s="27">
        <v>3</v>
      </c>
      <c r="BJ159" s="27">
        <v>12</v>
      </c>
      <c r="BK159" s="27" t="s">
        <v>1427</v>
      </c>
      <c r="BL159" s="27" t="s">
        <v>1427</v>
      </c>
      <c r="BM159" s="27" t="s">
        <v>1427</v>
      </c>
      <c r="BN159" s="27">
        <v>4</v>
      </c>
      <c r="BO159" s="29">
        <v>3</v>
      </c>
      <c r="BP159" s="27">
        <v>90</v>
      </c>
      <c r="BQ159" s="27">
        <v>0</v>
      </c>
      <c r="BR159" s="27" t="s">
        <v>1427</v>
      </c>
      <c r="BS159" s="27">
        <v>1</v>
      </c>
      <c r="BT159" s="27">
        <v>0</v>
      </c>
      <c r="BU159" s="29">
        <v>2</v>
      </c>
    </row>
    <row r="160" spans="1:73" ht="45" hidden="1" outlineLevel="2" x14ac:dyDescent="0.25">
      <c r="A160" s="27">
        <v>29</v>
      </c>
      <c r="B160" s="28">
        <v>44445.320462962962</v>
      </c>
      <c r="C160" s="28">
        <v>44445.324479166666</v>
      </c>
      <c r="D160" s="2" t="s">
        <v>69</v>
      </c>
      <c r="E160" s="27">
        <v>100</v>
      </c>
      <c r="F160" s="27">
        <v>347</v>
      </c>
      <c r="G160" s="27">
        <v>1</v>
      </c>
      <c r="H160" s="28">
        <v>44445.324491516207</v>
      </c>
      <c r="I160" s="2" t="s">
        <v>70</v>
      </c>
      <c r="J160" s="27">
        <v>58.285400390625</v>
      </c>
      <c r="K160" s="27">
        <v>12.281600952148438</v>
      </c>
      <c r="L160" s="2" t="s">
        <v>15</v>
      </c>
      <c r="M160" s="2" t="s">
        <v>16</v>
      </c>
      <c r="N160" s="3">
        <v>2</v>
      </c>
      <c r="O160" s="27" t="s">
        <v>1427</v>
      </c>
      <c r="P160" s="27" t="s">
        <v>1427</v>
      </c>
      <c r="Q160" s="27" t="s">
        <v>1427</v>
      </c>
      <c r="R160" s="27">
        <f t="shared" si="6"/>
        <v>0</v>
      </c>
      <c r="S160" s="27"/>
      <c r="T160" s="27"/>
      <c r="U160" s="27"/>
      <c r="V160" s="27"/>
      <c r="W160" s="27"/>
      <c r="X160" s="27"/>
      <c r="Y160" s="27"/>
      <c r="Z160" s="27" t="s">
        <v>1427</v>
      </c>
      <c r="AA160" s="27" t="s">
        <v>1427</v>
      </c>
      <c r="AB160" s="27" t="s">
        <v>1427</v>
      </c>
      <c r="AC160" s="27">
        <f t="shared" si="7"/>
        <v>0</v>
      </c>
      <c r="AD160" s="27"/>
      <c r="AE160" s="27"/>
      <c r="AF160" s="27"/>
      <c r="AG160" s="27"/>
      <c r="AH160" s="27"/>
      <c r="AI160" s="27"/>
      <c r="AJ160" s="27"/>
      <c r="AK160" s="27"/>
      <c r="AL160" s="29">
        <v>0</v>
      </c>
      <c r="AM160" s="29">
        <v>0</v>
      </c>
      <c r="AN160" s="29">
        <v>9</v>
      </c>
      <c r="AO160" s="29">
        <v>10</v>
      </c>
      <c r="AP160" s="29">
        <v>7</v>
      </c>
      <c r="AQ160" s="29">
        <v>8</v>
      </c>
      <c r="AR160" s="29">
        <v>9</v>
      </c>
      <c r="AS160" s="29">
        <v>7</v>
      </c>
      <c r="AT160" s="29">
        <f t="shared" si="8"/>
        <v>8.3333333333333339</v>
      </c>
      <c r="AU160" s="29">
        <v>7</v>
      </c>
      <c r="AV160" s="29">
        <v>8</v>
      </c>
      <c r="AW160" s="29">
        <v>1</v>
      </c>
      <c r="AX160" s="29">
        <v>21</v>
      </c>
      <c r="AY160" s="29">
        <v>1</v>
      </c>
      <c r="AZ160" s="27" t="s">
        <v>1427</v>
      </c>
      <c r="BA160" s="27">
        <v>123</v>
      </c>
      <c r="BB160" s="27">
        <v>1</v>
      </c>
      <c r="BC160" s="27">
        <v>0</v>
      </c>
      <c r="BD160" s="27">
        <v>0</v>
      </c>
      <c r="BE160" s="27">
        <v>0</v>
      </c>
      <c r="BF160" s="27" t="s">
        <v>2621</v>
      </c>
      <c r="BG160" s="27">
        <v>164</v>
      </c>
      <c r="BH160" s="27" t="s">
        <v>1427</v>
      </c>
      <c r="BI160" s="27">
        <v>3</v>
      </c>
      <c r="BJ160" s="27">
        <v>16</v>
      </c>
      <c r="BK160" s="27" t="s">
        <v>1427</v>
      </c>
      <c r="BL160" s="27" t="s">
        <v>1427</v>
      </c>
      <c r="BM160" s="27" t="s">
        <v>1427</v>
      </c>
      <c r="BN160" s="27">
        <v>4</v>
      </c>
      <c r="BO160" s="29">
        <v>4</v>
      </c>
      <c r="BP160" s="27">
        <v>120</v>
      </c>
      <c r="BQ160" s="27">
        <v>0</v>
      </c>
      <c r="BR160" s="27" t="s">
        <v>1427</v>
      </c>
      <c r="BS160" s="27">
        <v>0</v>
      </c>
      <c r="BT160" s="27">
        <v>0</v>
      </c>
      <c r="BU160" s="29">
        <v>3</v>
      </c>
    </row>
    <row r="161" spans="1:73" ht="30" hidden="1" outlineLevel="2" x14ac:dyDescent="0.25">
      <c r="A161" s="27">
        <v>40</v>
      </c>
      <c r="B161" s="28">
        <v>44445.340173611112</v>
      </c>
      <c r="C161" s="28">
        <v>44445.342083333337</v>
      </c>
      <c r="D161" s="2" t="s">
        <v>92</v>
      </c>
      <c r="E161" s="27">
        <v>100</v>
      </c>
      <c r="F161" s="27">
        <v>164</v>
      </c>
      <c r="G161" s="27">
        <v>1</v>
      </c>
      <c r="H161" s="28">
        <v>44445.342089907404</v>
      </c>
      <c r="I161" s="2" t="s">
        <v>93</v>
      </c>
      <c r="J161" s="27">
        <v>45.472198486328125</v>
      </c>
      <c r="K161" s="27">
        <v>9.19219970703125</v>
      </c>
      <c r="L161" s="2" t="s">
        <v>15</v>
      </c>
      <c r="M161" s="2" t="s">
        <v>16</v>
      </c>
      <c r="N161" s="3">
        <v>2</v>
      </c>
      <c r="O161" s="27" t="s">
        <v>1427</v>
      </c>
      <c r="P161" s="27" t="s">
        <v>1427</v>
      </c>
      <c r="Q161" s="27" t="s">
        <v>1427</v>
      </c>
      <c r="R161" s="27">
        <f t="shared" si="6"/>
        <v>0</v>
      </c>
      <c r="S161" s="27"/>
      <c r="T161" s="27"/>
      <c r="U161" s="27"/>
      <c r="V161" s="27"/>
      <c r="W161" s="27"/>
      <c r="X161" s="27"/>
      <c r="Y161" s="27"/>
      <c r="Z161" s="27" t="s">
        <v>1427</v>
      </c>
      <c r="AA161" s="27" t="s">
        <v>1427</v>
      </c>
      <c r="AB161" s="27" t="s">
        <v>1427</v>
      </c>
      <c r="AC161" s="27">
        <f t="shared" si="7"/>
        <v>0</v>
      </c>
      <c r="AD161" s="27"/>
      <c r="AE161" s="27"/>
      <c r="AF161" s="27"/>
      <c r="AG161" s="27"/>
      <c r="AH161" s="27"/>
      <c r="AI161" s="27"/>
      <c r="AJ161" s="27"/>
      <c r="AK161" s="27"/>
      <c r="AL161" s="29">
        <v>0</v>
      </c>
      <c r="AM161" s="29">
        <v>0</v>
      </c>
      <c r="AN161" s="29">
        <v>8</v>
      </c>
      <c r="AO161" s="29">
        <v>7</v>
      </c>
      <c r="AP161" s="29">
        <v>5</v>
      </c>
      <c r="AQ161" s="29">
        <v>5</v>
      </c>
      <c r="AR161" s="29">
        <v>7</v>
      </c>
      <c r="AS161" s="29">
        <v>9</v>
      </c>
      <c r="AT161" s="29">
        <f t="shared" si="8"/>
        <v>6.833333333333333</v>
      </c>
      <c r="AU161" s="29">
        <v>7</v>
      </c>
      <c r="AV161" s="29">
        <v>9</v>
      </c>
      <c r="AW161" s="29">
        <v>1</v>
      </c>
      <c r="AX161" s="29">
        <v>20</v>
      </c>
      <c r="AY161" s="29">
        <v>1</v>
      </c>
      <c r="AZ161" s="27" t="s">
        <v>1427</v>
      </c>
      <c r="BA161" s="27">
        <v>58</v>
      </c>
      <c r="BB161" s="27">
        <v>1</v>
      </c>
      <c r="BC161" s="27">
        <v>0</v>
      </c>
      <c r="BD161" s="27">
        <v>0</v>
      </c>
      <c r="BE161" s="27">
        <v>0</v>
      </c>
      <c r="BF161" s="27" t="s">
        <v>2722</v>
      </c>
      <c r="BG161" s="27">
        <v>164</v>
      </c>
      <c r="BH161" s="27" t="s">
        <v>1427</v>
      </c>
      <c r="BI161" s="27">
        <v>3</v>
      </c>
      <c r="BJ161" s="27">
        <v>18</v>
      </c>
      <c r="BK161" s="27" t="s">
        <v>3077</v>
      </c>
      <c r="BL161" s="27" t="s">
        <v>1427</v>
      </c>
      <c r="BM161" s="27" t="s">
        <v>1427</v>
      </c>
      <c r="BN161" s="27">
        <v>4</v>
      </c>
      <c r="BO161" s="29">
        <v>3</v>
      </c>
      <c r="BP161" s="27">
        <v>180</v>
      </c>
      <c r="BQ161" s="27">
        <v>0</v>
      </c>
      <c r="BR161" s="27" t="s">
        <v>1427</v>
      </c>
      <c r="BS161" s="27">
        <v>1</v>
      </c>
      <c r="BT161" s="27">
        <v>0</v>
      </c>
      <c r="BU161" s="29">
        <v>1</v>
      </c>
    </row>
    <row r="162" spans="1:73" ht="30" hidden="1" outlineLevel="2" x14ac:dyDescent="0.25">
      <c r="A162" s="27">
        <v>41</v>
      </c>
      <c r="B162" s="28">
        <v>44445.34306712963</v>
      </c>
      <c r="C162" s="28">
        <v>44445.345023148147</v>
      </c>
      <c r="D162" s="2" t="s">
        <v>94</v>
      </c>
      <c r="E162" s="27">
        <v>100</v>
      </c>
      <c r="F162" s="27">
        <v>168</v>
      </c>
      <c r="G162" s="27">
        <v>1</v>
      </c>
      <c r="H162" s="28">
        <v>44445.345030092591</v>
      </c>
      <c r="I162" s="2" t="s">
        <v>95</v>
      </c>
      <c r="J162" s="27">
        <v>47.570205688476563</v>
      </c>
      <c r="K162" s="27">
        <v>7.6186981201171875</v>
      </c>
      <c r="L162" s="2" t="s">
        <v>15</v>
      </c>
      <c r="M162" s="2" t="s">
        <v>16</v>
      </c>
      <c r="N162" s="3">
        <v>2</v>
      </c>
      <c r="O162" s="27" t="s">
        <v>1427</v>
      </c>
      <c r="P162" s="27" t="s">
        <v>1427</v>
      </c>
      <c r="Q162" s="27" t="s">
        <v>1427</v>
      </c>
      <c r="R162" s="27">
        <f t="shared" si="6"/>
        <v>0</v>
      </c>
      <c r="S162" s="27"/>
      <c r="T162" s="27"/>
      <c r="U162" s="27"/>
      <c r="V162" s="27"/>
      <c r="W162" s="27"/>
      <c r="X162" s="27"/>
      <c r="Y162" s="27"/>
      <c r="Z162" s="27" t="s">
        <v>1427</v>
      </c>
      <c r="AA162" s="27" t="s">
        <v>1427</v>
      </c>
      <c r="AB162" s="27" t="s">
        <v>1427</v>
      </c>
      <c r="AC162" s="27">
        <f t="shared" si="7"/>
        <v>0</v>
      </c>
      <c r="AD162" s="27"/>
      <c r="AE162" s="27"/>
      <c r="AF162" s="27"/>
      <c r="AG162" s="27"/>
      <c r="AH162" s="27"/>
      <c r="AI162" s="27"/>
      <c r="AJ162" s="27"/>
      <c r="AK162" s="27"/>
      <c r="AL162" s="29">
        <v>0</v>
      </c>
      <c r="AM162" s="29">
        <v>0</v>
      </c>
      <c r="AN162" s="29">
        <v>9</v>
      </c>
      <c r="AO162" s="29">
        <v>7</v>
      </c>
      <c r="AP162" s="29">
        <v>5</v>
      </c>
      <c r="AQ162" s="29">
        <v>6</v>
      </c>
      <c r="AR162" s="29">
        <v>9</v>
      </c>
      <c r="AS162" s="29">
        <v>9</v>
      </c>
      <c r="AT162" s="29">
        <f t="shared" si="8"/>
        <v>7.5</v>
      </c>
      <c r="AU162" s="29">
        <v>6</v>
      </c>
      <c r="AV162" s="29">
        <v>7</v>
      </c>
      <c r="AW162" s="29">
        <v>1</v>
      </c>
      <c r="AX162" s="29">
        <v>37</v>
      </c>
      <c r="AY162" s="29">
        <v>0</v>
      </c>
      <c r="AZ162" s="27" t="s">
        <v>2585</v>
      </c>
      <c r="BA162" s="27" t="s">
        <v>1427</v>
      </c>
      <c r="BB162" s="27">
        <v>0</v>
      </c>
      <c r="BC162" s="27">
        <v>0</v>
      </c>
      <c r="BD162" s="27">
        <v>0</v>
      </c>
      <c r="BE162" s="27">
        <v>0</v>
      </c>
      <c r="BF162" s="27" t="s">
        <v>1427</v>
      </c>
      <c r="BG162" s="27">
        <v>167</v>
      </c>
      <c r="BH162" s="27" t="s">
        <v>1427</v>
      </c>
      <c r="BI162" s="27">
        <v>5</v>
      </c>
      <c r="BJ162" s="27">
        <v>16</v>
      </c>
      <c r="BK162" s="27" t="s">
        <v>1427</v>
      </c>
      <c r="BL162" s="27">
        <v>116</v>
      </c>
      <c r="BM162" s="27" t="s">
        <v>2585</v>
      </c>
      <c r="BN162" s="27">
        <v>2</v>
      </c>
      <c r="BO162" s="29">
        <v>4</v>
      </c>
      <c r="BP162" s="27">
        <v>120</v>
      </c>
      <c r="BQ162" s="27">
        <v>0</v>
      </c>
      <c r="BR162" s="27" t="s">
        <v>1427</v>
      </c>
      <c r="BS162" s="27">
        <v>1</v>
      </c>
      <c r="BT162" s="27">
        <v>1</v>
      </c>
      <c r="BU162" s="29">
        <v>6</v>
      </c>
    </row>
    <row r="163" spans="1:73" ht="30" hidden="1" outlineLevel="2" x14ac:dyDescent="0.25">
      <c r="A163" s="27">
        <v>46</v>
      </c>
      <c r="B163" s="28">
        <v>44445.352627314816</v>
      </c>
      <c r="C163" s="28">
        <v>44445.354525462964</v>
      </c>
      <c r="D163" s="2" t="s">
        <v>104</v>
      </c>
      <c r="E163" s="27">
        <v>100</v>
      </c>
      <c r="F163" s="27">
        <v>164</v>
      </c>
      <c r="G163" s="27">
        <v>1</v>
      </c>
      <c r="H163" s="28">
        <v>44445.354539618056</v>
      </c>
      <c r="I163" s="2" t="s">
        <v>105</v>
      </c>
      <c r="J163" s="27">
        <v>45.66180419921875</v>
      </c>
      <c r="K163" s="27">
        <v>12.2427978515625</v>
      </c>
      <c r="L163" s="2" t="s">
        <v>15</v>
      </c>
      <c r="M163" s="2" t="s">
        <v>16</v>
      </c>
      <c r="N163" s="3">
        <v>2</v>
      </c>
      <c r="O163" s="27" t="s">
        <v>1427</v>
      </c>
      <c r="P163" s="27" t="s">
        <v>1427</v>
      </c>
      <c r="Q163" s="27" t="s">
        <v>1427</v>
      </c>
      <c r="R163" s="27">
        <f t="shared" si="6"/>
        <v>0</v>
      </c>
      <c r="S163" s="27"/>
      <c r="T163" s="27"/>
      <c r="U163" s="27"/>
      <c r="V163" s="27"/>
      <c r="W163" s="27"/>
      <c r="X163" s="27"/>
      <c r="Y163" s="27"/>
      <c r="Z163" s="27" t="s">
        <v>1427</v>
      </c>
      <c r="AA163" s="27" t="s">
        <v>1427</v>
      </c>
      <c r="AB163" s="27" t="s">
        <v>1427</v>
      </c>
      <c r="AC163" s="27">
        <f t="shared" si="7"/>
        <v>0</v>
      </c>
      <c r="AD163" s="27"/>
      <c r="AE163" s="27"/>
      <c r="AF163" s="27"/>
      <c r="AG163" s="27"/>
      <c r="AH163" s="27"/>
      <c r="AI163" s="27"/>
      <c r="AJ163" s="27"/>
      <c r="AK163" s="27"/>
      <c r="AL163" s="29">
        <v>0</v>
      </c>
      <c r="AM163" s="29">
        <v>0</v>
      </c>
      <c r="AN163" s="29">
        <v>4</v>
      </c>
      <c r="AO163" s="29">
        <v>8</v>
      </c>
      <c r="AP163" s="29">
        <v>6</v>
      </c>
      <c r="AQ163" s="29">
        <v>7</v>
      </c>
      <c r="AR163" s="29">
        <v>5</v>
      </c>
      <c r="AS163" s="29">
        <v>8</v>
      </c>
      <c r="AT163" s="29">
        <f t="shared" si="8"/>
        <v>6.333333333333333</v>
      </c>
      <c r="AU163" s="29">
        <v>6</v>
      </c>
      <c r="AV163" s="29">
        <v>7</v>
      </c>
      <c r="AW163" s="29">
        <v>1</v>
      </c>
      <c r="AX163" s="29">
        <v>26</v>
      </c>
      <c r="AY163" s="29">
        <v>1</v>
      </c>
      <c r="AZ163" s="27" t="s">
        <v>1427</v>
      </c>
      <c r="BA163" s="27">
        <v>100</v>
      </c>
      <c r="BB163" s="27">
        <v>1</v>
      </c>
      <c r="BC163" s="27">
        <v>0</v>
      </c>
      <c r="BD163" s="27">
        <v>0</v>
      </c>
      <c r="BE163" s="27">
        <v>0</v>
      </c>
      <c r="BF163" s="27" t="s">
        <v>2614</v>
      </c>
      <c r="BG163" s="27">
        <v>164</v>
      </c>
      <c r="BH163" s="27" t="s">
        <v>1427</v>
      </c>
      <c r="BI163" s="27">
        <v>4</v>
      </c>
      <c r="BJ163" s="27">
        <v>16</v>
      </c>
      <c r="BK163" s="27" t="s">
        <v>1427</v>
      </c>
      <c r="BL163" s="27">
        <v>110</v>
      </c>
      <c r="BM163" s="27" t="s">
        <v>1427</v>
      </c>
      <c r="BN163" s="27">
        <v>2</v>
      </c>
      <c r="BO163" s="29">
        <v>3</v>
      </c>
      <c r="BP163" s="27">
        <v>60</v>
      </c>
      <c r="BQ163" s="27">
        <v>0</v>
      </c>
      <c r="BR163" s="27" t="s">
        <v>1427</v>
      </c>
      <c r="BS163" s="27">
        <v>1</v>
      </c>
      <c r="BT163" s="27">
        <v>0</v>
      </c>
      <c r="BU163" s="29">
        <v>2</v>
      </c>
    </row>
    <row r="164" spans="1:73" ht="30" hidden="1" outlineLevel="2" x14ac:dyDescent="0.25">
      <c r="A164" s="27">
        <v>50</v>
      </c>
      <c r="B164" s="28">
        <v>44445.363391203704</v>
      </c>
      <c r="C164" s="28">
        <v>44445.365162037036</v>
      </c>
      <c r="D164" s="2" t="s">
        <v>112</v>
      </c>
      <c r="E164" s="27">
        <v>100</v>
      </c>
      <c r="F164" s="27">
        <v>153</v>
      </c>
      <c r="G164" s="27">
        <v>1</v>
      </c>
      <c r="H164" s="28">
        <v>44445.365176064814</v>
      </c>
      <c r="I164" s="2" t="s">
        <v>113</v>
      </c>
      <c r="J164" s="27">
        <v>45.472198486328125</v>
      </c>
      <c r="K164" s="27">
        <v>9.19219970703125</v>
      </c>
      <c r="L164" s="2" t="s">
        <v>15</v>
      </c>
      <c r="M164" s="2" t="s">
        <v>16</v>
      </c>
      <c r="N164" s="3">
        <v>2</v>
      </c>
      <c r="O164" s="27" t="s">
        <v>1427</v>
      </c>
      <c r="P164" s="27" t="s">
        <v>1427</v>
      </c>
      <c r="Q164" s="27" t="s">
        <v>1427</v>
      </c>
      <c r="R164" s="27">
        <f t="shared" si="6"/>
        <v>0</v>
      </c>
      <c r="S164" s="27"/>
      <c r="T164" s="27"/>
      <c r="U164" s="27"/>
      <c r="V164" s="27"/>
      <c r="W164" s="27"/>
      <c r="X164" s="27"/>
      <c r="Y164" s="27"/>
      <c r="Z164" s="27" t="s">
        <v>1427</v>
      </c>
      <c r="AA164" s="27" t="s">
        <v>1427</v>
      </c>
      <c r="AB164" s="27" t="s">
        <v>1427</v>
      </c>
      <c r="AC164" s="27">
        <f t="shared" si="7"/>
        <v>0</v>
      </c>
      <c r="AD164" s="27"/>
      <c r="AE164" s="27"/>
      <c r="AF164" s="27"/>
      <c r="AG164" s="27"/>
      <c r="AH164" s="27"/>
      <c r="AI164" s="27"/>
      <c r="AJ164" s="27"/>
      <c r="AK164" s="27"/>
      <c r="AL164" s="29">
        <v>0</v>
      </c>
      <c r="AM164" s="29">
        <v>0</v>
      </c>
      <c r="AN164" s="29">
        <v>6</v>
      </c>
      <c r="AO164" s="29">
        <v>9</v>
      </c>
      <c r="AP164" s="29">
        <v>6</v>
      </c>
      <c r="AQ164" s="29">
        <v>7</v>
      </c>
      <c r="AR164" s="29">
        <v>5</v>
      </c>
      <c r="AS164" s="29">
        <v>9</v>
      </c>
      <c r="AT164" s="29">
        <f t="shared" si="8"/>
        <v>7</v>
      </c>
      <c r="AU164" s="29">
        <v>4</v>
      </c>
      <c r="AV164" s="29">
        <v>7</v>
      </c>
      <c r="AW164" s="29">
        <v>1</v>
      </c>
      <c r="AX164" s="29">
        <v>20</v>
      </c>
      <c r="AY164" s="29">
        <v>1</v>
      </c>
      <c r="AZ164" s="27" t="s">
        <v>1427</v>
      </c>
      <c r="BA164" s="27">
        <v>104</v>
      </c>
      <c r="BB164" s="27">
        <v>1</v>
      </c>
      <c r="BC164" s="27">
        <v>0</v>
      </c>
      <c r="BD164" s="27">
        <v>0</v>
      </c>
      <c r="BE164" s="27">
        <v>0</v>
      </c>
      <c r="BF164" s="27" t="s">
        <v>2618</v>
      </c>
      <c r="BG164" s="27">
        <v>164</v>
      </c>
      <c r="BH164" s="27" t="s">
        <v>1427</v>
      </c>
      <c r="BI164" s="27">
        <v>3</v>
      </c>
      <c r="BJ164" s="27">
        <v>16</v>
      </c>
      <c r="BK164" s="27" t="s">
        <v>1427</v>
      </c>
      <c r="BL164" s="27" t="s">
        <v>1427</v>
      </c>
      <c r="BM164" s="27" t="s">
        <v>1427</v>
      </c>
      <c r="BN164" s="27">
        <v>3</v>
      </c>
      <c r="BO164" s="29">
        <v>3</v>
      </c>
      <c r="BP164" s="27">
        <v>180</v>
      </c>
      <c r="BQ164" s="27">
        <v>0</v>
      </c>
      <c r="BR164" s="27" t="s">
        <v>1427</v>
      </c>
      <c r="BS164" s="27">
        <v>1</v>
      </c>
      <c r="BT164" s="27">
        <v>1</v>
      </c>
      <c r="BU164" s="29">
        <v>2</v>
      </c>
    </row>
    <row r="165" spans="1:73" ht="30" hidden="1" outlineLevel="2" x14ac:dyDescent="0.25">
      <c r="A165" s="27">
        <v>54</v>
      </c>
      <c r="B165" s="28">
        <v>44445.376307870371</v>
      </c>
      <c r="C165" s="28">
        <v>44445.379641203705</v>
      </c>
      <c r="D165" s="2" t="s">
        <v>120</v>
      </c>
      <c r="E165" s="27">
        <v>100</v>
      </c>
      <c r="F165" s="27">
        <v>287</v>
      </c>
      <c r="G165" s="27">
        <v>1</v>
      </c>
      <c r="H165" s="28">
        <v>44445.379644641202</v>
      </c>
      <c r="I165" s="2" t="s">
        <v>121</v>
      </c>
      <c r="J165" s="27">
        <v>45.572097778320313</v>
      </c>
      <c r="K165" s="27">
        <v>9.0780029296875</v>
      </c>
      <c r="L165" s="2" t="s">
        <v>15</v>
      </c>
      <c r="M165" s="2" t="s">
        <v>16</v>
      </c>
      <c r="N165" s="3">
        <v>2</v>
      </c>
      <c r="O165" s="27" t="s">
        <v>1427</v>
      </c>
      <c r="P165" s="27" t="s">
        <v>1427</v>
      </c>
      <c r="Q165" s="27" t="s">
        <v>1427</v>
      </c>
      <c r="R165" s="27">
        <f t="shared" si="6"/>
        <v>0</v>
      </c>
      <c r="S165" s="27"/>
      <c r="T165" s="27"/>
      <c r="U165" s="27"/>
      <c r="V165" s="27"/>
      <c r="W165" s="27"/>
      <c r="X165" s="27"/>
      <c r="Y165" s="27"/>
      <c r="Z165" s="27" t="s">
        <v>1427</v>
      </c>
      <c r="AA165" s="27" t="s">
        <v>1427</v>
      </c>
      <c r="AB165" s="27" t="s">
        <v>1427</v>
      </c>
      <c r="AC165" s="27">
        <f t="shared" si="7"/>
        <v>0</v>
      </c>
      <c r="AD165" s="27"/>
      <c r="AE165" s="27"/>
      <c r="AF165" s="27"/>
      <c r="AG165" s="27"/>
      <c r="AH165" s="27"/>
      <c r="AI165" s="27"/>
      <c r="AJ165" s="27"/>
      <c r="AK165" s="27"/>
      <c r="AL165" s="29">
        <v>0</v>
      </c>
      <c r="AM165" s="29">
        <v>0</v>
      </c>
      <c r="AN165" s="29">
        <v>9</v>
      </c>
      <c r="AO165" s="29">
        <v>7</v>
      </c>
      <c r="AP165" s="29">
        <v>4</v>
      </c>
      <c r="AQ165" s="29">
        <v>5</v>
      </c>
      <c r="AR165" s="29">
        <v>2</v>
      </c>
      <c r="AS165" s="29">
        <v>10</v>
      </c>
      <c r="AT165" s="29">
        <f t="shared" si="8"/>
        <v>6.166666666666667</v>
      </c>
      <c r="AU165" s="29">
        <v>4</v>
      </c>
      <c r="AV165" s="29">
        <v>6</v>
      </c>
      <c r="AW165" s="29">
        <v>1</v>
      </c>
      <c r="AX165" s="29">
        <v>21</v>
      </c>
      <c r="AY165" s="29">
        <v>1</v>
      </c>
      <c r="AZ165" s="27" t="s">
        <v>1427</v>
      </c>
      <c r="BA165" s="27">
        <v>58</v>
      </c>
      <c r="BB165" s="27">
        <v>1</v>
      </c>
      <c r="BC165" s="27">
        <v>0</v>
      </c>
      <c r="BD165" s="27">
        <v>0</v>
      </c>
      <c r="BE165" s="27">
        <v>0</v>
      </c>
      <c r="BF165" s="27" t="s">
        <v>2733</v>
      </c>
      <c r="BG165" s="27">
        <v>164</v>
      </c>
      <c r="BH165" s="27" t="s">
        <v>1427</v>
      </c>
      <c r="BI165" s="27">
        <v>3</v>
      </c>
      <c r="BJ165" s="27">
        <v>16</v>
      </c>
      <c r="BK165" s="27" t="s">
        <v>1427</v>
      </c>
      <c r="BL165" s="27" t="s">
        <v>1427</v>
      </c>
      <c r="BM165" s="27" t="s">
        <v>1427</v>
      </c>
      <c r="BN165" s="27">
        <v>4</v>
      </c>
      <c r="BO165" s="29">
        <v>4</v>
      </c>
      <c r="BP165" s="27">
        <v>120</v>
      </c>
      <c r="BQ165" s="27">
        <v>0</v>
      </c>
      <c r="BR165" s="27" t="s">
        <v>1427</v>
      </c>
      <c r="BS165" s="27">
        <v>1</v>
      </c>
      <c r="BT165" s="27">
        <v>0</v>
      </c>
      <c r="BU165" s="29">
        <v>2</v>
      </c>
    </row>
    <row r="166" spans="1:73" ht="30" hidden="1" outlineLevel="2" x14ac:dyDescent="0.25">
      <c r="A166" s="27">
        <v>61</v>
      </c>
      <c r="B166" s="28">
        <v>44445.38082175926</v>
      </c>
      <c r="C166" s="28">
        <v>44445.383460648147</v>
      </c>
      <c r="D166" s="2" t="s">
        <v>133</v>
      </c>
      <c r="E166" s="27">
        <v>100</v>
      </c>
      <c r="F166" s="27">
        <v>227</v>
      </c>
      <c r="G166" s="27">
        <v>1</v>
      </c>
      <c r="H166" s="28">
        <v>44445.383469826389</v>
      </c>
      <c r="I166" s="2" t="s">
        <v>134</v>
      </c>
      <c r="J166" s="27">
        <v>44.292205810546875</v>
      </c>
      <c r="K166" s="27">
        <v>11.871505737304688</v>
      </c>
      <c r="L166" s="2" t="s">
        <v>15</v>
      </c>
      <c r="M166" s="2" t="s">
        <v>16</v>
      </c>
      <c r="N166" s="3">
        <v>2</v>
      </c>
      <c r="O166" s="27" t="s">
        <v>1427</v>
      </c>
      <c r="P166" s="27" t="s">
        <v>1427</v>
      </c>
      <c r="Q166" s="27" t="s">
        <v>1427</v>
      </c>
      <c r="R166" s="27">
        <f t="shared" si="6"/>
        <v>0</v>
      </c>
      <c r="S166" s="27"/>
      <c r="T166" s="27"/>
      <c r="U166" s="27"/>
      <c r="V166" s="27"/>
      <c r="W166" s="27"/>
      <c r="X166" s="27"/>
      <c r="Y166" s="27"/>
      <c r="Z166" s="27" t="s">
        <v>1427</v>
      </c>
      <c r="AA166" s="27" t="s">
        <v>1427</v>
      </c>
      <c r="AB166" s="27" t="s">
        <v>1427</v>
      </c>
      <c r="AC166" s="27">
        <f t="shared" si="7"/>
        <v>0</v>
      </c>
      <c r="AD166" s="27"/>
      <c r="AE166" s="27"/>
      <c r="AF166" s="27"/>
      <c r="AG166" s="27"/>
      <c r="AH166" s="27"/>
      <c r="AI166" s="27"/>
      <c r="AJ166" s="27"/>
      <c r="AK166" s="27"/>
      <c r="AL166" s="29">
        <v>0</v>
      </c>
      <c r="AM166" s="29">
        <v>0</v>
      </c>
      <c r="AN166" s="29">
        <v>6</v>
      </c>
      <c r="AO166" s="29">
        <v>6</v>
      </c>
      <c r="AP166" s="29">
        <v>3</v>
      </c>
      <c r="AQ166" s="29">
        <v>8</v>
      </c>
      <c r="AR166" s="29">
        <v>1</v>
      </c>
      <c r="AS166" s="29">
        <v>10</v>
      </c>
      <c r="AT166" s="29">
        <f t="shared" si="8"/>
        <v>5.666666666666667</v>
      </c>
      <c r="AU166" s="29">
        <v>4</v>
      </c>
      <c r="AV166" s="29">
        <v>6</v>
      </c>
      <c r="AW166" s="29">
        <v>0</v>
      </c>
      <c r="AX166" s="29">
        <v>24</v>
      </c>
      <c r="AY166" s="29">
        <v>1</v>
      </c>
      <c r="AZ166" s="27" t="s">
        <v>1427</v>
      </c>
      <c r="BA166" s="27">
        <v>67</v>
      </c>
      <c r="BB166" s="27">
        <v>1</v>
      </c>
      <c r="BC166" s="27">
        <v>0</v>
      </c>
      <c r="BD166" s="27">
        <v>0</v>
      </c>
      <c r="BE166" s="27">
        <v>0</v>
      </c>
      <c r="BF166" s="27" t="s">
        <v>2697</v>
      </c>
      <c r="BG166" s="27">
        <v>164</v>
      </c>
      <c r="BH166" s="27" t="s">
        <v>1427</v>
      </c>
      <c r="BI166" s="27">
        <v>4</v>
      </c>
      <c r="BJ166" s="27">
        <v>16</v>
      </c>
      <c r="BK166" s="27" t="s">
        <v>1427</v>
      </c>
      <c r="BL166" s="27">
        <v>110</v>
      </c>
      <c r="BM166" s="27" t="s">
        <v>1427</v>
      </c>
      <c r="BN166" s="27">
        <v>4</v>
      </c>
      <c r="BO166" s="29">
        <v>3</v>
      </c>
      <c r="BP166" s="27">
        <v>180</v>
      </c>
      <c r="BQ166" s="27">
        <v>0</v>
      </c>
      <c r="BR166" s="27" t="s">
        <v>1427</v>
      </c>
      <c r="BS166" s="27">
        <v>1</v>
      </c>
      <c r="BT166" s="27">
        <v>0</v>
      </c>
      <c r="BU166" s="29">
        <v>2</v>
      </c>
    </row>
    <row r="167" spans="1:73" ht="30" hidden="1" outlineLevel="2" x14ac:dyDescent="0.25">
      <c r="A167" s="27">
        <v>63</v>
      </c>
      <c r="B167" s="28">
        <v>44445.390393518515</v>
      </c>
      <c r="C167" s="28">
        <v>44445.39334490741</v>
      </c>
      <c r="D167" s="2" t="s">
        <v>137</v>
      </c>
      <c r="E167" s="27">
        <v>100</v>
      </c>
      <c r="F167" s="27">
        <v>254</v>
      </c>
      <c r="G167" s="27">
        <v>1</v>
      </c>
      <c r="H167" s="28">
        <v>44445.393355335647</v>
      </c>
      <c r="I167" s="2" t="s">
        <v>138</v>
      </c>
      <c r="J167" s="27">
        <v>44.488006591796875</v>
      </c>
      <c r="K167" s="27">
        <v>11.375198364257813</v>
      </c>
      <c r="L167" s="2" t="s">
        <v>15</v>
      </c>
      <c r="M167" s="2" t="s">
        <v>16</v>
      </c>
      <c r="N167" s="3">
        <v>2</v>
      </c>
      <c r="O167" s="27" t="s">
        <v>1427</v>
      </c>
      <c r="P167" s="27" t="s">
        <v>1427</v>
      </c>
      <c r="Q167" s="27" t="s">
        <v>1427</v>
      </c>
      <c r="R167" s="27">
        <f t="shared" si="6"/>
        <v>0</v>
      </c>
      <c r="S167" s="27"/>
      <c r="T167" s="27"/>
      <c r="U167" s="27"/>
      <c r="V167" s="27"/>
      <c r="W167" s="27"/>
      <c r="X167" s="27"/>
      <c r="Y167" s="27"/>
      <c r="Z167" s="27" t="s">
        <v>1427</v>
      </c>
      <c r="AA167" s="27" t="s">
        <v>1427</v>
      </c>
      <c r="AB167" s="27" t="s">
        <v>1427</v>
      </c>
      <c r="AC167" s="27">
        <f t="shared" si="7"/>
        <v>0</v>
      </c>
      <c r="AD167" s="27"/>
      <c r="AE167" s="27"/>
      <c r="AF167" s="27"/>
      <c r="AG167" s="27"/>
      <c r="AH167" s="27"/>
      <c r="AI167" s="27"/>
      <c r="AJ167" s="27"/>
      <c r="AK167" s="27"/>
      <c r="AL167" s="29">
        <v>0</v>
      </c>
      <c r="AM167" s="29">
        <v>0</v>
      </c>
      <c r="AN167" s="29">
        <v>7</v>
      </c>
      <c r="AO167" s="29">
        <v>6</v>
      </c>
      <c r="AP167" s="29">
        <v>6</v>
      </c>
      <c r="AQ167" s="29">
        <v>7</v>
      </c>
      <c r="AR167" s="29">
        <v>5</v>
      </c>
      <c r="AS167" s="29">
        <v>7</v>
      </c>
      <c r="AT167" s="29">
        <f t="shared" si="8"/>
        <v>6.333333333333333</v>
      </c>
      <c r="AU167" s="29">
        <v>5</v>
      </c>
      <c r="AV167" s="29">
        <v>7</v>
      </c>
      <c r="AW167" s="29">
        <v>1</v>
      </c>
      <c r="AX167" s="29">
        <v>28</v>
      </c>
      <c r="AY167" s="29">
        <v>1</v>
      </c>
      <c r="AZ167" s="27" t="s">
        <v>1427</v>
      </c>
      <c r="BA167" s="27">
        <v>67</v>
      </c>
      <c r="BB167" s="27">
        <v>1</v>
      </c>
      <c r="BC167" s="27">
        <v>0</v>
      </c>
      <c r="BD167" s="27">
        <v>0</v>
      </c>
      <c r="BE167" s="27">
        <v>0</v>
      </c>
      <c r="BF167" s="27" t="s">
        <v>2697</v>
      </c>
      <c r="BG167" s="27">
        <v>166</v>
      </c>
      <c r="BH167" s="27" t="s">
        <v>1427</v>
      </c>
      <c r="BI167" s="27">
        <v>7</v>
      </c>
      <c r="BJ167" s="27" t="s">
        <v>1427</v>
      </c>
      <c r="BK167" s="27" t="s">
        <v>1427</v>
      </c>
      <c r="BL167" s="27" t="s">
        <v>1427</v>
      </c>
      <c r="BM167" s="27" t="s">
        <v>1427</v>
      </c>
      <c r="BN167" s="27">
        <v>4</v>
      </c>
      <c r="BO167" s="29">
        <v>3</v>
      </c>
      <c r="BP167" s="27">
        <v>60</v>
      </c>
      <c r="BQ167" s="27">
        <v>1</v>
      </c>
      <c r="BR167" s="27">
        <v>1</v>
      </c>
      <c r="BS167" s="27">
        <v>1</v>
      </c>
      <c r="BT167" s="27">
        <v>0</v>
      </c>
      <c r="BU167" s="29">
        <v>3</v>
      </c>
    </row>
    <row r="168" spans="1:73" ht="30" hidden="1" outlineLevel="2" x14ac:dyDescent="0.25">
      <c r="A168" s="27">
        <v>69</v>
      </c>
      <c r="B168" s="28">
        <v>44445.400879629633</v>
      </c>
      <c r="C168" s="28">
        <v>44445.403680555559</v>
      </c>
      <c r="D168" s="2" t="s">
        <v>149</v>
      </c>
      <c r="E168" s="27">
        <v>100</v>
      </c>
      <c r="F168" s="27">
        <v>242</v>
      </c>
      <c r="G168" s="27">
        <v>1</v>
      </c>
      <c r="H168" s="28">
        <v>44445.403692141204</v>
      </c>
      <c r="I168" s="2" t="s">
        <v>150</v>
      </c>
      <c r="J168" s="27">
        <v>45.40960693359375</v>
      </c>
      <c r="K168" s="27">
        <v>11.894699096679688</v>
      </c>
      <c r="L168" s="2" t="s">
        <v>15</v>
      </c>
      <c r="M168" s="2" t="s">
        <v>16</v>
      </c>
      <c r="N168" s="3">
        <v>2</v>
      </c>
      <c r="O168" s="27" t="s">
        <v>1427</v>
      </c>
      <c r="P168" s="27" t="s">
        <v>1427</v>
      </c>
      <c r="Q168" s="27" t="s">
        <v>1427</v>
      </c>
      <c r="R168" s="27">
        <f t="shared" si="6"/>
        <v>0</v>
      </c>
      <c r="S168" s="27"/>
      <c r="T168" s="27"/>
      <c r="U168" s="27"/>
      <c r="V168" s="27"/>
      <c r="W168" s="27"/>
      <c r="X168" s="27"/>
      <c r="Y168" s="27"/>
      <c r="Z168" s="27" t="s">
        <v>1427</v>
      </c>
      <c r="AA168" s="27" t="s">
        <v>1427</v>
      </c>
      <c r="AB168" s="27" t="s">
        <v>1427</v>
      </c>
      <c r="AC168" s="27">
        <f t="shared" si="7"/>
        <v>0</v>
      </c>
      <c r="AD168" s="27"/>
      <c r="AE168" s="27"/>
      <c r="AF168" s="27"/>
      <c r="AG168" s="27"/>
      <c r="AH168" s="27"/>
      <c r="AI168" s="27"/>
      <c r="AJ168" s="27"/>
      <c r="AK168" s="27"/>
      <c r="AL168" s="29">
        <v>0</v>
      </c>
      <c r="AM168" s="29">
        <v>0</v>
      </c>
      <c r="AN168" s="29">
        <v>7</v>
      </c>
      <c r="AO168" s="29">
        <v>7</v>
      </c>
      <c r="AP168" s="29">
        <v>5</v>
      </c>
      <c r="AQ168" s="29">
        <v>7</v>
      </c>
      <c r="AR168" s="29">
        <v>7</v>
      </c>
      <c r="AS168" s="29">
        <v>10</v>
      </c>
      <c r="AT168" s="29">
        <f t="shared" si="8"/>
        <v>7.166666666666667</v>
      </c>
      <c r="AU168" s="29">
        <v>6</v>
      </c>
      <c r="AV168" s="29">
        <v>6</v>
      </c>
      <c r="AW168" s="29">
        <v>1</v>
      </c>
      <c r="AX168" s="29">
        <v>44</v>
      </c>
      <c r="AY168" s="29">
        <v>1</v>
      </c>
      <c r="AZ168" s="27" t="s">
        <v>1427</v>
      </c>
      <c r="BA168" s="27">
        <v>67</v>
      </c>
      <c r="BB168" s="27">
        <v>1</v>
      </c>
      <c r="BC168" s="27">
        <v>0</v>
      </c>
      <c r="BD168" s="27">
        <v>0</v>
      </c>
      <c r="BE168" s="27">
        <v>0</v>
      </c>
      <c r="BF168" s="27" t="s">
        <v>2602</v>
      </c>
      <c r="BG168" s="27">
        <v>166</v>
      </c>
      <c r="BH168" s="27" t="s">
        <v>1427</v>
      </c>
      <c r="BI168" s="27">
        <v>7</v>
      </c>
      <c r="BJ168" s="27" t="s">
        <v>1427</v>
      </c>
      <c r="BK168" s="27" t="s">
        <v>1427</v>
      </c>
      <c r="BL168" s="27" t="s">
        <v>1427</v>
      </c>
      <c r="BM168" s="27" t="s">
        <v>1427</v>
      </c>
      <c r="BN168" s="27">
        <v>1</v>
      </c>
      <c r="BO168" s="29">
        <v>4</v>
      </c>
      <c r="BP168" s="27">
        <v>120</v>
      </c>
      <c r="BQ168" s="27">
        <v>0</v>
      </c>
      <c r="BR168" s="27" t="s">
        <v>1427</v>
      </c>
      <c r="BS168" s="27">
        <v>1</v>
      </c>
      <c r="BT168" s="27">
        <v>1</v>
      </c>
      <c r="BU168" s="29">
        <v>2</v>
      </c>
    </row>
    <row r="169" spans="1:73" ht="30" hidden="1" outlineLevel="2" x14ac:dyDescent="0.25">
      <c r="A169" s="27">
        <v>71</v>
      </c>
      <c r="B169" s="28">
        <v>44445.401435185187</v>
      </c>
      <c r="C169" s="28">
        <v>44445.40556712963</v>
      </c>
      <c r="D169" s="2" t="s">
        <v>153</v>
      </c>
      <c r="E169" s="27">
        <v>100</v>
      </c>
      <c r="F169" s="27">
        <v>357</v>
      </c>
      <c r="G169" s="27">
        <v>1</v>
      </c>
      <c r="H169" s="28">
        <v>44445.405579386577</v>
      </c>
      <c r="I169" s="2" t="s">
        <v>154</v>
      </c>
      <c r="J169" s="27">
        <v>45.474197387695313</v>
      </c>
      <c r="K169" s="27">
        <v>9.19940185546875</v>
      </c>
      <c r="L169" s="2" t="s">
        <v>15</v>
      </c>
      <c r="M169" s="2" t="s">
        <v>16</v>
      </c>
      <c r="N169" s="3">
        <v>2</v>
      </c>
      <c r="O169" s="27" t="s">
        <v>1427</v>
      </c>
      <c r="P169" s="27" t="s">
        <v>1427</v>
      </c>
      <c r="Q169" s="27" t="s">
        <v>1427</v>
      </c>
      <c r="R169" s="27">
        <f t="shared" si="6"/>
        <v>0</v>
      </c>
      <c r="S169" s="27"/>
      <c r="T169" s="27"/>
      <c r="U169" s="27"/>
      <c r="V169" s="27"/>
      <c r="W169" s="27"/>
      <c r="X169" s="27"/>
      <c r="Y169" s="27"/>
      <c r="Z169" s="27" t="s">
        <v>1427</v>
      </c>
      <c r="AA169" s="27" t="s">
        <v>1427</v>
      </c>
      <c r="AB169" s="27" t="s">
        <v>1427</v>
      </c>
      <c r="AC169" s="27">
        <f t="shared" si="7"/>
        <v>0</v>
      </c>
      <c r="AD169" s="27"/>
      <c r="AE169" s="27"/>
      <c r="AF169" s="27"/>
      <c r="AG169" s="27"/>
      <c r="AH169" s="27"/>
      <c r="AI169" s="27"/>
      <c r="AJ169" s="27"/>
      <c r="AK169" s="27"/>
      <c r="AL169" s="29">
        <v>0</v>
      </c>
      <c r="AM169" s="29">
        <v>0</v>
      </c>
      <c r="AN169" s="29">
        <v>9</v>
      </c>
      <c r="AO169" s="29">
        <v>9</v>
      </c>
      <c r="AP169" s="29">
        <v>9</v>
      </c>
      <c r="AQ169" s="29">
        <v>9</v>
      </c>
      <c r="AR169" s="29">
        <v>10</v>
      </c>
      <c r="AS169" s="29">
        <v>7</v>
      </c>
      <c r="AT169" s="29">
        <f t="shared" si="8"/>
        <v>8.8333333333333339</v>
      </c>
      <c r="AU169" s="29">
        <v>7</v>
      </c>
      <c r="AV169" s="29">
        <v>8</v>
      </c>
      <c r="AW169" s="29">
        <v>1</v>
      </c>
      <c r="AX169" s="29">
        <v>68</v>
      </c>
      <c r="AY169" s="29">
        <v>1</v>
      </c>
      <c r="AZ169" s="27" t="s">
        <v>1427</v>
      </c>
      <c r="BA169" s="27">
        <v>67</v>
      </c>
      <c r="BB169" s="27">
        <v>1</v>
      </c>
      <c r="BC169" s="27">
        <v>0</v>
      </c>
      <c r="BD169" s="27">
        <v>0</v>
      </c>
      <c r="BE169" s="27">
        <v>0</v>
      </c>
      <c r="BF169" s="27" t="s">
        <v>2739</v>
      </c>
      <c r="BG169" s="27">
        <v>173</v>
      </c>
      <c r="BH169" s="27" t="s">
        <v>2740</v>
      </c>
      <c r="BI169" s="27">
        <v>7</v>
      </c>
      <c r="BJ169" s="27" t="s">
        <v>1427</v>
      </c>
      <c r="BK169" s="27" t="s">
        <v>1427</v>
      </c>
      <c r="BL169" s="27" t="s">
        <v>1427</v>
      </c>
      <c r="BM169" s="27" t="s">
        <v>1427</v>
      </c>
      <c r="BN169" s="27">
        <v>2</v>
      </c>
      <c r="BO169" s="29">
        <v>4</v>
      </c>
      <c r="BP169" s="27">
        <v>120</v>
      </c>
      <c r="BQ169" s="27">
        <v>0</v>
      </c>
      <c r="BR169" s="27" t="s">
        <v>1427</v>
      </c>
      <c r="BS169" s="27">
        <v>1</v>
      </c>
      <c r="BT169" s="27">
        <v>1</v>
      </c>
      <c r="BU169" s="29">
        <v>6</v>
      </c>
    </row>
    <row r="170" spans="1:73" ht="30" hidden="1" outlineLevel="2" x14ac:dyDescent="0.25">
      <c r="A170" s="27">
        <v>77</v>
      </c>
      <c r="B170" s="28">
        <v>44445.406481481485</v>
      </c>
      <c r="C170" s="28">
        <v>44445.410069444442</v>
      </c>
      <c r="D170" s="2" t="s">
        <v>163</v>
      </c>
      <c r="E170" s="27">
        <v>100</v>
      </c>
      <c r="F170" s="27">
        <v>309</v>
      </c>
      <c r="G170" s="27">
        <v>1</v>
      </c>
      <c r="H170" s="28">
        <v>44445.410073171297</v>
      </c>
      <c r="I170" s="2" t="s">
        <v>164</v>
      </c>
      <c r="J170" s="27">
        <v>45.751998901367188</v>
      </c>
      <c r="K170" s="27">
        <v>11.43310546875</v>
      </c>
      <c r="L170" s="2" t="s">
        <v>15</v>
      </c>
      <c r="M170" s="2" t="s">
        <v>16</v>
      </c>
      <c r="N170" s="3">
        <v>2</v>
      </c>
      <c r="O170" s="27" t="s">
        <v>1427</v>
      </c>
      <c r="P170" s="27" t="s">
        <v>1427</v>
      </c>
      <c r="Q170" s="27" t="s">
        <v>1427</v>
      </c>
      <c r="R170" s="27">
        <f t="shared" si="6"/>
        <v>0</v>
      </c>
      <c r="S170" s="27"/>
      <c r="T170" s="27"/>
      <c r="U170" s="27"/>
      <c r="V170" s="27"/>
      <c r="W170" s="27"/>
      <c r="X170" s="27"/>
      <c r="Y170" s="27"/>
      <c r="Z170" s="27" t="s">
        <v>1427</v>
      </c>
      <c r="AA170" s="27" t="s">
        <v>1427</v>
      </c>
      <c r="AB170" s="27" t="s">
        <v>1427</v>
      </c>
      <c r="AC170" s="27">
        <f t="shared" si="7"/>
        <v>0</v>
      </c>
      <c r="AD170" s="27"/>
      <c r="AE170" s="27"/>
      <c r="AF170" s="27"/>
      <c r="AG170" s="27"/>
      <c r="AH170" s="27"/>
      <c r="AI170" s="27"/>
      <c r="AJ170" s="27"/>
      <c r="AK170" s="27"/>
      <c r="AL170" s="29">
        <v>0</v>
      </c>
      <c r="AM170" s="29">
        <v>0</v>
      </c>
      <c r="AN170" s="29">
        <v>1</v>
      </c>
      <c r="AO170" s="29">
        <v>1</v>
      </c>
      <c r="AP170" s="29">
        <v>5</v>
      </c>
      <c r="AQ170" s="29">
        <v>1</v>
      </c>
      <c r="AR170" s="29">
        <v>5</v>
      </c>
      <c r="AS170" s="29">
        <v>5</v>
      </c>
      <c r="AT170" s="29">
        <f t="shared" si="8"/>
        <v>3</v>
      </c>
      <c r="AU170" s="29">
        <v>0</v>
      </c>
      <c r="AV170" s="29">
        <v>2</v>
      </c>
      <c r="AW170" s="29">
        <v>1</v>
      </c>
      <c r="AX170" s="29">
        <v>70</v>
      </c>
      <c r="AY170" s="29">
        <v>1</v>
      </c>
      <c r="AZ170" s="27" t="s">
        <v>1427</v>
      </c>
      <c r="BA170" s="27">
        <v>67</v>
      </c>
      <c r="BB170" s="27">
        <v>1</v>
      </c>
      <c r="BC170" s="27">
        <v>0</v>
      </c>
      <c r="BD170" s="27">
        <v>0</v>
      </c>
      <c r="BE170" s="27">
        <v>0</v>
      </c>
      <c r="BF170" s="27" t="s">
        <v>2602</v>
      </c>
      <c r="BG170" s="27">
        <v>170</v>
      </c>
      <c r="BH170" s="27" t="s">
        <v>1427</v>
      </c>
      <c r="BI170" s="27">
        <v>4</v>
      </c>
      <c r="BJ170" s="27">
        <v>17</v>
      </c>
      <c r="BK170" s="27" t="s">
        <v>1427</v>
      </c>
      <c r="BL170" s="27" t="s">
        <v>1427</v>
      </c>
      <c r="BM170" s="27" t="s">
        <v>1427</v>
      </c>
      <c r="BN170" s="27">
        <v>2</v>
      </c>
      <c r="BO170" s="29">
        <v>2</v>
      </c>
      <c r="BP170" s="27">
        <v>60</v>
      </c>
      <c r="BQ170" s="27">
        <v>0</v>
      </c>
      <c r="BR170" s="27" t="s">
        <v>1427</v>
      </c>
      <c r="BS170" s="27">
        <v>1</v>
      </c>
      <c r="BT170" s="27">
        <v>0</v>
      </c>
      <c r="BU170" s="29">
        <v>1</v>
      </c>
    </row>
    <row r="171" spans="1:73" ht="30" hidden="1" outlineLevel="2" x14ac:dyDescent="0.25">
      <c r="A171" s="27">
        <v>84</v>
      </c>
      <c r="B171" s="28">
        <v>44445.416921296295</v>
      </c>
      <c r="C171" s="28">
        <v>44445.418912037036</v>
      </c>
      <c r="D171" s="2" t="s">
        <v>177</v>
      </c>
      <c r="E171" s="27">
        <v>100</v>
      </c>
      <c r="F171" s="27">
        <v>171</v>
      </c>
      <c r="G171" s="27">
        <v>1</v>
      </c>
      <c r="H171" s="28">
        <v>44445.418917187497</v>
      </c>
      <c r="I171" s="2" t="s">
        <v>178</v>
      </c>
      <c r="J171" s="27">
        <v>45.403106689453125</v>
      </c>
      <c r="K171" s="27">
        <v>11.87469482421875</v>
      </c>
      <c r="L171" s="2" t="s">
        <v>15</v>
      </c>
      <c r="M171" s="2" t="s">
        <v>16</v>
      </c>
      <c r="N171" s="3">
        <v>2</v>
      </c>
      <c r="O171" s="27" t="s">
        <v>1427</v>
      </c>
      <c r="P171" s="27" t="s">
        <v>1427</v>
      </c>
      <c r="Q171" s="27" t="s">
        <v>1427</v>
      </c>
      <c r="R171" s="27">
        <f t="shared" si="6"/>
        <v>0</v>
      </c>
      <c r="S171" s="27"/>
      <c r="T171" s="27"/>
      <c r="U171" s="27"/>
      <c r="V171" s="27"/>
      <c r="W171" s="27"/>
      <c r="X171" s="27"/>
      <c r="Y171" s="27"/>
      <c r="Z171" s="27" t="s">
        <v>1427</v>
      </c>
      <c r="AA171" s="27" t="s">
        <v>1427</v>
      </c>
      <c r="AB171" s="27" t="s">
        <v>1427</v>
      </c>
      <c r="AC171" s="27">
        <f t="shared" si="7"/>
        <v>0</v>
      </c>
      <c r="AD171" s="27"/>
      <c r="AE171" s="27"/>
      <c r="AF171" s="27"/>
      <c r="AG171" s="27"/>
      <c r="AH171" s="27"/>
      <c r="AI171" s="27"/>
      <c r="AJ171" s="27"/>
      <c r="AK171" s="27"/>
      <c r="AL171" s="29">
        <v>0</v>
      </c>
      <c r="AM171" s="29">
        <v>0</v>
      </c>
      <c r="AN171" s="29">
        <v>10</v>
      </c>
      <c r="AO171" s="29">
        <v>8</v>
      </c>
      <c r="AP171" s="29">
        <v>10</v>
      </c>
      <c r="AQ171" s="29">
        <v>10</v>
      </c>
      <c r="AR171" s="29">
        <v>9</v>
      </c>
      <c r="AS171" s="29">
        <v>2</v>
      </c>
      <c r="AT171" s="29">
        <f t="shared" si="8"/>
        <v>8.1666666666666661</v>
      </c>
      <c r="AU171" s="29">
        <v>4</v>
      </c>
      <c r="AV171" s="29">
        <v>4</v>
      </c>
      <c r="AW171" s="29">
        <v>1</v>
      </c>
      <c r="AX171" s="29">
        <v>68</v>
      </c>
      <c r="AY171" s="29">
        <v>1</v>
      </c>
      <c r="AZ171" s="27" t="s">
        <v>1427</v>
      </c>
      <c r="BA171" s="27">
        <v>67</v>
      </c>
      <c r="BB171" s="27">
        <v>1</v>
      </c>
      <c r="BC171" s="27">
        <v>0</v>
      </c>
      <c r="BD171" s="27">
        <v>0</v>
      </c>
      <c r="BE171" s="27">
        <v>0</v>
      </c>
      <c r="BF171" s="27" t="s">
        <v>2697</v>
      </c>
      <c r="BG171" s="27">
        <v>170</v>
      </c>
      <c r="BH171" s="27" t="s">
        <v>1427</v>
      </c>
      <c r="BI171" s="27">
        <v>3</v>
      </c>
      <c r="BJ171" s="27" t="s">
        <v>1427</v>
      </c>
      <c r="BK171" s="27" t="s">
        <v>1427</v>
      </c>
      <c r="BL171" s="27" t="s">
        <v>1427</v>
      </c>
      <c r="BM171" s="27" t="s">
        <v>1427</v>
      </c>
      <c r="BN171" s="27">
        <v>2</v>
      </c>
      <c r="BO171" s="29">
        <v>4</v>
      </c>
      <c r="BP171" s="27">
        <v>300</v>
      </c>
      <c r="BQ171" s="27">
        <v>0</v>
      </c>
      <c r="BR171" s="27" t="s">
        <v>1427</v>
      </c>
      <c r="BS171" s="27">
        <v>1</v>
      </c>
      <c r="BT171" s="27">
        <v>1</v>
      </c>
      <c r="BU171" s="29">
        <v>6</v>
      </c>
    </row>
    <row r="172" spans="1:73" ht="45" hidden="1" outlineLevel="2" x14ac:dyDescent="0.25">
      <c r="A172" s="27">
        <v>92</v>
      </c>
      <c r="B172" s="28">
        <v>44445.424074074072</v>
      </c>
      <c r="C172" s="28">
        <v>44445.426134259258</v>
      </c>
      <c r="D172" s="2" t="s">
        <v>193</v>
      </c>
      <c r="E172" s="27">
        <v>100</v>
      </c>
      <c r="F172" s="27">
        <v>177</v>
      </c>
      <c r="G172" s="27">
        <v>1</v>
      </c>
      <c r="H172" s="28">
        <v>44445.426140150463</v>
      </c>
      <c r="I172" s="2" t="s">
        <v>194</v>
      </c>
      <c r="J172" s="27">
        <v>45.40960693359375</v>
      </c>
      <c r="K172" s="27">
        <v>11.894699096679688</v>
      </c>
      <c r="L172" s="2" t="s">
        <v>15</v>
      </c>
      <c r="M172" s="2" t="s">
        <v>16</v>
      </c>
      <c r="N172" s="3">
        <v>2</v>
      </c>
      <c r="O172" s="27" t="s">
        <v>1427</v>
      </c>
      <c r="P172" s="27" t="s">
        <v>1427</v>
      </c>
      <c r="Q172" s="27" t="s">
        <v>1427</v>
      </c>
      <c r="R172" s="27">
        <f t="shared" si="6"/>
        <v>0</v>
      </c>
      <c r="S172" s="27"/>
      <c r="T172" s="27"/>
      <c r="U172" s="27"/>
      <c r="V172" s="27"/>
      <c r="W172" s="27"/>
      <c r="X172" s="27"/>
      <c r="Y172" s="27"/>
      <c r="Z172" s="27" t="s">
        <v>1427</v>
      </c>
      <c r="AA172" s="27" t="s">
        <v>1427</v>
      </c>
      <c r="AB172" s="27" t="s">
        <v>1427</v>
      </c>
      <c r="AC172" s="27">
        <f t="shared" si="7"/>
        <v>0</v>
      </c>
      <c r="AD172" s="27"/>
      <c r="AE172" s="27"/>
      <c r="AF172" s="27"/>
      <c r="AG172" s="27"/>
      <c r="AH172" s="27"/>
      <c r="AI172" s="27"/>
      <c r="AJ172" s="27"/>
      <c r="AK172" s="27"/>
      <c r="AL172" s="29">
        <v>0</v>
      </c>
      <c r="AM172" s="29">
        <v>0</v>
      </c>
      <c r="AN172" s="29">
        <v>3</v>
      </c>
      <c r="AO172" s="29">
        <v>2</v>
      </c>
      <c r="AP172" s="29">
        <v>5</v>
      </c>
      <c r="AQ172" s="29">
        <v>7</v>
      </c>
      <c r="AR172" s="29">
        <v>6</v>
      </c>
      <c r="AS172" s="29">
        <v>8</v>
      </c>
      <c r="AT172" s="29">
        <f t="shared" si="8"/>
        <v>5.166666666666667</v>
      </c>
      <c r="AU172" s="29">
        <v>4</v>
      </c>
      <c r="AV172" s="29">
        <v>6</v>
      </c>
      <c r="AW172" s="29">
        <v>0</v>
      </c>
      <c r="AX172" s="29">
        <v>28</v>
      </c>
      <c r="AY172" s="29">
        <v>1</v>
      </c>
      <c r="AZ172" s="27" t="s">
        <v>1427</v>
      </c>
      <c r="BA172" s="27">
        <v>67</v>
      </c>
      <c r="BB172" s="27">
        <v>1</v>
      </c>
      <c r="BC172" s="27">
        <v>0</v>
      </c>
      <c r="BD172" s="27">
        <v>0</v>
      </c>
      <c r="BE172" s="27">
        <v>0</v>
      </c>
      <c r="BF172" s="27" t="s">
        <v>2697</v>
      </c>
      <c r="BG172" s="27">
        <v>164</v>
      </c>
      <c r="BH172" s="27" t="s">
        <v>1427</v>
      </c>
      <c r="BI172" s="27">
        <v>3</v>
      </c>
      <c r="BJ172" s="27">
        <v>11</v>
      </c>
      <c r="BK172" s="27" t="s">
        <v>1427</v>
      </c>
      <c r="BL172" s="27" t="s">
        <v>1427</v>
      </c>
      <c r="BM172" s="27" t="s">
        <v>1427</v>
      </c>
      <c r="BN172" s="27">
        <v>5</v>
      </c>
      <c r="BO172" s="29">
        <v>3</v>
      </c>
      <c r="BP172" s="27">
        <v>150</v>
      </c>
      <c r="BQ172" s="27">
        <v>0</v>
      </c>
      <c r="BR172" s="27" t="s">
        <v>1427</v>
      </c>
      <c r="BS172" s="27">
        <v>1</v>
      </c>
      <c r="BT172" s="27">
        <v>1</v>
      </c>
      <c r="BU172" s="29">
        <v>2</v>
      </c>
    </row>
    <row r="173" spans="1:73" ht="45" hidden="1" outlineLevel="2" x14ac:dyDescent="0.25">
      <c r="A173" s="27">
        <v>96</v>
      </c>
      <c r="B173" s="28">
        <v>44445.42596064815</v>
      </c>
      <c r="C173" s="28">
        <v>44445.427835648145</v>
      </c>
      <c r="D173" s="2" t="s">
        <v>201</v>
      </c>
      <c r="E173" s="27">
        <v>100</v>
      </c>
      <c r="F173" s="27">
        <v>161</v>
      </c>
      <c r="G173" s="27">
        <v>1</v>
      </c>
      <c r="H173" s="28">
        <v>44445.427843773148</v>
      </c>
      <c r="I173" s="2" t="s">
        <v>202</v>
      </c>
      <c r="J173" s="27">
        <v>50.715896606445313</v>
      </c>
      <c r="K173" s="27">
        <v>4.5926971435546875</v>
      </c>
      <c r="L173" s="2" t="s">
        <v>15</v>
      </c>
      <c r="M173" s="2" t="s">
        <v>87</v>
      </c>
      <c r="N173" s="3">
        <v>2</v>
      </c>
      <c r="O173" s="27" t="s">
        <v>1427</v>
      </c>
      <c r="P173" s="27" t="s">
        <v>1427</v>
      </c>
      <c r="Q173" s="27" t="s">
        <v>1427</v>
      </c>
      <c r="R173" s="27">
        <f t="shared" si="6"/>
        <v>0</v>
      </c>
      <c r="S173" s="27"/>
      <c r="T173" s="27"/>
      <c r="U173" s="27"/>
      <c r="V173" s="27"/>
      <c r="W173" s="27"/>
      <c r="X173" s="27"/>
      <c r="Y173" s="27"/>
      <c r="Z173" s="27" t="s">
        <v>1427</v>
      </c>
      <c r="AA173" s="27" t="s">
        <v>1427</v>
      </c>
      <c r="AB173" s="27" t="s">
        <v>1427</v>
      </c>
      <c r="AC173" s="27">
        <f t="shared" si="7"/>
        <v>0</v>
      </c>
      <c r="AD173" s="27"/>
      <c r="AE173" s="27"/>
      <c r="AF173" s="27"/>
      <c r="AG173" s="27"/>
      <c r="AH173" s="27"/>
      <c r="AI173" s="27"/>
      <c r="AJ173" s="27"/>
      <c r="AK173" s="27"/>
      <c r="AL173" s="29">
        <v>0</v>
      </c>
      <c r="AM173" s="29">
        <v>0</v>
      </c>
      <c r="AN173" s="29">
        <v>7</v>
      </c>
      <c r="AO173" s="29">
        <v>6</v>
      </c>
      <c r="AP173" s="29">
        <v>6</v>
      </c>
      <c r="AQ173" s="29">
        <v>7</v>
      </c>
      <c r="AR173" s="29">
        <v>7</v>
      </c>
      <c r="AS173" s="29">
        <v>6</v>
      </c>
      <c r="AT173" s="29">
        <f t="shared" si="8"/>
        <v>6.5</v>
      </c>
      <c r="AU173" s="29">
        <v>6</v>
      </c>
      <c r="AV173" s="29">
        <v>6</v>
      </c>
      <c r="AW173" s="29">
        <v>0</v>
      </c>
      <c r="AX173" s="29">
        <v>57</v>
      </c>
      <c r="AY173" s="29">
        <v>0</v>
      </c>
      <c r="AZ173" s="27" t="s">
        <v>3183</v>
      </c>
      <c r="BA173" s="27" t="s">
        <v>1427</v>
      </c>
      <c r="BB173" s="27">
        <v>0</v>
      </c>
      <c r="BC173" s="27">
        <v>0</v>
      </c>
      <c r="BD173" s="27">
        <v>0</v>
      </c>
      <c r="BE173" s="27">
        <v>0</v>
      </c>
      <c r="BF173" s="27" t="s">
        <v>1427</v>
      </c>
      <c r="BG173" s="27">
        <v>167</v>
      </c>
      <c r="BH173" s="27" t="s">
        <v>1427</v>
      </c>
      <c r="BI173" s="27">
        <v>5</v>
      </c>
      <c r="BJ173" s="27">
        <v>16</v>
      </c>
      <c r="BK173" s="27" t="s">
        <v>1427</v>
      </c>
      <c r="BL173" s="27">
        <v>116</v>
      </c>
      <c r="BM173" s="27" t="s">
        <v>3137</v>
      </c>
      <c r="BN173" s="27">
        <v>3</v>
      </c>
      <c r="BO173" s="29">
        <v>5</v>
      </c>
      <c r="BP173" s="27">
        <v>60</v>
      </c>
      <c r="BQ173" s="27">
        <v>0</v>
      </c>
      <c r="BR173" s="27" t="s">
        <v>1427</v>
      </c>
      <c r="BS173" s="27">
        <v>1</v>
      </c>
      <c r="BT173" s="27">
        <v>1</v>
      </c>
      <c r="BU173" s="29">
        <v>2</v>
      </c>
    </row>
    <row r="174" spans="1:73" ht="30" hidden="1" outlineLevel="2" x14ac:dyDescent="0.25">
      <c r="A174" s="27">
        <v>100</v>
      </c>
      <c r="B174" s="28">
        <v>44445.428171296298</v>
      </c>
      <c r="C174" s="28">
        <v>44445.432245370372</v>
      </c>
      <c r="D174" s="2" t="s">
        <v>209</v>
      </c>
      <c r="E174" s="27">
        <v>100</v>
      </c>
      <c r="F174" s="27">
        <v>351</v>
      </c>
      <c r="G174" s="27">
        <v>1</v>
      </c>
      <c r="H174" s="28">
        <v>44445.432251759259</v>
      </c>
      <c r="I174" s="2" t="s">
        <v>210</v>
      </c>
      <c r="J174" s="27">
        <v>45.599594116210938</v>
      </c>
      <c r="K174" s="27">
        <v>11.73370361328125</v>
      </c>
      <c r="L174" s="2" t="s">
        <v>15</v>
      </c>
      <c r="M174" s="2" t="s">
        <v>16</v>
      </c>
      <c r="N174" s="3">
        <v>2</v>
      </c>
      <c r="O174" s="27" t="s">
        <v>1427</v>
      </c>
      <c r="P174" s="27" t="s">
        <v>1427</v>
      </c>
      <c r="Q174" s="27" t="s">
        <v>1427</v>
      </c>
      <c r="R174" s="27">
        <f t="shared" si="6"/>
        <v>0</v>
      </c>
      <c r="S174" s="27"/>
      <c r="T174" s="27"/>
      <c r="U174" s="27"/>
      <c r="V174" s="27"/>
      <c r="W174" s="27"/>
      <c r="X174" s="27"/>
      <c r="Y174" s="27"/>
      <c r="Z174" s="27" t="s">
        <v>1427</v>
      </c>
      <c r="AA174" s="27" t="s">
        <v>1427</v>
      </c>
      <c r="AB174" s="27" t="s">
        <v>1427</v>
      </c>
      <c r="AC174" s="27">
        <f t="shared" si="7"/>
        <v>0</v>
      </c>
      <c r="AD174" s="27"/>
      <c r="AE174" s="27"/>
      <c r="AF174" s="27"/>
      <c r="AG174" s="27"/>
      <c r="AH174" s="27"/>
      <c r="AI174" s="27"/>
      <c r="AJ174" s="27"/>
      <c r="AK174" s="27"/>
      <c r="AL174" s="29">
        <v>0</v>
      </c>
      <c r="AM174" s="29">
        <v>0</v>
      </c>
      <c r="AN174" s="29">
        <v>2</v>
      </c>
      <c r="AO174" s="29">
        <v>5</v>
      </c>
      <c r="AP174" s="29">
        <v>1</v>
      </c>
      <c r="AQ174" s="29">
        <v>10</v>
      </c>
      <c r="AR174" s="29">
        <v>8</v>
      </c>
      <c r="AS174" s="29">
        <v>5</v>
      </c>
      <c r="AT174" s="29">
        <f t="shared" si="8"/>
        <v>5.166666666666667</v>
      </c>
      <c r="AU174" s="29">
        <v>4</v>
      </c>
      <c r="AV174" s="29">
        <v>0</v>
      </c>
      <c r="AW174" s="29">
        <v>0</v>
      </c>
      <c r="AX174" s="29">
        <v>63</v>
      </c>
      <c r="AY174" s="29">
        <v>1</v>
      </c>
      <c r="AZ174" s="27" t="s">
        <v>1427</v>
      </c>
      <c r="BA174" s="27">
        <v>67</v>
      </c>
      <c r="BB174" s="27">
        <v>1</v>
      </c>
      <c r="BC174" s="27">
        <v>0</v>
      </c>
      <c r="BD174" s="27">
        <v>0</v>
      </c>
      <c r="BE174" s="27">
        <v>0</v>
      </c>
      <c r="BF174" s="27" t="s">
        <v>2697</v>
      </c>
      <c r="BG174" s="27">
        <v>168</v>
      </c>
      <c r="BH174" s="27" t="s">
        <v>1427</v>
      </c>
      <c r="BI174" s="27">
        <v>3</v>
      </c>
      <c r="BJ174" s="27" t="s">
        <v>1427</v>
      </c>
      <c r="BK174" s="27" t="s">
        <v>1427</v>
      </c>
      <c r="BL174" s="27" t="s">
        <v>1427</v>
      </c>
      <c r="BM174" s="27" t="s">
        <v>1427</v>
      </c>
      <c r="BN174" s="27">
        <v>4</v>
      </c>
      <c r="BO174" s="29">
        <v>2</v>
      </c>
      <c r="BP174" s="27">
        <v>30</v>
      </c>
      <c r="BQ174" s="27">
        <v>1</v>
      </c>
      <c r="BR174" s="27">
        <v>1</v>
      </c>
      <c r="BS174" s="27">
        <v>1</v>
      </c>
      <c r="BT174" s="27">
        <v>1</v>
      </c>
      <c r="BU174" s="29">
        <v>3</v>
      </c>
    </row>
    <row r="175" spans="1:73" ht="30" hidden="1" outlineLevel="2" x14ac:dyDescent="0.25">
      <c r="A175" s="27">
        <v>109</v>
      </c>
      <c r="B175" s="28">
        <v>44445.436620370368</v>
      </c>
      <c r="C175" s="28">
        <v>44445.439803240741</v>
      </c>
      <c r="D175" s="2" t="s">
        <v>227</v>
      </c>
      <c r="E175" s="27">
        <v>100</v>
      </c>
      <c r="F175" s="27">
        <v>274</v>
      </c>
      <c r="G175" s="27">
        <v>1</v>
      </c>
      <c r="H175" s="28">
        <v>44445.43980644676</v>
      </c>
      <c r="I175" s="2" t="s">
        <v>228</v>
      </c>
      <c r="J175" s="27">
        <v>40.926895141601563</v>
      </c>
      <c r="K175" s="27">
        <v>14.307998657226563</v>
      </c>
      <c r="L175" s="2" t="s">
        <v>15</v>
      </c>
      <c r="M175" s="2" t="s">
        <v>16</v>
      </c>
      <c r="N175" s="3">
        <v>2</v>
      </c>
      <c r="O175" s="27" t="s">
        <v>1427</v>
      </c>
      <c r="P175" s="27" t="s">
        <v>1427</v>
      </c>
      <c r="Q175" s="27" t="s">
        <v>1427</v>
      </c>
      <c r="R175" s="27">
        <f t="shared" si="6"/>
        <v>0</v>
      </c>
      <c r="S175" s="27"/>
      <c r="T175" s="27"/>
      <c r="U175" s="27"/>
      <c r="V175" s="27"/>
      <c r="W175" s="27"/>
      <c r="X175" s="27"/>
      <c r="Y175" s="27"/>
      <c r="Z175" s="27" t="s">
        <v>1427</v>
      </c>
      <c r="AA175" s="27" t="s">
        <v>1427</v>
      </c>
      <c r="AB175" s="27" t="s">
        <v>1427</v>
      </c>
      <c r="AC175" s="27">
        <f t="shared" si="7"/>
        <v>0</v>
      </c>
      <c r="AD175" s="27"/>
      <c r="AE175" s="27"/>
      <c r="AF175" s="27"/>
      <c r="AG175" s="27"/>
      <c r="AH175" s="27"/>
      <c r="AI175" s="27"/>
      <c r="AJ175" s="27"/>
      <c r="AK175" s="27"/>
      <c r="AL175" s="29">
        <v>0</v>
      </c>
      <c r="AM175" s="29">
        <v>0</v>
      </c>
      <c r="AN175" s="29">
        <v>10</v>
      </c>
      <c r="AO175" s="29">
        <v>10</v>
      </c>
      <c r="AP175" s="29">
        <v>10</v>
      </c>
      <c r="AQ175" s="29">
        <v>10</v>
      </c>
      <c r="AR175" s="29">
        <v>4</v>
      </c>
      <c r="AS175" s="29">
        <v>10</v>
      </c>
      <c r="AT175" s="29">
        <f t="shared" si="8"/>
        <v>9</v>
      </c>
      <c r="AU175" s="29">
        <v>6</v>
      </c>
      <c r="AV175" s="29">
        <v>7</v>
      </c>
      <c r="AW175" s="29">
        <v>1</v>
      </c>
      <c r="AX175" s="29">
        <v>18</v>
      </c>
      <c r="AY175" s="29">
        <v>1</v>
      </c>
      <c r="AZ175" s="27" t="s">
        <v>1427</v>
      </c>
      <c r="BA175" s="27">
        <v>24</v>
      </c>
      <c r="BB175" s="27">
        <v>0</v>
      </c>
      <c r="BC175" s="27">
        <v>0</v>
      </c>
      <c r="BD175" s="27">
        <v>1</v>
      </c>
      <c r="BE175" s="27">
        <v>0</v>
      </c>
      <c r="BF175" s="27" t="s">
        <v>2757</v>
      </c>
      <c r="BG175" s="27">
        <v>164</v>
      </c>
      <c r="BH175" s="27" t="s">
        <v>1427</v>
      </c>
      <c r="BI175" s="27">
        <v>3</v>
      </c>
      <c r="BJ175" s="27">
        <v>18</v>
      </c>
      <c r="BK175" s="27" t="s">
        <v>3081</v>
      </c>
      <c r="BL175" s="27" t="s">
        <v>1427</v>
      </c>
      <c r="BM175" s="27" t="s">
        <v>1427</v>
      </c>
      <c r="BN175" s="27">
        <v>4</v>
      </c>
      <c r="BO175" s="29">
        <v>3</v>
      </c>
      <c r="BP175" s="27">
        <v>240</v>
      </c>
      <c r="BQ175" s="27">
        <v>0</v>
      </c>
      <c r="BR175" s="27" t="s">
        <v>1427</v>
      </c>
      <c r="BS175" s="27">
        <v>1</v>
      </c>
      <c r="BT175" s="27">
        <v>1</v>
      </c>
      <c r="BU175" s="29">
        <v>2</v>
      </c>
    </row>
    <row r="176" spans="1:73" ht="45" hidden="1" outlineLevel="2" x14ac:dyDescent="0.25">
      <c r="A176" s="27">
        <v>112</v>
      </c>
      <c r="B176" s="28">
        <v>44445.440787037034</v>
      </c>
      <c r="C176" s="28">
        <v>44445.442407407405</v>
      </c>
      <c r="D176" s="2" t="s">
        <v>232</v>
      </c>
      <c r="E176" s="27">
        <v>100</v>
      </c>
      <c r="F176" s="27">
        <v>140</v>
      </c>
      <c r="G176" s="27">
        <v>1</v>
      </c>
      <c r="H176" s="28">
        <v>44445.442421585649</v>
      </c>
      <c r="I176" s="2" t="s">
        <v>233</v>
      </c>
      <c r="J176" s="27">
        <v>45.546798706054688</v>
      </c>
      <c r="K176" s="27">
        <v>9.1645050048828125</v>
      </c>
      <c r="L176" s="2" t="s">
        <v>15</v>
      </c>
      <c r="M176" s="2" t="s">
        <v>16</v>
      </c>
      <c r="N176" s="3">
        <v>2</v>
      </c>
      <c r="O176" s="27" t="s">
        <v>1427</v>
      </c>
      <c r="P176" s="27" t="s">
        <v>1427</v>
      </c>
      <c r="Q176" s="27" t="s">
        <v>1427</v>
      </c>
      <c r="R176" s="27">
        <f t="shared" si="6"/>
        <v>0</v>
      </c>
      <c r="S176" s="27"/>
      <c r="T176" s="27"/>
      <c r="U176" s="27"/>
      <c r="V176" s="27"/>
      <c r="W176" s="27"/>
      <c r="X176" s="27"/>
      <c r="Y176" s="27"/>
      <c r="Z176" s="27" t="s">
        <v>1427</v>
      </c>
      <c r="AA176" s="27" t="s">
        <v>1427</v>
      </c>
      <c r="AB176" s="27" t="s">
        <v>1427</v>
      </c>
      <c r="AC176" s="27">
        <f t="shared" si="7"/>
        <v>0</v>
      </c>
      <c r="AD176" s="27"/>
      <c r="AE176" s="27"/>
      <c r="AF176" s="27"/>
      <c r="AG176" s="27"/>
      <c r="AH176" s="27"/>
      <c r="AI176" s="27"/>
      <c r="AJ176" s="27"/>
      <c r="AK176" s="27"/>
      <c r="AL176" s="29">
        <v>0</v>
      </c>
      <c r="AM176" s="29">
        <v>0</v>
      </c>
      <c r="AN176" s="29">
        <v>9</v>
      </c>
      <c r="AO176" s="29">
        <v>6</v>
      </c>
      <c r="AP176" s="29">
        <v>7</v>
      </c>
      <c r="AQ176" s="29">
        <v>7</v>
      </c>
      <c r="AR176" s="29">
        <v>9</v>
      </c>
      <c r="AS176" s="29">
        <v>9</v>
      </c>
      <c r="AT176" s="29">
        <f t="shared" si="8"/>
        <v>7.833333333333333</v>
      </c>
      <c r="AU176" s="29">
        <v>7</v>
      </c>
      <c r="AV176" s="29">
        <v>8</v>
      </c>
      <c r="AW176" s="29">
        <v>1</v>
      </c>
      <c r="AX176" s="29">
        <v>30</v>
      </c>
      <c r="AY176" s="29">
        <v>1</v>
      </c>
      <c r="AZ176" s="27" t="s">
        <v>1427</v>
      </c>
      <c r="BA176" s="27">
        <v>58</v>
      </c>
      <c r="BB176" s="27">
        <v>1</v>
      </c>
      <c r="BC176" s="27">
        <v>0</v>
      </c>
      <c r="BD176" s="27">
        <v>0</v>
      </c>
      <c r="BE176" s="27">
        <v>0</v>
      </c>
      <c r="BF176" s="27" t="s">
        <v>2760</v>
      </c>
      <c r="BG176" s="27">
        <v>166</v>
      </c>
      <c r="BH176" s="27" t="s">
        <v>1427</v>
      </c>
      <c r="BI176" s="27">
        <v>7</v>
      </c>
      <c r="BJ176" s="27" t="s">
        <v>1427</v>
      </c>
      <c r="BK176" s="27" t="s">
        <v>1427</v>
      </c>
      <c r="BL176" s="27" t="s">
        <v>1427</v>
      </c>
      <c r="BM176" s="27" t="s">
        <v>1427</v>
      </c>
      <c r="BN176" s="27">
        <v>2</v>
      </c>
      <c r="BO176" s="29">
        <v>3</v>
      </c>
      <c r="BP176" s="27">
        <v>120</v>
      </c>
      <c r="BQ176" s="27">
        <v>0</v>
      </c>
      <c r="BR176" s="27" t="s">
        <v>1427</v>
      </c>
      <c r="BS176" s="27">
        <v>1</v>
      </c>
      <c r="BT176" s="27">
        <v>1</v>
      </c>
      <c r="BU176" s="29">
        <v>3</v>
      </c>
    </row>
    <row r="177" spans="1:73" ht="45" hidden="1" outlineLevel="2" x14ac:dyDescent="0.25">
      <c r="A177" s="27">
        <v>118</v>
      </c>
      <c r="B177" s="28">
        <v>44445.445844907408</v>
      </c>
      <c r="C177" s="28">
        <v>44445.448553240742</v>
      </c>
      <c r="D177" s="2" t="s">
        <v>244</v>
      </c>
      <c r="E177" s="27">
        <v>100</v>
      </c>
      <c r="F177" s="27">
        <v>234</v>
      </c>
      <c r="G177" s="27">
        <v>1</v>
      </c>
      <c r="H177" s="28">
        <v>44445.448566782405</v>
      </c>
      <c r="I177" s="2" t="s">
        <v>245</v>
      </c>
      <c r="J177" s="27">
        <v>45.215194702148438</v>
      </c>
      <c r="K177" s="27">
        <v>11.931396484375</v>
      </c>
      <c r="L177" s="2" t="s">
        <v>15</v>
      </c>
      <c r="M177" s="2" t="s">
        <v>16</v>
      </c>
      <c r="N177" s="3">
        <v>2</v>
      </c>
      <c r="O177" s="27" t="s">
        <v>1427</v>
      </c>
      <c r="P177" s="27" t="s">
        <v>1427</v>
      </c>
      <c r="Q177" s="27" t="s">
        <v>1427</v>
      </c>
      <c r="R177" s="27">
        <f t="shared" si="6"/>
        <v>0</v>
      </c>
      <c r="S177" s="27"/>
      <c r="T177" s="27"/>
      <c r="U177" s="27"/>
      <c r="V177" s="27"/>
      <c r="W177" s="27"/>
      <c r="X177" s="27"/>
      <c r="Y177" s="27"/>
      <c r="Z177" s="27" t="s">
        <v>1427</v>
      </c>
      <c r="AA177" s="27" t="s">
        <v>1427</v>
      </c>
      <c r="AB177" s="27" t="s">
        <v>1427</v>
      </c>
      <c r="AC177" s="27">
        <f t="shared" si="7"/>
        <v>0</v>
      </c>
      <c r="AD177" s="27"/>
      <c r="AE177" s="27"/>
      <c r="AF177" s="27"/>
      <c r="AG177" s="27"/>
      <c r="AH177" s="27"/>
      <c r="AI177" s="27"/>
      <c r="AJ177" s="27"/>
      <c r="AK177" s="27"/>
      <c r="AL177" s="29">
        <v>0</v>
      </c>
      <c r="AM177" s="29">
        <v>0</v>
      </c>
      <c r="AN177" s="29">
        <v>5</v>
      </c>
      <c r="AO177" s="29">
        <v>9</v>
      </c>
      <c r="AP177" s="29">
        <v>9</v>
      </c>
      <c r="AQ177" s="29">
        <v>8</v>
      </c>
      <c r="AR177" s="29">
        <v>9</v>
      </c>
      <c r="AS177" s="29">
        <v>9</v>
      </c>
      <c r="AT177" s="29">
        <f t="shared" si="8"/>
        <v>8.1666666666666661</v>
      </c>
      <c r="AU177" s="29">
        <v>7</v>
      </c>
      <c r="AV177" s="29">
        <v>7</v>
      </c>
      <c r="AW177" s="29">
        <v>0</v>
      </c>
      <c r="AX177" s="29">
        <v>57</v>
      </c>
      <c r="AY177" s="29">
        <v>1</v>
      </c>
      <c r="AZ177" s="27" t="s">
        <v>1427</v>
      </c>
      <c r="BA177" s="27">
        <v>67</v>
      </c>
      <c r="BB177" s="27">
        <v>1</v>
      </c>
      <c r="BC177" s="27">
        <v>0</v>
      </c>
      <c r="BD177" s="27">
        <v>0</v>
      </c>
      <c r="BE177" s="27">
        <v>0</v>
      </c>
      <c r="BF177" s="27" t="s">
        <v>2763</v>
      </c>
      <c r="BG177" s="27">
        <v>165</v>
      </c>
      <c r="BH177" s="27" t="s">
        <v>1427</v>
      </c>
      <c r="BI177" s="27">
        <v>3</v>
      </c>
      <c r="BJ177" s="27" t="s">
        <v>1427</v>
      </c>
      <c r="BK177" s="27" t="s">
        <v>1427</v>
      </c>
      <c r="BL177" s="27" t="s">
        <v>1427</v>
      </c>
      <c r="BM177" s="27" t="s">
        <v>1427</v>
      </c>
      <c r="BN177" s="27">
        <v>1</v>
      </c>
      <c r="BO177" s="29">
        <v>2</v>
      </c>
      <c r="BP177" s="27">
        <v>30</v>
      </c>
      <c r="BQ177" s="27">
        <v>1</v>
      </c>
      <c r="BR177" s="27">
        <v>1</v>
      </c>
      <c r="BS177" s="27">
        <v>1</v>
      </c>
      <c r="BT177" s="27">
        <v>1</v>
      </c>
      <c r="BU177" s="29">
        <v>3</v>
      </c>
    </row>
    <row r="178" spans="1:73" ht="30" hidden="1" outlineLevel="2" x14ac:dyDescent="0.25">
      <c r="A178" s="27">
        <v>124</v>
      </c>
      <c r="B178" s="28">
        <v>44445.452013888891</v>
      </c>
      <c r="C178" s="28">
        <v>44445.455717592595</v>
      </c>
      <c r="D178" s="2" t="s">
        <v>256</v>
      </c>
      <c r="E178" s="27">
        <v>100</v>
      </c>
      <c r="F178" s="27">
        <v>320</v>
      </c>
      <c r="G178" s="27">
        <v>1</v>
      </c>
      <c r="H178" s="28">
        <v>44445.455728530091</v>
      </c>
      <c r="I178" s="2" t="s">
        <v>257</v>
      </c>
      <c r="J178" s="27">
        <v>43.789093017578125</v>
      </c>
      <c r="K178" s="27">
        <v>11.235595703125</v>
      </c>
      <c r="L178" s="2" t="s">
        <v>15</v>
      </c>
      <c r="M178" s="2" t="s">
        <v>16</v>
      </c>
      <c r="N178" s="3">
        <v>2</v>
      </c>
      <c r="O178" s="27" t="s">
        <v>1427</v>
      </c>
      <c r="P178" s="27" t="s">
        <v>1427</v>
      </c>
      <c r="Q178" s="27" t="s">
        <v>1427</v>
      </c>
      <c r="R178" s="27">
        <f t="shared" si="6"/>
        <v>0</v>
      </c>
      <c r="S178" s="27"/>
      <c r="T178" s="27"/>
      <c r="U178" s="27"/>
      <c r="V178" s="27"/>
      <c r="W178" s="27"/>
      <c r="X178" s="27"/>
      <c r="Y178" s="27"/>
      <c r="Z178" s="27" t="s">
        <v>1427</v>
      </c>
      <c r="AA178" s="27" t="s">
        <v>1427</v>
      </c>
      <c r="AB178" s="27" t="s">
        <v>1427</v>
      </c>
      <c r="AC178" s="27">
        <f t="shared" si="7"/>
        <v>0</v>
      </c>
      <c r="AD178" s="27"/>
      <c r="AE178" s="27"/>
      <c r="AF178" s="27"/>
      <c r="AG178" s="27"/>
      <c r="AH178" s="27"/>
      <c r="AI178" s="27"/>
      <c r="AJ178" s="27"/>
      <c r="AK178" s="27"/>
      <c r="AL178" s="29">
        <v>0</v>
      </c>
      <c r="AM178" s="29">
        <v>0</v>
      </c>
      <c r="AN178" s="29">
        <v>4</v>
      </c>
      <c r="AO178" s="29">
        <v>6</v>
      </c>
      <c r="AP178" s="29">
        <v>6</v>
      </c>
      <c r="AQ178" s="29">
        <v>6</v>
      </c>
      <c r="AR178" s="29">
        <v>10</v>
      </c>
      <c r="AS178" s="29">
        <v>10</v>
      </c>
      <c r="AT178" s="29">
        <f t="shared" si="8"/>
        <v>7</v>
      </c>
      <c r="AU178" s="29">
        <v>5</v>
      </c>
      <c r="AV178" s="29">
        <v>6</v>
      </c>
      <c r="AW178" s="29">
        <v>1</v>
      </c>
      <c r="AX178" s="29">
        <v>55</v>
      </c>
      <c r="AY178" s="29">
        <v>1</v>
      </c>
      <c r="AZ178" s="27" t="s">
        <v>1427</v>
      </c>
      <c r="BA178" s="27">
        <v>42</v>
      </c>
      <c r="BB178" s="27">
        <v>0</v>
      </c>
      <c r="BC178" s="27">
        <v>1</v>
      </c>
      <c r="BD178" s="27">
        <v>0</v>
      </c>
      <c r="BE178" s="27">
        <v>0</v>
      </c>
      <c r="BF178" s="27" t="s">
        <v>2592</v>
      </c>
      <c r="BG178" s="27">
        <v>171</v>
      </c>
      <c r="BH178" s="27" t="s">
        <v>1427</v>
      </c>
      <c r="BI178" s="27">
        <v>7</v>
      </c>
      <c r="BJ178" s="27" t="s">
        <v>1427</v>
      </c>
      <c r="BK178" s="27" t="s">
        <v>1427</v>
      </c>
      <c r="BL178" s="27" t="s">
        <v>1427</v>
      </c>
      <c r="BM178" s="27" t="s">
        <v>1427</v>
      </c>
      <c r="BN178" s="27">
        <v>1</v>
      </c>
      <c r="BO178" s="29">
        <v>3</v>
      </c>
      <c r="BP178" s="27">
        <v>60</v>
      </c>
      <c r="BQ178" s="27">
        <v>0</v>
      </c>
      <c r="BR178" s="27" t="s">
        <v>1427</v>
      </c>
      <c r="BS178" s="27">
        <v>1</v>
      </c>
      <c r="BT178" s="27">
        <v>0</v>
      </c>
      <c r="BU178" s="29">
        <v>2</v>
      </c>
    </row>
    <row r="179" spans="1:73" ht="45" hidden="1" outlineLevel="2" x14ac:dyDescent="0.25">
      <c r="A179" s="27">
        <v>127</v>
      </c>
      <c r="B179" s="28">
        <v>44445.45685185185</v>
      </c>
      <c r="C179" s="28">
        <v>44445.459502314814</v>
      </c>
      <c r="D179" s="2" t="s">
        <v>262</v>
      </c>
      <c r="E179" s="27">
        <v>100</v>
      </c>
      <c r="F179" s="27">
        <v>229</v>
      </c>
      <c r="G179" s="27">
        <v>1</v>
      </c>
      <c r="H179" s="28">
        <v>44445.459516261573</v>
      </c>
      <c r="I179" s="2" t="s">
        <v>263</v>
      </c>
      <c r="J179" s="27">
        <v>45.472198486328125</v>
      </c>
      <c r="K179" s="27">
        <v>9.19219970703125</v>
      </c>
      <c r="L179" s="2" t="s">
        <v>15</v>
      </c>
      <c r="M179" s="2" t="s">
        <v>16</v>
      </c>
      <c r="N179" s="3">
        <v>2</v>
      </c>
      <c r="O179" s="27" t="s">
        <v>1427</v>
      </c>
      <c r="P179" s="27" t="s">
        <v>1427</v>
      </c>
      <c r="Q179" s="27" t="s">
        <v>1427</v>
      </c>
      <c r="R179" s="27">
        <f t="shared" si="6"/>
        <v>0</v>
      </c>
      <c r="S179" s="27"/>
      <c r="T179" s="27"/>
      <c r="U179" s="27"/>
      <c r="V179" s="27"/>
      <c r="W179" s="27"/>
      <c r="X179" s="27"/>
      <c r="Y179" s="27"/>
      <c r="Z179" s="27" t="s">
        <v>1427</v>
      </c>
      <c r="AA179" s="27" t="s">
        <v>1427</v>
      </c>
      <c r="AB179" s="27" t="s">
        <v>1427</v>
      </c>
      <c r="AC179" s="27">
        <f t="shared" si="7"/>
        <v>0</v>
      </c>
      <c r="AD179" s="27"/>
      <c r="AE179" s="27"/>
      <c r="AF179" s="27"/>
      <c r="AG179" s="27"/>
      <c r="AH179" s="27"/>
      <c r="AI179" s="27"/>
      <c r="AJ179" s="27"/>
      <c r="AK179" s="27"/>
      <c r="AL179" s="29">
        <v>0</v>
      </c>
      <c r="AM179" s="29">
        <v>0</v>
      </c>
      <c r="AN179" s="29">
        <v>8</v>
      </c>
      <c r="AO179" s="29">
        <v>9</v>
      </c>
      <c r="AP179" s="29">
        <v>5</v>
      </c>
      <c r="AQ179" s="29">
        <v>5</v>
      </c>
      <c r="AR179" s="29">
        <v>5</v>
      </c>
      <c r="AS179" s="29">
        <v>9</v>
      </c>
      <c r="AT179" s="29">
        <f t="shared" si="8"/>
        <v>6.833333333333333</v>
      </c>
      <c r="AU179" s="29">
        <v>7</v>
      </c>
      <c r="AV179" s="29">
        <v>7</v>
      </c>
      <c r="AW179" s="29">
        <v>0</v>
      </c>
      <c r="AX179" s="29">
        <v>24</v>
      </c>
      <c r="AY179" s="29">
        <v>1</v>
      </c>
      <c r="AZ179" s="27" t="s">
        <v>1427</v>
      </c>
      <c r="BA179" s="27">
        <v>100</v>
      </c>
      <c r="BB179" s="27">
        <v>1</v>
      </c>
      <c r="BC179" s="27">
        <v>0</v>
      </c>
      <c r="BD179" s="27">
        <v>0</v>
      </c>
      <c r="BE179" s="27">
        <v>0</v>
      </c>
      <c r="BF179" s="27" t="s">
        <v>2614</v>
      </c>
      <c r="BG179" s="27">
        <v>164</v>
      </c>
      <c r="BH179" s="27" t="s">
        <v>1427</v>
      </c>
      <c r="BI179" s="27">
        <v>4</v>
      </c>
      <c r="BJ179" s="27">
        <v>16</v>
      </c>
      <c r="BK179" s="27" t="s">
        <v>1427</v>
      </c>
      <c r="BL179" s="27">
        <v>110</v>
      </c>
      <c r="BM179" s="27" t="s">
        <v>1427</v>
      </c>
      <c r="BN179" s="27">
        <v>5</v>
      </c>
      <c r="BO179" s="29">
        <v>4</v>
      </c>
      <c r="BP179" s="27">
        <v>240</v>
      </c>
      <c r="BQ179" s="27">
        <v>0</v>
      </c>
      <c r="BR179" s="27" t="s">
        <v>1427</v>
      </c>
      <c r="BS179" s="27">
        <v>1</v>
      </c>
      <c r="BT179" s="27">
        <v>1</v>
      </c>
      <c r="BU179" s="29">
        <v>3</v>
      </c>
    </row>
    <row r="180" spans="1:73" ht="30" hidden="1" outlineLevel="2" x14ac:dyDescent="0.25">
      <c r="A180" s="27">
        <v>131</v>
      </c>
      <c r="B180" s="28">
        <v>44445.467465277776</v>
      </c>
      <c r="C180" s="28">
        <v>44445.469837962963</v>
      </c>
      <c r="D180" s="2" t="s">
        <v>270</v>
      </c>
      <c r="E180" s="27">
        <v>100</v>
      </c>
      <c r="F180" s="27">
        <v>204</v>
      </c>
      <c r="G180" s="27">
        <v>1</v>
      </c>
      <c r="H180" s="28">
        <v>44445.469847465276</v>
      </c>
      <c r="I180" s="2" t="s">
        <v>271</v>
      </c>
      <c r="J180" s="27">
        <v>45.40960693359375</v>
      </c>
      <c r="K180" s="27">
        <v>11.894699096679688</v>
      </c>
      <c r="L180" s="2" t="s">
        <v>15</v>
      </c>
      <c r="M180" s="2" t="s">
        <v>16</v>
      </c>
      <c r="N180" s="3">
        <v>2</v>
      </c>
      <c r="O180" s="27" t="s">
        <v>1427</v>
      </c>
      <c r="P180" s="27" t="s">
        <v>1427</v>
      </c>
      <c r="Q180" s="27" t="s">
        <v>1427</v>
      </c>
      <c r="R180" s="27">
        <f t="shared" si="6"/>
        <v>0</v>
      </c>
      <c r="S180" s="27"/>
      <c r="T180" s="27"/>
      <c r="U180" s="27"/>
      <c r="V180" s="27"/>
      <c r="W180" s="27"/>
      <c r="X180" s="27"/>
      <c r="Y180" s="27"/>
      <c r="Z180" s="27" t="s">
        <v>1427</v>
      </c>
      <c r="AA180" s="27" t="s">
        <v>1427</v>
      </c>
      <c r="AB180" s="27" t="s">
        <v>1427</v>
      </c>
      <c r="AC180" s="27">
        <f t="shared" si="7"/>
        <v>0</v>
      </c>
      <c r="AD180" s="27"/>
      <c r="AE180" s="27"/>
      <c r="AF180" s="27"/>
      <c r="AG180" s="27"/>
      <c r="AH180" s="27"/>
      <c r="AI180" s="27"/>
      <c r="AJ180" s="27"/>
      <c r="AK180" s="27"/>
      <c r="AL180" s="29">
        <v>0</v>
      </c>
      <c r="AM180" s="29">
        <v>0</v>
      </c>
      <c r="AN180" s="29">
        <v>8</v>
      </c>
      <c r="AO180" s="29">
        <v>9</v>
      </c>
      <c r="AP180" s="29">
        <v>8</v>
      </c>
      <c r="AQ180" s="29">
        <v>9</v>
      </c>
      <c r="AR180" s="29">
        <v>9</v>
      </c>
      <c r="AS180" s="29">
        <v>9</v>
      </c>
      <c r="AT180" s="29">
        <f t="shared" si="8"/>
        <v>8.6666666666666661</v>
      </c>
      <c r="AU180" s="29">
        <v>8</v>
      </c>
      <c r="AV180" s="29">
        <v>8</v>
      </c>
      <c r="AW180" s="29">
        <v>1</v>
      </c>
      <c r="AX180" s="29">
        <v>53</v>
      </c>
      <c r="AY180" s="29">
        <v>1</v>
      </c>
      <c r="AZ180" s="27" t="s">
        <v>1427</v>
      </c>
      <c r="BA180" s="27">
        <v>67</v>
      </c>
      <c r="BB180" s="27">
        <v>1</v>
      </c>
      <c r="BC180" s="27">
        <v>0</v>
      </c>
      <c r="BD180" s="27">
        <v>0</v>
      </c>
      <c r="BE180" s="27">
        <v>0</v>
      </c>
      <c r="BF180" s="27" t="s">
        <v>2602</v>
      </c>
      <c r="BG180" s="27">
        <v>167</v>
      </c>
      <c r="BH180" s="27" t="s">
        <v>1427</v>
      </c>
      <c r="BI180" s="27">
        <v>7</v>
      </c>
      <c r="BJ180" s="27" t="s">
        <v>1427</v>
      </c>
      <c r="BK180" s="27" t="s">
        <v>1427</v>
      </c>
      <c r="BL180" s="27" t="s">
        <v>1427</v>
      </c>
      <c r="BM180" s="27" t="s">
        <v>1427</v>
      </c>
      <c r="BN180" s="27">
        <v>4</v>
      </c>
      <c r="BO180" s="29">
        <v>4</v>
      </c>
      <c r="BP180" s="27">
        <v>120</v>
      </c>
      <c r="BQ180" s="27">
        <v>0</v>
      </c>
      <c r="BR180" s="27" t="s">
        <v>1427</v>
      </c>
      <c r="BS180" s="27">
        <v>1</v>
      </c>
      <c r="BT180" s="27">
        <v>1</v>
      </c>
      <c r="BU180" s="29">
        <v>2</v>
      </c>
    </row>
    <row r="181" spans="1:73" ht="30" hidden="1" outlineLevel="2" x14ac:dyDescent="0.25">
      <c r="A181" s="27">
        <v>134</v>
      </c>
      <c r="B181" s="28">
        <v>44445.470138888886</v>
      </c>
      <c r="C181" s="28">
        <v>44445.472754629627</v>
      </c>
      <c r="D181" s="2" t="s">
        <v>276</v>
      </c>
      <c r="E181" s="27">
        <v>100</v>
      </c>
      <c r="F181" s="27">
        <v>225</v>
      </c>
      <c r="G181" s="27">
        <v>1</v>
      </c>
      <c r="H181" s="28">
        <v>44445.472764895836</v>
      </c>
      <c r="I181" s="2" t="s">
        <v>277</v>
      </c>
      <c r="J181" s="27">
        <v>43.147903442382813</v>
      </c>
      <c r="K181" s="27">
        <v>12.109695434570313</v>
      </c>
      <c r="L181" s="2" t="s">
        <v>15</v>
      </c>
      <c r="M181" s="2" t="s">
        <v>16</v>
      </c>
      <c r="N181" s="3">
        <v>2</v>
      </c>
      <c r="O181" s="27" t="s">
        <v>1427</v>
      </c>
      <c r="P181" s="27" t="s">
        <v>1427</v>
      </c>
      <c r="Q181" s="27" t="s">
        <v>1427</v>
      </c>
      <c r="R181" s="27">
        <f t="shared" si="6"/>
        <v>0</v>
      </c>
      <c r="S181" s="27"/>
      <c r="T181" s="27"/>
      <c r="U181" s="27"/>
      <c r="V181" s="27"/>
      <c r="W181" s="27"/>
      <c r="X181" s="27"/>
      <c r="Y181" s="27"/>
      <c r="Z181" s="27" t="s">
        <v>1427</v>
      </c>
      <c r="AA181" s="27" t="s">
        <v>1427</v>
      </c>
      <c r="AB181" s="27" t="s">
        <v>1427</v>
      </c>
      <c r="AC181" s="27">
        <f t="shared" si="7"/>
        <v>0</v>
      </c>
      <c r="AD181" s="27"/>
      <c r="AE181" s="27"/>
      <c r="AF181" s="27"/>
      <c r="AG181" s="27"/>
      <c r="AH181" s="27"/>
      <c r="AI181" s="27"/>
      <c r="AJ181" s="27"/>
      <c r="AK181" s="27"/>
      <c r="AL181" s="29">
        <v>0</v>
      </c>
      <c r="AM181" s="29">
        <v>0</v>
      </c>
      <c r="AN181" s="29">
        <v>6</v>
      </c>
      <c r="AO181" s="29">
        <v>8</v>
      </c>
      <c r="AP181" s="29">
        <v>9</v>
      </c>
      <c r="AQ181" s="29">
        <v>8</v>
      </c>
      <c r="AR181" s="29">
        <v>9</v>
      </c>
      <c r="AS181" s="29">
        <v>9</v>
      </c>
      <c r="AT181" s="29">
        <f t="shared" si="8"/>
        <v>8.1666666666666661</v>
      </c>
      <c r="AU181" s="29">
        <v>7</v>
      </c>
      <c r="AV181" s="29">
        <v>7</v>
      </c>
      <c r="AW181" s="29">
        <v>1</v>
      </c>
      <c r="AX181" s="29">
        <v>56</v>
      </c>
      <c r="AY181" s="29">
        <v>1</v>
      </c>
      <c r="AZ181" s="27" t="s">
        <v>1427</v>
      </c>
      <c r="BA181" s="27">
        <v>67</v>
      </c>
      <c r="BB181" s="27">
        <v>1</v>
      </c>
      <c r="BC181" s="27">
        <v>0</v>
      </c>
      <c r="BD181" s="27">
        <v>0</v>
      </c>
      <c r="BE181" s="27">
        <v>0</v>
      </c>
      <c r="BF181" s="27" t="s">
        <v>2765</v>
      </c>
      <c r="BG181" s="27">
        <v>167</v>
      </c>
      <c r="BH181" s="27" t="s">
        <v>1427</v>
      </c>
      <c r="BI181" s="27">
        <v>7</v>
      </c>
      <c r="BJ181" s="27" t="s">
        <v>1427</v>
      </c>
      <c r="BK181" s="27" t="s">
        <v>1427</v>
      </c>
      <c r="BL181" s="27" t="s">
        <v>1427</v>
      </c>
      <c r="BM181" s="27" t="s">
        <v>1427</v>
      </c>
      <c r="BN181" s="27">
        <v>3</v>
      </c>
      <c r="BO181" s="29">
        <v>3</v>
      </c>
      <c r="BP181" s="27">
        <v>60</v>
      </c>
      <c r="BQ181" s="27">
        <v>0</v>
      </c>
      <c r="BR181" s="27" t="s">
        <v>1427</v>
      </c>
      <c r="BS181" s="27">
        <v>1</v>
      </c>
      <c r="BT181" s="27">
        <v>1</v>
      </c>
      <c r="BU181" s="29">
        <v>2</v>
      </c>
    </row>
    <row r="182" spans="1:73" ht="30" hidden="1" outlineLevel="2" x14ac:dyDescent="0.25">
      <c r="A182" s="27">
        <v>142</v>
      </c>
      <c r="B182" s="28">
        <v>44445.474629629629</v>
      </c>
      <c r="C182" s="28">
        <v>44445.477939814817</v>
      </c>
      <c r="D182" s="2" t="s">
        <v>292</v>
      </c>
      <c r="E182" s="27">
        <v>100</v>
      </c>
      <c r="F182" s="27">
        <v>286</v>
      </c>
      <c r="G182" s="27">
        <v>1</v>
      </c>
      <c r="H182" s="28">
        <v>44445.477953842594</v>
      </c>
      <c r="I182" s="2" t="s">
        <v>293</v>
      </c>
      <c r="J182" s="27">
        <v>45.358001708984375</v>
      </c>
      <c r="K182" s="27">
        <v>10.845199584960938</v>
      </c>
      <c r="L182" s="2" t="s">
        <v>15</v>
      </c>
      <c r="M182" s="2" t="s">
        <v>16</v>
      </c>
      <c r="N182" s="3">
        <v>2</v>
      </c>
      <c r="O182" s="27" t="s">
        <v>1427</v>
      </c>
      <c r="P182" s="27" t="s">
        <v>1427</v>
      </c>
      <c r="Q182" s="27" t="s">
        <v>1427</v>
      </c>
      <c r="R182" s="27">
        <f t="shared" si="6"/>
        <v>0</v>
      </c>
      <c r="S182" s="27"/>
      <c r="T182" s="27"/>
      <c r="U182" s="27"/>
      <c r="V182" s="27"/>
      <c r="W182" s="27"/>
      <c r="X182" s="27"/>
      <c r="Y182" s="27"/>
      <c r="Z182" s="27" t="s">
        <v>1427</v>
      </c>
      <c r="AA182" s="27" t="s">
        <v>1427</v>
      </c>
      <c r="AB182" s="27" t="s">
        <v>1427</v>
      </c>
      <c r="AC182" s="27">
        <f t="shared" si="7"/>
        <v>0</v>
      </c>
      <c r="AD182" s="27"/>
      <c r="AE182" s="27"/>
      <c r="AF182" s="27"/>
      <c r="AG182" s="27"/>
      <c r="AH182" s="27"/>
      <c r="AI182" s="27"/>
      <c r="AJ182" s="27"/>
      <c r="AK182" s="27"/>
      <c r="AL182" s="29">
        <v>0</v>
      </c>
      <c r="AM182" s="29">
        <v>0</v>
      </c>
      <c r="AN182" s="29">
        <v>7</v>
      </c>
      <c r="AO182" s="29">
        <v>9</v>
      </c>
      <c r="AP182" s="29">
        <v>8</v>
      </c>
      <c r="AQ182" s="29">
        <v>8</v>
      </c>
      <c r="AR182" s="29">
        <v>8</v>
      </c>
      <c r="AS182" s="29">
        <v>7</v>
      </c>
      <c r="AT182" s="29">
        <f t="shared" si="8"/>
        <v>7.833333333333333</v>
      </c>
      <c r="AU182" s="29">
        <v>7</v>
      </c>
      <c r="AV182" s="29">
        <v>7</v>
      </c>
      <c r="AW182" s="29">
        <v>0</v>
      </c>
      <c r="AX182" s="29">
        <v>47</v>
      </c>
      <c r="AY182" s="29">
        <v>1</v>
      </c>
      <c r="AZ182" s="27" t="s">
        <v>1427</v>
      </c>
      <c r="BA182" s="27">
        <v>67</v>
      </c>
      <c r="BB182" s="27">
        <v>1</v>
      </c>
      <c r="BC182" s="27">
        <v>0</v>
      </c>
      <c r="BD182" s="27">
        <v>0</v>
      </c>
      <c r="BE182" s="27">
        <v>0</v>
      </c>
      <c r="BF182" s="27" t="s">
        <v>2774</v>
      </c>
      <c r="BG182" s="27">
        <v>168</v>
      </c>
      <c r="BH182" s="27" t="s">
        <v>1427</v>
      </c>
      <c r="BI182" s="27">
        <v>2</v>
      </c>
      <c r="BJ182" s="27" t="s">
        <v>1427</v>
      </c>
      <c r="BK182" s="27" t="s">
        <v>1427</v>
      </c>
      <c r="BL182" s="27" t="s">
        <v>1427</v>
      </c>
      <c r="BM182" s="27" t="s">
        <v>1427</v>
      </c>
      <c r="BN182" s="27">
        <v>4</v>
      </c>
      <c r="BO182" s="29">
        <v>3</v>
      </c>
      <c r="BP182" s="27">
        <v>60</v>
      </c>
      <c r="BQ182" s="27">
        <v>0</v>
      </c>
      <c r="BR182" s="27" t="s">
        <v>1427</v>
      </c>
      <c r="BS182" s="27">
        <v>1</v>
      </c>
      <c r="BT182" s="27">
        <v>1</v>
      </c>
      <c r="BU182" s="29">
        <v>2</v>
      </c>
    </row>
    <row r="183" spans="1:73" ht="30" hidden="1" outlineLevel="2" x14ac:dyDescent="0.25">
      <c r="A183" s="27">
        <v>145</v>
      </c>
      <c r="B183" s="28">
        <v>44445.478148148148</v>
      </c>
      <c r="C183" s="28">
        <v>44445.480856481481</v>
      </c>
      <c r="D183" s="2" t="s">
        <v>298</v>
      </c>
      <c r="E183" s="27">
        <v>100</v>
      </c>
      <c r="F183" s="27">
        <v>233</v>
      </c>
      <c r="G183" s="27">
        <v>1</v>
      </c>
      <c r="H183" s="28">
        <v>44445.480859745374</v>
      </c>
      <c r="I183" s="2" t="s">
        <v>299</v>
      </c>
      <c r="J183" s="27">
        <v>45.472198486328125</v>
      </c>
      <c r="K183" s="27">
        <v>9.19219970703125</v>
      </c>
      <c r="L183" s="2" t="s">
        <v>15</v>
      </c>
      <c r="M183" s="2" t="s">
        <v>16</v>
      </c>
      <c r="N183" s="3">
        <v>2</v>
      </c>
      <c r="O183" s="27" t="s">
        <v>1427</v>
      </c>
      <c r="P183" s="27" t="s">
        <v>1427</v>
      </c>
      <c r="Q183" s="27" t="s">
        <v>1427</v>
      </c>
      <c r="R183" s="27">
        <f t="shared" si="6"/>
        <v>0</v>
      </c>
      <c r="S183" s="27"/>
      <c r="T183" s="27"/>
      <c r="U183" s="27"/>
      <c r="V183" s="27"/>
      <c r="W183" s="27"/>
      <c r="X183" s="27"/>
      <c r="Y183" s="27"/>
      <c r="Z183" s="27" t="s">
        <v>1427</v>
      </c>
      <c r="AA183" s="27" t="s">
        <v>1427</v>
      </c>
      <c r="AB183" s="27" t="s">
        <v>1427</v>
      </c>
      <c r="AC183" s="27">
        <f t="shared" si="7"/>
        <v>0</v>
      </c>
      <c r="AD183" s="27"/>
      <c r="AE183" s="27"/>
      <c r="AF183" s="27"/>
      <c r="AG183" s="27"/>
      <c r="AH183" s="27"/>
      <c r="AI183" s="27"/>
      <c r="AJ183" s="27"/>
      <c r="AK183" s="27"/>
      <c r="AL183" s="29">
        <v>0</v>
      </c>
      <c r="AM183" s="29">
        <v>0</v>
      </c>
      <c r="AN183" s="29">
        <v>1</v>
      </c>
      <c r="AO183" s="29">
        <v>10</v>
      </c>
      <c r="AP183" s="29">
        <v>10</v>
      </c>
      <c r="AQ183" s="29">
        <v>10</v>
      </c>
      <c r="AR183" s="29">
        <v>10</v>
      </c>
      <c r="AS183" s="29">
        <v>8</v>
      </c>
      <c r="AT183" s="29">
        <f t="shared" si="8"/>
        <v>8.1666666666666661</v>
      </c>
      <c r="AU183" s="29">
        <v>7</v>
      </c>
      <c r="AV183" s="29">
        <v>7</v>
      </c>
      <c r="AW183" s="29">
        <v>0</v>
      </c>
      <c r="AX183" s="29">
        <v>45</v>
      </c>
      <c r="AY183" s="29">
        <v>1</v>
      </c>
      <c r="AZ183" s="27" t="s">
        <v>1427</v>
      </c>
      <c r="BA183" s="27">
        <v>58</v>
      </c>
      <c r="BB183" s="27">
        <v>1</v>
      </c>
      <c r="BC183" s="27">
        <v>0</v>
      </c>
      <c r="BD183" s="27">
        <v>0</v>
      </c>
      <c r="BE183" s="27">
        <v>0</v>
      </c>
      <c r="BF183" s="27" t="s">
        <v>2776</v>
      </c>
      <c r="BG183" s="27">
        <v>165</v>
      </c>
      <c r="BH183" s="27" t="s">
        <v>1427</v>
      </c>
      <c r="BI183" s="27">
        <v>3</v>
      </c>
      <c r="BJ183" s="27" t="s">
        <v>1427</v>
      </c>
      <c r="BK183" s="27" t="s">
        <v>1427</v>
      </c>
      <c r="BL183" s="27" t="s">
        <v>1427</v>
      </c>
      <c r="BM183" s="27" t="s">
        <v>1427</v>
      </c>
      <c r="BN183" s="27">
        <v>2</v>
      </c>
      <c r="BO183" s="29">
        <v>3</v>
      </c>
      <c r="BP183" s="27">
        <v>70</v>
      </c>
      <c r="BQ183" s="27">
        <v>0</v>
      </c>
      <c r="BR183" s="27" t="s">
        <v>1427</v>
      </c>
      <c r="BS183" s="27">
        <v>1</v>
      </c>
      <c r="BT183" s="27">
        <v>1</v>
      </c>
      <c r="BU183" s="29">
        <v>3</v>
      </c>
    </row>
    <row r="184" spans="1:73" ht="30" hidden="1" outlineLevel="2" x14ac:dyDescent="0.25">
      <c r="A184" s="27">
        <v>156</v>
      </c>
      <c r="B184" s="28">
        <v>44445.491620370369</v>
      </c>
      <c r="C184" s="28">
        <v>44445.495694444442</v>
      </c>
      <c r="D184" s="2" t="s">
        <v>320</v>
      </c>
      <c r="E184" s="27">
        <v>100</v>
      </c>
      <c r="F184" s="27">
        <v>352</v>
      </c>
      <c r="G184" s="27">
        <v>1</v>
      </c>
      <c r="H184" s="28">
        <v>44445.495704293979</v>
      </c>
      <c r="I184" s="2" t="s">
        <v>321</v>
      </c>
      <c r="J184" s="27">
        <v>43.147903442382813</v>
      </c>
      <c r="K184" s="27">
        <v>12.109695434570313</v>
      </c>
      <c r="L184" s="2" t="s">
        <v>15</v>
      </c>
      <c r="M184" s="2" t="s">
        <v>16</v>
      </c>
      <c r="N184" s="3">
        <v>2</v>
      </c>
      <c r="O184" s="27" t="s">
        <v>1427</v>
      </c>
      <c r="P184" s="27" t="s">
        <v>1427</v>
      </c>
      <c r="Q184" s="27" t="s">
        <v>1427</v>
      </c>
      <c r="R184" s="27">
        <f t="shared" si="6"/>
        <v>0</v>
      </c>
      <c r="S184" s="27"/>
      <c r="T184" s="27"/>
      <c r="U184" s="27"/>
      <c r="V184" s="27"/>
      <c r="W184" s="27"/>
      <c r="X184" s="27"/>
      <c r="Y184" s="27"/>
      <c r="Z184" s="27" t="s">
        <v>1427</v>
      </c>
      <c r="AA184" s="27" t="s">
        <v>1427</v>
      </c>
      <c r="AB184" s="27" t="s">
        <v>1427</v>
      </c>
      <c r="AC184" s="27">
        <f t="shared" si="7"/>
        <v>0</v>
      </c>
      <c r="AD184" s="27"/>
      <c r="AE184" s="27"/>
      <c r="AF184" s="27"/>
      <c r="AG184" s="27"/>
      <c r="AH184" s="27"/>
      <c r="AI184" s="27"/>
      <c r="AJ184" s="27"/>
      <c r="AK184" s="27"/>
      <c r="AL184" s="29">
        <v>0</v>
      </c>
      <c r="AM184" s="29">
        <v>0</v>
      </c>
      <c r="AN184" s="29">
        <v>7</v>
      </c>
      <c r="AO184" s="29">
        <v>8</v>
      </c>
      <c r="AP184" s="29">
        <v>7</v>
      </c>
      <c r="AQ184" s="29">
        <v>10</v>
      </c>
      <c r="AR184" s="29">
        <v>9</v>
      </c>
      <c r="AS184" s="29">
        <v>9</v>
      </c>
      <c r="AT184" s="29">
        <f t="shared" si="8"/>
        <v>8.3333333333333339</v>
      </c>
      <c r="AU184" s="29">
        <v>6</v>
      </c>
      <c r="AV184" s="29">
        <v>7</v>
      </c>
      <c r="AW184" s="29">
        <v>1</v>
      </c>
      <c r="AX184" s="29">
        <v>53</v>
      </c>
      <c r="AY184" s="29">
        <v>1</v>
      </c>
      <c r="AZ184" s="27" t="s">
        <v>1427</v>
      </c>
      <c r="BA184" s="27">
        <v>67</v>
      </c>
      <c r="BB184" s="27">
        <v>1</v>
      </c>
      <c r="BC184" s="27">
        <v>0</v>
      </c>
      <c r="BD184" s="27">
        <v>0</v>
      </c>
      <c r="BE184" s="27">
        <v>0</v>
      </c>
      <c r="BF184" s="27" t="s">
        <v>2784</v>
      </c>
      <c r="BG184" s="27">
        <v>167</v>
      </c>
      <c r="BH184" s="27" t="s">
        <v>1427</v>
      </c>
      <c r="BI184" s="27">
        <v>3</v>
      </c>
      <c r="BJ184" s="27" t="s">
        <v>1427</v>
      </c>
      <c r="BK184" s="27" t="s">
        <v>1427</v>
      </c>
      <c r="BL184" s="27" t="s">
        <v>1427</v>
      </c>
      <c r="BM184" s="27" t="s">
        <v>1427</v>
      </c>
      <c r="BN184" s="27">
        <v>4</v>
      </c>
      <c r="BO184" s="29">
        <v>3</v>
      </c>
      <c r="BP184" s="27">
        <v>60</v>
      </c>
      <c r="BQ184" s="27">
        <v>0</v>
      </c>
      <c r="BR184" s="27" t="s">
        <v>1427</v>
      </c>
      <c r="BS184" s="27">
        <v>1</v>
      </c>
      <c r="BT184" s="27">
        <v>1</v>
      </c>
      <c r="BU184" s="29">
        <v>4</v>
      </c>
    </row>
    <row r="185" spans="1:73" ht="30" hidden="1" outlineLevel="2" x14ac:dyDescent="0.25">
      <c r="A185" s="27">
        <v>157</v>
      </c>
      <c r="B185" s="28">
        <v>44445.494212962964</v>
      </c>
      <c r="C185" s="28">
        <v>44445.496400462966</v>
      </c>
      <c r="D185" s="2" t="s">
        <v>322</v>
      </c>
      <c r="E185" s="27">
        <v>100</v>
      </c>
      <c r="F185" s="27">
        <v>188</v>
      </c>
      <c r="G185" s="27">
        <v>1</v>
      </c>
      <c r="H185" s="28">
        <v>44445.496405162034</v>
      </c>
      <c r="I185" s="2" t="s">
        <v>323</v>
      </c>
      <c r="J185" s="27">
        <v>45.633102416992188</v>
      </c>
      <c r="K185" s="27">
        <v>10.103500366210938</v>
      </c>
      <c r="L185" s="2" t="s">
        <v>15</v>
      </c>
      <c r="M185" s="2" t="s">
        <v>16</v>
      </c>
      <c r="N185" s="3">
        <v>2</v>
      </c>
      <c r="O185" s="27" t="s">
        <v>1427</v>
      </c>
      <c r="P185" s="27" t="s">
        <v>1427</v>
      </c>
      <c r="Q185" s="27" t="s">
        <v>1427</v>
      </c>
      <c r="R185" s="27">
        <f t="shared" si="6"/>
        <v>0</v>
      </c>
      <c r="S185" s="27"/>
      <c r="T185" s="27"/>
      <c r="U185" s="27"/>
      <c r="V185" s="27"/>
      <c r="W185" s="27"/>
      <c r="X185" s="27"/>
      <c r="Y185" s="27"/>
      <c r="Z185" s="27" t="s">
        <v>1427</v>
      </c>
      <c r="AA185" s="27" t="s">
        <v>1427</v>
      </c>
      <c r="AB185" s="27" t="s">
        <v>1427</v>
      </c>
      <c r="AC185" s="27">
        <f t="shared" si="7"/>
        <v>0</v>
      </c>
      <c r="AD185" s="27"/>
      <c r="AE185" s="27"/>
      <c r="AF185" s="27"/>
      <c r="AG185" s="27"/>
      <c r="AH185" s="27"/>
      <c r="AI185" s="27"/>
      <c r="AJ185" s="27"/>
      <c r="AK185" s="27"/>
      <c r="AL185" s="29">
        <v>0</v>
      </c>
      <c r="AM185" s="29">
        <v>0</v>
      </c>
      <c r="AN185" s="29">
        <v>4</v>
      </c>
      <c r="AO185" s="29">
        <v>5</v>
      </c>
      <c r="AP185" s="29">
        <v>8</v>
      </c>
      <c r="AQ185" s="29">
        <v>8</v>
      </c>
      <c r="AR185" s="29">
        <v>6</v>
      </c>
      <c r="AS185" s="29">
        <v>6</v>
      </c>
      <c r="AT185" s="29">
        <f t="shared" si="8"/>
        <v>6.166666666666667</v>
      </c>
      <c r="AU185" s="29">
        <v>3</v>
      </c>
      <c r="AV185" s="29">
        <v>6</v>
      </c>
      <c r="AW185" s="29">
        <v>0</v>
      </c>
      <c r="AX185" s="29">
        <v>27</v>
      </c>
      <c r="AY185" s="29">
        <v>1</v>
      </c>
      <c r="AZ185" s="27" t="s">
        <v>1427</v>
      </c>
      <c r="BA185" s="27">
        <v>67</v>
      </c>
      <c r="BB185" s="27">
        <v>1</v>
      </c>
      <c r="BC185" s="27">
        <v>0</v>
      </c>
      <c r="BD185" s="27">
        <v>0</v>
      </c>
      <c r="BE185" s="27">
        <v>0</v>
      </c>
      <c r="BF185" s="27" t="s">
        <v>2785</v>
      </c>
      <c r="BG185" s="27">
        <v>165</v>
      </c>
      <c r="BH185" s="27" t="s">
        <v>1427</v>
      </c>
      <c r="BI185" s="27">
        <v>3</v>
      </c>
      <c r="BJ185" s="27" t="s">
        <v>1427</v>
      </c>
      <c r="BK185" s="27" t="s">
        <v>1427</v>
      </c>
      <c r="BL185" s="27" t="s">
        <v>1427</v>
      </c>
      <c r="BM185" s="27" t="s">
        <v>1427</v>
      </c>
      <c r="BN185" s="27">
        <v>2</v>
      </c>
      <c r="BO185" s="29">
        <v>2</v>
      </c>
      <c r="BP185" s="27">
        <v>180</v>
      </c>
      <c r="BQ185" s="27">
        <v>0</v>
      </c>
      <c r="BR185" s="27" t="s">
        <v>1427</v>
      </c>
      <c r="BS185" s="27">
        <v>1</v>
      </c>
      <c r="BT185" s="27">
        <v>0</v>
      </c>
      <c r="BU185" s="29">
        <v>2</v>
      </c>
    </row>
    <row r="186" spans="1:73" ht="45" hidden="1" outlineLevel="2" x14ac:dyDescent="0.25">
      <c r="A186" s="27">
        <v>165</v>
      </c>
      <c r="B186" s="28">
        <v>44445.501423611109</v>
      </c>
      <c r="C186" s="28">
        <v>44445.503622685188</v>
      </c>
      <c r="D186" s="2" t="s">
        <v>338</v>
      </c>
      <c r="E186" s="27">
        <v>100</v>
      </c>
      <c r="F186" s="27">
        <v>190</v>
      </c>
      <c r="G186" s="27">
        <v>1</v>
      </c>
      <c r="H186" s="28">
        <v>44445.503628935185</v>
      </c>
      <c r="I186" s="2" t="s">
        <v>339</v>
      </c>
      <c r="J186" s="27">
        <v>45.44580078125</v>
      </c>
      <c r="K186" s="27">
        <v>8.6161041259765625</v>
      </c>
      <c r="L186" s="2" t="s">
        <v>15</v>
      </c>
      <c r="M186" s="2" t="s">
        <v>16</v>
      </c>
      <c r="N186" s="3">
        <v>2</v>
      </c>
      <c r="O186" s="27" t="s">
        <v>1427</v>
      </c>
      <c r="P186" s="27" t="s">
        <v>1427</v>
      </c>
      <c r="Q186" s="27" t="s">
        <v>1427</v>
      </c>
      <c r="R186" s="27">
        <f t="shared" si="6"/>
        <v>0</v>
      </c>
      <c r="S186" s="27"/>
      <c r="T186" s="27"/>
      <c r="U186" s="27"/>
      <c r="V186" s="27"/>
      <c r="W186" s="27"/>
      <c r="X186" s="27"/>
      <c r="Y186" s="27"/>
      <c r="Z186" s="27" t="s">
        <v>1427</v>
      </c>
      <c r="AA186" s="27" t="s">
        <v>1427</v>
      </c>
      <c r="AB186" s="27" t="s">
        <v>1427</v>
      </c>
      <c r="AC186" s="27">
        <f t="shared" si="7"/>
        <v>0</v>
      </c>
      <c r="AD186" s="27"/>
      <c r="AE186" s="27"/>
      <c r="AF186" s="27"/>
      <c r="AG186" s="27"/>
      <c r="AH186" s="27"/>
      <c r="AI186" s="27"/>
      <c r="AJ186" s="27"/>
      <c r="AK186" s="27"/>
      <c r="AL186" s="29">
        <v>0</v>
      </c>
      <c r="AM186" s="29">
        <v>0</v>
      </c>
      <c r="AN186" s="29">
        <v>5</v>
      </c>
      <c r="AO186" s="29">
        <v>2</v>
      </c>
      <c r="AP186" s="29">
        <v>1</v>
      </c>
      <c r="AQ186" s="29">
        <v>6</v>
      </c>
      <c r="AR186" s="29">
        <v>8</v>
      </c>
      <c r="AS186" s="29">
        <v>4</v>
      </c>
      <c r="AT186" s="29">
        <f t="shared" si="8"/>
        <v>4.333333333333333</v>
      </c>
      <c r="AU186" s="29">
        <v>7</v>
      </c>
      <c r="AV186" s="29">
        <v>6</v>
      </c>
      <c r="AW186" s="29">
        <v>1</v>
      </c>
      <c r="AX186" s="29">
        <v>20</v>
      </c>
      <c r="AY186" s="29">
        <v>1</v>
      </c>
      <c r="AZ186" s="27" t="s">
        <v>1427</v>
      </c>
      <c r="BA186" s="27">
        <v>32</v>
      </c>
      <c r="BB186" s="27">
        <v>1</v>
      </c>
      <c r="BC186" s="27">
        <v>0</v>
      </c>
      <c r="BD186" s="27">
        <v>0</v>
      </c>
      <c r="BE186" s="27">
        <v>0</v>
      </c>
      <c r="BF186" s="27" t="s">
        <v>2789</v>
      </c>
      <c r="BG186" s="27">
        <v>171</v>
      </c>
      <c r="BH186" s="27" t="s">
        <v>1427</v>
      </c>
      <c r="BI186" s="27">
        <v>2</v>
      </c>
      <c r="BJ186" s="27" t="s">
        <v>1427</v>
      </c>
      <c r="BK186" s="27" t="s">
        <v>1427</v>
      </c>
      <c r="BL186" s="27" t="s">
        <v>1427</v>
      </c>
      <c r="BM186" s="27" t="s">
        <v>1427</v>
      </c>
      <c r="BN186" s="27">
        <v>4</v>
      </c>
      <c r="BO186" s="29">
        <v>3</v>
      </c>
      <c r="BP186" s="27">
        <v>240</v>
      </c>
      <c r="BQ186" s="27">
        <v>0</v>
      </c>
      <c r="BR186" s="27" t="s">
        <v>1427</v>
      </c>
      <c r="BS186" s="27">
        <v>1</v>
      </c>
      <c r="BT186" s="27">
        <v>1</v>
      </c>
      <c r="BU186" s="29">
        <v>2</v>
      </c>
    </row>
    <row r="187" spans="1:73" ht="30" hidden="1" outlineLevel="2" x14ac:dyDescent="0.25">
      <c r="A187" s="27">
        <v>169</v>
      </c>
      <c r="B187" s="28">
        <v>44445.511284722219</v>
      </c>
      <c r="C187" s="28">
        <v>44445.512800925928</v>
      </c>
      <c r="D187" s="2" t="s">
        <v>346</v>
      </c>
      <c r="E187" s="27">
        <v>100</v>
      </c>
      <c r="F187" s="27">
        <v>131</v>
      </c>
      <c r="G187" s="27">
        <v>1</v>
      </c>
      <c r="H187" s="28">
        <v>44445.512807847219</v>
      </c>
      <c r="I187" s="2" t="s">
        <v>347</v>
      </c>
      <c r="J187" s="27">
        <v>43.147903442382813</v>
      </c>
      <c r="K187" s="27">
        <v>12.109695434570313</v>
      </c>
      <c r="L187" s="2" t="s">
        <v>15</v>
      </c>
      <c r="M187" s="2" t="s">
        <v>16</v>
      </c>
      <c r="N187" s="3">
        <v>2</v>
      </c>
      <c r="O187" s="27" t="s">
        <v>1427</v>
      </c>
      <c r="P187" s="27" t="s">
        <v>1427</v>
      </c>
      <c r="Q187" s="27" t="s">
        <v>1427</v>
      </c>
      <c r="R187" s="27">
        <f t="shared" si="6"/>
        <v>0</v>
      </c>
      <c r="S187" s="27"/>
      <c r="T187" s="27"/>
      <c r="U187" s="27"/>
      <c r="V187" s="27"/>
      <c r="W187" s="27"/>
      <c r="X187" s="27"/>
      <c r="Y187" s="27"/>
      <c r="Z187" s="27" t="s">
        <v>1427</v>
      </c>
      <c r="AA187" s="27" t="s">
        <v>1427</v>
      </c>
      <c r="AB187" s="27" t="s">
        <v>1427</v>
      </c>
      <c r="AC187" s="27">
        <f t="shared" si="7"/>
        <v>0</v>
      </c>
      <c r="AD187" s="27"/>
      <c r="AE187" s="27"/>
      <c r="AF187" s="27"/>
      <c r="AG187" s="27"/>
      <c r="AH187" s="27"/>
      <c r="AI187" s="27"/>
      <c r="AJ187" s="27"/>
      <c r="AK187" s="27"/>
      <c r="AL187" s="29">
        <v>0</v>
      </c>
      <c r="AM187" s="29">
        <v>0</v>
      </c>
      <c r="AN187" s="29">
        <v>5</v>
      </c>
      <c r="AO187" s="29">
        <v>8</v>
      </c>
      <c r="AP187" s="29">
        <v>9</v>
      </c>
      <c r="AQ187" s="29">
        <v>9</v>
      </c>
      <c r="AR187" s="29">
        <v>1</v>
      </c>
      <c r="AS187" s="29">
        <v>10</v>
      </c>
      <c r="AT187" s="29">
        <f t="shared" si="8"/>
        <v>7</v>
      </c>
      <c r="AU187" s="29">
        <v>8</v>
      </c>
      <c r="AV187" s="29">
        <v>9</v>
      </c>
      <c r="AW187" s="29">
        <v>1</v>
      </c>
      <c r="AX187" s="29">
        <v>22</v>
      </c>
      <c r="AY187" s="29">
        <v>1</v>
      </c>
      <c r="AZ187" s="27" t="s">
        <v>1427</v>
      </c>
      <c r="BA187" s="27">
        <v>10</v>
      </c>
      <c r="BB187" s="27">
        <v>0</v>
      </c>
      <c r="BC187" s="27">
        <v>0</v>
      </c>
      <c r="BD187" s="27">
        <v>1</v>
      </c>
      <c r="BE187" s="27">
        <v>0</v>
      </c>
      <c r="BF187" s="27" t="s">
        <v>2578</v>
      </c>
      <c r="BG187" s="27">
        <v>164</v>
      </c>
      <c r="BH187" s="27" t="s">
        <v>1427</v>
      </c>
      <c r="BI187" s="27">
        <v>3</v>
      </c>
      <c r="BJ187" s="27">
        <v>15</v>
      </c>
      <c r="BK187" s="27" t="s">
        <v>1427</v>
      </c>
      <c r="BL187" s="27" t="s">
        <v>1427</v>
      </c>
      <c r="BM187" s="27" t="s">
        <v>1427</v>
      </c>
      <c r="BN187" s="27">
        <v>4</v>
      </c>
      <c r="BO187" s="29">
        <v>3</v>
      </c>
      <c r="BP187" s="27">
        <v>15</v>
      </c>
      <c r="BQ187" s="27">
        <v>0</v>
      </c>
      <c r="BR187" s="27" t="s">
        <v>1427</v>
      </c>
      <c r="BS187" s="27">
        <v>1</v>
      </c>
      <c r="BT187" s="27">
        <v>0</v>
      </c>
      <c r="BU187" s="29">
        <v>2</v>
      </c>
    </row>
    <row r="188" spans="1:73" ht="30" hidden="1" outlineLevel="2" x14ac:dyDescent="0.25">
      <c r="A188" s="27">
        <v>176</v>
      </c>
      <c r="B188" s="28">
        <v>44445.51898148148</v>
      </c>
      <c r="C188" s="28">
        <v>44445.520474537036</v>
      </c>
      <c r="D188" s="2" t="s">
        <v>360</v>
      </c>
      <c r="E188" s="27">
        <v>100</v>
      </c>
      <c r="F188" s="27">
        <v>128</v>
      </c>
      <c r="G188" s="27">
        <v>1</v>
      </c>
      <c r="H188" s="28">
        <v>44445.520485532405</v>
      </c>
      <c r="I188" s="2" t="s">
        <v>361</v>
      </c>
      <c r="J188" s="27">
        <v>37.49249267578125</v>
      </c>
      <c r="K188" s="27">
        <v>15.070098876953125</v>
      </c>
      <c r="L188" s="2" t="s">
        <v>15</v>
      </c>
      <c r="M188" s="2" t="s">
        <v>16</v>
      </c>
      <c r="N188" s="3">
        <v>2</v>
      </c>
      <c r="O188" s="27" t="s">
        <v>1427</v>
      </c>
      <c r="P188" s="27" t="s">
        <v>1427</v>
      </c>
      <c r="Q188" s="27" t="s">
        <v>1427</v>
      </c>
      <c r="R188" s="27">
        <f t="shared" si="6"/>
        <v>0</v>
      </c>
      <c r="S188" s="27"/>
      <c r="T188" s="27"/>
      <c r="U188" s="27"/>
      <c r="V188" s="27"/>
      <c r="W188" s="27"/>
      <c r="X188" s="27"/>
      <c r="Y188" s="27"/>
      <c r="Z188" s="27" t="s">
        <v>1427</v>
      </c>
      <c r="AA188" s="27" t="s">
        <v>1427</v>
      </c>
      <c r="AB188" s="27" t="s">
        <v>1427</v>
      </c>
      <c r="AC188" s="27">
        <f t="shared" si="7"/>
        <v>0</v>
      </c>
      <c r="AD188" s="27"/>
      <c r="AE188" s="27"/>
      <c r="AF188" s="27"/>
      <c r="AG188" s="27"/>
      <c r="AH188" s="27"/>
      <c r="AI188" s="27"/>
      <c r="AJ188" s="27"/>
      <c r="AK188" s="27"/>
      <c r="AL188" s="29">
        <v>0</v>
      </c>
      <c r="AM188" s="29">
        <v>0</v>
      </c>
      <c r="AN188" s="29">
        <v>10</v>
      </c>
      <c r="AO188" s="29">
        <v>8</v>
      </c>
      <c r="AP188" s="29">
        <v>10</v>
      </c>
      <c r="AQ188" s="29">
        <v>7</v>
      </c>
      <c r="AR188" s="29">
        <v>10</v>
      </c>
      <c r="AS188" s="29">
        <v>9</v>
      </c>
      <c r="AT188" s="29">
        <f t="shared" si="8"/>
        <v>9</v>
      </c>
      <c r="AU188" s="29">
        <v>8</v>
      </c>
      <c r="AV188" s="29">
        <v>8</v>
      </c>
      <c r="AW188" s="29">
        <v>0</v>
      </c>
      <c r="AX188" s="29">
        <v>46</v>
      </c>
      <c r="AY188" s="29">
        <v>1</v>
      </c>
      <c r="AZ188" s="27" t="s">
        <v>1427</v>
      </c>
      <c r="BA188" s="27">
        <v>57</v>
      </c>
      <c r="BB188" s="27">
        <v>0</v>
      </c>
      <c r="BC188" s="27">
        <v>0</v>
      </c>
      <c r="BD188" s="27">
        <v>0</v>
      </c>
      <c r="BE188" s="27">
        <v>1</v>
      </c>
      <c r="BF188" s="27" t="s">
        <v>2598</v>
      </c>
      <c r="BG188" s="27">
        <v>167</v>
      </c>
      <c r="BH188" s="27" t="s">
        <v>1427</v>
      </c>
      <c r="BI188" s="27">
        <v>5</v>
      </c>
      <c r="BJ188" s="27">
        <v>16</v>
      </c>
      <c r="BK188" s="27" t="s">
        <v>1427</v>
      </c>
      <c r="BL188" s="27">
        <v>116</v>
      </c>
      <c r="BM188" s="27" t="s">
        <v>2598</v>
      </c>
      <c r="BN188" s="27">
        <v>3</v>
      </c>
      <c r="BO188" s="29">
        <v>4</v>
      </c>
      <c r="BP188" s="27">
        <v>60</v>
      </c>
      <c r="BQ188" s="27">
        <v>0</v>
      </c>
      <c r="BR188" s="27" t="s">
        <v>1427</v>
      </c>
      <c r="BS188" s="27">
        <v>1</v>
      </c>
      <c r="BT188" s="27">
        <v>1</v>
      </c>
      <c r="BU188" s="29">
        <v>2</v>
      </c>
    </row>
    <row r="189" spans="1:73" ht="30" hidden="1" outlineLevel="2" x14ac:dyDescent="0.25">
      <c r="A189" s="27">
        <v>185</v>
      </c>
      <c r="B189" s="28">
        <v>44445.529594907406</v>
      </c>
      <c r="C189" s="28">
        <v>44445.531527777777</v>
      </c>
      <c r="D189" s="2" t="s">
        <v>377</v>
      </c>
      <c r="E189" s="27">
        <v>100</v>
      </c>
      <c r="F189" s="27">
        <v>167</v>
      </c>
      <c r="G189" s="27">
        <v>1</v>
      </c>
      <c r="H189" s="28">
        <v>44445.531537280091</v>
      </c>
      <c r="I189" s="2" t="s">
        <v>378</v>
      </c>
      <c r="J189" s="27">
        <v>44.22509765625</v>
      </c>
      <c r="K189" s="27">
        <v>12.0469970703125</v>
      </c>
      <c r="L189" s="2" t="s">
        <v>15</v>
      </c>
      <c r="M189" s="2" t="s">
        <v>16</v>
      </c>
      <c r="N189" s="3">
        <v>2</v>
      </c>
      <c r="O189" s="27" t="s">
        <v>1427</v>
      </c>
      <c r="P189" s="27" t="s">
        <v>1427</v>
      </c>
      <c r="Q189" s="27" t="s">
        <v>1427</v>
      </c>
      <c r="R189" s="27">
        <f t="shared" si="6"/>
        <v>0</v>
      </c>
      <c r="S189" s="27"/>
      <c r="T189" s="27"/>
      <c r="U189" s="27"/>
      <c r="V189" s="27"/>
      <c r="W189" s="27"/>
      <c r="X189" s="27"/>
      <c r="Y189" s="27"/>
      <c r="Z189" s="27" t="s">
        <v>1427</v>
      </c>
      <c r="AA189" s="27" t="s">
        <v>1427</v>
      </c>
      <c r="AB189" s="27" t="s">
        <v>1427</v>
      </c>
      <c r="AC189" s="27">
        <f t="shared" si="7"/>
        <v>0</v>
      </c>
      <c r="AD189" s="27"/>
      <c r="AE189" s="27"/>
      <c r="AF189" s="27"/>
      <c r="AG189" s="27"/>
      <c r="AH189" s="27"/>
      <c r="AI189" s="27"/>
      <c r="AJ189" s="27"/>
      <c r="AK189" s="27"/>
      <c r="AL189" s="29">
        <v>0</v>
      </c>
      <c r="AM189" s="29">
        <v>0</v>
      </c>
      <c r="AN189" s="29">
        <v>6</v>
      </c>
      <c r="AO189" s="29">
        <v>7</v>
      </c>
      <c r="AP189" s="29">
        <v>6</v>
      </c>
      <c r="AQ189" s="29">
        <v>7</v>
      </c>
      <c r="AR189" s="29">
        <v>8</v>
      </c>
      <c r="AS189" s="29">
        <v>8</v>
      </c>
      <c r="AT189" s="29">
        <f t="shared" si="8"/>
        <v>7</v>
      </c>
      <c r="AU189" s="29">
        <v>5</v>
      </c>
      <c r="AV189" s="29">
        <v>6</v>
      </c>
      <c r="AW189" s="29">
        <v>1</v>
      </c>
      <c r="AX189" s="29">
        <v>52</v>
      </c>
      <c r="AY189" s="29">
        <v>1</v>
      </c>
      <c r="AZ189" s="27" t="s">
        <v>1427</v>
      </c>
      <c r="BA189" s="27">
        <v>67</v>
      </c>
      <c r="BB189" s="27">
        <v>1</v>
      </c>
      <c r="BC189" s="27">
        <v>0</v>
      </c>
      <c r="BD189" s="27">
        <v>0</v>
      </c>
      <c r="BE189" s="27">
        <v>0</v>
      </c>
      <c r="BF189" s="27" t="s">
        <v>2697</v>
      </c>
      <c r="BG189" s="27">
        <v>168</v>
      </c>
      <c r="BH189" s="27" t="s">
        <v>1427</v>
      </c>
      <c r="BI189" s="27">
        <v>3</v>
      </c>
      <c r="BJ189" s="27" t="s">
        <v>1427</v>
      </c>
      <c r="BK189" s="27" t="s">
        <v>1427</v>
      </c>
      <c r="BL189" s="27" t="s">
        <v>1427</v>
      </c>
      <c r="BM189" s="27" t="s">
        <v>1427</v>
      </c>
      <c r="BN189" s="27">
        <v>4</v>
      </c>
      <c r="BO189" s="29">
        <v>3</v>
      </c>
      <c r="BP189" s="27">
        <v>30</v>
      </c>
      <c r="BQ189" s="27">
        <v>0</v>
      </c>
      <c r="BR189" s="27" t="s">
        <v>1427</v>
      </c>
      <c r="BS189" s="27">
        <v>1</v>
      </c>
      <c r="BT189" s="27">
        <v>1</v>
      </c>
      <c r="BU189" s="29">
        <v>2</v>
      </c>
    </row>
    <row r="190" spans="1:73" ht="30" hidden="1" outlineLevel="2" x14ac:dyDescent="0.25">
      <c r="A190" s="27">
        <v>191</v>
      </c>
      <c r="B190" s="28">
        <v>44445.536874999998</v>
      </c>
      <c r="C190" s="28">
        <v>44445.540162037039</v>
      </c>
      <c r="D190" s="2" t="s">
        <v>389</v>
      </c>
      <c r="E190" s="27">
        <v>100</v>
      </c>
      <c r="F190" s="27">
        <v>284</v>
      </c>
      <c r="G190" s="27">
        <v>1</v>
      </c>
      <c r="H190" s="28">
        <v>44445.540168321757</v>
      </c>
      <c r="I190" s="2" t="s">
        <v>390</v>
      </c>
      <c r="J190" s="27">
        <v>45.091400146484375</v>
      </c>
      <c r="K190" s="27">
        <v>7.6638946533203125</v>
      </c>
      <c r="L190" s="2" t="s">
        <v>15</v>
      </c>
      <c r="M190" s="2" t="s">
        <v>16</v>
      </c>
      <c r="N190" s="3">
        <v>2</v>
      </c>
      <c r="O190" s="27" t="s">
        <v>1427</v>
      </c>
      <c r="P190" s="27" t="s">
        <v>1427</v>
      </c>
      <c r="Q190" s="27" t="s">
        <v>1427</v>
      </c>
      <c r="R190" s="27">
        <f t="shared" si="6"/>
        <v>0</v>
      </c>
      <c r="S190" s="27"/>
      <c r="T190" s="27"/>
      <c r="U190" s="27"/>
      <c r="V190" s="27"/>
      <c r="W190" s="27"/>
      <c r="X190" s="27"/>
      <c r="Y190" s="27"/>
      <c r="Z190" s="27" t="s">
        <v>1427</v>
      </c>
      <c r="AA190" s="27" t="s">
        <v>1427</v>
      </c>
      <c r="AB190" s="27" t="s">
        <v>1427</v>
      </c>
      <c r="AC190" s="27">
        <f t="shared" si="7"/>
        <v>0</v>
      </c>
      <c r="AD190" s="27"/>
      <c r="AE190" s="27"/>
      <c r="AF190" s="27"/>
      <c r="AG190" s="27"/>
      <c r="AH190" s="27"/>
      <c r="AI190" s="27"/>
      <c r="AJ190" s="27"/>
      <c r="AK190" s="27"/>
      <c r="AL190" s="29">
        <v>0</v>
      </c>
      <c r="AM190" s="29">
        <v>0</v>
      </c>
      <c r="AN190" s="29">
        <v>1</v>
      </c>
      <c r="AO190" s="29">
        <v>10</v>
      </c>
      <c r="AP190" s="29">
        <v>5</v>
      </c>
      <c r="AQ190" s="29">
        <v>6</v>
      </c>
      <c r="AR190" s="29">
        <v>10</v>
      </c>
      <c r="AS190" s="29">
        <v>8</v>
      </c>
      <c r="AT190" s="29">
        <f t="shared" si="8"/>
        <v>6.666666666666667</v>
      </c>
      <c r="AU190" s="29">
        <v>4</v>
      </c>
      <c r="AV190" s="29">
        <v>4</v>
      </c>
      <c r="AW190" s="29">
        <v>1</v>
      </c>
      <c r="AX190" s="29">
        <v>22</v>
      </c>
      <c r="AY190" s="29">
        <v>1</v>
      </c>
      <c r="AZ190" s="27" t="s">
        <v>1427</v>
      </c>
      <c r="BA190" s="27">
        <v>62</v>
      </c>
      <c r="BB190" s="27">
        <v>1</v>
      </c>
      <c r="BC190" s="27">
        <v>0</v>
      </c>
      <c r="BD190" s="27">
        <v>0</v>
      </c>
      <c r="BE190" s="27">
        <v>0</v>
      </c>
      <c r="BF190" s="27" t="s">
        <v>2799</v>
      </c>
      <c r="BG190" s="27">
        <v>164</v>
      </c>
      <c r="BH190" s="27" t="s">
        <v>1427</v>
      </c>
      <c r="BI190" s="27">
        <v>3</v>
      </c>
      <c r="BJ190" s="27">
        <v>18</v>
      </c>
      <c r="BK190" s="27" t="s">
        <v>1427</v>
      </c>
      <c r="BL190" s="27" t="s">
        <v>1427</v>
      </c>
      <c r="BM190" s="27" t="s">
        <v>1427</v>
      </c>
      <c r="BN190" s="27">
        <v>4</v>
      </c>
      <c r="BO190" s="29">
        <v>3</v>
      </c>
      <c r="BP190" s="27">
        <v>120</v>
      </c>
      <c r="BQ190" s="27">
        <v>0</v>
      </c>
      <c r="BR190" s="27" t="s">
        <v>1427</v>
      </c>
      <c r="BS190" s="27">
        <v>1</v>
      </c>
      <c r="BT190" s="27">
        <v>1</v>
      </c>
      <c r="BU190" s="29">
        <v>6</v>
      </c>
    </row>
    <row r="191" spans="1:73" ht="30" hidden="1" outlineLevel="2" x14ac:dyDescent="0.25">
      <c r="A191" s="27">
        <v>193</v>
      </c>
      <c r="B191" s="28">
        <v>44445.536030092589</v>
      </c>
      <c r="C191" s="28">
        <v>44445.540879629632</v>
      </c>
      <c r="D191" s="2" t="s">
        <v>393</v>
      </c>
      <c r="E191" s="27">
        <v>100</v>
      </c>
      <c r="F191" s="27">
        <v>418</v>
      </c>
      <c r="G191" s="27">
        <v>1</v>
      </c>
      <c r="H191" s="28">
        <v>44445.540889479169</v>
      </c>
      <c r="I191" s="2" t="s">
        <v>394</v>
      </c>
      <c r="J191" s="27">
        <v>45.436904907226563</v>
      </c>
      <c r="K191" s="27">
        <v>11.747695922851563</v>
      </c>
      <c r="L191" s="2" t="s">
        <v>15</v>
      </c>
      <c r="M191" s="2" t="s">
        <v>16</v>
      </c>
      <c r="N191" s="3">
        <v>2</v>
      </c>
      <c r="O191" s="27" t="s">
        <v>1427</v>
      </c>
      <c r="P191" s="27" t="s">
        <v>1427</v>
      </c>
      <c r="Q191" s="27" t="s">
        <v>1427</v>
      </c>
      <c r="R191" s="27">
        <f t="shared" si="6"/>
        <v>0</v>
      </c>
      <c r="S191" s="27"/>
      <c r="T191" s="27"/>
      <c r="U191" s="27"/>
      <c r="V191" s="27"/>
      <c r="W191" s="27"/>
      <c r="X191" s="27"/>
      <c r="Y191" s="27"/>
      <c r="Z191" s="27" t="s">
        <v>1427</v>
      </c>
      <c r="AA191" s="27" t="s">
        <v>1427</v>
      </c>
      <c r="AB191" s="27" t="s">
        <v>1427</v>
      </c>
      <c r="AC191" s="27">
        <f t="shared" si="7"/>
        <v>0</v>
      </c>
      <c r="AD191" s="27"/>
      <c r="AE191" s="27"/>
      <c r="AF191" s="27"/>
      <c r="AG191" s="27"/>
      <c r="AH191" s="27"/>
      <c r="AI191" s="27"/>
      <c r="AJ191" s="27"/>
      <c r="AK191" s="27"/>
      <c r="AL191" s="29">
        <v>0</v>
      </c>
      <c r="AM191" s="29">
        <v>0</v>
      </c>
      <c r="AN191" s="29">
        <v>1</v>
      </c>
      <c r="AO191" s="29">
        <v>10</v>
      </c>
      <c r="AP191" s="29">
        <v>6</v>
      </c>
      <c r="AQ191" s="29">
        <v>10</v>
      </c>
      <c r="AR191" s="29">
        <v>10</v>
      </c>
      <c r="AS191" s="29">
        <v>10</v>
      </c>
      <c r="AT191" s="29">
        <f t="shared" si="8"/>
        <v>7.833333333333333</v>
      </c>
      <c r="AU191" s="29">
        <v>9</v>
      </c>
      <c r="AV191" s="29">
        <v>9</v>
      </c>
      <c r="AW191" s="29">
        <v>0</v>
      </c>
      <c r="AX191" s="29">
        <v>26</v>
      </c>
      <c r="AY191" s="29">
        <v>1</v>
      </c>
      <c r="AZ191" s="27" t="s">
        <v>1427</v>
      </c>
      <c r="BA191" s="27">
        <v>67</v>
      </c>
      <c r="BB191" s="27">
        <v>1</v>
      </c>
      <c r="BC191" s="27">
        <v>0</v>
      </c>
      <c r="BD191" s="27">
        <v>0</v>
      </c>
      <c r="BE191" s="27">
        <v>0</v>
      </c>
      <c r="BF191" s="27" t="s">
        <v>2602</v>
      </c>
      <c r="BG191" s="27">
        <v>166</v>
      </c>
      <c r="BH191" s="27" t="s">
        <v>1427</v>
      </c>
      <c r="BI191" s="27">
        <v>3</v>
      </c>
      <c r="BJ191" s="27" t="s">
        <v>1427</v>
      </c>
      <c r="BK191" s="27" t="s">
        <v>1427</v>
      </c>
      <c r="BL191" s="27" t="s">
        <v>1427</v>
      </c>
      <c r="BM191" s="27" t="s">
        <v>1427</v>
      </c>
      <c r="BN191" s="27">
        <v>4</v>
      </c>
      <c r="BO191" s="29">
        <v>3</v>
      </c>
      <c r="BP191" s="27">
        <v>230</v>
      </c>
      <c r="BQ191" s="27">
        <v>0</v>
      </c>
      <c r="BR191" s="27" t="s">
        <v>1427</v>
      </c>
      <c r="BS191" s="27">
        <v>1</v>
      </c>
      <c r="BT191" s="27">
        <v>1</v>
      </c>
      <c r="BU191" s="29">
        <v>3</v>
      </c>
    </row>
    <row r="192" spans="1:73" ht="45" hidden="1" outlineLevel="2" x14ac:dyDescent="0.25">
      <c r="A192" s="27">
        <v>199</v>
      </c>
      <c r="B192" s="28">
        <v>44445.540393518517</v>
      </c>
      <c r="C192" s="28">
        <v>44445.544490740744</v>
      </c>
      <c r="D192" s="2" t="s">
        <v>404</v>
      </c>
      <c r="E192" s="27">
        <v>100</v>
      </c>
      <c r="F192" s="27">
        <v>354</v>
      </c>
      <c r="G192" s="27">
        <v>1</v>
      </c>
      <c r="H192" s="28">
        <v>44445.544499768519</v>
      </c>
      <c r="I192" s="2" t="s">
        <v>405</v>
      </c>
      <c r="J192" s="27">
        <v>43.147903442382813</v>
      </c>
      <c r="K192" s="27">
        <v>12.109695434570313</v>
      </c>
      <c r="L192" s="2" t="s">
        <v>15</v>
      </c>
      <c r="M192" s="2" t="s">
        <v>16</v>
      </c>
      <c r="N192" s="3">
        <v>2</v>
      </c>
      <c r="O192" s="27" t="s">
        <v>1427</v>
      </c>
      <c r="P192" s="27" t="s">
        <v>1427</v>
      </c>
      <c r="Q192" s="27" t="s">
        <v>1427</v>
      </c>
      <c r="R192" s="27">
        <f t="shared" si="6"/>
        <v>0</v>
      </c>
      <c r="S192" s="27"/>
      <c r="T192" s="27"/>
      <c r="U192" s="27"/>
      <c r="V192" s="27"/>
      <c r="W192" s="27"/>
      <c r="X192" s="27"/>
      <c r="Y192" s="27"/>
      <c r="Z192" s="27" t="s">
        <v>1427</v>
      </c>
      <c r="AA192" s="27" t="s">
        <v>1427</v>
      </c>
      <c r="AB192" s="27" t="s">
        <v>1427</v>
      </c>
      <c r="AC192" s="27">
        <f t="shared" si="7"/>
        <v>0</v>
      </c>
      <c r="AD192" s="27"/>
      <c r="AE192" s="27"/>
      <c r="AF192" s="27"/>
      <c r="AG192" s="27"/>
      <c r="AH192" s="27"/>
      <c r="AI192" s="27"/>
      <c r="AJ192" s="27"/>
      <c r="AK192" s="27"/>
      <c r="AL192" s="29">
        <v>0</v>
      </c>
      <c r="AM192" s="29">
        <v>0</v>
      </c>
      <c r="AN192" s="29">
        <v>6</v>
      </c>
      <c r="AO192" s="29">
        <v>8</v>
      </c>
      <c r="AP192" s="29">
        <v>7</v>
      </c>
      <c r="AQ192" s="29">
        <v>7</v>
      </c>
      <c r="AR192" s="29">
        <v>8</v>
      </c>
      <c r="AS192" s="29">
        <v>9</v>
      </c>
      <c r="AT192" s="29">
        <f t="shared" si="8"/>
        <v>7.5</v>
      </c>
      <c r="AU192" s="29">
        <v>7</v>
      </c>
      <c r="AV192" s="29">
        <v>6</v>
      </c>
      <c r="AW192" s="29">
        <v>0</v>
      </c>
      <c r="AX192" s="29">
        <v>45</v>
      </c>
      <c r="AY192" s="29">
        <v>1</v>
      </c>
      <c r="AZ192" s="27" t="s">
        <v>1427</v>
      </c>
      <c r="BA192" s="27">
        <v>73</v>
      </c>
      <c r="BB192" s="27">
        <v>0</v>
      </c>
      <c r="BC192" s="27">
        <v>0</v>
      </c>
      <c r="BD192" s="27">
        <v>1</v>
      </c>
      <c r="BE192" s="27">
        <v>0</v>
      </c>
      <c r="BF192" s="27" t="s">
        <v>1910</v>
      </c>
      <c r="BG192" s="27">
        <v>166</v>
      </c>
      <c r="BH192" s="27" t="s">
        <v>1427</v>
      </c>
      <c r="BI192" s="27">
        <v>7</v>
      </c>
      <c r="BJ192" s="27" t="s">
        <v>1427</v>
      </c>
      <c r="BK192" s="27" t="s">
        <v>1427</v>
      </c>
      <c r="BL192" s="27" t="s">
        <v>1427</v>
      </c>
      <c r="BM192" s="27" t="s">
        <v>1427</v>
      </c>
      <c r="BN192" s="27">
        <v>4</v>
      </c>
      <c r="BO192" s="29">
        <v>3</v>
      </c>
      <c r="BP192" s="27">
        <v>30</v>
      </c>
      <c r="BQ192" s="27">
        <v>1</v>
      </c>
      <c r="BR192" s="27">
        <v>1</v>
      </c>
      <c r="BS192" s="27">
        <v>1</v>
      </c>
      <c r="BT192" s="27">
        <v>1</v>
      </c>
      <c r="BU192" s="29">
        <v>2</v>
      </c>
    </row>
    <row r="193" spans="1:73" ht="30" hidden="1" outlineLevel="2" x14ac:dyDescent="0.25">
      <c r="A193" s="27">
        <v>207</v>
      </c>
      <c r="B193" s="28">
        <v>44445.547025462962</v>
      </c>
      <c r="C193" s="28">
        <v>44445.550532407404</v>
      </c>
      <c r="D193" s="2" t="s">
        <v>420</v>
      </c>
      <c r="E193" s="27">
        <v>100</v>
      </c>
      <c r="F193" s="27">
        <v>302</v>
      </c>
      <c r="G193" s="27">
        <v>1</v>
      </c>
      <c r="H193" s="28">
        <v>44445.550542847224</v>
      </c>
      <c r="I193" s="2" t="s">
        <v>421</v>
      </c>
      <c r="J193" s="27">
        <v>45.40960693359375</v>
      </c>
      <c r="K193" s="27">
        <v>11.894699096679688</v>
      </c>
      <c r="L193" s="2" t="s">
        <v>15</v>
      </c>
      <c r="M193" s="2" t="s">
        <v>16</v>
      </c>
      <c r="N193" s="3">
        <v>2</v>
      </c>
      <c r="O193" s="27" t="s">
        <v>1427</v>
      </c>
      <c r="P193" s="27" t="s">
        <v>1427</v>
      </c>
      <c r="Q193" s="27" t="s">
        <v>1427</v>
      </c>
      <c r="R193" s="27">
        <f t="shared" si="6"/>
        <v>0</v>
      </c>
      <c r="S193" s="27"/>
      <c r="T193" s="27"/>
      <c r="U193" s="27"/>
      <c r="V193" s="27"/>
      <c r="W193" s="27"/>
      <c r="X193" s="27"/>
      <c r="Y193" s="27"/>
      <c r="Z193" s="27" t="s">
        <v>1427</v>
      </c>
      <c r="AA193" s="27" t="s">
        <v>1427</v>
      </c>
      <c r="AB193" s="27" t="s">
        <v>1427</v>
      </c>
      <c r="AC193" s="27">
        <f t="shared" si="7"/>
        <v>0</v>
      </c>
      <c r="AD193" s="27"/>
      <c r="AE193" s="27"/>
      <c r="AF193" s="27"/>
      <c r="AG193" s="27"/>
      <c r="AH193" s="27"/>
      <c r="AI193" s="27"/>
      <c r="AJ193" s="27"/>
      <c r="AK193" s="27"/>
      <c r="AL193" s="29">
        <v>0</v>
      </c>
      <c r="AM193" s="29">
        <v>0</v>
      </c>
      <c r="AN193" s="29">
        <v>10</v>
      </c>
      <c r="AO193" s="29">
        <v>7</v>
      </c>
      <c r="AP193" s="29">
        <v>10</v>
      </c>
      <c r="AQ193" s="29">
        <v>5</v>
      </c>
      <c r="AR193" s="29">
        <v>6</v>
      </c>
      <c r="AS193" s="29">
        <v>10</v>
      </c>
      <c r="AT193" s="29">
        <f t="shared" si="8"/>
        <v>8</v>
      </c>
      <c r="AU193" s="29">
        <v>7</v>
      </c>
      <c r="AV193" s="29">
        <v>7</v>
      </c>
      <c r="AW193" s="29">
        <v>1</v>
      </c>
      <c r="AX193" s="29">
        <v>62</v>
      </c>
      <c r="AY193" s="29">
        <v>1</v>
      </c>
      <c r="AZ193" s="27" t="s">
        <v>1427</v>
      </c>
      <c r="BA193" s="27">
        <v>67</v>
      </c>
      <c r="BB193" s="27">
        <v>1</v>
      </c>
      <c r="BC193" s="27">
        <v>0</v>
      </c>
      <c r="BD193" s="27">
        <v>0</v>
      </c>
      <c r="BE193" s="27">
        <v>0</v>
      </c>
      <c r="BF193" s="27" t="s">
        <v>2602</v>
      </c>
      <c r="BG193" s="27">
        <v>169</v>
      </c>
      <c r="BH193" s="27" t="s">
        <v>1427</v>
      </c>
      <c r="BI193" s="27">
        <v>7</v>
      </c>
      <c r="BJ193" s="27" t="s">
        <v>1427</v>
      </c>
      <c r="BK193" s="27" t="s">
        <v>1427</v>
      </c>
      <c r="BL193" s="27" t="s">
        <v>1427</v>
      </c>
      <c r="BM193" s="27" t="s">
        <v>1427</v>
      </c>
      <c r="BN193" s="27">
        <v>4</v>
      </c>
      <c r="BO193" s="29">
        <v>5</v>
      </c>
      <c r="BP193" s="27">
        <v>60</v>
      </c>
      <c r="BQ193" s="27">
        <v>0</v>
      </c>
      <c r="BR193" s="27" t="s">
        <v>1427</v>
      </c>
      <c r="BS193" s="27">
        <v>1</v>
      </c>
      <c r="BT193" s="27">
        <v>0</v>
      </c>
      <c r="BU193" s="29">
        <v>4</v>
      </c>
    </row>
    <row r="194" spans="1:73" ht="45" hidden="1" outlineLevel="2" x14ac:dyDescent="0.25">
      <c r="A194" s="27">
        <v>211</v>
      </c>
      <c r="B194" s="28">
        <v>44445.553796296299</v>
      </c>
      <c r="C194" s="28">
        <v>44445.558865740742</v>
      </c>
      <c r="D194" s="2" t="s">
        <v>428</v>
      </c>
      <c r="E194" s="27">
        <v>100</v>
      </c>
      <c r="F194" s="27">
        <v>437</v>
      </c>
      <c r="G194" s="27">
        <v>1</v>
      </c>
      <c r="H194" s="28">
        <v>44445.558874571761</v>
      </c>
      <c r="I194" s="2" t="s">
        <v>429</v>
      </c>
      <c r="J194" s="27">
        <v>45.472198486328125</v>
      </c>
      <c r="K194" s="27">
        <v>9.19219970703125</v>
      </c>
      <c r="L194" s="2" t="s">
        <v>15</v>
      </c>
      <c r="M194" s="2" t="s">
        <v>16</v>
      </c>
      <c r="N194" s="3">
        <v>2</v>
      </c>
      <c r="O194" s="27" t="s">
        <v>1427</v>
      </c>
      <c r="P194" s="27" t="s">
        <v>1427</v>
      </c>
      <c r="Q194" s="27" t="s">
        <v>1427</v>
      </c>
      <c r="R194" s="27">
        <f t="shared" si="6"/>
        <v>0</v>
      </c>
      <c r="S194" s="27"/>
      <c r="T194" s="27"/>
      <c r="U194" s="27"/>
      <c r="V194" s="27"/>
      <c r="W194" s="27"/>
      <c r="X194" s="27"/>
      <c r="Y194" s="27"/>
      <c r="Z194" s="27" t="s">
        <v>1427</v>
      </c>
      <c r="AA194" s="27" t="s">
        <v>1427</v>
      </c>
      <c r="AB194" s="27" t="s">
        <v>1427</v>
      </c>
      <c r="AC194" s="27">
        <f t="shared" si="7"/>
        <v>0</v>
      </c>
      <c r="AD194" s="27"/>
      <c r="AE194" s="27"/>
      <c r="AF194" s="27"/>
      <c r="AG194" s="27"/>
      <c r="AH194" s="27"/>
      <c r="AI194" s="27"/>
      <c r="AJ194" s="27"/>
      <c r="AK194" s="27"/>
      <c r="AL194" s="29">
        <v>0</v>
      </c>
      <c r="AM194" s="29">
        <v>0</v>
      </c>
      <c r="AN194" s="29">
        <v>8</v>
      </c>
      <c r="AO194" s="29">
        <v>7</v>
      </c>
      <c r="AP194" s="29">
        <v>9</v>
      </c>
      <c r="AQ194" s="29">
        <v>7</v>
      </c>
      <c r="AR194" s="29">
        <v>6</v>
      </c>
      <c r="AS194" s="29">
        <v>7</v>
      </c>
      <c r="AT194" s="29">
        <f t="shared" si="8"/>
        <v>7.333333333333333</v>
      </c>
      <c r="AU194" s="29">
        <v>7</v>
      </c>
      <c r="AV194" s="29">
        <v>6</v>
      </c>
      <c r="AW194" s="29">
        <v>0</v>
      </c>
      <c r="AX194" s="29">
        <v>74</v>
      </c>
      <c r="AY194" s="29">
        <v>1</v>
      </c>
      <c r="AZ194" s="27" t="s">
        <v>1427</v>
      </c>
      <c r="BA194" s="27">
        <v>67</v>
      </c>
      <c r="BB194" s="27">
        <v>1</v>
      </c>
      <c r="BC194" s="27">
        <v>0</v>
      </c>
      <c r="BD194" s="27">
        <v>0</v>
      </c>
      <c r="BE194" s="27">
        <v>0</v>
      </c>
      <c r="BF194" s="27" t="s">
        <v>2807</v>
      </c>
      <c r="BG194" s="27">
        <v>170</v>
      </c>
      <c r="BH194" s="27" t="s">
        <v>1427</v>
      </c>
      <c r="BI194" s="27">
        <v>7</v>
      </c>
      <c r="BJ194" s="27" t="s">
        <v>1427</v>
      </c>
      <c r="BK194" s="27" t="s">
        <v>1427</v>
      </c>
      <c r="BL194" s="27" t="s">
        <v>1427</v>
      </c>
      <c r="BM194" s="27" t="s">
        <v>1427</v>
      </c>
      <c r="BN194" s="27">
        <v>4</v>
      </c>
      <c r="BO194" s="29">
        <v>3</v>
      </c>
      <c r="BP194" s="27">
        <v>90</v>
      </c>
      <c r="BQ194" s="27">
        <v>0</v>
      </c>
      <c r="BR194" s="27" t="s">
        <v>1427</v>
      </c>
      <c r="BS194" s="27">
        <v>1</v>
      </c>
      <c r="BT194" s="27">
        <v>1</v>
      </c>
      <c r="BU194" s="29">
        <v>3</v>
      </c>
    </row>
    <row r="195" spans="1:73" ht="30" hidden="1" outlineLevel="2" x14ac:dyDescent="0.25">
      <c r="A195" s="27">
        <v>217</v>
      </c>
      <c r="B195" s="28">
        <v>44445.564791666664</v>
      </c>
      <c r="C195" s="28">
        <v>44445.566168981481</v>
      </c>
      <c r="D195" s="2" t="s">
        <v>440</v>
      </c>
      <c r="E195" s="27">
        <v>100</v>
      </c>
      <c r="F195" s="27">
        <v>118</v>
      </c>
      <c r="G195" s="27">
        <v>1</v>
      </c>
      <c r="H195" s="28">
        <v>44445.56617421296</v>
      </c>
      <c r="I195" s="2" t="s">
        <v>441</v>
      </c>
      <c r="J195" s="27">
        <v>43.147903442382813</v>
      </c>
      <c r="K195" s="27">
        <v>12.109695434570313</v>
      </c>
      <c r="L195" s="2" t="s">
        <v>15</v>
      </c>
      <c r="M195" s="2" t="s">
        <v>16</v>
      </c>
      <c r="N195" s="3">
        <v>2</v>
      </c>
      <c r="O195" s="27" t="s">
        <v>1427</v>
      </c>
      <c r="P195" s="27" t="s">
        <v>1427</v>
      </c>
      <c r="Q195" s="27" t="s">
        <v>1427</v>
      </c>
      <c r="R195" s="27">
        <f t="shared" ref="R195:R258" si="12">IF($O195=".",0,1)+IF($P195=".",0,1)+IF($Q195=".",0,1)</f>
        <v>0</v>
      </c>
      <c r="S195" s="27"/>
      <c r="T195" s="27"/>
      <c r="U195" s="27"/>
      <c r="V195" s="27"/>
      <c r="W195" s="27"/>
      <c r="X195" s="27"/>
      <c r="Y195" s="27"/>
      <c r="Z195" s="27" t="s">
        <v>1427</v>
      </c>
      <c r="AA195" s="27" t="s">
        <v>1427</v>
      </c>
      <c r="AB195" s="27" t="s">
        <v>1427</v>
      </c>
      <c r="AC195" s="27">
        <f t="shared" ref="AC195:AC258" si="13">IF($Z195=".",0,1)+IF($AA195=".",0,1)+IF($AB195=".",0,1)</f>
        <v>0</v>
      </c>
      <c r="AD195" s="27"/>
      <c r="AE195" s="27"/>
      <c r="AF195" s="27"/>
      <c r="AG195" s="27"/>
      <c r="AH195" s="27"/>
      <c r="AI195" s="27"/>
      <c r="AJ195" s="27"/>
      <c r="AK195" s="27"/>
      <c r="AL195" s="29">
        <v>0</v>
      </c>
      <c r="AM195" s="29">
        <v>0</v>
      </c>
      <c r="AN195" s="29">
        <v>1</v>
      </c>
      <c r="AO195" s="29">
        <v>10</v>
      </c>
      <c r="AP195" s="29">
        <v>6</v>
      </c>
      <c r="AQ195" s="29">
        <v>6</v>
      </c>
      <c r="AR195" s="29">
        <v>6</v>
      </c>
      <c r="AS195" s="29">
        <v>7</v>
      </c>
      <c r="AT195" s="29">
        <f t="shared" ref="AT195:AT258" si="14">IF(AN195=".",".",SUM(AN195:AS195)/6)</f>
        <v>6</v>
      </c>
      <c r="AU195" s="29">
        <v>6</v>
      </c>
      <c r="AV195" s="29">
        <v>7</v>
      </c>
      <c r="AW195" s="29">
        <v>1</v>
      </c>
      <c r="AX195" s="29">
        <v>30</v>
      </c>
      <c r="AY195" s="29">
        <v>1</v>
      </c>
      <c r="AZ195" s="27" t="s">
        <v>1427</v>
      </c>
      <c r="BA195" s="27">
        <v>67</v>
      </c>
      <c r="BB195" s="27">
        <v>1</v>
      </c>
      <c r="BC195" s="27">
        <v>0</v>
      </c>
      <c r="BD195" s="27">
        <v>0</v>
      </c>
      <c r="BE195" s="27">
        <v>0</v>
      </c>
      <c r="BF195" s="27" t="s">
        <v>2697</v>
      </c>
      <c r="BG195" s="27">
        <v>166</v>
      </c>
      <c r="BH195" s="27" t="s">
        <v>1427</v>
      </c>
      <c r="BI195" s="27">
        <v>4</v>
      </c>
      <c r="BJ195" s="27">
        <v>13</v>
      </c>
      <c r="BK195" s="27" t="s">
        <v>1427</v>
      </c>
      <c r="BL195" s="27" t="s">
        <v>1427</v>
      </c>
      <c r="BM195" s="27" t="s">
        <v>1427</v>
      </c>
      <c r="BN195" s="27">
        <v>1</v>
      </c>
      <c r="BO195" s="29">
        <v>3</v>
      </c>
      <c r="BP195" s="27">
        <v>60</v>
      </c>
      <c r="BQ195" s="27">
        <v>0</v>
      </c>
      <c r="BR195" s="27" t="s">
        <v>1427</v>
      </c>
      <c r="BS195" s="27">
        <v>1</v>
      </c>
      <c r="BT195" s="27">
        <v>0</v>
      </c>
      <c r="BU195" s="29">
        <v>2</v>
      </c>
    </row>
    <row r="196" spans="1:73" ht="30" hidden="1" outlineLevel="2" x14ac:dyDescent="0.25">
      <c r="A196" s="27">
        <v>220</v>
      </c>
      <c r="B196" s="28">
        <v>44445.564768518518</v>
      </c>
      <c r="C196" s="28">
        <v>44445.570833333331</v>
      </c>
      <c r="D196" s="2" t="s">
        <v>445</v>
      </c>
      <c r="E196" s="27">
        <v>100</v>
      </c>
      <c r="F196" s="27">
        <v>524</v>
      </c>
      <c r="G196" s="27">
        <v>1</v>
      </c>
      <c r="H196" s="28">
        <v>44445.570843032408</v>
      </c>
      <c r="I196" s="2" t="s">
        <v>446</v>
      </c>
      <c r="J196" s="27">
        <v>45.543106079101563</v>
      </c>
      <c r="K196" s="27">
        <v>11.54150390625</v>
      </c>
      <c r="L196" s="2" t="s">
        <v>15</v>
      </c>
      <c r="M196" s="2" t="s">
        <v>16</v>
      </c>
      <c r="N196" s="3">
        <v>2</v>
      </c>
      <c r="O196" s="27" t="s">
        <v>1427</v>
      </c>
      <c r="P196" s="27" t="s">
        <v>1427</v>
      </c>
      <c r="Q196" s="27" t="s">
        <v>1427</v>
      </c>
      <c r="R196" s="27">
        <f t="shared" si="12"/>
        <v>0</v>
      </c>
      <c r="S196" s="27"/>
      <c r="T196" s="27"/>
      <c r="U196" s="27"/>
      <c r="V196" s="27"/>
      <c r="W196" s="27"/>
      <c r="X196" s="27"/>
      <c r="Y196" s="27"/>
      <c r="Z196" s="27" t="s">
        <v>1427</v>
      </c>
      <c r="AA196" s="27" t="s">
        <v>1427</v>
      </c>
      <c r="AB196" s="27" t="s">
        <v>1427</v>
      </c>
      <c r="AC196" s="27">
        <f t="shared" si="13"/>
        <v>0</v>
      </c>
      <c r="AD196" s="27"/>
      <c r="AE196" s="27"/>
      <c r="AF196" s="27"/>
      <c r="AG196" s="27"/>
      <c r="AH196" s="27"/>
      <c r="AI196" s="27"/>
      <c r="AJ196" s="27"/>
      <c r="AK196" s="27"/>
      <c r="AL196" s="29">
        <v>0</v>
      </c>
      <c r="AM196" s="29">
        <v>0</v>
      </c>
      <c r="AN196" s="29">
        <v>7</v>
      </c>
      <c r="AO196" s="29">
        <v>5</v>
      </c>
      <c r="AP196" s="29">
        <v>10</v>
      </c>
      <c r="AQ196" s="29">
        <v>5</v>
      </c>
      <c r="AR196" s="29">
        <v>9</v>
      </c>
      <c r="AS196" s="29">
        <v>2</v>
      </c>
      <c r="AT196" s="29">
        <f t="shared" si="14"/>
        <v>6.333333333333333</v>
      </c>
      <c r="AU196" s="29">
        <v>6</v>
      </c>
      <c r="AV196" s="29">
        <v>6</v>
      </c>
      <c r="AW196" s="29">
        <v>1</v>
      </c>
      <c r="AX196" s="29">
        <v>30</v>
      </c>
      <c r="AY196" s="29">
        <v>1</v>
      </c>
      <c r="AZ196" s="27" t="s">
        <v>1427</v>
      </c>
      <c r="BA196" s="27">
        <v>67</v>
      </c>
      <c r="BB196" s="27">
        <v>1</v>
      </c>
      <c r="BC196" s="27">
        <v>0</v>
      </c>
      <c r="BD196" s="27">
        <v>0</v>
      </c>
      <c r="BE196" s="27">
        <v>0</v>
      </c>
      <c r="BF196" s="27" t="s">
        <v>2697</v>
      </c>
      <c r="BG196" s="27">
        <v>167</v>
      </c>
      <c r="BH196" s="27" t="s">
        <v>1427</v>
      </c>
      <c r="BI196" s="27">
        <v>5</v>
      </c>
      <c r="BJ196" s="27">
        <v>18</v>
      </c>
      <c r="BK196" s="27" t="s">
        <v>3086</v>
      </c>
      <c r="BL196" s="27">
        <v>111</v>
      </c>
      <c r="BM196" s="27" t="s">
        <v>1427</v>
      </c>
      <c r="BN196" s="27">
        <v>4</v>
      </c>
      <c r="BO196" s="29">
        <v>4</v>
      </c>
      <c r="BP196" s="27">
        <v>120</v>
      </c>
      <c r="BQ196" s="27">
        <v>0</v>
      </c>
      <c r="BR196" s="27" t="s">
        <v>1427</v>
      </c>
      <c r="BS196" s="27">
        <v>1</v>
      </c>
      <c r="BT196" s="27">
        <v>1</v>
      </c>
      <c r="BU196" s="29">
        <v>6</v>
      </c>
    </row>
    <row r="197" spans="1:73" ht="30" hidden="1" outlineLevel="2" x14ac:dyDescent="0.25">
      <c r="A197" s="27">
        <v>223</v>
      </c>
      <c r="B197" s="28">
        <v>44445.57199074074</v>
      </c>
      <c r="C197" s="28">
        <v>44445.575289351851</v>
      </c>
      <c r="D197" s="2" t="s">
        <v>451</v>
      </c>
      <c r="E197" s="27">
        <v>100</v>
      </c>
      <c r="F197" s="27">
        <v>285</v>
      </c>
      <c r="G197" s="27">
        <v>1</v>
      </c>
      <c r="H197" s="28">
        <v>44445.575297546296</v>
      </c>
      <c r="I197" s="2" t="s">
        <v>452</v>
      </c>
      <c r="J197" s="27">
        <v>45.40960693359375</v>
      </c>
      <c r="K197" s="27">
        <v>11.894699096679688</v>
      </c>
      <c r="L197" s="2" t="s">
        <v>15</v>
      </c>
      <c r="M197" s="2" t="s">
        <v>16</v>
      </c>
      <c r="N197" s="3">
        <v>2</v>
      </c>
      <c r="O197" s="27" t="s">
        <v>1427</v>
      </c>
      <c r="P197" s="27" t="s">
        <v>1427</v>
      </c>
      <c r="Q197" s="27" t="s">
        <v>1427</v>
      </c>
      <c r="R197" s="27">
        <f t="shared" si="12"/>
        <v>0</v>
      </c>
      <c r="S197" s="27"/>
      <c r="T197" s="27"/>
      <c r="U197" s="27"/>
      <c r="V197" s="27"/>
      <c r="W197" s="27"/>
      <c r="X197" s="27"/>
      <c r="Y197" s="27"/>
      <c r="Z197" s="27" t="s">
        <v>1427</v>
      </c>
      <c r="AA197" s="27" t="s">
        <v>1427</v>
      </c>
      <c r="AB197" s="27" t="s">
        <v>1427</v>
      </c>
      <c r="AC197" s="27">
        <f t="shared" si="13"/>
        <v>0</v>
      </c>
      <c r="AD197" s="27"/>
      <c r="AE197" s="27"/>
      <c r="AF197" s="27"/>
      <c r="AG197" s="27"/>
      <c r="AH197" s="27"/>
      <c r="AI197" s="27"/>
      <c r="AJ197" s="27"/>
      <c r="AK197" s="27"/>
      <c r="AL197" s="29">
        <v>0</v>
      </c>
      <c r="AM197" s="29">
        <v>0</v>
      </c>
      <c r="AN197" s="29">
        <v>7</v>
      </c>
      <c r="AO197" s="29">
        <v>9</v>
      </c>
      <c r="AP197" s="29">
        <v>7</v>
      </c>
      <c r="AQ197" s="29">
        <v>7</v>
      </c>
      <c r="AR197" s="29">
        <v>7</v>
      </c>
      <c r="AS197" s="29">
        <v>7</v>
      </c>
      <c r="AT197" s="29">
        <f t="shared" si="14"/>
        <v>7.333333333333333</v>
      </c>
      <c r="AU197" s="29">
        <v>6</v>
      </c>
      <c r="AV197" s="29">
        <v>7</v>
      </c>
      <c r="AW197" s="29">
        <v>0</v>
      </c>
      <c r="AX197" s="29">
        <v>54</v>
      </c>
      <c r="AY197" s="29">
        <v>1</v>
      </c>
      <c r="AZ197" s="27" t="s">
        <v>1427</v>
      </c>
      <c r="BA197" s="27">
        <v>67</v>
      </c>
      <c r="BB197" s="27">
        <v>1</v>
      </c>
      <c r="BC197" s="27">
        <v>0</v>
      </c>
      <c r="BD197" s="27">
        <v>0</v>
      </c>
      <c r="BE197" s="27">
        <v>0</v>
      </c>
      <c r="BF197" s="27" t="s">
        <v>2811</v>
      </c>
      <c r="BG197" s="27">
        <v>173</v>
      </c>
      <c r="BH197" s="27" t="s">
        <v>2812</v>
      </c>
      <c r="BI197" s="27">
        <v>4</v>
      </c>
      <c r="BJ197" s="27">
        <v>17</v>
      </c>
      <c r="BK197" s="27" t="s">
        <v>1427</v>
      </c>
      <c r="BL197" s="27" t="s">
        <v>1427</v>
      </c>
      <c r="BM197" s="27" t="s">
        <v>1427</v>
      </c>
      <c r="BN197" s="27">
        <v>3</v>
      </c>
      <c r="BO197" s="29">
        <v>4</v>
      </c>
      <c r="BP197" s="27">
        <v>60</v>
      </c>
      <c r="BQ197" s="27">
        <v>0</v>
      </c>
      <c r="BR197" s="27" t="s">
        <v>1427</v>
      </c>
      <c r="BS197" s="27">
        <v>0</v>
      </c>
      <c r="BT197" s="27">
        <v>1</v>
      </c>
      <c r="BU197" s="29">
        <v>2</v>
      </c>
    </row>
    <row r="198" spans="1:73" ht="30" hidden="1" outlineLevel="2" x14ac:dyDescent="0.25">
      <c r="A198" s="27">
        <v>232</v>
      </c>
      <c r="B198" s="28">
        <v>44445.585543981484</v>
      </c>
      <c r="C198" s="28">
        <v>44445.590682870374</v>
      </c>
      <c r="D198" s="2" t="s">
        <v>469</v>
      </c>
      <c r="E198" s="27">
        <v>100</v>
      </c>
      <c r="F198" s="27">
        <v>443</v>
      </c>
      <c r="G198" s="27">
        <v>1</v>
      </c>
      <c r="H198" s="28">
        <v>44445.590688090277</v>
      </c>
      <c r="I198" s="2" t="s">
        <v>470</v>
      </c>
      <c r="J198" s="27">
        <v>41.461593627929688</v>
      </c>
      <c r="K198" s="27">
        <v>15.556396484375</v>
      </c>
      <c r="L198" s="2" t="s">
        <v>15</v>
      </c>
      <c r="M198" s="2" t="s">
        <v>16</v>
      </c>
      <c r="N198" s="3">
        <v>2</v>
      </c>
      <c r="O198" s="27" t="s">
        <v>1427</v>
      </c>
      <c r="P198" s="27" t="s">
        <v>1427</v>
      </c>
      <c r="Q198" s="27" t="s">
        <v>1427</v>
      </c>
      <c r="R198" s="27">
        <f t="shared" si="12"/>
        <v>0</v>
      </c>
      <c r="S198" s="27"/>
      <c r="T198" s="27"/>
      <c r="U198" s="27"/>
      <c r="V198" s="27"/>
      <c r="W198" s="27"/>
      <c r="X198" s="27"/>
      <c r="Y198" s="27"/>
      <c r="Z198" s="27" t="s">
        <v>1427</v>
      </c>
      <c r="AA198" s="27" t="s">
        <v>1427</v>
      </c>
      <c r="AB198" s="27" t="s">
        <v>1427</v>
      </c>
      <c r="AC198" s="27">
        <f t="shared" si="13"/>
        <v>0</v>
      </c>
      <c r="AD198" s="27"/>
      <c r="AE198" s="27"/>
      <c r="AF198" s="27"/>
      <c r="AG198" s="27"/>
      <c r="AH198" s="27"/>
      <c r="AI198" s="27"/>
      <c r="AJ198" s="27"/>
      <c r="AK198" s="27"/>
      <c r="AL198" s="29">
        <v>0</v>
      </c>
      <c r="AM198" s="29">
        <v>0</v>
      </c>
      <c r="AN198" s="29">
        <v>1</v>
      </c>
      <c r="AO198" s="29">
        <v>10</v>
      </c>
      <c r="AP198" s="29">
        <v>5</v>
      </c>
      <c r="AQ198" s="29">
        <v>10</v>
      </c>
      <c r="AR198" s="29">
        <v>10</v>
      </c>
      <c r="AS198" s="29">
        <v>10</v>
      </c>
      <c r="AT198" s="29">
        <f t="shared" si="14"/>
        <v>7.666666666666667</v>
      </c>
      <c r="AU198" s="29">
        <v>7</v>
      </c>
      <c r="AV198" s="29">
        <v>7</v>
      </c>
      <c r="AW198" s="29">
        <v>1</v>
      </c>
      <c r="AX198" s="29">
        <v>49</v>
      </c>
      <c r="AY198" s="29">
        <v>1</v>
      </c>
      <c r="AZ198" s="27" t="s">
        <v>1427</v>
      </c>
      <c r="BA198" s="27">
        <v>37</v>
      </c>
      <c r="BB198" s="27">
        <v>0</v>
      </c>
      <c r="BC198" s="27">
        <v>0</v>
      </c>
      <c r="BD198" s="27">
        <v>1</v>
      </c>
      <c r="BE198" s="27">
        <v>0</v>
      </c>
      <c r="BF198" s="27" t="s">
        <v>2796</v>
      </c>
      <c r="BG198" s="27">
        <v>172</v>
      </c>
      <c r="BH198" s="27" t="s">
        <v>1427</v>
      </c>
      <c r="BI198" s="27">
        <v>2</v>
      </c>
      <c r="BJ198" s="27" t="s">
        <v>1427</v>
      </c>
      <c r="BK198" s="27" t="s">
        <v>1427</v>
      </c>
      <c r="BL198" s="27" t="s">
        <v>1427</v>
      </c>
      <c r="BM198" s="27" t="s">
        <v>1427</v>
      </c>
      <c r="BN198" s="27">
        <v>4</v>
      </c>
      <c r="BO198" s="29">
        <v>3</v>
      </c>
      <c r="BP198" s="27">
        <v>60</v>
      </c>
      <c r="BQ198" s="27">
        <v>0</v>
      </c>
      <c r="BR198" s="27" t="s">
        <v>1427</v>
      </c>
      <c r="BS198" s="27">
        <v>0</v>
      </c>
      <c r="BT198" s="27">
        <v>1</v>
      </c>
      <c r="BU198" s="29">
        <v>2</v>
      </c>
    </row>
    <row r="199" spans="1:73" ht="45" hidden="1" outlineLevel="2" x14ac:dyDescent="0.25">
      <c r="A199" s="27">
        <v>235</v>
      </c>
      <c r="B199" s="28">
        <v>44445.587881944448</v>
      </c>
      <c r="C199" s="28">
        <v>44445.592013888891</v>
      </c>
      <c r="D199" s="2" t="s">
        <v>475</v>
      </c>
      <c r="E199" s="27">
        <v>100</v>
      </c>
      <c r="F199" s="27">
        <v>357</v>
      </c>
      <c r="G199" s="27">
        <v>1</v>
      </c>
      <c r="H199" s="28">
        <v>44445.592027997685</v>
      </c>
      <c r="I199" s="2" t="s">
        <v>476</v>
      </c>
      <c r="J199" s="27">
        <v>45.40960693359375</v>
      </c>
      <c r="K199" s="27">
        <v>11.894699096679688</v>
      </c>
      <c r="L199" s="2" t="s">
        <v>15</v>
      </c>
      <c r="M199" s="2" t="s">
        <v>16</v>
      </c>
      <c r="N199" s="3">
        <v>2</v>
      </c>
      <c r="O199" s="27" t="s">
        <v>1427</v>
      </c>
      <c r="P199" s="27" t="s">
        <v>1427</v>
      </c>
      <c r="Q199" s="27" t="s">
        <v>1427</v>
      </c>
      <c r="R199" s="27">
        <f t="shared" si="12"/>
        <v>0</v>
      </c>
      <c r="S199" s="27"/>
      <c r="T199" s="27"/>
      <c r="U199" s="27"/>
      <c r="V199" s="27"/>
      <c r="W199" s="27"/>
      <c r="X199" s="27"/>
      <c r="Y199" s="27"/>
      <c r="Z199" s="27" t="s">
        <v>1427</v>
      </c>
      <c r="AA199" s="27" t="s">
        <v>1427</v>
      </c>
      <c r="AB199" s="27" t="s">
        <v>1427</v>
      </c>
      <c r="AC199" s="27">
        <f t="shared" si="13"/>
        <v>0</v>
      </c>
      <c r="AD199" s="27"/>
      <c r="AE199" s="27"/>
      <c r="AF199" s="27"/>
      <c r="AG199" s="27"/>
      <c r="AH199" s="27"/>
      <c r="AI199" s="27"/>
      <c r="AJ199" s="27"/>
      <c r="AK199" s="27"/>
      <c r="AL199" s="29">
        <v>0</v>
      </c>
      <c r="AM199" s="29">
        <v>0</v>
      </c>
      <c r="AN199" s="29">
        <v>6</v>
      </c>
      <c r="AO199" s="29">
        <v>9</v>
      </c>
      <c r="AP199" s="29">
        <v>7</v>
      </c>
      <c r="AQ199" s="29">
        <v>8</v>
      </c>
      <c r="AR199" s="29">
        <v>9</v>
      </c>
      <c r="AS199" s="29">
        <v>10</v>
      </c>
      <c r="AT199" s="29">
        <f t="shared" si="14"/>
        <v>8.1666666666666661</v>
      </c>
      <c r="AU199" s="29">
        <v>7</v>
      </c>
      <c r="AV199" s="29">
        <v>7</v>
      </c>
      <c r="AW199" s="29">
        <v>1</v>
      </c>
      <c r="AX199" s="29">
        <v>40</v>
      </c>
      <c r="AY199" s="29">
        <v>1</v>
      </c>
      <c r="AZ199" s="27" t="s">
        <v>1427</v>
      </c>
      <c r="BA199" s="27">
        <v>87</v>
      </c>
      <c r="BB199" s="27">
        <v>1</v>
      </c>
      <c r="BC199" s="27">
        <v>0</v>
      </c>
      <c r="BD199" s="27">
        <v>0</v>
      </c>
      <c r="BE199" s="27">
        <v>0</v>
      </c>
      <c r="BF199" s="27" t="s">
        <v>2610</v>
      </c>
      <c r="BG199" s="27">
        <v>167</v>
      </c>
      <c r="BH199" s="27" t="s">
        <v>1427</v>
      </c>
      <c r="BI199" s="27">
        <v>7</v>
      </c>
      <c r="BJ199" s="27" t="s">
        <v>1427</v>
      </c>
      <c r="BK199" s="27" t="s">
        <v>1427</v>
      </c>
      <c r="BL199" s="27" t="s">
        <v>1427</v>
      </c>
      <c r="BM199" s="27" t="s">
        <v>1427</v>
      </c>
      <c r="BN199" s="27">
        <v>4</v>
      </c>
      <c r="BO199" s="29">
        <v>3</v>
      </c>
      <c r="BP199" s="27">
        <v>60</v>
      </c>
      <c r="BQ199" s="27">
        <v>0</v>
      </c>
      <c r="BR199" s="27" t="s">
        <v>1427</v>
      </c>
      <c r="BS199" s="27">
        <v>1</v>
      </c>
      <c r="BT199" s="27">
        <v>1</v>
      </c>
      <c r="BU199" s="29">
        <v>2</v>
      </c>
    </row>
    <row r="200" spans="1:73" ht="30" hidden="1" outlineLevel="2" x14ac:dyDescent="0.25">
      <c r="A200" s="27">
        <v>240</v>
      </c>
      <c r="B200" s="28">
        <v>44445.595370370371</v>
      </c>
      <c r="C200" s="28">
        <v>44445.597627314812</v>
      </c>
      <c r="D200" s="2" t="s">
        <v>485</v>
      </c>
      <c r="E200" s="27">
        <v>100</v>
      </c>
      <c r="F200" s="27">
        <v>195</v>
      </c>
      <c r="G200" s="27">
        <v>1</v>
      </c>
      <c r="H200" s="28">
        <v>44445.597636226848</v>
      </c>
      <c r="I200" s="2" t="s">
        <v>486</v>
      </c>
      <c r="J200" s="27">
        <v>45.40960693359375</v>
      </c>
      <c r="K200" s="27">
        <v>11.894699096679688</v>
      </c>
      <c r="L200" s="2" t="s">
        <v>15</v>
      </c>
      <c r="M200" s="2" t="s">
        <v>16</v>
      </c>
      <c r="N200" s="3">
        <v>2</v>
      </c>
      <c r="O200" s="27" t="s">
        <v>1427</v>
      </c>
      <c r="P200" s="27" t="s">
        <v>1427</v>
      </c>
      <c r="Q200" s="27" t="s">
        <v>1427</v>
      </c>
      <c r="R200" s="27">
        <f t="shared" si="12"/>
        <v>0</v>
      </c>
      <c r="S200" s="27"/>
      <c r="T200" s="27"/>
      <c r="U200" s="27"/>
      <c r="V200" s="27"/>
      <c r="W200" s="27"/>
      <c r="X200" s="27"/>
      <c r="Y200" s="27"/>
      <c r="Z200" s="27" t="s">
        <v>1427</v>
      </c>
      <c r="AA200" s="27" t="s">
        <v>1427</v>
      </c>
      <c r="AB200" s="27" t="s">
        <v>1427</v>
      </c>
      <c r="AC200" s="27">
        <f t="shared" si="13"/>
        <v>0</v>
      </c>
      <c r="AD200" s="27"/>
      <c r="AE200" s="27"/>
      <c r="AF200" s="27"/>
      <c r="AG200" s="27"/>
      <c r="AH200" s="27"/>
      <c r="AI200" s="27"/>
      <c r="AJ200" s="27"/>
      <c r="AK200" s="27"/>
      <c r="AL200" s="29">
        <v>0</v>
      </c>
      <c r="AM200" s="29">
        <v>0</v>
      </c>
      <c r="AN200" s="29">
        <v>10</v>
      </c>
      <c r="AO200" s="29">
        <v>9</v>
      </c>
      <c r="AP200" s="29">
        <v>7</v>
      </c>
      <c r="AQ200" s="29">
        <v>8</v>
      </c>
      <c r="AR200" s="29">
        <v>10</v>
      </c>
      <c r="AS200" s="29">
        <v>2</v>
      </c>
      <c r="AT200" s="29">
        <f t="shared" si="14"/>
        <v>7.666666666666667</v>
      </c>
      <c r="AU200" s="29">
        <v>6</v>
      </c>
      <c r="AV200" s="29">
        <v>6</v>
      </c>
      <c r="AW200" s="29">
        <v>1</v>
      </c>
      <c r="AX200" s="29">
        <v>56</v>
      </c>
      <c r="AY200" s="29">
        <v>1</v>
      </c>
      <c r="AZ200" s="27" t="s">
        <v>1427</v>
      </c>
      <c r="BA200" s="27">
        <v>67</v>
      </c>
      <c r="BB200" s="27">
        <v>1</v>
      </c>
      <c r="BC200" s="27">
        <v>0</v>
      </c>
      <c r="BD200" s="27">
        <v>0</v>
      </c>
      <c r="BE200" s="27">
        <v>0</v>
      </c>
      <c r="BF200" s="27" t="s">
        <v>2697</v>
      </c>
      <c r="BG200" s="27">
        <v>167</v>
      </c>
      <c r="BH200" s="27" t="s">
        <v>1427</v>
      </c>
      <c r="BI200" s="27">
        <v>7</v>
      </c>
      <c r="BJ200" s="27" t="s">
        <v>1427</v>
      </c>
      <c r="BK200" s="27" t="s">
        <v>1427</v>
      </c>
      <c r="BL200" s="27" t="s">
        <v>1427</v>
      </c>
      <c r="BM200" s="27" t="s">
        <v>1427</v>
      </c>
      <c r="BN200" s="27">
        <v>4</v>
      </c>
      <c r="BO200" s="29">
        <v>3</v>
      </c>
      <c r="BP200" s="27">
        <v>60</v>
      </c>
      <c r="BQ200" s="27">
        <v>0</v>
      </c>
      <c r="BR200" s="27" t="s">
        <v>1427</v>
      </c>
      <c r="BS200" s="27">
        <v>1</v>
      </c>
      <c r="BT200" s="27">
        <v>0</v>
      </c>
      <c r="BU200" s="29">
        <v>2</v>
      </c>
    </row>
    <row r="201" spans="1:73" ht="30" hidden="1" outlineLevel="2" x14ac:dyDescent="0.25">
      <c r="A201" s="27">
        <v>247</v>
      </c>
      <c r="B201" s="28">
        <v>44445.611944444441</v>
      </c>
      <c r="C201" s="28">
        <v>44445.614328703705</v>
      </c>
      <c r="D201" s="2" t="s">
        <v>499</v>
      </c>
      <c r="E201" s="27">
        <v>100</v>
      </c>
      <c r="F201" s="27">
        <v>206</v>
      </c>
      <c r="G201" s="27">
        <v>1</v>
      </c>
      <c r="H201" s="28">
        <v>44445.614340451386</v>
      </c>
      <c r="I201" s="2" t="s">
        <v>500</v>
      </c>
      <c r="J201" s="27">
        <v>45.558502197265625</v>
      </c>
      <c r="K201" s="27">
        <v>9.2176971435546875</v>
      </c>
      <c r="L201" s="2" t="s">
        <v>15</v>
      </c>
      <c r="M201" s="2" t="s">
        <v>16</v>
      </c>
      <c r="N201" s="3">
        <v>2</v>
      </c>
      <c r="O201" s="27" t="s">
        <v>1427</v>
      </c>
      <c r="P201" s="27" t="s">
        <v>1427</v>
      </c>
      <c r="Q201" s="27" t="s">
        <v>1427</v>
      </c>
      <c r="R201" s="27">
        <f t="shared" si="12"/>
        <v>0</v>
      </c>
      <c r="S201" s="27"/>
      <c r="T201" s="27"/>
      <c r="U201" s="27"/>
      <c r="V201" s="27"/>
      <c r="W201" s="27"/>
      <c r="X201" s="27"/>
      <c r="Y201" s="27"/>
      <c r="Z201" s="27" t="s">
        <v>1427</v>
      </c>
      <c r="AA201" s="27" t="s">
        <v>1427</v>
      </c>
      <c r="AB201" s="27" t="s">
        <v>1427</v>
      </c>
      <c r="AC201" s="27">
        <f t="shared" si="13"/>
        <v>0</v>
      </c>
      <c r="AD201" s="27"/>
      <c r="AE201" s="27"/>
      <c r="AF201" s="27"/>
      <c r="AG201" s="27"/>
      <c r="AH201" s="27"/>
      <c r="AI201" s="27"/>
      <c r="AJ201" s="27"/>
      <c r="AK201" s="27"/>
      <c r="AL201" s="29">
        <v>0</v>
      </c>
      <c r="AM201" s="29">
        <v>0</v>
      </c>
      <c r="AN201" s="29">
        <v>6</v>
      </c>
      <c r="AO201" s="29">
        <v>9</v>
      </c>
      <c r="AP201" s="29">
        <v>4</v>
      </c>
      <c r="AQ201" s="29">
        <v>7</v>
      </c>
      <c r="AR201" s="29">
        <v>10</v>
      </c>
      <c r="AS201" s="29">
        <v>10</v>
      </c>
      <c r="AT201" s="29">
        <f t="shared" si="14"/>
        <v>7.666666666666667</v>
      </c>
      <c r="AU201" s="29">
        <v>6</v>
      </c>
      <c r="AV201" s="29">
        <v>8</v>
      </c>
      <c r="AW201" s="29">
        <v>1</v>
      </c>
      <c r="AX201" s="29">
        <v>23</v>
      </c>
      <c r="AY201" s="29">
        <v>1</v>
      </c>
      <c r="AZ201" s="27" t="s">
        <v>1427</v>
      </c>
      <c r="BA201" s="27">
        <v>58</v>
      </c>
      <c r="BB201" s="27">
        <v>1</v>
      </c>
      <c r="BC201" s="27">
        <v>0</v>
      </c>
      <c r="BD201" s="27">
        <v>0</v>
      </c>
      <c r="BE201" s="27">
        <v>0</v>
      </c>
      <c r="BF201" s="27" t="s">
        <v>2820</v>
      </c>
      <c r="BG201" s="27">
        <v>164</v>
      </c>
      <c r="BH201" s="27" t="s">
        <v>1427</v>
      </c>
      <c r="BI201" s="27">
        <v>3</v>
      </c>
      <c r="BJ201" s="27">
        <v>12</v>
      </c>
      <c r="BK201" s="27" t="s">
        <v>1427</v>
      </c>
      <c r="BL201" s="27" t="s">
        <v>1427</v>
      </c>
      <c r="BM201" s="27" t="s">
        <v>1427</v>
      </c>
      <c r="BN201" s="27">
        <v>4</v>
      </c>
      <c r="BO201" s="29">
        <v>3</v>
      </c>
      <c r="BP201" s="27">
        <v>60</v>
      </c>
      <c r="BQ201" s="27">
        <v>0</v>
      </c>
      <c r="BR201" s="27" t="s">
        <v>1427</v>
      </c>
      <c r="BS201" s="27">
        <v>1</v>
      </c>
      <c r="BT201" s="27">
        <v>0</v>
      </c>
      <c r="BU201" s="29">
        <v>4</v>
      </c>
    </row>
    <row r="202" spans="1:73" ht="30" hidden="1" outlineLevel="2" x14ac:dyDescent="0.25">
      <c r="A202" s="27">
        <v>250</v>
      </c>
      <c r="B202" s="28">
        <v>44445.61681712963</v>
      </c>
      <c r="C202" s="28">
        <v>44445.61891203704</v>
      </c>
      <c r="D202" s="2" t="s">
        <v>505</v>
      </c>
      <c r="E202" s="27">
        <v>100</v>
      </c>
      <c r="F202" s="27">
        <v>180</v>
      </c>
      <c r="G202" s="27">
        <v>1</v>
      </c>
      <c r="H202" s="28">
        <v>44445.618920532404</v>
      </c>
      <c r="I202" s="2" t="s">
        <v>506</v>
      </c>
      <c r="J202" s="27">
        <v>53.268905639648438</v>
      </c>
      <c r="K202" s="27">
        <v>-9.0532989501953125</v>
      </c>
      <c r="L202" s="2" t="s">
        <v>15</v>
      </c>
      <c r="M202" s="2" t="s">
        <v>16</v>
      </c>
      <c r="N202" s="3">
        <v>2</v>
      </c>
      <c r="O202" s="27" t="s">
        <v>1427</v>
      </c>
      <c r="P202" s="27" t="s">
        <v>1427</v>
      </c>
      <c r="Q202" s="27" t="s">
        <v>1427</v>
      </c>
      <c r="R202" s="27">
        <f t="shared" si="12"/>
        <v>0</v>
      </c>
      <c r="S202" s="27"/>
      <c r="T202" s="27"/>
      <c r="U202" s="27"/>
      <c r="V202" s="27"/>
      <c r="W202" s="27"/>
      <c r="X202" s="27"/>
      <c r="Y202" s="27"/>
      <c r="Z202" s="27" t="s">
        <v>1427</v>
      </c>
      <c r="AA202" s="27" t="s">
        <v>1427</v>
      </c>
      <c r="AB202" s="27" t="s">
        <v>1427</v>
      </c>
      <c r="AC202" s="27">
        <f t="shared" si="13"/>
        <v>0</v>
      </c>
      <c r="AD202" s="27"/>
      <c r="AE202" s="27"/>
      <c r="AF202" s="27"/>
      <c r="AG202" s="27"/>
      <c r="AH202" s="27"/>
      <c r="AI202" s="27"/>
      <c r="AJ202" s="27"/>
      <c r="AK202" s="27"/>
      <c r="AL202" s="29">
        <v>0</v>
      </c>
      <c r="AM202" s="29">
        <v>0</v>
      </c>
      <c r="AN202" s="29">
        <v>7</v>
      </c>
      <c r="AO202" s="29">
        <v>8</v>
      </c>
      <c r="AP202" s="29">
        <v>5</v>
      </c>
      <c r="AQ202" s="29">
        <v>9</v>
      </c>
      <c r="AR202" s="29">
        <v>7</v>
      </c>
      <c r="AS202" s="29">
        <v>9</v>
      </c>
      <c r="AT202" s="29">
        <f t="shared" si="14"/>
        <v>7.5</v>
      </c>
      <c r="AU202" s="29">
        <v>6</v>
      </c>
      <c r="AV202" s="29">
        <v>7</v>
      </c>
      <c r="AW202" s="29">
        <v>1</v>
      </c>
      <c r="AX202" s="29">
        <v>21</v>
      </c>
      <c r="AY202" s="29">
        <v>1</v>
      </c>
      <c r="AZ202" s="27" t="s">
        <v>1427</v>
      </c>
      <c r="BA202" s="27">
        <v>28</v>
      </c>
      <c r="BB202" s="27">
        <v>1</v>
      </c>
      <c r="BC202" s="27">
        <v>0</v>
      </c>
      <c r="BD202" s="27">
        <v>0</v>
      </c>
      <c r="BE202" s="27">
        <v>0</v>
      </c>
      <c r="BF202" s="27" t="s">
        <v>2821</v>
      </c>
      <c r="BG202" s="27">
        <v>164</v>
      </c>
      <c r="BH202" s="27" t="s">
        <v>1427</v>
      </c>
      <c r="BI202" s="27">
        <v>4</v>
      </c>
      <c r="BJ202" s="27">
        <v>16</v>
      </c>
      <c r="BK202" s="27" t="s">
        <v>1427</v>
      </c>
      <c r="BL202" s="27">
        <v>116</v>
      </c>
      <c r="BM202" s="27" t="s">
        <v>3130</v>
      </c>
      <c r="BN202" s="27">
        <v>2</v>
      </c>
      <c r="BO202" s="29">
        <v>3</v>
      </c>
      <c r="BP202" s="27">
        <v>50</v>
      </c>
      <c r="BQ202" s="27">
        <v>0</v>
      </c>
      <c r="BR202" s="27" t="s">
        <v>1427</v>
      </c>
      <c r="BS202" s="27">
        <v>1</v>
      </c>
      <c r="BT202" s="27">
        <v>1</v>
      </c>
      <c r="BU202" s="29">
        <v>2</v>
      </c>
    </row>
    <row r="203" spans="1:73" ht="45" hidden="1" outlineLevel="2" x14ac:dyDescent="0.25">
      <c r="A203" s="27">
        <v>254</v>
      </c>
      <c r="B203" s="28">
        <v>44445.631585648145</v>
      </c>
      <c r="C203" s="28">
        <v>44445.633888888886</v>
      </c>
      <c r="D203" s="2" t="s">
        <v>513</v>
      </c>
      <c r="E203" s="27">
        <v>100</v>
      </c>
      <c r="F203" s="27">
        <v>199</v>
      </c>
      <c r="G203" s="27">
        <v>1</v>
      </c>
      <c r="H203" s="28">
        <v>44445.633910115743</v>
      </c>
      <c r="I203" s="2" t="s">
        <v>514</v>
      </c>
      <c r="J203" s="27">
        <v>42.461807250976563</v>
      </c>
      <c r="K203" s="27">
        <v>14.2052001953125</v>
      </c>
      <c r="L203" s="2" t="s">
        <v>15</v>
      </c>
      <c r="M203" s="2" t="s">
        <v>16</v>
      </c>
      <c r="N203" s="3">
        <v>2</v>
      </c>
      <c r="O203" s="27" t="s">
        <v>1427</v>
      </c>
      <c r="P203" s="27" t="s">
        <v>1427</v>
      </c>
      <c r="Q203" s="27" t="s">
        <v>1427</v>
      </c>
      <c r="R203" s="27">
        <f t="shared" si="12"/>
        <v>0</v>
      </c>
      <c r="S203" s="27"/>
      <c r="T203" s="27"/>
      <c r="U203" s="27"/>
      <c r="V203" s="27"/>
      <c r="W203" s="27"/>
      <c r="X203" s="27"/>
      <c r="Y203" s="27"/>
      <c r="Z203" s="27" t="s">
        <v>1427</v>
      </c>
      <c r="AA203" s="27" t="s">
        <v>1427</v>
      </c>
      <c r="AB203" s="27" t="s">
        <v>1427</v>
      </c>
      <c r="AC203" s="27">
        <f t="shared" si="13"/>
        <v>0</v>
      </c>
      <c r="AD203" s="27"/>
      <c r="AE203" s="27"/>
      <c r="AF203" s="27"/>
      <c r="AG203" s="27"/>
      <c r="AH203" s="27"/>
      <c r="AI203" s="27"/>
      <c r="AJ203" s="27"/>
      <c r="AK203" s="27"/>
      <c r="AL203" s="29">
        <v>0</v>
      </c>
      <c r="AM203" s="29">
        <v>0</v>
      </c>
      <c r="AN203" s="29">
        <v>7</v>
      </c>
      <c r="AO203" s="29">
        <v>5</v>
      </c>
      <c r="AP203" s="29">
        <v>7</v>
      </c>
      <c r="AQ203" s="29">
        <v>5</v>
      </c>
      <c r="AR203" s="29">
        <v>7</v>
      </c>
      <c r="AS203" s="29">
        <v>5</v>
      </c>
      <c r="AT203" s="29">
        <f t="shared" si="14"/>
        <v>6</v>
      </c>
      <c r="AU203" s="29">
        <v>6</v>
      </c>
      <c r="AV203" s="29">
        <v>7</v>
      </c>
      <c r="AW203" s="29">
        <v>0</v>
      </c>
      <c r="AX203" s="29">
        <v>50</v>
      </c>
      <c r="AY203" s="29">
        <v>1</v>
      </c>
      <c r="AZ203" s="27" t="s">
        <v>1427</v>
      </c>
      <c r="BA203" s="27">
        <v>73</v>
      </c>
      <c r="BB203" s="27">
        <v>0</v>
      </c>
      <c r="BC203" s="27">
        <v>0</v>
      </c>
      <c r="BD203" s="27">
        <v>1</v>
      </c>
      <c r="BE203" s="27">
        <v>0</v>
      </c>
      <c r="BF203" s="27" t="s">
        <v>2606</v>
      </c>
      <c r="BG203" s="27">
        <v>168</v>
      </c>
      <c r="BH203" s="27" t="s">
        <v>1427</v>
      </c>
      <c r="BI203" s="27">
        <v>7</v>
      </c>
      <c r="BJ203" s="27" t="s">
        <v>1427</v>
      </c>
      <c r="BK203" s="27" t="s">
        <v>1427</v>
      </c>
      <c r="BL203" s="27" t="s">
        <v>1427</v>
      </c>
      <c r="BM203" s="27" t="s">
        <v>1427</v>
      </c>
      <c r="BN203" s="27">
        <v>4</v>
      </c>
      <c r="BO203" s="29">
        <v>3</v>
      </c>
      <c r="BP203" s="27">
        <v>60</v>
      </c>
      <c r="BQ203" s="27">
        <v>0</v>
      </c>
      <c r="BR203" s="27" t="s">
        <v>1427</v>
      </c>
      <c r="BS203" s="27">
        <v>1</v>
      </c>
      <c r="BT203" s="27">
        <v>1</v>
      </c>
      <c r="BU203" s="29">
        <v>3</v>
      </c>
    </row>
    <row r="204" spans="1:73" ht="30" hidden="1" outlineLevel="2" x14ac:dyDescent="0.25">
      <c r="A204" s="27">
        <v>257</v>
      </c>
      <c r="B204" s="28">
        <v>44445.635775462964</v>
      </c>
      <c r="C204" s="28">
        <v>44445.640497685185</v>
      </c>
      <c r="D204" s="2" t="s">
        <v>519</v>
      </c>
      <c r="E204" s="27">
        <v>100</v>
      </c>
      <c r="F204" s="27">
        <v>408</v>
      </c>
      <c r="G204" s="27">
        <v>1</v>
      </c>
      <c r="H204" s="28">
        <v>44445.640512025464</v>
      </c>
      <c r="I204" s="2" t="s">
        <v>520</v>
      </c>
      <c r="J204" s="27">
        <v>45.554092407226563</v>
      </c>
      <c r="K204" s="27">
        <v>9.181396484375</v>
      </c>
      <c r="L204" s="2" t="s">
        <v>15</v>
      </c>
      <c r="M204" s="2" t="s">
        <v>16</v>
      </c>
      <c r="N204" s="3">
        <v>2</v>
      </c>
      <c r="O204" s="27" t="s">
        <v>1427</v>
      </c>
      <c r="P204" s="27" t="s">
        <v>1427</v>
      </c>
      <c r="Q204" s="27" t="s">
        <v>1427</v>
      </c>
      <c r="R204" s="27">
        <f t="shared" si="12"/>
        <v>0</v>
      </c>
      <c r="S204" s="27"/>
      <c r="T204" s="27"/>
      <c r="U204" s="27"/>
      <c r="V204" s="27"/>
      <c r="W204" s="27"/>
      <c r="X204" s="27"/>
      <c r="Y204" s="27"/>
      <c r="Z204" s="27" t="s">
        <v>1427</v>
      </c>
      <c r="AA204" s="27" t="s">
        <v>1427</v>
      </c>
      <c r="AB204" s="27" t="s">
        <v>1427</v>
      </c>
      <c r="AC204" s="27">
        <f t="shared" si="13"/>
        <v>0</v>
      </c>
      <c r="AD204" s="27"/>
      <c r="AE204" s="27"/>
      <c r="AF204" s="27"/>
      <c r="AG204" s="27"/>
      <c r="AH204" s="27"/>
      <c r="AI204" s="27"/>
      <c r="AJ204" s="27"/>
      <c r="AK204" s="27"/>
      <c r="AL204" s="29">
        <v>0</v>
      </c>
      <c r="AM204" s="29">
        <v>0</v>
      </c>
      <c r="AN204" s="29">
        <v>8</v>
      </c>
      <c r="AO204" s="29">
        <v>7</v>
      </c>
      <c r="AP204" s="29">
        <v>7</v>
      </c>
      <c r="AQ204" s="29">
        <v>6</v>
      </c>
      <c r="AR204" s="29">
        <v>7</v>
      </c>
      <c r="AS204" s="29">
        <v>9</v>
      </c>
      <c r="AT204" s="29">
        <f t="shared" si="14"/>
        <v>7.333333333333333</v>
      </c>
      <c r="AU204" s="29">
        <v>5</v>
      </c>
      <c r="AV204" s="29">
        <v>6</v>
      </c>
      <c r="AW204" s="29">
        <v>0</v>
      </c>
      <c r="AX204" s="29">
        <v>64</v>
      </c>
      <c r="AY204" s="29">
        <v>1</v>
      </c>
      <c r="AZ204" s="27" t="s">
        <v>1427</v>
      </c>
      <c r="BA204" s="27">
        <v>14</v>
      </c>
      <c r="BB204" s="27">
        <v>1</v>
      </c>
      <c r="BC204" s="27">
        <v>0</v>
      </c>
      <c r="BD204" s="27">
        <v>0</v>
      </c>
      <c r="BE204" s="27">
        <v>0</v>
      </c>
      <c r="BF204" s="27" t="s">
        <v>2401</v>
      </c>
      <c r="BG204" s="27">
        <v>170</v>
      </c>
      <c r="BH204" s="27" t="s">
        <v>1427</v>
      </c>
      <c r="BI204" s="27">
        <v>3</v>
      </c>
      <c r="BJ204" s="27" t="s">
        <v>1427</v>
      </c>
      <c r="BK204" s="27" t="s">
        <v>1427</v>
      </c>
      <c r="BL204" s="27" t="s">
        <v>1427</v>
      </c>
      <c r="BM204" s="27" t="s">
        <v>1427</v>
      </c>
      <c r="BN204" s="27">
        <v>3</v>
      </c>
      <c r="BO204" s="29">
        <v>3</v>
      </c>
      <c r="BP204" s="27">
        <v>30</v>
      </c>
      <c r="BQ204" s="27">
        <v>0</v>
      </c>
      <c r="BR204" s="27" t="s">
        <v>1427</v>
      </c>
      <c r="BS204" s="27">
        <v>0</v>
      </c>
      <c r="BT204" s="27">
        <v>1</v>
      </c>
      <c r="BU204" s="29">
        <v>2</v>
      </c>
    </row>
    <row r="205" spans="1:73" ht="45" hidden="1" outlineLevel="2" x14ac:dyDescent="0.25">
      <c r="A205" s="27">
        <v>264</v>
      </c>
      <c r="B205" s="28">
        <v>44445.648912037039</v>
      </c>
      <c r="C205" s="28">
        <v>44445.651307870372</v>
      </c>
      <c r="D205" s="2" t="s">
        <v>533</v>
      </c>
      <c r="E205" s="27">
        <v>100</v>
      </c>
      <c r="F205" s="27">
        <v>207</v>
      </c>
      <c r="G205" s="27">
        <v>1</v>
      </c>
      <c r="H205" s="28">
        <v>44445.651318067132</v>
      </c>
      <c r="I205" s="2" t="s">
        <v>534</v>
      </c>
      <c r="J205" s="27">
        <v>45.493698120117188</v>
      </c>
      <c r="K205" s="27">
        <v>12.2449951171875</v>
      </c>
      <c r="L205" s="2" t="s">
        <v>15</v>
      </c>
      <c r="M205" s="2" t="s">
        <v>16</v>
      </c>
      <c r="N205" s="3">
        <v>2</v>
      </c>
      <c r="O205" s="27" t="s">
        <v>1427</v>
      </c>
      <c r="P205" s="27" t="s">
        <v>1427</v>
      </c>
      <c r="Q205" s="27" t="s">
        <v>1427</v>
      </c>
      <c r="R205" s="27">
        <f t="shared" si="12"/>
        <v>0</v>
      </c>
      <c r="S205" s="27"/>
      <c r="T205" s="27"/>
      <c r="U205" s="27"/>
      <c r="V205" s="27"/>
      <c r="W205" s="27"/>
      <c r="X205" s="27"/>
      <c r="Y205" s="27"/>
      <c r="Z205" s="27" t="s">
        <v>1427</v>
      </c>
      <c r="AA205" s="27" t="s">
        <v>1427</v>
      </c>
      <c r="AB205" s="27" t="s">
        <v>1427</v>
      </c>
      <c r="AC205" s="27">
        <f t="shared" si="13"/>
        <v>0</v>
      </c>
      <c r="AD205" s="27"/>
      <c r="AE205" s="27"/>
      <c r="AF205" s="27"/>
      <c r="AG205" s="27"/>
      <c r="AH205" s="27"/>
      <c r="AI205" s="27"/>
      <c r="AJ205" s="27"/>
      <c r="AK205" s="27"/>
      <c r="AL205" s="29">
        <v>0</v>
      </c>
      <c r="AM205" s="29">
        <v>0</v>
      </c>
      <c r="AN205" s="29">
        <v>4</v>
      </c>
      <c r="AO205" s="29">
        <v>8</v>
      </c>
      <c r="AP205" s="29">
        <v>6</v>
      </c>
      <c r="AQ205" s="29">
        <v>9</v>
      </c>
      <c r="AR205" s="29">
        <v>10</v>
      </c>
      <c r="AS205" s="29">
        <v>5</v>
      </c>
      <c r="AT205" s="29">
        <f t="shared" si="14"/>
        <v>7</v>
      </c>
      <c r="AU205" s="29">
        <v>4</v>
      </c>
      <c r="AV205" s="29">
        <v>7</v>
      </c>
      <c r="AW205" s="29">
        <v>1</v>
      </c>
      <c r="AX205" s="29">
        <v>23</v>
      </c>
      <c r="AY205" s="29">
        <v>1</v>
      </c>
      <c r="AZ205" s="27" t="s">
        <v>1427</v>
      </c>
      <c r="BA205" s="27">
        <v>104</v>
      </c>
      <c r="BB205" s="27">
        <v>1</v>
      </c>
      <c r="BC205" s="27">
        <v>0</v>
      </c>
      <c r="BD205" s="27">
        <v>0</v>
      </c>
      <c r="BE205" s="27">
        <v>0</v>
      </c>
      <c r="BF205" s="27" t="s">
        <v>2825</v>
      </c>
      <c r="BG205" s="27">
        <v>164</v>
      </c>
      <c r="BH205" s="27" t="s">
        <v>1427</v>
      </c>
      <c r="BI205" s="27">
        <v>3</v>
      </c>
      <c r="BJ205" s="27">
        <v>5</v>
      </c>
      <c r="BK205" s="27" t="s">
        <v>1427</v>
      </c>
      <c r="BL205" s="27" t="s">
        <v>1427</v>
      </c>
      <c r="BM205" s="27" t="s">
        <v>1427</v>
      </c>
      <c r="BN205" s="27">
        <v>2</v>
      </c>
      <c r="BO205" s="29">
        <v>2</v>
      </c>
      <c r="BP205" s="27">
        <v>30</v>
      </c>
      <c r="BQ205" s="27">
        <v>0</v>
      </c>
      <c r="BR205" s="27" t="s">
        <v>1427</v>
      </c>
      <c r="BS205" s="27">
        <v>1</v>
      </c>
      <c r="BT205" s="27">
        <v>0</v>
      </c>
      <c r="BU205" s="29">
        <v>2</v>
      </c>
    </row>
    <row r="206" spans="1:73" ht="30" hidden="1" outlineLevel="2" x14ac:dyDescent="0.25">
      <c r="A206" s="27">
        <v>271</v>
      </c>
      <c r="B206" s="28">
        <v>44445.660381944443</v>
      </c>
      <c r="C206" s="28">
        <v>44445.663483796299</v>
      </c>
      <c r="D206" s="2" t="s">
        <v>547</v>
      </c>
      <c r="E206" s="27">
        <v>100</v>
      </c>
      <c r="F206" s="27">
        <v>268</v>
      </c>
      <c r="G206" s="27">
        <v>1</v>
      </c>
      <c r="H206" s="28">
        <v>44445.663497291665</v>
      </c>
      <c r="I206" s="2" t="s">
        <v>548</v>
      </c>
      <c r="J206" s="27">
        <v>41.890396118164063</v>
      </c>
      <c r="K206" s="27">
        <v>12.512603759765625</v>
      </c>
      <c r="L206" s="2" t="s">
        <v>15</v>
      </c>
      <c r="M206" s="2" t="s">
        <v>16</v>
      </c>
      <c r="N206" s="3">
        <v>2</v>
      </c>
      <c r="O206" s="27" t="s">
        <v>1427</v>
      </c>
      <c r="P206" s="27" t="s">
        <v>1427</v>
      </c>
      <c r="Q206" s="27" t="s">
        <v>1427</v>
      </c>
      <c r="R206" s="27">
        <f t="shared" si="12"/>
        <v>0</v>
      </c>
      <c r="S206" s="27"/>
      <c r="T206" s="27"/>
      <c r="U206" s="27"/>
      <c r="V206" s="27"/>
      <c r="W206" s="27"/>
      <c r="X206" s="27"/>
      <c r="Y206" s="27"/>
      <c r="Z206" s="27" t="s">
        <v>1427</v>
      </c>
      <c r="AA206" s="27" t="s">
        <v>1427</v>
      </c>
      <c r="AB206" s="27" t="s">
        <v>1427</v>
      </c>
      <c r="AC206" s="27">
        <f t="shared" si="13"/>
        <v>0</v>
      </c>
      <c r="AD206" s="27"/>
      <c r="AE206" s="27"/>
      <c r="AF206" s="27"/>
      <c r="AG206" s="27"/>
      <c r="AH206" s="27"/>
      <c r="AI206" s="27"/>
      <c r="AJ206" s="27"/>
      <c r="AK206" s="27"/>
      <c r="AL206" s="29">
        <v>0</v>
      </c>
      <c r="AM206" s="29">
        <v>0</v>
      </c>
      <c r="AN206" s="29">
        <v>8</v>
      </c>
      <c r="AO206" s="29">
        <v>6</v>
      </c>
      <c r="AP206" s="29">
        <v>8</v>
      </c>
      <c r="AQ206" s="29">
        <v>8</v>
      </c>
      <c r="AR206" s="29">
        <v>7</v>
      </c>
      <c r="AS206" s="29">
        <v>8</v>
      </c>
      <c r="AT206" s="29">
        <f t="shared" si="14"/>
        <v>7.5</v>
      </c>
      <c r="AU206" s="29">
        <v>7</v>
      </c>
      <c r="AV206" s="29">
        <v>7</v>
      </c>
      <c r="AW206" s="29">
        <v>1</v>
      </c>
      <c r="AX206" s="29">
        <v>44</v>
      </c>
      <c r="AY206" s="29">
        <v>1</v>
      </c>
      <c r="AZ206" s="27" t="s">
        <v>1427</v>
      </c>
      <c r="BA206" s="27">
        <v>68</v>
      </c>
      <c r="BB206" s="27">
        <v>0</v>
      </c>
      <c r="BC206" s="27">
        <v>0</v>
      </c>
      <c r="BD206" s="27">
        <v>0</v>
      </c>
      <c r="BE206" s="27">
        <v>1</v>
      </c>
      <c r="BF206" s="27" t="s">
        <v>2603</v>
      </c>
      <c r="BG206" s="27">
        <v>168</v>
      </c>
      <c r="BH206" s="27" t="s">
        <v>1427</v>
      </c>
      <c r="BI206" s="27">
        <v>7</v>
      </c>
      <c r="BJ206" s="27" t="s">
        <v>1427</v>
      </c>
      <c r="BK206" s="27" t="s">
        <v>1427</v>
      </c>
      <c r="BL206" s="27" t="s">
        <v>1427</v>
      </c>
      <c r="BM206" s="27" t="s">
        <v>1427</v>
      </c>
      <c r="BN206" s="27">
        <v>3</v>
      </c>
      <c r="BO206" s="29">
        <v>4</v>
      </c>
      <c r="BP206" s="27">
        <v>120</v>
      </c>
      <c r="BQ206" s="27">
        <v>0</v>
      </c>
      <c r="BR206" s="27" t="s">
        <v>1427</v>
      </c>
      <c r="BS206" s="27">
        <v>1</v>
      </c>
      <c r="BT206" s="27">
        <v>1</v>
      </c>
      <c r="BU206" s="29">
        <v>4</v>
      </c>
    </row>
    <row r="207" spans="1:73" ht="45" hidden="1" outlineLevel="2" x14ac:dyDescent="0.25">
      <c r="A207" s="27">
        <v>272</v>
      </c>
      <c r="B207" s="28">
        <v>44445.66</v>
      </c>
      <c r="C207" s="28">
        <v>44445.665023148147</v>
      </c>
      <c r="D207" s="2" t="s">
        <v>549</v>
      </c>
      <c r="E207" s="27">
        <v>100</v>
      </c>
      <c r="F207" s="27">
        <v>433</v>
      </c>
      <c r="G207" s="27">
        <v>1</v>
      </c>
      <c r="H207" s="28">
        <v>44445.66503178241</v>
      </c>
      <c r="I207" s="2" t="s">
        <v>550</v>
      </c>
      <c r="J207" s="27">
        <v>41.890396118164063</v>
      </c>
      <c r="K207" s="27">
        <v>12.512603759765625</v>
      </c>
      <c r="L207" s="2" t="s">
        <v>15</v>
      </c>
      <c r="M207" s="2" t="s">
        <v>16</v>
      </c>
      <c r="N207" s="3">
        <v>2</v>
      </c>
      <c r="O207" s="27" t="s">
        <v>1427</v>
      </c>
      <c r="P207" s="27" t="s">
        <v>1427</v>
      </c>
      <c r="Q207" s="27" t="s">
        <v>1427</v>
      </c>
      <c r="R207" s="27">
        <f t="shared" si="12"/>
        <v>0</v>
      </c>
      <c r="S207" s="27"/>
      <c r="T207" s="27"/>
      <c r="U207" s="27"/>
      <c r="V207" s="27"/>
      <c r="W207" s="27"/>
      <c r="X207" s="27"/>
      <c r="Y207" s="27"/>
      <c r="Z207" s="27" t="s">
        <v>1427</v>
      </c>
      <c r="AA207" s="27" t="s">
        <v>1427</v>
      </c>
      <c r="AB207" s="27" t="s">
        <v>1427</v>
      </c>
      <c r="AC207" s="27">
        <f t="shared" si="13"/>
        <v>0</v>
      </c>
      <c r="AD207" s="27"/>
      <c r="AE207" s="27"/>
      <c r="AF207" s="27"/>
      <c r="AG207" s="27"/>
      <c r="AH207" s="27"/>
      <c r="AI207" s="27"/>
      <c r="AJ207" s="27"/>
      <c r="AK207" s="27"/>
      <c r="AL207" s="29">
        <v>0</v>
      </c>
      <c r="AM207" s="29">
        <v>0</v>
      </c>
      <c r="AN207" s="29">
        <v>10</v>
      </c>
      <c r="AO207" s="29">
        <v>10</v>
      </c>
      <c r="AP207" s="29">
        <v>10</v>
      </c>
      <c r="AQ207" s="29">
        <v>3</v>
      </c>
      <c r="AR207" s="29">
        <v>1</v>
      </c>
      <c r="AS207" s="29">
        <v>8</v>
      </c>
      <c r="AT207" s="29">
        <f t="shared" si="14"/>
        <v>7</v>
      </c>
      <c r="AU207" s="29">
        <v>7</v>
      </c>
      <c r="AV207" s="29">
        <v>9</v>
      </c>
      <c r="AW207" s="29">
        <v>1</v>
      </c>
      <c r="AX207" s="29">
        <v>49</v>
      </c>
      <c r="AY207" s="29">
        <v>1</v>
      </c>
      <c r="AZ207" s="27" t="s">
        <v>1427</v>
      </c>
      <c r="BA207" s="27">
        <v>68</v>
      </c>
      <c r="BB207" s="27">
        <v>0</v>
      </c>
      <c r="BC207" s="27">
        <v>0</v>
      </c>
      <c r="BD207" s="27">
        <v>0</v>
      </c>
      <c r="BE207" s="27">
        <v>1</v>
      </c>
      <c r="BF207" s="27" t="s">
        <v>2603</v>
      </c>
      <c r="BG207" s="27">
        <v>167</v>
      </c>
      <c r="BH207" s="27" t="s">
        <v>1427</v>
      </c>
      <c r="BI207" s="27">
        <v>5</v>
      </c>
      <c r="BJ207" s="27">
        <v>11</v>
      </c>
      <c r="BK207" s="27" t="s">
        <v>1427</v>
      </c>
      <c r="BL207" s="27">
        <v>116</v>
      </c>
      <c r="BM207" s="27" t="s">
        <v>3147</v>
      </c>
      <c r="BN207" s="27">
        <v>1</v>
      </c>
      <c r="BO207" s="29">
        <v>4</v>
      </c>
      <c r="BP207" s="27">
        <v>90</v>
      </c>
      <c r="BQ207" s="27">
        <v>0</v>
      </c>
      <c r="BR207" s="27" t="s">
        <v>1427</v>
      </c>
      <c r="BS207" s="27">
        <v>1</v>
      </c>
      <c r="BT207" s="27">
        <v>1</v>
      </c>
      <c r="BU207" s="29">
        <v>3</v>
      </c>
    </row>
    <row r="208" spans="1:73" ht="30" hidden="1" outlineLevel="2" x14ac:dyDescent="0.25">
      <c r="A208" s="27">
        <v>279</v>
      </c>
      <c r="B208" s="28">
        <v>44445.697025462963</v>
      </c>
      <c r="C208" s="28">
        <v>44445.701481481483</v>
      </c>
      <c r="D208" s="2" t="s">
        <v>563</v>
      </c>
      <c r="E208" s="27">
        <v>100</v>
      </c>
      <c r="F208" s="27">
        <v>384</v>
      </c>
      <c r="G208" s="27">
        <v>1</v>
      </c>
      <c r="H208" s="28">
        <v>44445.701488842591</v>
      </c>
      <c r="I208" s="2" t="s">
        <v>564</v>
      </c>
      <c r="J208" s="27">
        <v>43.147903442382813</v>
      </c>
      <c r="K208" s="27">
        <v>12.109695434570313</v>
      </c>
      <c r="L208" s="2" t="s">
        <v>15</v>
      </c>
      <c r="M208" s="2" t="s">
        <v>16</v>
      </c>
      <c r="N208" s="3">
        <v>2</v>
      </c>
      <c r="O208" s="27" t="s">
        <v>1427</v>
      </c>
      <c r="P208" s="27" t="s">
        <v>1427</v>
      </c>
      <c r="Q208" s="27" t="s">
        <v>1427</v>
      </c>
      <c r="R208" s="27">
        <f t="shared" si="12"/>
        <v>0</v>
      </c>
      <c r="S208" s="27"/>
      <c r="T208" s="27"/>
      <c r="U208" s="27"/>
      <c r="V208" s="27"/>
      <c r="W208" s="27"/>
      <c r="X208" s="27"/>
      <c r="Y208" s="27"/>
      <c r="Z208" s="27" t="s">
        <v>1427</v>
      </c>
      <c r="AA208" s="27" t="s">
        <v>1427</v>
      </c>
      <c r="AB208" s="27" t="s">
        <v>1427</v>
      </c>
      <c r="AC208" s="27">
        <f t="shared" si="13"/>
        <v>0</v>
      </c>
      <c r="AD208" s="27"/>
      <c r="AE208" s="27"/>
      <c r="AF208" s="27"/>
      <c r="AG208" s="27"/>
      <c r="AH208" s="27"/>
      <c r="AI208" s="27"/>
      <c r="AJ208" s="27"/>
      <c r="AK208" s="27"/>
      <c r="AL208" s="29">
        <v>0</v>
      </c>
      <c r="AM208" s="29">
        <v>0</v>
      </c>
      <c r="AN208" s="29">
        <v>8</v>
      </c>
      <c r="AO208" s="29">
        <v>8</v>
      </c>
      <c r="AP208" s="29">
        <v>8</v>
      </c>
      <c r="AQ208" s="29">
        <v>7</v>
      </c>
      <c r="AR208" s="29">
        <v>7</v>
      </c>
      <c r="AS208" s="29">
        <v>6</v>
      </c>
      <c r="AT208" s="29">
        <f t="shared" si="14"/>
        <v>7.333333333333333</v>
      </c>
      <c r="AU208" s="29">
        <v>7</v>
      </c>
      <c r="AV208" s="29">
        <v>5</v>
      </c>
      <c r="AW208" s="29">
        <v>1</v>
      </c>
      <c r="AX208" s="29">
        <v>52</v>
      </c>
      <c r="AY208" s="29">
        <v>1</v>
      </c>
      <c r="AZ208" s="27" t="s">
        <v>1427</v>
      </c>
      <c r="BA208" s="27">
        <v>37</v>
      </c>
      <c r="BB208" s="27">
        <v>0</v>
      </c>
      <c r="BC208" s="27">
        <v>0</v>
      </c>
      <c r="BD208" s="27">
        <v>1</v>
      </c>
      <c r="BE208" s="27">
        <v>0</v>
      </c>
      <c r="BF208" s="27" t="s">
        <v>2831</v>
      </c>
      <c r="BG208" s="27">
        <v>173</v>
      </c>
      <c r="BH208" s="27" t="s">
        <v>2740</v>
      </c>
      <c r="BI208" s="27">
        <v>3</v>
      </c>
      <c r="BJ208" s="27" t="s">
        <v>1427</v>
      </c>
      <c r="BK208" s="27" t="s">
        <v>1427</v>
      </c>
      <c r="BL208" s="27" t="s">
        <v>1427</v>
      </c>
      <c r="BM208" s="27" t="s">
        <v>1427</v>
      </c>
      <c r="BN208" s="27">
        <v>4</v>
      </c>
      <c r="BO208" s="29">
        <v>4</v>
      </c>
      <c r="BP208" s="27">
        <v>60</v>
      </c>
      <c r="BQ208" s="27">
        <v>1</v>
      </c>
      <c r="BR208" s="27">
        <v>1</v>
      </c>
      <c r="BS208" s="27">
        <v>1</v>
      </c>
      <c r="BT208" s="27">
        <v>1</v>
      </c>
      <c r="BU208" s="29">
        <v>2</v>
      </c>
    </row>
    <row r="209" spans="1:73" ht="45" hidden="1" outlineLevel="2" x14ac:dyDescent="0.25">
      <c r="A209" s="27">
        <v>284</v>
      </c>
      <c r="B209" s="28">
        <v>44445.73332175926</v>
      </c>
      <c r="C209" s="28">
        <v>44445.737442129626</v>
      </c>
      <c r="D209" s="2" t="s">
        <v>573</v>
      </c>
      <c r="E209" s="27">
        <v>100</v>
      </c>
      <c r="F209" s="27">
        <v>355</v>
      </c>
      <c r="G209" s="27">
        <v>1</v>
      </c>
      <c r="H209" s="28">
        <v>44445.737450162036</v>
      </c>
      <c r="I209" s="2" t="s">
        <v>574</v>
      </c>
      <c r="J209" s="27">
        <v>43.147903442382813</v>
      </c>
      <c r="K209" s="27">
        <v>12.109695434570313</v>
      </c>
      <c r="L209" s="2" t="s">
        <v>15</v>
      </c>
      <c r="M209" s="2" t="s">
        <v>16</v>
      </c>
      <c r="N209" s="3">
        <v>2</v>
      </c>
      <c r="O209" s="27" t="s">
        <v>1427</v>
      </c>
      <c r="P209" s="27" t="s">
        <v>1427</v>
      </c>
      <c r="Q209" s="27" t="s">
        <v>1427</v>
      </c>
      <c r="R209" s="27">
        <f t="shared" si="12"/>
        <v>0</v>
      </c>
      <c r="S209" s="27"/>
      <c r="T209" s="27"/>
      <c r="U209" s="27"/>
      <c r="V209" s="27"/>
      <c r="W209" s="27"/>
      <c r="X209" s="27"/>
      <c r="Y209" s="27"/>
      <c r="Z209" s="27" t="s">
        <v>1427</v>
      </c>
      <c r="AA209" s="27" t="s">
        <v>1427</v>
      </c>
      <c r="AB209" s="27" t="s">
        <v>1427</v>
      </c>
      <c r="AC209" s="27">
        <f t="shared" si="13"/>
        <v>0</v>
      </c>
      <c r="AD209" s="27"/>
      <c r="AE209" s="27"/>
      <c r="AF209" s="27"/>
      <c r="AG209" s="27"/>
      <c r="AH209" s="27"/>
      <c r="AI209" s="27"/>
      <c r="AJ209" s="27"/>
      <c r="AK209" s="27"/>
      <c r="AL209" s="29">
        <v>0</v>
      </c>
      <c r="AM209" s="29">
        <v>0</v>
      </c>
      <c r="AN209" s="29">
        <v>10</v>
      </c>
      <c r="AO209" s="29">
        <v>9</v>
      </c>
      <c r="AP209" s="29">
        <v>7</v>
      </c>
      <c r="AQ209" s="29">
        <v>9</v>
      </c>
      <c r="AR209" s="29">
        <v>9</v>
      </c>
      <c r="AS209" s="29">
        <v>9</v>
      </c>
      <c r="AT209" s="29">
        <f t="shared" si="14"/>
        <v>8.8333333333333339</v>
      </c>
      <c r="AU209" s="29">
        <v>7</v>
      </c>
      <c r="AV209" s="29">
        <v>8</v>
      </c>
      <c r="AW209" s="29">
        <v>0</v>
      </c>
      <c r="AX209" s="29">
        <v>46</v>
      </c>
      <c r="AY209" s="29">
        <v>1</v>
      </c>
      <c r="AZ209" s="27" t="s">
        <v>1427</v>
      </c>
      <c r="BA209" s="27">
        <v>67</v>
      </c>
      <c r="BB209" s="27">
        <v>1</v>
      </c>
      <c r="BC209" s="27">
        <v>0</v>
      </c>
      <c r="BD209" s="27">
        <v>0</v>
      </c>
      <c r="BE209" s="27">
        <v>0</v>
      </c>
      <c r="BF209" s="27" t="s">
        <v>2697</v>
      </c>
      <c r="BG209" s="27">
        <v>173</v>
      </c>
      <c r="BH209" s="27" t="s">
        <v>2792</v>
      </c>
      <c r="BI209" s="27">
        <v>7</v>
      </c>
      <c r="BJ209" s="27" t="s">
        <v>1427</v>
      </c>
      <c r="BK209" s="27" t="s">
        <v>1427</v>
      </c>
      <c r="BL209" s="27" t="s">
        <v>1427</v>
      </c>
      <c r="BM209" s="27" t="s">
        <v>1427</v>
      </c>
      <c r="BN209" s="27">
        <v>2</v>
      </c>
      <c r="BO209" s="29">
        <v>3</v>
      </c>
      <c r="BP209" s="27">
        <v>70</v>
      </c>
      <c r="BQ209" s="27">
        <v>0</v>
      </c>
      <c r="BR209" s="27" t="s">
        <v>1427</v>
      </c>
      <c r="BS209" s="27">
        <v>1</v>
      </c>
      <c r="BT209" s="27">
        <v>0</v>
      </c>
      <c r="BU209" s="29">
        <v>2</v>
      </c>
    </row>
    <row r="210" spans="1:73" ht="30" hidden="1" outlineLevel="2" x14ac:dyDescent="0.25">
      <c r="A210" s="27">
        <v>286</v>
      </c>
      <c r="B210" s="28">
        <v>44445.774745370371</v>
      </c>
      <c r="C210" s="28">
        <v>44445.776192129626</v>
      </c>
      <c r="D210" s="2" t="s">
        <v>577</v>
      </c>
      <c r="E210" s="27">
        <v>100</v>
      </c>
      <c r="F210" s="27">
        <v>125</v>
      </c>
      <c r="G210" s="27">
        <v>1</v>
      </c>
      <c r="H210" s="28">
        <v>44445.776204525464</v>
      </c>
      <c r="I210" s="2" t="s">
        <v>578</v>
      </c>
      <c r="J210" s="27">
        <v>47.6300048828125</v>
      </c>
      <c r="K210" s="27">
        <v>-122.29719543457031</v>
      </c>
      <c r="L210" s="2" t="s">
        <v>15</v>
      </c>
      <c r="M210" s="2" t="s">
        <v>16</v>
      </c>
      <c r="N210" s="3">
        <v>2</v>
      </c>
      <c r="O210" s="27" t="s">
        <v>1427</v>
      </c>
      <c r="P210" s="27" t="s">
        <v>1427</v>
      </c>
      <c r="Q210" s="27" t="s">
        <v>1427</v>
      </c>
      <c r="R210" s="27">
        <f t="shared" si="12"/>
        <v>0</v>
      </c>
      <c r="S210" s="27"/>
      <c r="T210" s="27"/>
      <c r="U210" s="27"/>
      <c r="V210" s="27"/>
      <c r="W210" s="27"/>
      <c r="X210" s="27"/>
      <c r="Y210" s="27"/>
      <c r="Z210" s="27" t="s">
        <v>1427</v>
      </c>
      <c r="AA210" s="27" t="s">
        <v>1427</v>
      </c>
      <c r="AB210" s="27" t="s">
        <v>1427</v>
      </c>
      <c r="AC210" s="27">
        <f t="shared" si="13"/>
        <v>0</v>
      </c>
      <c r="AD210" s="27"/>
      <c r="AE210" s="27"/>
      <c r="AF210" s="27"/>
      <c r="AG210" s="27"/>
      <c r="AH210" s="27"/>
      <c r="AI210" s="27"/>
      <c r="AJ210" s="27"/>
      <c r="AK210" s="27"/>
      <c r="AL210" s="29">
        <v>0</v>
      </c>
      <c r="AM210" s="29">
        <v>0</v>
      </c>
      <c r="AN210" s="29">
        <v>1</v>
      </c>
      <c r="AO210" s="29">
        <v>10</v>
      </c>
      <c r="AP210" s="29">
        <v>6</v>
      </c>
      <c r="AQ210" s="29">
        <v>10</v>
      </c>
      <c r="AR210" s="29">
        <v>10</v>
      </c>
      <c r="AS210" s="29">
        <v>9</v>
      </c>
      <c r="AT210" s="29">
        <f t="shared" si="14"/>
        <v>7.666666666666667</v>
      </c>
      <c r="AU210" s="29">
        <v>6</v>
      </c>
      <c r="AV210" s="29">
        <v>7</v>
      </c>
      <c r="AW210" s="29">
        <v>1</v>
      </c>
      <c r="AX210" s="29">
        <v>26</v>
      </c>
      <c r="AY210" s="29">
        <v>0</v>
      </c>
      <c r="AZ210" s="27" t="s">
        <v>3193</v>
      </c>
      <c r="BA210" s="27" t="s">
        <v>1427</v>
      </c>
      <c r="BB210" s="27">
        <v>0</v>
      </c>
      <c r="BC210" s="27">
        <v>0</v>
      </c>
      <c r="BD210" s="27">
        <v>0</v>
      </c>
      <c r="BE210" s="27">
        <v>0</v>
      </c>
      <c r="BF210" s="27" t="s">
        <v>1427</v>
      </c>
      <c r="BG210" s="27">
        <v>164</v>
      </c>
      <c r="BH210" s="27" t="s">
        <v>1427</v>
      </c>
      <c r="BI210" s="27">
        <v>7</v>
      </c>
      <c r="BJ210" s="27" t="s">
        <v>1427</v>
      </c>
      <c r="BK210" s="27" t="s">
        <v>1427</v>
      </c>
      <c r="BL210" s="27" t="s">
        <v>1427</v>
      </c>
      <c r="BM210" s="27" t="s">
        <v>1427</v>
      </c>
      <c r="BN210" s="27">
        <v>2</v>
      </c>
      <c r="BO210" s="29">
        <v>3</v>
      </c>
      <c r="BP210" s="27">
        <v>120</v>
      </c>
      <c r="BQ210" s="27">
        <v>0</v>
      </c>
      <c r="BR210" s="27" t="s">
        <v>1427</v>
      </c>
      <c r="BS210" s="27">
        <v>1</v>
      </c>
      <c r="BT210" s="27">
        <v>0</v>
      </c>
      <c r="BU210" s="29">
        <v>1</v>
      </c>
    </row>
    <row r="211" spans="1:73" ht="30" hidden="1" outlineLevel="2" x14ac:dyDescent="0.25">
      <c r="A211" s="27">
        <v>291</v>
      </c>
      <c r="B211" s="28">
        <v>44445.873020833336</v>
      </c>
      <c r="C211" s="28">
        <v>44445.877118055556</v>
      </c>
      <c r="D211" s="2" t="s">
        <v>587</v>
      </c>
      <c r="E211" s="27">
        <v>100</v>
      </c>
      <c r="F211" s="27">
        <v>354</v>
      </c>
      <c r="G211" s="27">
        <v>1</v>
      </c>
      <c r="H211" s="28">
        <v>44445.877126006948</v>
      </c>
      <c r="I211" s="2" t="s">
        <v>588</v>
      </c>
      <c r="J211" s="27">
        <v>37.49249267578125</v>
      </c>
      <c r="K211" s="27">
        <v>15.070098876953125</v>
      </c>
      <c r="L211" s="2" t="s">
        <v>15</v>
      </c>
      <c r="M211" s="2" t="s">
        <v>16</v>
      </c>
      <c r="N211" s="3">
        <v>2</v>
      </c>
      <c r="O211" s="27" t="s">
        <v>1427</v>
      </c>
      <c r="P211" s="27" t="s">
        <v>1427</v>
      </c>
      <c r="Q211" s="27" t="s">
        <v>1427</v>
      </c>
      <c r="R211" s="27">
        <f t="shared" si="12"/>
        <v>0</v>
      </c>
      <c r="S211" s="27"/>
      <c r="T211" s="27"/>
      <c r="U211" s="27"/>
      <c r="V211" s="27"/>
      <c r="W211" s="27"/>
      <c r="X211" s="27"/>
      <c r="Y211" s="27"/>
      <c r="Z211" s="27" t="s">
        <v>1427</v>
      </c>
      <c r="AA211" s="27" t="s">
        <v>1427</v>
      </c>
      <c r="AB211" s="27" t="s">
        <v>1427</v>
      </c>
      <c r="AC211" s="27">
        <f t="shared" si="13"/>
        <v>0</v>
      </c>
      <c r="AD211" s="27"/>
      <c r="AE211" s="27"/>
      <c r="AF211" s="27"/>
      <c r="AG211" s="27"/>
      <c r="AH211" s="27"/>
      <c r="AI211" s="27"/>
      <c r="AJ211" s="27"/>
      <c r="AK211" s="27"/>
      <c r="AL211" s="29">
        <v>0</v>
      </c>
      <c r="AM211" s="29">
        <v>0</v>
      </c>
      <c r="AN211" s="29">
        <v>8</v>
      </c>
      <c r="AO211" s="29">
        <v>8</v>
      </c>
      <c r="AP211" s="29">
        <v>9</v>
      </c>
      <c r="AQ211" s="29">
        <v>8</v>
      </c>
      <c r="AR211" s="29">
        <v>1</v>
      </c>
      <c r="AS211" s="29">
        <v>8</v>
      </c>
      <c r="AT211" s="29">
        <f t="shared" si="14"/>
        <v>7</v>
      </c>
      <c r="AU211" s="29">
        <v>7</v>
      </c>
      <c r="AV211" s="29">
        <v>8</v>
      </c>
      <c r="AW211" s="29">
        <v>1</v>
      </c>
      <c r="AX211" s="29">
        <v>39</v>
      </c>
      <c r="AY211" s="29">
        <v>1</v>
      </c>
      <c r="AZ211" s="27" t="s">
        <v>1427</v>
      </c>
      <c r="BA211" s="27">
        <v>68</v>
      </c>
      <c r="BB211" s="27">
        <v>0</v>
      </c>
      <c r="BC211" s="27">
        <v>0</v>
      </c>
      <c r="BD211" s="27">
        <v>0</v>
      </c>
      <c r="BE211" s="27">
        <v>1</v>
      </c>
      <c r="BF211" s="27" t="s">
        <v>2603</v>
      </c>
      <c r="BG211" s="27">
        <v>168</v>
      </c>
      <c r="BH211" s="27" t="s">
        <v>1427</v>
      </c>
      <c r="BI211" s="27">
        <v>5</v>
      </c>
      <c r="BJ211" s="27">
        <v>9</v>
      </c>
      <c r="BK211" s="27" t="s">
        <v>1427</v>
      </c>
      <c r="BL211" s="27">
        <v>111</v>
      </c>
      <c r="BM211" s="27" t="s">
        <v>1427</v>
      </c>
      <c r="BN211" s="27">
        <v>4</v>
      </c>
      <c r="BO211" s="29">
        <v>3</v>
      </c>
      <c r="BP211" s="27">
        <v>120</v>
      </c>
      <c r="BQ211" s="27">
        <v>0</v>
      </c>
      <c r="BR211" s="27" t="s">
        <v>1427</v>
      </c>
      <c r="BS211" s="27">
        <v>1</v>
      </c>
      <c r="BT211" s="27">
        <v>1</v>
      </c>
      <c r="BU211" s="29">
        <v>3</v>
      </c>
    </row>
    <row r="212" spans="1:73" ht="30" hidden="1" outlineLevel="2" x14ac:dyDescent="0.25">
      <c r="A212" s="27">
        <v>294</v>
      </c>
      <c r="B212" s="28">
        <v>44445.956770833334</v>
      </c>
      <c r="C212" s="28">
        <v>44445.958831018521</v>
      </c>
      <c r="D212" s="2" t="s">
        <v>593</v>
      </c>
      <c r="E212" s="27">
        <v>100</v>
      </c>
      <c r="F212" s="27">
        <v>178</v>
      </c>
      <c r="G212" s="27">
        <v>1</v>
      </c>
      <c r="H212" s="28">
        <v>44445.958850763891</v>
      </c>
      <c r="I212" s="2" t="s">
        <v>594</v>
      </c>
      <c r="J212" s="27">
        <v>38.130203247070313</v>
      </c>
      <c r="K212" s="27">
        <v>13.328994750976563</v>
      </c>
      <c r="L212" s="2" t="s">
        <v>15</v>
      </c>
      <c r="M212" s="2" t="s">
        <v>16</v>
      </c>
      <c r="N212" s="3">
        <v>2</v>
      </c>
      <c r="O212" s="27" t="s">
        <v>1427</v>
      </c>
      <c r="P212" s="27" t="s">
        <v>1427</v>
      </c>
      <c r="Q212" s="27" t="s">
        <v>1427</v>
      </c>
      <c r="R212" s="27">
        <f t="shared" si="12"/>
        <v>0</v>
      </c>
      <c r="S212" s="27"/>
      <c r="T212" s="27"/>
      <c r="U212" s="27"/>
      <c r="V212" s="27"/>
      <c r="W212" s="27"/>
      <c r="X212" s="27"/>
      <c r="Y212" s="27"/>
      <c r="Z212" s="27" t="s">
        <v>1427</v>
      </c>
      <c r="AA212" s="27" t="s">
        <v>1427</v>
      </c>
      <c r="AB212" s="27" t="s">
        <v>1427</v>
      </c>
      <c r="AC212" s="27">
        <f t="shared" si="13"/>
        <v>0</v>
      </c>
      <c r="AD212" s="27"/>
      <c r="AE212" s="27"/>
      <c r="AF212" s="27"/>
      <c r="AG212" s="27"/>
      <c r="AH212" s="27"/>
      <c r="AI212" s="27"/>
      <c r="AJ212" s="27"/>
      <c r="AK212" s="27"/>
      <c r="AL212" s="29">
        <v>0</v>
      </c>
      <c r="AM212" s="29">
        <v>0</v>
      </c>
      <c r="AN212" s="29">
        <v>6</v>
      </c>
      <c r="AO212" s="29">
        <v>10</v>
      </c>
      <c r="AP212" s="29">
        <v>8</v>
      </c>
      <c r="AQ212" s="29">
        <v>10</v>
      </c>
      <c r="AR212" s="29">
        <v>10</v>
      </c>
      <c r="AS212" s="29">
        <v>9</v>
      </c>
      <c r="AT212" s="29">
        <f t="shared" si="14"/>
        <v>8.8333333333333339</v>
      </c>
      <c r="AU212" s="29">
        <v>5</v>
      </c>
      <c r="AV212" s="29">
        <v>7</v>
      </c>
      <c r="AW212" s="29">
        <v>1</v>
      </c>
      <c r="AX212" s="29">
        <v>40</v>
      </c>
      <c r="AY212" s="29">
        <v>1</v>
      </c>
      <c r="AZ212" s="27" t="s">
        <v>1427</v>
      </c>
      <c r="BA212" s="27">
        <v>68</v>
      </c>
      <c r="BB212" s="27">
        <v>0</v>
      </c>
      <c r="BC212" s="27">
        <v>0</v>
      </c>
      <c r="BD212" s="27">
        <v>0</v>
      </c>
      <c r="BE212" s="27">
        <v>1</v>
      </c>
      <c r="BF212" s="27" t="s">
        <v>2603</v>
      </c>
      <c r="BG212" s="27">
        <v>166</v>
      </c>
      <c r="BH212" s="27" t="s">
        <v>1427</v>
      </c>
      <c r="BI212" s="27">
        <v>3</v>
      </c>
      <c r="BJ212" s="27" t="s">
        <v>1427</v>
      </c>
      <c r="BK212" s="27" t="s">
        <v>1427</v>
      </c>
      <c r="BL212" s="27" t="s">
        <v>1427</v>
      </c>
      <c r="BM212" s="27" t="s">
        <v>1427</v>
      </c>
      <c r="BN212" s="27">
        <v>1</v>
      </c>
      <c r="BO212" s="29">
        <v>3</v>
      </c>
      <c r="BP212" s="27">
        <v>120</v>
      </c>
      <c r="BQ212" s="27">
        <v>0</v>
      </c>
      <c r="BR212" s="27" t="s">
        <v>1427</v>
      </c>
      <c r="BS212" s="27">
        <v>1</v>
      </c>
      <c r="BT212" s="27">
        <v>0</v>
      </c>
      <c r="BU212" s="29">
        <v>2</v>
      </c>
    </row>
    <row r="213" spans="1:73" ht="30" hidden="1" outlineLevel="2" x14ac:dyDescent="0.25">
      <c r="A213" s="27">
        <v>308</v>
      </c>
      <c r="B213" s="28">
        <v>44446.009606481479</v>
      </c>
      <c r="C213" s="28">
        <v>44446.011874999997</v>
      </c>
      <c r="D213" s="2" t="s">
        <v>621</v>
      </c>
      <c r="E213" s="27">
        <v>100</v>
      </c>
      <c r="F213" s="27">
        <v>196</v>
      </c>
      <c r="G213" s="27">
        <v>1</v>
      </c>
      <c r="H213" s="28">
        <v>44446.011889768517</v>
      </c>
      <c r="I213" s="2" t="s">
        <v>622</v>
      </c>
      <c r="J213" s="27">
        <v>38.130203247070313</v>
      </c>
      <c r="K213" s="27">
        <v>13.328994750976563</v>
      </c>
      <c r="L213" s="2" t="s">
        <v>15</v>
      </c>
      <c r="M213" s="2" t="s">
        <v>16</v>
      </c>
      <c r="N213" s="3">
        <v>2</v>
      </c>
      <c r="O213" s="27" t="s">
        <v>1427</v>
      </c>
      <c r="P213" s="27" t="s">
        <v>1427</v>
      </c>
      <c r="Q213" s="27" t="s">
        <v>1427</v>
      </c>
      <c r="R213" s="27">
        <f t="shared" si="12"/>
        <v>0</v>
      </c>
      <c r="S213" s="27"/>
      <c r="T213" s="27"/>
      <c r="U213" s="27"/>
      <c r="V213" s="27"/>
      <c r="W213" s="27"/>
      <c r="X213" s="27"/>
      <c r="Y213" s="27"/>
      <c r="Z213" s="27" t="s">
        <v>1427</v>
      </c>
      <c r="AA213" s="27" t="s">
        <v>1427</v>
      </c>
      <c r="AB213" s="27" t="s">
        <v>1427</v>
      </c>
      <c r="AC213" s="27">
        <f t="shared" si="13"/>
        <v>0</v>
      </c>
      <c r="AD213" s="27"/>
      <c r="AE213" s="27"/>
      <c r="AF213" s="27"/>
      <c r="AG213" s="27"/>
      <c r="AH213" s="27"/>
      <c r="AI213" s="27"/>
      <c r="AJ213" s="27"/>
      <c r="AK213" s="27"/>
      <c r="AL213" s="29">
        <v>0</v>
      </c>
      <c r="AM213" s="29">
        <v>0</v>
      </c>
      <c r="AN213" s="29">
        <v>6</v>
      </c>
      <c r="AO213" s="29">
        <v>8</v>
      </c>
      <c r="AP213" s="29">
        <v>6</v>
      </c>
      <c r="AQ213" s="29">
        <v>7</v>
      </c>
      <c r="AR213" s="29">
        <v>1</v>
      </c>
      <c r="AS213" s="29">
        <v>9</v>
      </c>
      <c r="AT213" s="29">
        <f t="shared" si="14"/>
        <v>6.166666666666667</v>
      </c>
      <c r="AU213" s="29">
        <v>6</v>
      </c>
      <c r="AV213" s="29">
        <v>6</v>
      </c>
      <c r="AW213" s="29">
        <v>1</v>
      </c>
      <c r="AX213" s="29">
        <v>50</v>
      </c>
      <c r="AY213" s="29">
        <v>1</v>
      </c>
      <c r="AZ213" s="27" t="s">
        <v>1427</v>
      </c>
      <c r="BA213" s="27">
        <v>68</v>
      </c>
      <c r="BB213" s="27">
        <v>0</v>
      </c>
      <c r="BC213" s="27">
        <v>0</v>
      </c>
      <c r="BD213" s="27">
        <v>0</v>
      </c>
      <c r="BE213" s="27">
        <v>1</v>
      </c>
      <c r="BF213" s="27" t="s">
        <v>2843</v>
      </c>
      <c r="BG213" s="27">
        <v>166</v>
      </c>
      <c r="BH213" s="27" t="s">
        <v>1427</v>
      </c>
      <c r="BI213" s="27">
        <v>3</v>
      </c>
      <c r="BJ213" s="27" t="s">
        <v>1427</v>
      </c>
      <c r="BK213" s="27" t="s">
        <v>1427</v>
      </c>
      <c r="BL213" s="27" t="s">
        <v>1427</v>
      </c>
      <c r="BM213" s="27" t="s">
        <v>1427</v>
      </c>
      <c r="BN213" s="27">
        <v>1</v>
      </c>
      <c r="BO213" s="29">
        <v>3</v>
      </c>
      <c r="BP213" s="27">
        <v>60</v>
      </c>
      <c r="BQ213" s="27">
        <v>0</v>
      </c>
      <c r="BR213" s="27" t="s">
        <v>1427</v>
      </c>
      <c r="BS213" s="27">
        <v>1</v>
      </c>
      <c r="BT213" s="27">
        <v>1</v>
      </c>
      <c r="BU213" s="29">
        <v>3</v>
      </c>
    </row>
    <row r="214" spans="1:73" ht="30" hidden="1" outlineLevel="2" x14ac:dyDescent="0.25">
      <c r="A214" s="27">
        <v>312</v>
      </c>
      <c r="B214" s="28">
        <v>44446.034791666665</v>
      </c>
      <c r="C214" s="28">
        <v>44446.036180555559</v>
      </c>
      <c r="D214" s="2" t="s">
        <v>629</v>
      </c>
      <c r="E214" s="27">
        <v>100</v>
      </c>
      <c r="F214" s="27">
        <v>120</v>
      </c>
      <c r="G214" s="27">
        <v>1</v>
      </c>
      <c r="H214" s="28">
        <v>44446.036194537039</v>
      </c>
      <c r="I214" s="2" t="s">
        <v>630</v>
      </c>
      <c r="J214" s="27">
        <v>45.472198486328125</v>
      </c>
      <c r="K214" s="27">
        <v>9.19219970703125</v>
      </c>
      <c r="L214" s="2" t="s">
        <v>15</v>
      </c>
      <c r="M214" s="2" t="s">
        <v>16</v>
      </c>
      <c r="N214" s="3">
        <v>2</v>
      </c>
      <c r="O214" s="27" t="s">
        <v>1427</v>
      </c>
      <c r="P214" s="27" t="s">
        <v>1427</v>
      </c>
      <c r="Q214" s="27" t="s">
        <v>1427</v>
      </c>
      <c r="R214" s="27">
        <f t="shared" si="12"/>
        <v>0</v>
      </c>
      <c r="S214" s="27"/>
      <c r="T214" s="27"/>
      <c r="U214" s="27"/>
      <c r="V214" s="27"/>
      <c r="W214" s="27"/>
      <c r="X214" s="27"/>
      <c r="Y214" s="27"/>
      <c r="Z214" s="27" t="s">
        <v>1427</v>
      </c>
      <c r="AA214" s="27" t="s">
        <v>1427</v>
      </c>
      <c r="AB214" s="27" t="s">
        <v>1427</v>
      </c>
      <c r="AC214" s="27">
        <f t="shared" si="13"/>
        <v>0</v>
      </c>
      <c r="AD214" s="27"/>
      <c r="AE214" s="27"/>
      <c r="AF214" s="27"/>
      <c r="AG214" s="27"/>
      <c r="AH214" s="27"/>
      <c r="AI214" s="27"/>
      <c r="AJ214" s="27"/>
      <c r="AK214" s="27"/>
      <c r="AL214" s="29">
        <v>0</v>
      </c>
      <c r="AM214" s="29">
        <v>0</v>
      </c>
      <c r="AN214" s="29">
        <v>6</v>
      </c>
      <c r="AO214" s="29">
        <v>8</v>
      </c>
      <c r="AP214" s="29">
        <v>7</v>
      </c>
      <c r="AQ214" s="29">
        <v>8</v>
      </c>
      <c r="AR214" s="29">
        <v>9</v>
      </c>
      <c r="AS214" s="29">
        <v>9</v>
      </c>
      <c r="AT214" s="29">
        <f t="shared" si="14"/>
        <v>7.833333333333333</v>
      </c>
      <c r="AU214" s="29">
        <v>7</v>
      </c>
      <c r="AV214" s="29">
        <v>7</v>
      </c>
      <c r="AW214" s="29">
        <v>1</v>
      </c>
      <c r="AX214" s="29">
        <v>46</v>
      </c>
      <c r="AY214" s="29">
        <v>1</v>
      </c>
      <c r="AZ214" s="27" t="s">
        <v>1427</v>
      </c>
      <c r="BA214" s="27">
        <v>68</v>
      </c>
      <c r="BB214" s="27">
        <v>0</v>
      </c>
      <c r="BC214" s="27">
        <v>0</v>
      </c>
      <c r="BD214" s="27">
        <v>0</v>
      </c>
      <c r="BE214" s="27">
        <v>1</v>
      </c>
      <c r="BF214" s="27" t="s">
        <v>2603</v>
      </c>
      <c r="BG214" s="27">
        <v>168</v>
      </c>
      <c r="BH214" s="27" t="s">
        <v>1427</v>
      </c>
      <c r="BI214" s="27">
        <v>3</v>
      </c>
      <c r="BJ214" s="27" t="s">
        <v>1427</v>
      </c>
      <c r="BK214" s="27" t="s">
        <v>1427</v>
      </c>
      <c r="BL214" s="27" t="s">
        <v>1427</v>
      </c>
      <c r="BM214" s="27" t="s">
        <v>1427</v>
      </c>
      <c r="BN214" s="27">
        <v>2</v>
      </c>
      <c r="BO214" s="29">
        <v>4</v>
      </c>
      <c r="BP214" s="27">
        <v>30</v>
      </c>
      <c r="BQ214" s="27">
        <v>1</v>
      </c>
      <c r="BR214" s="27">
        <v>1</v>
      </c>
      <c r="BS214" s="27">
        <v>1</v>
      </c>
      <c r="BT214" s="27">
        <v>1</v>
      </c>
      <c r="BU214" s="29">
        <v>6</v>
      </c>
    </row>
    <row r="215" spans="1:73" ht="30" hidden="1" outlineLevel="2" x14ac:dyDescent="0.25">
      <c r="A215" s="27">
        <v>319</v>
      </c>
      <c r="B215" s="28">
        <v>44446.067083333335</v>
      </c>
      <c r="C215" s="28">
        <v>44446.069664351853</v>
      </c>
      <c r="D215" s="2" t="s">
        <v>643</v>
      </c>
      <c r="E215" s="27">
        <v>100</v>
      </c>
      <c r="F215" s="27">
        <v>223</v>
      </c>
      <c r="G215" s="27">
        <v>1</v>
      </c>
      <c r="H215" s="28">
        <v>44446.069675995372</v>
      </c>
      <c r="I215" s="2" t="s">
        <v>644</v>
      </c>
      <c r="J215" s="27">
        <v>43.147903442382813</v>
      </c>
      <c r="K215" s="27">
        <v>12.109695434570313</v>
      </c>
      <c r="L215" s="2" t="s">
        <v>15</v>
      </c>
      <c r="M215" s="2" t="s">
        <v>16</v>
      </c>
      <c r="N215" s="3">
        <v>2</v>
      </c>
      <c r="O215" s="27" t="s">
        <v>1427</v>
      </c>
      <c r="P215" s="27" t="s">
        <v>1427</v>
      </c>
      <c r="Q215" s="27" t="s">
        <v>1427</v>
      </c>
      <c r="R215" s="27">
        <f t="shared" si="12"/>
        <v>0</v>
      </c>
      <c r="S215" s="27"/>
      <c r="T215" s="27"/>
      <c r="U215" s="27"/>
      <c r="V215" s="27"/>
      <c r="W215" s="27"/>
      <c r="X215" s="27"/>
      <c r="Y215" s="27"/>
      <c r="Z215" s="27" t="s">
        <v>1427</v>
      </c>
      <c r="AA215" s="27" t="s">
        <v>1427</v>
      </c>
      <c r="AB215" s="27" t="s">
        <v>1427</v>
      </c>
      <c r="AC215" s="27">
        <f t="shared" si="13"/>
        <v>0</v>
      </c>
      <c r="AD215" s="27"/>
      <c r="AE215" s="27"/>
      <c r="AF215" s="27"/>
      <c r="AG215" s="27"/>
      <c r="AH215" s="27"/>
      <c r="AI215" s="27"/>
      <c r="AJ215" s="27"/>
      <c r="AK215" s="27"/>
      <c r="AL215" s="29">
        <v>0</v>
      </c>
      <c r="AM215" s="29">
        <v>0</v>
      </c>
      <c r="AN215" s="29">
        <v>6</v>
      </c>
      <c r="AO215" s="29">
        <v>9</v>
      </c>
      <c r="AP215" s="29">
        <v>6</v>
      </c>
      <c r="AQ215" s="29">
        <v>10</v>
      </c>
      <c r="AR215" s="29">
        <v>7</v>
      </c>
      <c r="AS215" s="29">
        <v>10</v>
      </c>
      <c r="AT215" s="29">
        <f t="shared" si="14"/>
        <v>8</v>
      </c>
      <c r="AU215" s="29">
        <v>6</v>
      </c>
      <c r="AV215" s="29">
        <v>7</v>
      </c>
      <c r="AW215" s="29">
        <v>0</v>
      </c>
      <c r="AX215" s="29">
        <v>38</v>
      </c>
      <c r="AY215" s="29">
        <v>1</v>
      </c>
      <c r="AZ215" s="27" t="s">
        <v>1427</v>
      </c>
      <c r="BA215" s="27">
        <v>17</v>
      </c>
      <c r="BB215" s="27">
        <v>1</v>
      </c>
      <c r="BC215" s="27">
        <v>0</v>
      </c>
      <c r="BD215" s="27">
        <v>0</v>
      </c>
      <c r="BE215" s="27">
        <v>0</v>
      </c>
      <c r="BF215" s="27" t="s">
        <v>2580</v>
      </c>
      <c r="BG215" s="27">
        <v>168</v>
      </c>
      <c r="BH215" s="27" t="s">
        <v>1427</v>
      </c>
      <c r="BI215" s="27">
        <v>3</v>
      </c>
      <c r="BJ215" s="27" t="s">
        <v>1427</v>
      </c>
      <c r="BK215" s="27" t="s">
        <v>1427</v>
      </c>
      <c r="BL215" s="27" t="s">
        <v>1427</v>
      </c>
      <c r="BM215" s="27" t="s">
        <v>1427</v>
      </c>
      <c r="BN215" s="27">
        <v>1</v>
      </c>
      <c r="BO215" s="29">
        <v>3</v>
      </c>
      <c r="BP215" s="27">
        <v>30</v>
      </c>
      <c r="BQ215" s="27">
        <v>0</v>
      </c>
      <c r="BR215" s="27" t="s">
        <v>1427</v>
      </c>
      <c r="BS215" s="27">
        <v>1</v>
      </c>
      <c r="BT215" s="27">
        <v>1</v>
      </c>
      <c r="BU215" s="29">
        <v>2</v>
      </c>
    </row>
    <row r="216" spans="1:73" ht="30" hidden="1" outlineLevel="2" x14ac:dyDescent="0.25">
      <c r="A216" s="27">
        <v>323</v>
      </c>
      <c r="B216" s="28">
        <v>44446.098229166666</v>
      </c>
      <c r="C216" s="28">
        <v>44446.100023148145</v>
      </c>
      <c r="D216" s="2" t="s">
        <v>651</v>
      </c>
      <c r="E216" s="27">
        <v>100</v>
      </c>
      <c r="F216" s="27">
        <v>155</v>
      </c>
      <c r="G216" s="27">
        <v>1</v>
      </c>
      <c r="H216" s="28">
        <v>44446.100030879628</v>
      </c>
      <c r="I216" s="2" t="s">
        <v>652</v>
      </c>
      <c r="J216" s="27">
        <v>45.493698120117188</v>
      </c>
      <c r="K216" s="27">
        <v>12.2449951171875</v>
      </c>
      <c r="L216" s="2" t="s">
        <v>15</v>
      </c>
      <c r="M216" s="2" t="s">
        <v>16</v>
      </c>
      <c r="N216" s="3">
        <v>2</v>
      </c>
      <c r="O216" s="27" t="s">
        <v>1427</v>
      </c>
      <c r="P216" s="27" t="s">
        <v>1427</v>
      </c>
      <c r="Q216" s="27" t="s">
        <v>1427</v>
      </c>
      <c r="R216" s="27">
        <f t="shared" si="12"/>
        <v>0</v>
      </c>
      <c r="S216" s="27"/>
      <c r="T216" s="27"/>
      <c r="U216" s="27"/>
      <c r="V216" s="27"/>
      <c r="W216" s="27"/>
      <c r="X216" s="27"/>
      <c r="Y216" s="27"/>
      <c r="Z216" s="27" t="s">
        <v>1427</v>
      </c>
      <c r="AA216" s="27" t="s">
        <v>1427</v>
      </c>
      <c r="AB216" s="27" t="s">
        <v>1427</v>
      </c>
      <c r="AC216" s="27">
        <f t="shared" si="13"/>
        <v>0</v>
      </c>
      <c r="AD216" s="27"/>
      <c r="AE216" s="27"/>
      <c r="AF216" s="27"/>
      <c r="AG216" s="27"/>
      <c r="AH216" s="27"/>
      <c r="AI216" s="27"/>
      <c r="AJ216" s="27"/>
      <c r="AK216" s="27"/>
      <c r="AL216" s="29">
        <v>0</v>
      </c>
      <c r="AM216" s="29">
        <v>0</v>
      </c>
      <c r="AN216" s="29">
        <v>8</v>
      </c>
      <c r="AO216" s="29">
        <v>9</v>
      </c>
      <c r="AP216" s="29">
        <v>8</v>
      </c>
      <c r="AQ216" s="29">
        <v>8</v>
      </c>
      <c r="AR216" s="29">
        <v>9</v>
      </c>
      <c r="AS216" s="29">
        <v>9</v>
      </c>
      <c r="AT216" s="29">
        <f t="shared" si="14"/>
        <v>8.5</v>
      </c>
      <c r="AU216" s="29">
        <v>7</v>
      </c>
      <c r="AV216" s="29">
        <v>7</v>
      </c>
      <c r="AW216" s="29">
        <v>0</v>
      </c>
      <c r="AX216" s="29">
        <v>37</v>
      </c>
      <c r="AY216" s="29">
        <v>1</v>
      </c>
      <c r="AZ216" s="27" t="s">
        <v>1427</v>
      </c>
      <c r="BA216" s="27">
        <v>103</v>
      </c>
      <c r="BB216" s="27">
        <v>1</v>
      </c>
      <c r="BC216" s="27">
        <v>0</v>
      </c>
      <c r="BD216" s="27">
        <v>0</v>
      </c>
      <c r="BE216" s="27">
        <v>0</v>
      </c>
      <c r="BF216" s="27" t="s">
        <v>2848</v>
      </c>
      <c r="BG216" s="27">
        <v>167</v>
      </c>
      <c r="BH216" s="27" t="s">
        <v>1427</v>
      </c>
      <c r="BI216" s="27">
        <v>5</v>
      </c>
      <c r="BJ216" s="27">
        <v>16</v>
      </c>
      <c r="BK216" s="27" t="s">
        <v>1427</v>
      </c>
      <c r="BL216" s="27">
        <v>116</v>
      </c>
      <c r="BM216" s="27" t="s">
        <v>3151</v>
      </c>
      <c r="BN216" s="27">
        <v>2</v>
      </c>
      <c r="BO216" s="29">
        <v>4</v>
      </c>
      <c r="BP216" s="27">
        <v>60</v>
      </c>
      <c r="BQ216" s="27">
        <v>0</v>
      </c>
      <c r="BR216" s="27" t="s">
        <v>1427</v>
      </c>
      <c r="BS216" s="27">
        <v>1</v>
      </c>
      <c r="BT216" s="27">
        <v>1</v>
      </c>
      <c r="BU216" s="29">
        <v>3</v>
      </c>
    </row>
    <row r="217" spans="1:73" ht="30" hidden="1" outlineLevel="2" x14ac:dyDescent="0.25">
      <c r="A217" s="27">
        <v>332</v>
      </c>
      <c r="B217" s="28">
        <v>44446.116574074076</v>
      </c>
      <c r="C217" s="28">
        <v>44446.118854166663</v>
      </c>
      <c r="D217" s="2" t="s">
        <v>665</v>
      </c>
      <c r="E217" s="27">
        <v>100</v>
      </c>
      <c r="F217" s="27">
        <v>196</v>
      </c>
      <c r="G217" s="27">
        <v>1</v>
      </c>
      <c r="H217" s="28">
        <v>44446.118861944444</v>
      </c>
      <c r="I217" s="2" t="s">
        <v>668</v>
      </c>
      <c r="J217" s="27">
        <v>43.147903442382813</v>
      </c>
      <c r="K217" s="27">
        <v>12.109695434570313</v>
      </c>
      <c r="L217" s="2" t="s">
        <v>15</v>
      </c>
      <c r="M217" s="2" t="s">
        <v>16</v>
      </c>
      <c r="N217" s="3">
        <v>2</v>
      </c>
      <c r="O217" s="27" t="s">
        <v>1427</v>
      </c>
      <c r="P217" s="27" t="s">
        <v>1427</v>
      </c>
      <c r="Q217" s="27" t="s">
        <v>1427</v>
      </c>
      <c r="R217" s="27">
        <f t="shared" si="12"/>
        <v>0</v>
      </c>
      <c r="S217" s="27"/>
      <c r="T217" s="27"/>
      <c r="U217" s="27"/>
      <c r="V217" s="27"/>
      <c r="W217" s="27"/>
      <c r="X217" s="27"/>
      <c r="Y217" s="27"/>
      <c r="Z217" s="27" t="s">
        <v>1427</v>
      </c>
      <c r="AA217" s="27" t="s">
        <v>1427</v>
      </c>
      <c r="AB217" s="27" t="s">
        <v>1427</v>
      </c>
      <c r="AC217" s="27">
        <f t="shared" si="13"/>
        <v>0</v>
      </c>
      <c r="AD217" s="27"/>
      <c r="AE217" s="27"/>
      <c r="AF217" s="27"/>
      <c r="AG217" s="27"/>
      <c r="AH217" s="27"/>
      <c r="AI217" s="27"/>
      <c r="AJ217" s="27"/>
      <c r="AK217" s="27"/>
      <c r="AL217" s="29">
        <v>0</v>
      </c>
      <c r="AM217" s="29">
        <v>0</v>
      </c>
      <c r="AN217" s="29">
        <v>5</v>
      </c>
      <c r="AO217" s="29">
        <v>8</v>
      </c>
      <c r="AP217" s="29">
        <v>6</v>
      </c>
      <c r="AQ217" s="29">
        <v>8</v>
      </c>
      <c r="AR217" s="29">
        <v>9</v>
      </c>
      <c r="AS217" s="29">
        <v>9</v>
      </c>
      <c r="AT217" s="29">
        <f t="shared" si="14"/>
        <v>7.5</v>
      </c>
      <c r="AU217" s="29">
        <v>7</v>
      </c>
      <c r="AV217" s="29">
        <v>7</v>
      </c>
      <c r="AW217" s="29">
        <v>0</v>
      </c>
      <c r="AX217" s="29">
        <v>34</v>
      </c>
      <c r="AY217" s="29">
        <v>1</v>
      </c>
      <c r="AZ217" s="27" t="s">
        <v>1427</v>
      </c>
      <c r="BA217" s="27">
        <v>123</v>
      </c>
      <c r="BB217" s="27">
        <v>1</v>
      </c>
      <c r="BC217" s="27">
        <v>0</v>
      </c>
      <c r="BD217" s="27">
        <v>0</v>
      </c>
      <c r="BE217" s="27">
        <v>0</v>
      </c>
      <c r="BF217" s="27" t="s">
        <v>2852</v>
      </c>
      <c r="BG217" s="27">
        <v>167</v>
      </c>
      <c r="BH217" s="27" t="s">
        <v>1427</v>
      </c>
      <c r="BI217" s="27">
        <v>7</v>
      </c>
      <c r="BJ217" s="27" t="s">
        <v>1427</v>
      </c>
      <c r="BK217" s="27" t="s">
        <v>1427</v>
      </c>
      <c r="BL217" s="27" t="s">
        <v>1427</v>
      </c>
      <c r="BM217" s="27" t="s">
        <v>1427</v>
      </c>
      <c r="BN217" s="27">
        <v>3</v>
      </c>
      <c r="BO217" s="29">
        <v>3</v>
      </c>
      <c r="BP217" s="27">
        <v>60</v>
      </c>
      <c r="BQ217" s="27">
        <v>0</v>
      </c>
      <c r="BR217" s="27" t="s">
        <v>1427</v>
      </c>
      <c r="BS217" s="27">
        <v>1</v>
      </c>
      <c r="BT217" s="27">
        <v>1</v>
      </c>
      <c r="BU217" s="29">
        <v>5</v>
      </c>
    </row>
    <row r="218" spans="1:73" ht="30" hidden="1" outlineLevel="2" x14ac:dyDescent="0.25">
      <c r="A218" s="27">
        <v>335</v>
      </c>
      <c r="B218" s="28">
        <v>44446.129537037035</v>
      </c>
      <c r="C218" s="28">
        <v>44446.132210648146</v>
      </c>
      <c r="D218" s="2" t="s">
        <v>673</v>
      </c>
      <c r="E218" s="27">
        <v>100</v>
      </c>
      <c r="F218" s="27">
        <v>230</v>
      </c>
      <c r="G218" s="27">
        <v>1</v>
      </c>
      <c r="H218" s="28">
        <v>44446.132222604167</v>
      </c>
      <c r="I218" s="2" t="s">
        <v>674</v>
      </c>
      <c r="J218" s="27">
        <v>45.40960693359375</v>
      </c>
      <c r="K218" s="27">
        <v>11.894699096679688</v>
      </c>
      <c r="L218" s="2" t="s">
        <v>15</v>
      </c>
      <c r="M218" s="2" t="s">
        <v>16</v>
      </c>
      <c r="N218" s="3">
        <v>2</v>
      </c>
      <c r="O218" s="27" t="s">
        <v>1427</v>
      </c>
      <c r="P218" s="27" t="s">
        <v>1427</v>
      </c>
      <c r="Q218" s="27" t="s">
        <v>1427</v>
      </c>
      <c r="R218" s="27">
        <f t="shared" si="12"/>
        <v>0</v>
      </c>
      <c r="S218" s="27"/>
      <c r="T218" s="27"/>
      <c r="U218" s="27"/>
      <c r="V218" s="27"/>
      <c r="W218" s="27"/>
      <c r="X218" s="27"/>
      <c r="Y218" s="27"/>
      <c r="Z218" s="27" t="s">
        <v>1427</v>
      </c>
      <c r="AA218" s="27" t="s">
        <v>1427</v>
      </c>
      <c r="AB218" s="27" t="s">
        <v>1427</v>
      </c>
      <c r="AC218" s="27">
        <f t="shared" si="13"/>
        <v>0</v>
      </c>
      <c r="AD218" s="27"/>
      <c r="AE218" s="27"/>
      <c r="AF218" s="27"/>
      <c r="AG218" s="27"/>
      <c r="AH218" s="27"/>
      <c r="AI218" s="27"/>
      <c r="AJ218" s="27"/>
      <c r="AK218" s="27"/>
      <c r="AL218" s="29">
        <v>0</v>
      </c>
      <c r="AM218" s="29">
        <v>0</v>
      </c>
      <c r="AN218" s="29">
        <v>6</v>
      </c>
      <c r="AO218" s="29">
        <v>7</v>
      </c>
      <c r="AP218" s="29">
        <v>7</v>
      </c>
      <c r="AQ218" s="29">
        <v>9</v>
      </c>
      <c r="AR218" s="29">
        <v>10</v>
      </c>
      <c r="AS218" s="29">
        <v>8</v>
      </c>
      <c r="AT218" s="29">
        <f t="shared" si="14"/>
        <v>7.833333333333333</v>
      </c>
      <c r="AU218" s="29">
        <v>8</v>
      </c>
      <c r="AV218" s="29">
        <v>8</v>
      </c>
      <c r="AW218" s="29">
        <v>1</v>
      </c>
      <c r="AX218" s="29">
        <v>26</v>
      </c>
      <c r="AY218" s="29">
        <v>1</v>
      </c>
      <c r="AZ218" s="27" t="s">
        <v>1427</v>
      </c>
      <c r="BA218" s="27">
        <v>123</v>
      </c>
      <c r="BB218" s="27">
        <v>1</v>
      </c>
      <c r="BC218" s="27">
        <v>0</v>
      </c>
      <c r="BD218" s="27">
        <v>0</v>
      </c>
      <c r="BE218" s="27">
        <v>0</v>
      </c>
      <c r="BF218" s="27" t="s">
        <v>2853</v>
      </c>
      <c r="BG218" s="27">
        <v>165</v>
      </c>
      <c r="BH218" s="27" t="s">
        <v>1427</v>
      </c>
      <c r="BI218" s="27">
        <v>2</v>
      </c>
      <c r="BJ218" s="27" t="s">
        <v>1427</v>
      </c>
      <c r="BK218" s="27" t="s">
        <v>1427</v>
      </c>
      <c r="BL218" s="27" t="s">
        <v>1427</v>
      </c>
      <c r="BM218" s="27" t="s">
        <v>1427</v>
      </c>
      <c r="BN218" s="27">
        <v>3</v>
      </c>
      <c r="BO218" s="29">
        <v>3</v>
      </c>
      <c r="BP218" s="27">
        <v>180</v>
      </c>
      <c r="BQ218" s="27">
        <v>0</v>
      </c>
      <c r="BR218" s="27" t="s">
        <v>1427</v>
      </c>
      <c r="BS218" s="27">
        <v>0</v>
      </c>
      <c r="BT218" s="27">
        <v>1</v>
      </c>
      <c r="BU218" s="29">
        <v>4</v>
      </c>
    </row>
    <row r="219" spans="1:73" ht="30" hidden="1" outlineLevel="2" x14ac:dyDescent="0.25">
      <c r="A219" s="27">
        <v>336</v>
      </c>
      <c r="B219" s="28">
        <v>44446.145196759258</v>
      </c>
      <c r="C219" s="28">
        <v>44446.147604166668</v>
      </c>
      <c r="D219" s="2" t="s">
        <v>675</v>
      </c>
      <c r="E219" s="27">
        <v>100</v>
      </c>
      <c r="F219" s="27">
        <v>208</v>
      </c>
      <c r="G219" s="27">
        <v>1</v>
      </c>
      <c r="H219" s="28">
        <v>44446.147615902781</v>
      </c>
      <c r="I219" s="2" t="s">
        <v>676</v>
      </c>
      <c r="J219" s="27">
        <v>45.40960693359375</v>
      </c>
      <c r="K219" s="27">
        <v>11.894699096679688</v>
      </c>
      <c r="L219" s="2" t="s">
        <v>15</v>
      </c>
      <c r="M219" s="2" t="s">
        <v>16</v>
      </c>
      <c r="N219" s="3">
        <v>2</v>
      </c>
      <c r="O219" s="27" t="s">
        <v>1427</v>
      </c>
      <c r="P219" s="27" t="s">
        <v>1427</v>
      </c>
      <c r="Q219" s="27" t="s">
        <v>1427</v>
      </c>
      <c r="R219" s="27">
        <f t="shared" si="12"/>
        <v>0</v>
      </c>
      <c r="S219" s="27"/>
      <c r="T219" s="27"/>
      <c r="U219" s="27"/>
      <c r="V219" s="27"/>
      <c r="W219" s="27"/>
      <c r="X219" s="27"/>
      <c r="Y219" s="27"/>
      <c r="Z219" s="27" t="s">
        <v>1427</v>
      </c>
      <c r="AA219" s="27" t="s">
        <v>1427</v>
      </c>
      <c r="AB219" s="27" t="s">
        <v>1427</v>
      </c>
      <c r="AC219" s="27">
        <f t="shared" si="13"/>
        <v>0</v>
      </c>
      <c r="AD219" s="27"/>
      <c r="AE219" s="27"/>
      <c r="AF219" s="27"/>
      <c r="AG219" s="27"/>
      <c r="AH219" s="27"/>
      <c r="AI219" s="27"/>
      <c r="AJ219" s="27"/>
      <c r="AK219" s="27"/>
      <c r="AL219" s="29">
        <v>0</v>
      </c>
      <c r="AM219" s="29">
        <v>0</v>
      </c>
      <c r="AN219" s="29">
        <v>6</v>
      </c>
      <c r="AO219" s="29">
        <v>10</v>
      </c>
      <c r="AP219" s="29">
        <v>5</v>
      </c>
      <c r="AQ219" s="29">
        <v>8</v>
      </c>
      <c r="AR219" s="29">
        <v>10</v>
      </c>
      <c r="AS219" s="29">
        <v>10</v>
      </c>
      <c r="AT219" s="29">
        <f t="shared" si="14"/>
        <v>8.1666666666666661</v>
      </c>
      <c r="AU219" s="29">
        <v>5</v>
      </c>
      <c r="AV219" s="29">
        <v>7</v>
      </c>
      <c r="AW219" s="29">
        <v>1</v>
      </c>
      <c r="AX219" s="29">
        <v>25</v>
      </c>
      <c r="AY219" s="29">
        <v>1</v>
      </c>
      <c r="AZ219" s="27" t="s">
        <v>1427</v>
      </c>
      <c r="BA219" s="27">
        <v>67</v>
      </c>
      <c r="BB219" s="27">
        <v>1</v>
      </c>
      <c r="BC219" s="27">
        <v>0</v>
      </c>
      <c r="BD219" s="27">
        <v>0</v>
      </c>
      <c r="BE219" s="27">
        <v>0</v>
      </c>
      <c r="BF219" s="27" t="s">
        <v>2697</v>
      </c>
      <c r="BG219" s="27">
        <v>171</v>
      </c>
      <c r="BH219" s="27" t="s">
        <v>1427</v>
      </c>
      <c r="BI219" s="27">
        <v>3</v>
      </c>
      <c r="BJ219" s="27" t="s">
        <v>1427</v>
      </c>
      <c r="BK219" s="27" t="s">
        <v>1427</v>
      </c>
      <c r="BL219" s="27" t="s">
        <v>1427</v>
      </c>
      <c r="BM219" s="27" t="s">
        <v>1427</v>
      </c>
      <c r="BN219" s="27">
        <v>4</v>
      </c>
      <c r="BO219" s="29">
        <v>3</v>
      </c>
      <c r="BP219" s="27">
        <v>120</v>
      </c>
      <c r="BQ219" s="27">
        <v>0</v>
      </c>
      <c r="BR219" s="27" t="s">
        <v>1427</v>
      </c>
      <c r="BS219" s="27">
        <v>1</v>
      </c>
      <c r="BT219" s="27">
        <v>1</v>
      </c>
      <c r="BU219" s="29">
        <v>4</v>
      </c>
    </row>
    <row r="220" spans="1:73" ht="45" hidden="1" outlineLevel="2" x14ac:dyDescent="0.25">
      <c r="A220" s="27">
        <v>344</v>
      </c>
      <c r="B220" s="28">
        <v>44446.214004629626</v>
      </c>
      <c r="C220" s="28">
        <v>44446.217199074075</v>
      </c>
      <c r="D220" s="2" t="s">
        <v>689</v>
      </c>
      <c r="E220" s="27">
        <v>100</v>
      </c>
      <c r="F220" s="27">
        <v>275</v>
      </c>
      <c r="G220" s="27">
        <v>1</v>
      </c>
      <c r="H220" s="28">
        <v>44446.217202974534</v>
      </c>
      <c r="I220" s="2" t="s">
        <v>690</v>
      </c>
      <c r="J220" s="27">
        <v>45.40960693359375</v>
      </c>
      <c r="K220" s="27">
        <v>11.894699096679688</v>
      </c>
      <c r="L220" s="2" t="s">
        <v>15</v>
      </c>
      <c r="M220" s="2" t="s">
        <v>16</v>
      </c>
      <c r="N220" s="3">
        <v>2</v>
      </c>
      <c r="O220" s="27" t="s">
        <v>1427</v>
      </c>
      <c r="P220" s="27" t="s">
        <v>1427</v>
      </c>
      <c r="Q220" s="27" t="s">
        <v>1427</v>
      </c>
      <c r="R220" s="27">
        <f t="shared" si="12"/>
        <v>0</v>
      </c>
      <c r="S220" s="27"/>
      <c r="T220" s="27"/>
      <c r="U220" s="27"/>
      <c r="V220" s="27"/>
      <c r="W220" s="27"/>
      <c r="X220" s="27"/>
      <c r="Y220" s="27"/>
      <c r="Z220" s="27" t="s">
        <v>1427</v>
      </c>
      <c r="AA220" s="27" t="s">
        <v>1427</v>
      </c>
      <c r="AB220" s="27" t="s">
        <v>1427</v>
      </c>
      <c r="AC220" s="27">
        <f t="shared" si="13"/>
        <v>0</v>
      </c>
      <c r="AD220" s="27"/>
      <c r="AE220" s="27"/>
      <c r="AF220" s="27"/>
      <c r="AG220" s="27"/>
      <c r="AH220" s="27"/>
      <c r="AI220" s="27"/>
      <c r="AJ220" s="27"/>
      <c r="AK220" s="27"/>
      <c r="AL220" s="29">
        <v>0</v>
      </c>
      <c r="AM220" s="29">
        <v>0</v>
      </c>
      <c r="AN220" s="29">
        <v>7</v>
      </c>
      <c r="AO220" s="29">
        <v>9</v>
      </c>
      <c r="AP220" s="29">
        <v>6</v>
      </c>
      <c r="AQ220" s="29">
        <v>6</v>
      </c>
      <c r="AR220" s="29">
        <v>9</v>
      </c>
      <c r="AS220" s="29">
        <v>7</v>
      </c>
      <c r="AT220" s="29">
        <f t="shared" si="14"/>
        <v>7.333333333333333</v>
      </c>
      <c r="AU220" s="29">
        <v>5</v>
      </c>
      <c r="AV220" s="29">
        <v>8</v>
      </c>
      <c r="AW220" s="29">
        <v>1</v>
      </c>
      <c r="AX220" s="29">
        <v>39</v>
      </c>
      <c r="AY220" s="29">
        <v>1</v>
      </c>
      <c r="AZ220" s="27" t="s">
        <v>1427</v>
      </c>
      <c r="BA220" s="27">
        <v>123</v>
      </c>
      <c r="BB220" s="27">
        <v>1</v>
      </c>
      <c r="BC220" s="27">
        <v>0</v>
      </c>
      <c r="BD220" s="27">
        <v>0</v>
      </c>
      <c r="BE220" s="27">
        <v>0</v>
      </c>
      <c r="BF220" s="27" t="s">
        <v>2857</v>
      </c>
      <c r="BG220" s="27">
        <v>167</v>
      </c>
      <c r="BH220" s="27" t="s">
        <v>1427</v>
      </c>
      <c r="BI220" s="27">
        <v>4</v>
      </c>
      <c r="BJ220" s="27">
        <v>13</v>
      </c>
      <c r="BK220" s="27" t="s">
        <v>1427</v>
      </c>
      <c r="BL220" s="27" t="s">
        <v>1427</v>
      </c>
      <c r="BM220" s="27" t="s">
        <v>1427</v>
      </c>
      <c r="BN220" s="27">
        <v>4</v>
      </c>
      <c r="BO220" s="29">
        <v>3</v>
      </c>
      <c r="BP220" s="27">
        <v>30</v>
      </c>
      <c r="BQ220" s="27">
        <v>0</v>
      </c>
      <c r="BR220" s="27" t="s">
        <v>1427</v>
      </c>
      <c r="BS220" s="27">
        <v>1</v>
      </c>
      <c r="BT220" s="27">
        <v>0</v>
      </c>
      <c r="BU220" s="29">
        <v>2</v>
      </c>
    </row>
    <row r="221" spans="1:73" ht="30" hidden="1" outlineLevel="2" x14ac:dyDescent="0.25">
      <c r="A221" s="27">
        <v>346</v>
      </c>
      <c r="B221" s="28">
        <v>44446.23033564815</v>
      </c>
      <c r="C221" s="28">
        <v>44446.232476851852</v>
      </c>
      <c r="D221" s="2" t="s">
        <v>693</v>
      </c>
      <c r="E221" s="27">
        <v>100</v>
      </c>
      <c r="F221" s="27">
        <v>185</v>
      </c>
      <c r="G221" s="27">
        <v>1</v>
      </c>
      <c r="H221" s="28">
        <v>44446.232493553238</v>
      </c>
      <c r="I221" s="2" t="s">
        <v>694</v>
      </c>
      <c r="J221" s="27">
        <v>44.150604248046875</v>
      </c>
      <c r="K221" s="27">
        <v>12.134597778320313</v>
      </c>
      <c r="L221" s="2" t="s">
        <v>15</v>
      </c>
      <c r="M221" s="2" t="s">
        <v>16</v>
      </c>
      <c r="N221" s="3">
        <v>2</v>
      </c>
      <c r="O221" s="27" t="s">
        <v>1427</v>
      </c>
      <c r="P221" s="27" t="s">
        <v>1427</v>
      </c>
      <c r="Q221" s="27" t="s">
        <v>1427</v>
      </c>
      <c r="R221" s="27">
        <f t="shared" si="12"/>
        <v>0</v>
      </c>
      <c r="S221" s="27"/>
      <c r="T221" s="27"/>
      <c r="U221" s="27"/>
      <c r="V221" s="27"/>
      <c r="W221" s="27"/>
      <c r="X221" s="27"/>
      <c r="Y221" s="27"/>
      <c r="Z221" s="27" t="s">
        <v>1427</v>
      </c>
      <c r="AA221" s="27" t="s">
        <v>1427</v>
      </c>
      <c r="AB221" s="27" t="s">
        <v>1427</v>
      </c>
      <c r="AC221" s="27">
        <f t="shared" si="13"/>
        <v>0</v>
      </c>
      <c r="AD221" s="27"/>
      <c r="AE221" s="27"/>
      <c r="AF221" s="27"/>
      <c r="AG221" s="27"/>
      <c r="AH221" s="27"/>
      <c r="AI221" s="27"/>
      <c r="AJ221" s="27"/>
      <c r="AK221" s="27"/>
      <c r="AL221" s="29">
        <v>0</v>
      </c>
      <c r="AM221" s="29">
        <v>0</v>
      </c>
      <c r="AN221" s="29">
        <v>2</v>
      </c>
      <c r="AO221" s="29">
        <v>10</v>
      </c>
      <c r="AP221" s="29">
        <v>2</v>
      </c>
      <c r="AQ221" s="29">
        <v>9</v>
      </c>
      <c r="AR221" s="29">
        <v>10</v>
      </c>
      <c r="AS221" s="29">
        <v>10</v>
      </c>
      <c r="AT221" s="29">
        <f t="shared" si="14"/>
        <v>7.166666666666667</v>
      </c>
      <c r="AU221" s="29">
        <v>7</v>
      </c>
      <c r="AV221" s="29">
        <v>8</v>
      </c>
      <c r="AW221" s="29">
        <v>1</v>
      </c>
      <c r="AX221" s="29">
        <v>25</v>
      </c>
      <c r="AY221" s="29">
        <v>1</v>
      </c>
      <c r="AZ221" s="27" t="s">
        <v>1427</v>
      </c>
      <c r="BA221" s="27">
        <v>67</v>
      </c>
      <c r="BB221" s="27">
        <v>1</v>
      </c>
      <c r="BC221" s="27">
        <v>0</v>
      </c>
      <c r="BD221" s="27">
        <v>0</v>
      </c>
      <c r="BE221" s="27">
        <v>0</v>
      </c>
      <c r="BF221" s="27" t="s">
        <v>2697</v>
      </c>
      <c r="BG221" s="27">
        <v>173</v>
      </c>
      <c r="BH221" s="27" t="s">
        <v>2858</v>
      </c>
      <c r="BI221" s="27">
        <v>7</v>
      </c>
      <c r="BJ221" s="27" t="s">
        <v>1427</v>
      </c>
      <c r="BK221" s="27" t="s">
        <v>1427</v>
      </c>
      <c r="BL221" s="27" t="s">
        <v>1427</v>
      </c>
      <c r="BM221" s="27" t="s">
        <v>1427</v>
      </c>
      <c r="BN221" s="27">
        <v>4</v>
      </c>
      <c r="BO221" s="29">
        <v>3</v>
      </c>
      <c r="BP221" s="27">
        <v>180</v>
      </c>
      <c r="BQ221" s="27">
        <v>0</v>
      </c>
      <c r="BR221" s="27" t="s">
        <v>1427</v>
      </c>
      <c r="BS221" s="27">
        <v>1</v>
      </c>
      <c r="BT221" s="27">
        <v>1</v>
      </c>
      <c r="BU221" s="29">
        <v>2</v>
      </c>
    </row>
    <row r="222" spans="1:73" ht="45" hidden="1" outlineLevel="2" x14ac:dyDescent="0.25">
      <c r="A222" s="27">
        <v>350</v>
      </c>
      <c r="B222" s="28">
        <v>44446.250972222224</v>
      </c>
      <c r="C222" s="28">
        <v>44446.252870370372</v>
      </c>
      <c r="D222" s="2" t="s">
        <v>701</v>
      </c>
      <c r="E222" s="27">
        <v>100</v>
      </c>
      <c r="F222" s="27">
        <v>164</v>
      </c>
      <c r="G222" s="27">
        <v>1</v>
      </c>
      <c r="H222" s="28">
        <v>44446.252883263885</v>
      </c>
      <c r="I222" s="2" t="s">
        <v>702</v>
      </c>
      <c r="J222" s="27">
        <v>43.147903442382813</v>
      </c>
      <c r="K222" s="27">
        <v>12.109695434570313</v>
      </c>
      <c r="L222" s="2" t="s">
        <v>15</v>
      </c>
      <c r="M222" s="2" t="s">
        <v>16</v>
      </c>
      <c r="N222" s="3">
        <v>2</v>
      </c>
      <c r="O222" s="27" t="s">
        <v>1427</v>
      </c>
      <c r="P222" s="27" t="s">
        <v>1427</v>
      </c>
      <c r="Q222" s="27" t="s">
        <v>1427</v>
      </c>
      <c r="R222" s="27">
        <f t="shared" si="12"/>
        <v>0</v>
      </c>
      <c r="S222" s="27"/>
      <c r="T222" s="27"/>
      <c r="U222" s="27"/>
      <c r="V222" s="27"/>
      <c r="W222" s="27"/>
      <c r="X222" s="27"/>
      <c r="Y222" s="27"/>
      <c r="Z222" s="27" t="s">
        <v>1427</v>
      </c>
      <c r="AA222" s="27" t="s">
        <v>1427</v>
      </c>
      <c r="AB222" s="27" t="s">
        <v>1427</v>
      </c>
      <c r="AC222" s="27">
        <f t="shared" si="13"/>
        <v>0</v>
      </c>
      <c r="AD222" s="27"/>
      <c r="AE222" s="27"/>
      <c r="AF222" s="27"/>
      <c r="AG222" s="27"/>
      <c r="AH222" s="27"/>
      <c r="AI222" s="27"/>
      <c r="AJ222" s="27"/>
      <c r="AK222" s="27"/>
      <c r="AL222" s="29">
        <v>0</v>
      </c>
      <c r="AM222" s="29">
        <v>0</v>
      </c>
      <c r="AN222" s="29">
        <v>6</v>
      </c>
      <c r="AO222" s="29">
        <v>7</v>
      </c>
      <c r="AP222" s="29">
        <v>7</v>
      </c>
      <c r="AQ222" s="29">
        <v>8</v>
      </c>
      <c r="AR222" s="29">
        <v>8</v>
      </c>
      <c r="AS222" s="29">
        <v>9</v>
      </c>
      <c r="AT222" s="29">
        <f t="shared" si="14"/>
        <v>7.5</v>
      </c>
      <c r="AU222" s="29">
        <v>7</v>
      </c>
      <c r="AV222" s="29">
        <v>8</v>
      </c>
      <c r="AW222" s="29">
        <v>1</v>
      </c>
      <c r="AX222" s="29">
        <v>39</v>
      </c>
      <c r="AY222" s="29">
        <v>1</v>
      </c>
      <c r="AZ222" s="27" t="s">
        <v>1427</v>
      </c>
      <c r="BA222" s="27">
        <v>67</v>
      </c>
      <c r="BB222" s="27">
        <v>1</v>
      </c>
      <c r="BC222" s="27">
        <v>0</v>
      </c>
      <c r="BD222" s="27">
        <v>0</v>
      </c>
      <c r="BE222" s="27">
        <v>0</v>
      </c>
      <c r="BF222" s="27" t="s">
        <v>2602</v>
      </c>
      <c r="BG222" s="27">
        <v>167</v>
      </c>
      <c r="BH222" s="27" t="s">
        <v>1427</v>
      </c>
      <c r="BI222" s="27">
        <v>7</v>
      </c>
      <c r="BJ222" s="27" t="s">
        <v>1427</v>
      </c>
      <c r="BK222" s="27" t="s">
        <v>1427</v>
      </c>
      <c r="BL222" s="27" t="s">
        <v>1427</v>
      </c>
      <c r="BM222" s="27" t="s">
        <v>1427</v>
      </c>
      <c r="BN222" s="27">
        <v>2</v>
      </c>
      <c r="BO222" s="29">
        <v>3</v>
      </c>
      <c r="BP222" s="27">
        <v>90</v>
      </c>
      <c r="BQ222" s="27">
        <v>0</v>
      </c>
      <c r="BR222" s="27" t="s">
        <v>1427</v>
      </c>
      <c r="BS222" s="27">
        <v>1</v>
      </c>
      <c r="BT222" s="27">
        <v>0</v>
      </c>
      <c r="BU222" s="29">
        <v>2</v>
      </c>
    </row>
    <row r="223" spans="1:73" ht="45" hidden="1" outlineLevel="2" x14ac:dyDescent="0.25">
      <c r="A223" s="27">
        <v>356</v>
      </c>
      <c r="B223" s="28">
        <v>44446.31046296296</v>
      </c>
      <c r="C223" s="28">
        <v>44446.312013888892</v>
      </c>
      <c r="D223" s="2" t="s">
        <v>713</v>
      </c>
      <c r="E223" s="27">
        <v>100</v>
      </c>
      <c r="F223" s="27">
        <v>134</v>
      </c>
      <c r="G223" s="27">
        <v>1</v>
      </c>
      <c r="H223" s="28">
        <v>44446.312023796294</v>
      </c>
      <c r="I223" s="2" t="s">
        <v>714</v>
      </c>
      <c r="J223" s="27">
        <v>45.552093505859375</v>
      </c>
      <c r="K223" s="27">
        <v>11.828704833984375</v>
      </c>
      <c r="L223" s="2" t="s">
        <v>15</v>
      </c>
      <c r="M223" s="2" t="s">
        <v>16</v>
      </c>
      <c r="N223" s="3">
        <v>2</v>
      </c>
      <c r="O223" s="27" t="s">
        <v>1427</v>
      </c>
      <c r="P223" s="27" t="s">
        <v>1427</v>
      </c>
      <c r="Q223" s="27" t="s">
        <v>1427</v>
      </c>
      <c r="R223" s="27">
        <f t="shared" si="12"/>
        <v>0</v>
      </c>
      <c r="S223" s="27"/>
      <c r="T223" s="27"/>
      <c r="U223" s="27"/>
      <c r="V223" s="27"/>
      <c r="W223" s="27"/>
      <c r="X223" s="27"/>
      <c r="Y223" s="27"/>
      <c r="Z223" s="27" t="s">
        <v>1427</v>
      </c>
      <c r="AA223" s="27" t="s">
        <v>1427</v>
      </c>
      <c r="AB223" s="27" t="s">
        <v>1427</v>
      </c>
      <c r="AC223" s="27">
        <f t="shared" si="13"/>
        <v>0</v>
      </c>
      <c r="AD223" s="27"/>
      <c r="AE223" s="27"/>
      <c r="AF223" s="27"/>
      <c r="AG223" s="27"/>
      <c r="AH223" s="27"/>
      <c r="AI223" s="27"/>
      <c r="AJ223" s="27"/>
      <c r="AK223" s="27"/>
      <c r="AL223" s="29">
        <v>0</v>
      </c>
      <c r="AM223" s="29">
        <v>0</v>
      </c>
      <c r="AN223" s="29">
        <v>6</v>
      </c>
      <c r="AO223" s="29">
        <v>10</v>
      </c>
      <c r="AP223" s="29">
        <v>6</v>
      </c>
      <c r="AQ223" s="29">
        <v>10</v>
      </c>
      <c r="AR223" s="29">
        <v>10</v>
      </c>
      <c r="AS223" s="29">
        <v>10</v>
      </c>
      <c r="AT223" s="29">
        <f t="shared" si="14"/>
        <v>8.6666666666666661</v>
      </c>
      <c r="AU223" s="29">
        <v>7</v>
      </c>
      <c r="AV223" s="29">
        <v>8</v>
      </c>
      <c r="AW223" s="29">
        <v>0</v>
      </c>
      <c r="AX223" s="29">
        <v>26</v>
      </c>
      <c r="AY223" s="29">
        <v>1</v>
      </c>
      <c r="AZ223" s="27" t="s">
        <v>1427</v>
      </c>
      <c r="BA223" s="27">
        <v>67</v>
      </c>
      <c r="BB223" s="27">
        <v>1</v>
      </c>
      <c r="BC223" s="27">
        <v>0</v>
      </c>
      <c r="BD223" s="27">
        <v>0</v>
      </c>
      <c r="BE223" s="27">
        <v>0</v>
      </c>
      <c r="BF223" s="27" t="s">
        <v>2863</v>
      </c>
      <c r="BG223" s="27">
        <v>164</v>
      </c>
      <c r="BH223" s="27" t="s">
        <v>1427</v>
      </c>
      <c r="BI223" s="27">
        <v>7</v>
      </c>
      <c r="BJ223" s="27" t="s">
        <v>1427</v>
      </c>
      <c r="BK223" s="27" t="s">
        <v>1427</v>
      </c>
      <c r="BL223" s="27" t="s">
        <v>1427</v>
      </c>
      <c r="BM223" s="27" t="s">
        <v>1427</v>
      </c>
      <c r="BN223" s="27">
        <v>4</v>
      </c>
      <c r="BO223" s="29">
        <v>4</v>
      </c>
      <c r="BP223" s="27">
        <v>40</v>
      </c>
      <c r="BQ223" s="27">
        <v>0</v>
      </c>
      <c r="BR223" s="27" t="s">
        <v>1427</v>
      </c>
      <c r="BS223" s="27">
        <v>1</v>
      </c>
      <c r="BT223" s="27">
        <v>0</v>
      </c>
      <c r="BU223" s="29">
        <v>2</v>
      </c>
    </row>
    <row r="224" spans="1:73" ht="45" hidden="1" outlineLevel="2" x14ac:dyDescent="0.25">
      <c r="A224" s="27">
        <v>359</v>
      </c>
      <c r="B224" s="28">
        <v>44446.322106481479</v>
      </c>
      <c r="C224" s="28">
        <v>44446.323969907404</v>
      </c>
      <c r="D224" s="2" t="s">
        <v>719</v>
      </c>
      <c r="E224" s="27">
        <v>100</v>
      </c>
      <c r="F224" s="27">
        <v>161</v>
      </c>
      <c r="G224" s="27">
        <v>1</v>
      </c>
      <c r="H224" s="28">
        <v>44446.323983344904</v>
      </c>
      <c r="I224" s="2" t="s">
        <v>720</v>
      </c>
      <c r="J224" s="27">
        <v>43.147903442382813</v>
      </c>
      <c r="K224" s="27">
        <v>12.109695434570313</v>
      </c>
      <c r="L224" s="2" t="s">
        <v>15</v>
      </c>
      <c r="M224" s="2" t="s">
        <v>16</v>
      </c>
      <c r="N224" s="3">
        <v>2</v>
      </c>
      <c r="O224" s="27" t="s">
        <v>1427</v>
      </c>
      <c r="P224" s="27" t="s">
        <v>1427</v>
      </c>
      <c r="Q224" s="27" t="s">
        <v>1427</v>
      </c>
      <c r="R224" s="27">
        <f t="shared" si="12"/>
        <v>0</v>
      </c>
      <c r="S224" s="27"/>
      <c r="T224" s="27"/>
      <c r="U224" s="27"/>
      <c r="V224" s="27"/>
      <c r="W224" s="27"/>
      <c r="X224" s="27"/>
      <c r="Y224" s="27"/>
      <c r="Z224" s="27" t="s">
        <v>1427</v>
      </c>
      <c r="AA224" s="27" t="s">
        <v>1427</v>
      </c>
      <c r="AB224" s="27" t="s">
        <v>1427</v>
      </c>
      <c r="AC224" s="27">
        <f t="shared" si="13"/>
        <v>0</v>
      </c>
      <c r="AD224" s="27"/>
      <c r="AE224" s="27"/>
      <c r="AF224" s="27"/>
      <c r="AG224" s="27"/>
      <c r="AH224" s="27"/>
      <c r="AI224" s="27"/>
      <c r="AJ224" s="27"/>
      <c r="AK224" s="27"/>
      <c r="AL224" s="29">
        <v>0</v>
      </c>
      <c r="AM224" s="29">
        <v>0</v>
      </c>
      <c r="AN224" s="29">
        <v>5</v>
      </c>
      <c r="AO224" s="29">
        <v>9</v>
      </c>
      <c r="AP224" s="29">
        <v>8</v>
      </c>
      <c r="AQ224" s="29">
        <v>1</v>
      </c>
      <c r="AR224" s="29">
        <v>5</v>
      </c>
      <c r="AS224" s="29">
        <v>1</v>
      </c>
      <c r="AT224" s="29">
        <f t="shared" si="14"/>
        <v>4.833333333333333</v>
      </c>
      <c r="AU224" s="29">
        <v>5</v>
      </c>
      <c r="AV224" s="29">
        <v>7</v>
      </c>
      <c r="AW224" s="29">
        <v>1</v>
      </c>
      <c r="AX224" s="29">
        <v>23</v>
      </c>
      <c r="AY224" s="29">
        <v>1</v>
      </c>
      <c r="AZ224" s="27" t="s">
        <v>1427</v>
      </c>
      <c r="BA224" s="27">
        <v>123</v>
      </c>
      <c r="BB224" s="27">
        <v>1</v>
      </c>
      <c r="BC224" s="27">
        <v>0</v>
      </c>
      <c r="BD224" s="27">
        <v>0</v>
      </c>
      <c r="BE224" s="27">
        <v>0</v>
      </c>
      <c r="BF224" s="27" t="s">
        <v>2853</v>
      </c>
      <c r="BG224" s="27">
        <v>164</v>
      </c>
      <c r="BH224" s="27" t="s">
        <v>1427</v>
      </c>
      <c r="BI224" s="27">
        <v>4</v>
      </c>
      <c r="BJ224" s="27">
        <v>16</v>
      </c>
      <c r="BK224" s="27" t="s">
        <v>1427</v>
      </c>
      <c r="BL224" s="27">
        <v>110</v>
      </c>
      <c r="BM224" s="27" t="s">
        <v>1427</v>
      </c>
      <c r="BN224" s="27">
        <v>4</v>
      </c>
      <c r="BO224" s="29">
        <v>3</v>
      </c>
      <c r="BP224" s="27">
        <v>100</v>
      </c>
      <c r="BQ224" s="27">
        <v>0</v>
      </c>
      <c r="BR224" s="27" t="s">
        <v>1427</v>
      </c>
      <c r="BS224" s="27">
        <v>1</v>
      </c>
      <c r="BT224" s="27">
        <v>0</v>
      </c>
      <c r="BU224" s="29">
        <v>3</v>
      </c>
    </row>
    <row r="225" spans="1:73" ht="45" hidden="1" outlineLevel="2" x14ac:dyDescent="0.25">
      <c r="A225" s="27">
        <v>369</v>
      </c>
      <c r="B225" s="28">
        <v>44446.359490740739</v>
      </c>
      <c r="C225" s="28">
        <v>44446.361724537041</v>
      </c>
      <c r="D225" s="2" t="s">
        <v>738</v>
      </c>
      <c r="E225" s="27">
        <v>100</v>
      </c>
      <c r="F225" s="27">
        <v>192</v>
      </c>
      <c r="G225" s="27">
        <v>1</v>
      </c>
      <c r="H225" s="28">
        <v>44446.361735104168</v>
      </c>
      <c r="I225" s="2" t="s">
        <v>739</v>
      </c>
      <c r="J225" s="27">
        <v>45.472198486328125</v>
      </c>
      <c r="K225" s="27">
        <v>9.19219970703125</v>
      </c>
      <c r="L225" s="2" t="s">
        <v>15</v>
      </c>
      <c r="M225" s="2" t="s">
        <v>16</v>
      </c>
      <c r="N225" s="3">
        <v>2</v>
      </c>
      <c r="O225" s="27" t="s">
        <v>1427</v>
      </c>
      <c r="P225" s="27" t="s">
        <v>1427</v>
      </c>
      <c r="Q225" s="27" t="s">
        <v>1427</v>
      </c>
      <c r="R225" s="27">
        <f t="shared" si="12"/>
        <v>0</v>
      </c>
      <c r="S225" s="27"/>
      <c r="T225" s="27"/>
      <c r="U225" s="27"/>
      <c r="V225" s="27"/>
      <c r="W225" s="27"/>
      <c r="X225" s="27"/>
      <c r="Y225" s="27"/>
      <c r="Z225" s="27" t="s">
        <v>1427</v>
      </c>
      <c r="AA225" s="27" t="s">
        <v>1427</v>
      </c>
      <c r="AB225" s="27" t="s">
        <v>1427</v>
      </c>
      <c r="AC225" s="27">
        <f t="shared" si="13"/>
        <v>0</v>
      </c>
      <c r="AD225" s="27"/>
      <c r="AE225" s="27"/>
      <c r="AF225" s="27"/>
      <c r="AG225" s="27"/>
      <c r="AH225" s="27"/>
      <c r="AI225" s="27"/>
      <c r="AJ225" s="27"/>
      <c r="AK225" s="27"/>
      <c r="AL225" s="29">
        <v>0</v>
      </c>
      <c r="AM225" s="29">
        <v>0</v>
      </c>
      <c r="AN225" s="29">
        <v>10</v>
      </c>
      <c r="AO225" s="29">
        <v>10</v>
      </c>
      <c r="AP225" s="29">
        <v>6</v>
      </c>
      <c r="AQ225" s="29">
        <v>10</v>
      </c>
      <c r="AR225" s="29">
        <v>1</v>
      </c>
      <c r="AS225" s="29">
        <v>1</v>
      </c>
      <c r="AT225" s="29">
        <f t="shared" si="14"/>
        <v>6.333333333333333</v>
      </c>
      <c r="AU225" s="29">
        <v>6</v>
      </c>
      <c r="AV225" s="29">
        <v>9</v>
      </c>
      <c r="AW225" s="29">
        <v>0</v>
      </c>
      <c r="AX225" s="29">
        <v>22</v>
      </c>
      <c r="AY225" s="29">
        <v>1</v>
      </c>
      <c r="AZ225" s="27" t="s">
        <v>1427</v>
      </c>
      <c r="BA225" s="27">
        <v>58</v>
      </c>
      <c r="BB225" s="27">
        <v>1</v>
      </c>
      <c r="BC225" s="27">
        <v>0</v>
      </c>
      <c r="BD225" s="27">
        <v>0</v>
      </c>
      <c r="BE225" s="27">
        <v>0</v>
      </c>
      <c r="BF225" s="27" t="s">
        <v>2599</v>
      </c>
      <c r="BG225" s="27">
        <v>164</v>
      </c>
      <c r="BH225" s="27" t="s">
        <v>1427</v>
      </c>
      <c r="BI225" s="27">
        <v>3</v>
      </c>
      <c r="BJ225" s="27">
        <v>16</v>
      </c>
      <c r="BK225" s="27" t="s">
        <v>1427</v>
      </c>
      <c r="BL225" s="27" t="s">
        <v>1427</v>
      </c>
      <c r="BM225" s="27" t="s">
        <v>1427</v>
      </c>
      <c r="BN225" s="27">
        <v>5</v>
      </c>
      <c r="BO225" s="29">
        <v>5</v>
      </c>
      <c r="BP225" s="27">
        <v>40</v>
      </c>
      <c r="BQ225" s="27">
        <v>1</v>
      </c>
      <c r="BR225" s="27">
        <v>1</v>
      </c>
      <c r="BS225" s="27">
        <v>1</v>
      </c>
      <c r="BT225" s="27">
        <v>1</v>
      </c>
      <c r="BU225" s="29">
        <v>3</v>
      </c>
    </row>
    <row r="226" spans="1:73" ht="30" hidden="1" outlineLevel="2" x14ac:dyDescent="0.25">
      <c r="A226" s="27">
        <v>372</v>
      </c>
      <c r="B226" s="28">
        <v>44446.367395833331</v>
      </c>
      <c r="C226" s="28">
        <v>44446.372662037036</v>
      </c>
      <c r="D226" s="2" t="s">
        <v>744</v>
      </c>
      <c r="E226" s="27">
        <v>100</v>
      </c>
      <c r="F226" s="27">
        <v>455</v>
      </c>
      <c r="G226" s="27">
        <v>1</v>
      </c>
      <c r="H226" s="28">
        <v>44446.372677256943</v>
      </c>
      <c r="I226" s="2" t="s">
        <v>745</v>
      </c>
      <c r="J226" s="27">
        <v>45.43389892578125</v>
      </c>
      <c r="K226" s="27">
        <v>12.130096435546875</v>
      </c>
      <c r="L226" s="2" t="s">
        <v>15</v>
      </c>
      <c r="M226" s="2" t="s">
        <v>16</v>
      </c>
      <c r="N226" s="3">
        <v>2</v>
      </c>
      <c r="O226" s="27" t="s">
        <v>1427</v>
      </c>
      <c r="P226" s="27" t="s">
        <v>1427</v>
      </c>
      <c r="Q226" s="27" t="s">
        <v>1427</v>
      </c>
      <c r="R226" s="27">
        <f t="shared" si="12"/>
        <v>0</v>
      </c>
      <c r="S226" s="27"/>
      <c r="T226" s="27"/>
      <c r="U226" s="27"/>
      <c r="V226" s="27"/>
      <c r="W226" s="27"/>
      <c r="X226" s="27"/>
      <c r="Y226" s="27"/>
      <c r="Z226" s="27" t="s">
        <v>1427</v>
      </c>
      <c r="AA226" s="27" t="s">
        <v>1427</v>
      </c>
      <c r="AB226" s="27" t="s">
        <v>1427</v>
      </c>
      <c r="AC226" s="27">
        <f t="shared" si="13"/>
        <v>0</v>
      </c>
      <c r="AD226" s="27"/>
      <c r="AE226" s="27"/>
      <c r="AF226" s="27"/>
      <c r="AG226" s="27"/>
      <c r="AH226" s="27"/>
      <c r="AI226" s="27"/>
      <c r="AJ226" s="27"/>
      <c r="AK226" s="27"/>
      <c r="AL226" s="29">
        <v>0</v>
      </c>
      <c r="AM226" s="29">
        <v>0</v>
      </c>
      <c r="AN226" s="29">
        <v>10</v>
      </c>
      <c r="AO226" s="29">
        <v>10</v>
      </c>
      <c r="AP226" s="29">
        <v>5</v>
      </c>
      <c r="AQ226" s="29">
        <v>10</v>
      </c>
      <c r="AR226" s="29">
        <v>10</v>
      </c>
      <c r="AS226" s="29">
        <v>10</v>
      </c>
      <c r="AT226" s="29">
        <f t="shared" si="14"/>
        <v>9.1666666666666661</v>
      </c>
      <c r="AU226" s="29">
        <v>8</v>
      </c>
      <c r="AV226" s="29">
        <v>8</v>
      </c>
      <c r="AW226" s="29">
        <v>1</v>
      </c>
      <c r="AX226" s="29">
        <v>25</v>
      </c>
      <c r="AY226" s="29">
        <v>1</v>
      </c>
      <c r="AZ226" s="27" t="s">
        <v>1427</v>
      </c>
      <c r="BA226" s="27">
        <v>12</v>
      </c>
      <c r="BB226" s="27">
        <v>1</v>
      </c>
      <c r="BC226" s="27">
        <v>0</v>
      </c>
      <c r="BD226" s="27">
        <v>0</v>
      </c>
      <c r="BE226" s="27">
        <v>0</v>
      </c>
      <c r="BF226" s="27" t="s">
        <v>2868</v>
      </c>
      <c r="BG226" s="27">
        <v>168</v>
      </c>
      <c r="BH226" s="27" t="s">
        <v>1427</v>
      </c>
      <c r="BI226" s="27">
        <v>7</v>
      </c>
      <c r="BJ226" s="27" t="s">
        <v>1427</v>
      </c>
      <c r="BK226" s="27" t="s">
        <v>1427</v>
      </c>
      <c r="BL226" s="27" t="s">
        <v>1427</v>
      </c>
      <c r="BM226" s="27" t="s">
        <v>1427</v>
      </c>
      <c r="BN226" s="27">
        <v>3</v>
      </c>
      <c r="BO226" s="29">
        <v>1</v>
      </c>
      <c r="BP226" s="27">
        <v>420</v>
      </c>
      <c r="BQ226" s="27">
        <v>0</v>
      </c>
      <c r="BR226" s="27" t="s">
        <v>1427</v>
      </c>
      <c r="BS226" s="27">
        <v>1</v>
      </c>
      <c r="BT226" s="27">
        <v>1</v>
      </c>
      <c r="BU226" s="29">
        <v>2</v>
      </c>
    </row>
    <row r="227" spans="1:73" ht="30" hidden="1" outlineLevel="2" x14ac:dyDescent="0.25">
      <c r="A227" s="27">
        <v>378</v>
      </c>
      <c r="B227" s="28">
        <v>44446.409317129626</v>
      </c>
      <c r="C227" s="28">
        <v>44446.413900462961</v>
      </c>
      <c r="D227" s="2" t="s">
        <v>756</v>
      </c>
      <c r="E227" s="27">
        <v>100</v>
      </c>
      <c r="F227" s="27">
        <v>395</v>
      </c>
      <c r="G227" s="27">
        <v>1</v>
      </c>
      <c r="H227" s="28">
        <v>44446.413907696762</v>
      </c>
      <c r="I227" s="2" t="s">
        <v>757</v>
      </c>
      <c r="J227" s="27">
        <v>45.613494873046875</v>
      </c>
      <c r="K227" s="27">
        <v>9.23809814453125</v>
      </c>
      <c r="L227" s="2" t="s">
        <v>15</v>
      </c>
      <c r="M227" s="2" t="s">
        <v>16</v>
      </c>
      <c r="N227" s="3">
        <v>2</v>
      </c>
      <c r="O227" s="27" t="s">
        <v>1427</v>
      </c>
      <c r="P227" s="27" t="s">
        <v>1427</v>
      </c>
      <c r="Q227" s="27" t="s">
        <v>1427</v>
      </c>
      <c r="R227" s="27">
        <f t="shared" si="12"/>
        <v>0</v>
      </c>
      <c r="S227" s="27"/>
      <c r="T227" s="27"/>
      <c r="U227" s="27"/>
      <c r="V227" s="27"/>
      <c r="W227" s="27"/>
      <c r="X227" s="27"/>
      <c r="Y227" s="27"/>
      <c r="Z227" s="27" t="s">
        <v>1427</v>
      </c>
      <c r="AA227" s="27" t="s">
        <v>1427</v>
      </c>
      <c r="AB227" s="27" t="s">
        <v>1427</v>
      </c>
      <c r="AC227" s="27">
        <f t="shared" si="13"/>
        <v>0</v>
      </c>
      <c r="AD227" s="27"/>
      <c r="AE227" s="27"/>
      <c r="AF227" s="27"/>
      <c r="AG227" s="27"/>
      <c r="AH227" s="27"/>
      <c r="AI227" s="27"/>
      <c r="AJ227" s="27"/>
      <c r="AK227" s="27"/>
      <c r="AL227" s="29">
        <v>0</v>
      </c>
      <c r="AM227" s="29">
        <v>0</v>
      </c>
      <c r="AN227" s="29">
        <v>5</v>
      </c>
      <c r="AO227" s="29">
        <v>9</v>
      </c>
      <c r="AP227" s="29">
        <v>7</v>
      </c>
      <c r="AQ227" s="29">
        <v>3</v>
      </c>
      <c r="AR227" s="29">
        <v>8</v>
      </c>
      <c r="AS227" s="29">
        <v>5</v>
      </c>
      <c r="AT227" s="29">
        <f t="shared" si="14"/>
        <v>6.166666666666667</v>
      </c>
      <c r="AU227" s="29">
        <v>4</v>
      </c>
      <c r="AV227" s="29">
        <v>6</v>
      </c>
      <c r="AW227" s="29">
        <v>1</v>
      </c>
      <c r="AX227" s="29">
        <v>25</v>
      </c>
      <c r="AY227" s="29">
        <v>1</v>
      </c>
      <c r="AZ227" s="27" t="s">
        <v>1427</v>
      </c>
      <c r="BA227" s="27">
        <v>8</v>
      </c>
      <c r="BB227" s="27">
        <v>1</v>
      </c>
      <c r="BC227" s="27">
        <v>0</v>
      </c>
      <c r="BD227" s="27">
        <v>0</v>
      </c>
      <c r="BE227" s="27">
        <v>0</v>
      </c>
      <c r="BF227" s="27" t="s">
        <v>2871</v>
      </c>
      <c r="BG227" s="27">
        <v>173</v>
      </c>
      <c r="BH227" s="27" t="s">
        <v>2872</v>
      </c>
      <c r="BI227" s="27">
        <v>4</v>
      </c>
      <c r="BJ227" s="27">
        <v>16</v>
      </c>
      <c r="BK227" s="27" t="s">
        <v>1427</v>
      </c>
      <c r="BL227" s="27" t="s">
        <v>1427</v>
      </c>
      <c r="BM227" s="27" t="s">
        <v>1427</v>
      </c>
      <c r="BN227" s="27">
        <v>2</v>
      </c>
      <c r="BO227" s="29">
        <v>3</v>
      </c>
      <c r="BP227" s="27">
        <v>360</v>
      </c>
      <c r="BQ227" s="27">
        <v>0</v>
      </c>
      <c r="BR227" s="27" t="s">
        <v>1427</v>
      </c>
      <c r="BS227" s="27">
        <v>1</v>
      </c>
      <c r="BT227" s="27">
        <v>1</v>
      </c>
      <c r="BU227" s="29">
        <v>3</v>
      </c>
    </row>
    <row r="228" spans="1:73" ht="30" hidden="1" outlineLevel="2" x14ac:dyDescent="0.25">
      <c r="A228" s="27">
        <v>382</v>
      </c>
      <c r="B228" s="28">
        <v>44446.419699074075</v>
      </c>
      <c r="C228" s="28">
        <v>44446.422997685186</v>
      </c>
      <c r="D228" s="2" t="s">
        <v>764</v>
      </c>
      <c r="E228" s="27">
        <v>100</v>
      </c>
      <c r="F228" s="27">
        <v>285</v>
      </c>
      <c r="G228" s="27">
        <v>1</v>
      </c>
      <c r="H228" s="28">
        <v>44446.423007175923</v>
      </c>
      <c r="I228" s="2" t="s">
        <v>765</v>
      </c>
      <c r="J228" s="27">
        <v>45.543106079101563</v>
      </c>
      <c r="K228" s="27">
        <v>11.54150390625</v>
      </c>
      <c r="L228" s="2" t="s">
        <v>15</v>
      </c>
      <c r="M228" s="2" t="s">
        <v>16</v>
      </c>
      <c r="N228" s="3">
        <v>2</v>
      </c>
      <c r="O228" s="27" t="s">
        <v>1427</v>
      </c>
      <c r="P228" s="27" t="s">
        <v>1427</v>
      </c>
      <c r="Q228" s="27" t="s">
        <v>1427</v>
      </c>
      <c r="R228" s="27">
        <f t="shared" si="12"/>
        <v>0</v>
      </c>
      <c r="S228" s="27"/>
      <c r="T228" s="27"/>
      <c r="U228" s="27"/>
      <c r="V228" s="27"/>
      <c r="W228" s="27"/>
      <c r="X228" s="27"/>
      <c r="Y228" s="27"/>
      <c r="Z228" s="27" t="s">
        <v>1427</v>
      </c>
      <c r="AA228" s="27" t="s">
        <v>1427</v>
      </c>
      <c r="AB228" s="27" t="s">
        <v>1427</v>
      </c>
      <c r="AC228" s="27">
        <f t="shared" si="13"/>
        <v>0</v>
      </c>
      <c r="AD228" s="27"/>
      <c r="AE228" s="27"/>
      <c r="AF228" s="27"/>
      <c r="AG228" s="27"/>
      <c r="AH228" s="27"/>
      <c r="AI228" s="27"/>
      <c r="AJ228" s="27"/>
      <c r="AK228" s="27"/>
      <c r="AL228" s="29">
        <v>0</v>
      </c>
      <c r="AM228" s="29">
        <v>0</v>
      </c>
      <c r="AN228" s="29">
        <v>6</v>
      </c>
      <c r="AO228" s="29">
        <v>9</v>
      </c>
      <c r="AP228" s="29">
        <v>7</v>
      </c>
      <c r="AQ228" s="29">
        <v>8</v>
      </c>
      <c r="AR228" s="29">
        <v>8</v>
      </c>
      <c r="AS228" s="29">
        <v>8</v>
      </c>
      <c r="AT228" s="29">
        <f t="shared" si="14"/>
        <v>7.666666666666667</v>
      </c>
      <c r="AU228" s="29">
        <v>6</v>
      </c>
      <c r="AV228" s="29">
        <v>7</v>
      </c>
      <c r="AW228" s="29">
        <v>1</v>
      </c>
      <c r="AX228" s="29">
        <v>49</v>
      </c>
      <c r="AY228" s="29">
        <v>1</v>
      </c>
      <c r="AZ228" s="27" t="s">
        <v>1427</v>
      </c>
      <c r="BA228" s="27">
        <v>67</v>
      </c>
      <c r="BB228" s="27">
        <v>1</v>
      </c>
      <c r="BC228" s="27">
        <v>0</v>
      </c>
      <c r="BD228" s="27">
        <v>0</v>
      </c>
      <c r="BE228" s="27">
        <v>0</v>
      </c>
      <c r="BF228" s="27" t="s">
        <v>2809</v>
      </c>
      <c r="BG228" s="27">
        <v>167</v>
      </c>
      <c r="BH228" s="27" t="s">
        <v>1427</v>
      </c>
      <c r="BI228" s="27">
        <v>7</v>
      </c>
      <c r="BJ228" s="27" t="s">
        <v>1427</v>
      </c>
      <c r="BK228" s="27" t="s">
        <v>1427</v>
      </c>
      <c r="BL228" s="27" t="s">
        <v>1427</v>
      </c>
      <c r="BM228" s="27" t="s">
        <v>1427</v>
      </c>
      <c r="BN228" s="27">
        <v>3</v>
      </c>
      <c r="BO228" s="29">
        <v>3</v>
      </c>
      <c r="BP228" s="27">
        <v>30</v>
      </c>
      <c r="BQ228" s="27">
        <v>0</v>
      </c>
      <c r="BR228" s="27" t="s">
        <v>1427</v>
      </c>
      <c r="BS228" s="27">
        <v>1</v>
      </c>
      <c r="BT228" s="27">
        <v>1</v>
      </c>
      <c r="BU228" s="29">
        <v>2</v>
      </c>
    </row>
    <row r="229" spans="1:73" ht="30" hidden="1" outlineLevel="2" x14ac:dyDescent="0.25">
      <c r="A229" s="27">
        <v>387</v>
      </c>
      <c r="B229" s="28">
        <v>44446.434224537035</v>
      </c>
      <c r="C229" s="28">
        <v>44446.43891203704</v>
      </c>
      <c r="D229" s="2" t="s">
        <v>774</v>
      </c>
      <c r="E229" s="27">
        <v>100</v>
      </c>
      <c r="F229" s="27">
        <v>404</v>
      </c>
      <c r="G229" s="27">
        <v>1</v>
      </c>
      <c r="H229" s="28">
        <v>44446.438918611108</v>
      </c>
      <c r="I229" s="2" t="s">
        <v>775</v>
      </c>
      <c r="J229" s="27">
        <v>45.493698120117188</v>
      </c>
      <c r="K229" s="27">
        <v>12.2449951171875</v>
      </c>
      <c r="L229" s="2" t="s">
        <v>15</v>
      </c>
      <c r="M229" s="2" t="s">
        <v>16</v>
      </c>
      <c r="N229" s="3">
        <v>2</v>
      </c>
      <c r="O229" s="27" t="s">
        <v>1427</v>
      </c>
      <c r="P229" s="27" t="s">
        <v>1427</v>
      </c>
      <c r="Q229" s="27" t="s">
        <v>1427</v>
      </c>
      <c r="R229" s="27">
        <f t="shared" si="12"/>
        <v>0</v>
      </c>
      <c r="S229" s="27"/>
      <c r="T229" s="27"/>
      <c r="U229" s="27"/>
      <c r="V229" s="27"/>
      <c r="W229" s="27"/>
      <c r="X229" s="27"/>
      <c r="Y229" s="27"/>
      <c r="Z229" s="27" t="s">
        <v>1427</v>
      </c>
      <c r="AA229" s="27" t="s">
        <v>1427</v>
      </c>
      <c r="AB229" s="27" t="s">
        <v>1427</v>
      </c>
      <c r="AC229" s="27">
        <f t="shared" si="13"/>
        <v>0</v>
      </c>
      <c r="AD229" s="27"/>
      <c r="AE229" s="27"/>
      <c r="AF229" s="27"/>
      <c r="AG229" s="27"/>
      <c r="AH229" s="27"/>
      <c r="AI229" s="27"/>
      <c r="AJ229" s="27"/>
      <c r="AK229" s="27"/>
      <c r="AL229" s="29">
        <v>0</v>
      </c>
      <c r="AM229" s="29">
        <v>0</v>
      </c>
      <c r="AN229" s="29">
        <v>9</v>
      </c>
      <c r="AO229" s="29">
        <v>8</v>
      </c>
      <c r="AP229" s="29">
        <v>5</v>
      </c>
      <c r="AQ229" s="29">
        <v>6</v>
      </c>
      <c r="AR229" s="29">
        <v>1</v>
      </c>
      <c r="AS229" s="29">
        <v>5</v>
      </c>
      <c r="AT229" s="29">
        <f t="shared" si="14"/>
        <v>5.666666666666667</v>
      </c>
      <c r="AU229" s="29">
        <v>4</v>
      </c>
      <c r="AV229" s="29">
        <v>5</v>
      </c>
      <c r="AW229" s="29">
        <v>0</v>
      </c>
      <c r="AX229" s="29">
        <v>23</v>
      </c>
      <c r="AY229" s="29">
        <v>1</v>
      </c>
      <c r="AZ229" s="27" t="s">
        <v>1427</v>
      </c>
      <c r="BA229" s="27">
        <v>100</v>
      </c>
      <c r="BB229" s="27">
        <v>1</v>
      </c>
      <c r="BC229" s="27">
        <v>0</v>
      </c>
      <c r="BD229" s="27">
        <v>0</v>
      </c>
      <c r="BE229" s="27">
        <v>0</v>
      </c>
      <c r="BF229" s="27" t="s">
        <v>2614</v>
      </c>
      <c r="BG229" s="27">
        <v>164</v>
      </c>
      <c r="BH229" s="27" t="s">
        <v>1427</v>
      </c>
      <c r="BI229" s="27">
        <v>4</v>
      </c>
      <c r="BJ229" s="27">
        <v>16</v>
      </c>
      <c r="BK229" s="27" t="s">
        <v>1427</v>
      </c>
      <c r="BL229" s="27">
        <v>110</v>
      </c>
      <c r="BM229" s="27" t="s">
        <v>1427</v>
      </c>
      <c r="BN229" s="27">
        <v>4</v>
      </c>
      <c r="BO229" s="29">
        <v>3</v>
      </c>
      <c r="BP229" s="27">
        <v>120</v>
      </c>
      <c r="BQ229" s="27">
        <v>0</v>
      </c>
      <c r="BR229" s="27" t="s">
        <v>1427</v>
      </c>
      <c r="BS229" s="27">
        <v>1</v>
      </c>
      <c r="BT229" s="27">
        <v>1</v>
      </c>
      <c r="BU229" s="29">
        <v>2</v>
      </c>
    </row>
    <row r="230" spans="1:73" ht="30" hidden="1" outlineLevel="2" x14ac:dyDescent="0.25">
      <c r="A230" s="27">
        <v>390</v>
      </c>
      <c r="B230" s="28">
        <v>44446.458715277775</v>
      </c>
      <c r="C230" s="28">
        <v>44446.461851851855</v>
      </c>
      <c r="D230" s="2" t="s">
        <v>780</v>
      </c>
      <c r="E230" s="27">
        <v>100</v>
      </c>
      <c r="F230" s="27">
        <v>271</v>
      </c>
      <c r="G230" s="27">
        <v>1</v>
      </c>
      <c r="H230" s="28">
        <v>44446.461858819443</v>
      </c>
      <c r="I230" s="2" t="s">
        <v>781</v>
      </c>
      <c r="J230" s="27">
        <v>45.543106079101563</v>
      </c>
      <c r="K230" s="27">
        <v>11.54150390625</v>
      </c>
      <c r="L230" s="2" t="s">
        <v>15</v>
      </c>
      <c r="M230" s="2" t="s">
        <v>16</v>
      </c>
      <c r="N230" s="3">
        <v>2</v>
      </c>
      <c r="O230" s="27" t="s">
        <v>1427</v>
      </c>
      <c r="P230" s="27" t="s">
        <v>1427</v>
      </c>
      <c r="Q230" s="27" t="s">
        <v>1427</v>
      </c>
      <c r="R230" s="27">
        <f t="shared" si="12"/>
        <v>0</v>
      </c>
      <c r="S230" s="27"/>
      <c r="T230" s="27"/>
      <c r="U230" s="27"/>
      <c r="V230" s="27"/>
      <c r="W230" s="27"/>
      <c r="X230" s="27"/>
      <c r="Y230" s="27"/>
      <c r="Z230" s="27" t="s">
        <v>1427</v>
      </c>
      <c r="AA230" s="27" t="s">
        <v>1427</v>
      </c>
      <c r="AB230" s="27" t="s">
        <v>1427</v>
      </c>
      <c r="AC230" s="27">
        <f t="shared" si="13"/>
        <v>0</v>
      </c>
      <c r="AD230" s="27"/>
      <c r="AE230" s="27"/>
      <c r="AF230" s="27"/>
      <c r="AG230" s="27"/>
      <c r="AH230" s="27"/>
      <c r="AI230" s="27"/>
      <c r="AJ230" s="27"/>
      <c r="AK230" s="27"/>
      <c r="AL230" s="29">
        <v>0</v>
      </c>
      <c r="AM230" s="29">
        <v>0</v>
      </c>
      <c r="AN230" s="29">
        <v>8</v>
      </c>
      <c r="AO230" s="29">
        <v>7</v>
      </c>
      <c r="AP230" s="29">
        <v>4</v>
      </c>
      <c r="AQ230" s="29">
        <v>7</v>
      </c>
      <c r="AR230" s="29">
        <v>7</v>
      </c>
      <c r="AS230" s="29">
        <v>7</v>
      </c>
      <c r="AT230" s="29">
        <f t="shared" si="14"/>
        <v>6.666666666666667</v>
      </c>
      <c r="AU230" s="29">
        <v>6</v>
      </c>
      <c r="AV230" s="29">
        <v>7</v>
      </c>
      <c r="AW230" s="29">
        <v>1</v>
      </c>
      <c r="AX230" s="29">
        <v>44</v>
      </c>
      <c r="AY230" s="29">
        <v>1</v>
      </c>
      <c r="AZ230" s="27" t="s">
        <v>1427</v>
      </c>
      <c r="BA230" s="27">
        <v>123</v>
      </c>
      <c r="BB230" s="27">
        <v>1</v>
      </c>
      <c r="BC230" s="27">
        <v>0</v>
      </c>
      <c r="BD230" s="27">
        <v>0</v>
      </c>
      <c r="BE230" s="27">
        <v>0</v>
      </c>
      <c r="BF230" s="27" t="s">
        <v>2876</v>
      </c>
      <c r="BG230" s="27">
        <v>166</v>
      </c>
      <c r="BH230" s="27" t="s">
        <v>1427</v>
      </c>
      <c r="BI230" s="27">
        <v>7</v>
      </c>
      <c r="BJ230" s="27" t="s">
        <v>1427</v>
      </c>
      <c r="BK230" s="27" t="s">
        <v>1427</v>
      </c>
      <c r="BL230" s="27" t="s">
        <v>1427</v>
      </c>
      <c r="BM230" s="27" t="s">
        <v>1427</v>
      </c>
      <c r="BN230" s="27">
        <v>3</v>
      </c>
      <c r="BO230" s="29">
        <v>4</v>
      </c>
      <c r="BP230" s="27">
        <v>60</v>
      </c>
      <c r="BQ230" s="27">
        <v>0</v>
      </c>
      <c r="BR230" s="27" t="s">
        <v>1427</v>
      </c>
      <c r="BS230" s="27">
        <v>1</v>
      </c>
      <c r="BT230" s="27">
        <v>1</v>
      </c>
      <c r="BU230" s="29">
        <v>3</v>
      </c>
    </row>
    <row r="231" spans="1:73" ht="45" hidden="1" outlineLevel="2" x14ac:dyDescent="0.25">
      <c r="A231" s="27">
        <v>394</v>
      </c>
      <c r="B231" s="28">
        <v>44446.483344907407</v>
      </c>
      <c r="C231" s="28">
        <v>44446.488564814812</v>
      </c>
      <c r="D231" s="2" t="s">
        <v>788</v>
      </c>
      <c r="E231" s="27">
        <v>100</v>
      </c>
      <c r="F231" s="27">
        <v>450</v>
      </c>
      <c r="G231" s="27">
        <v>1</v>
      </c>
      <c r="H231" s="28">
        <v>44446.488572662034</v>
      </c>
      <c r="I231" s="2" t="s">
        <v>789</v>
      </c>
      <c r="J231" s="27">
        <v>44.05450439453125</v>
      </c>
      <c r="K231" s="27">
        <v>12.568603515625</v>
      </c>
      <c r="L231" s="2" t="s">
        <v>15</v>
      </c>
      <c r="M231" s="2" t="s">
        <v>16</v>
      </c>
      <c r="N231" s="3">
        <v>2</v>
      </c>
      <c r="O231" s="27" t="s">
        <v>1427</v>
      </c>
      <c r="P231" s="27" t="s">
        <v>1427</v>
      </c>
      <c r="Q231" s="27" t="s">
        <v>1427</v>
      </c>
      <c r="R231" s="27">
        <f t="shared" si="12"/>
        <v>0</v>
      </c>
      <c r="S231" s="27"/>
      <c r="T231" s="27"/>
      <c r="U231" s="27"/>
      <c r="V231" s="27"/>
      <c r="W231" s="27"/>
      <c r="X231" s="27"/>
      <c r="Y231" s="27"/>
      <c r="Z231" s="27" t="s">
        <v>1427</v>
      </c>
      <c r="AA231" s="27" t="s">
        <v>1427</v>
      </c>
      <c r="AB231" s="27" t="s">
        <v>1427</v>
      </c>
      <c r="AC231" s="27">
        <f t="shared" si="13"/>
        <v>0</v>
      </c>
      <c r="AD231" s="27"/>
      <c r="AE231" s="27"/>
      <c r="AF231" s="27"/>
      <c r="AG231" s="27"/>
      <c r="AH231" s="27"/>
      <c r="AI231" s="27"/>
      <c r="AJ231" s="27"/>
      <c r="AK231" s="27"/>
      <c r="AL231" s="29">
        <v>0</v>
      </c>
      <c r="AM231" s="29">
        <v>0</v>
      </c>
      <c r="AN231" s="29">
        <v>7</v>
      </c>
      <c r="AO231" s="29">
        <v>9</v>
      </c>
      <c r="AP231" s="29">
        <v>4</v>
      </c>
      <c r="AQ231" s="29">
        <v>6</v>
      </c>
      <c r="AR231" s="29">
        <v>10</v>
      </c>
      <c r="AS231" s="29">
        <v>7</v>
      </c>
      <c r="AT231" s="29">
        <f t="shared" si="14"/>
        <v>7.166666666666667</v>
      </c>
      <c r="AU231" s="29">
        <v>7</v>
      </c>
      <c r="AV231" s="29">
        <v>6</v>
      </c>
      <c r="AW231" s="29">
        <v>1</v>
      </c>
      <c r="AX231" s="29">
        <v>58</v>
      </c>
      <c r="AY231" s="29">
        <v>1</v>
      </c>
      <c r="AZ231" s="27" t="s">
        <v>1427</v>
      </c>
      <c r="BA231" s="27">
        <v>67</v>
      </c>
      <c r="BB231" s="27">
        <v>1</v>
      </c>
      <c r="BC231" s="27">
        <v>0</v>
      </c>
      <c r="BD231" s="27">
        <v>0</v>
      </c>
      <c r="BE231" s="27">
        <v>0</v>
      </c>
      <c r="BF231" s="27" t="s">
        <v>2697</v>
      </c>
      <c r="BG231" s="27">
        <v>173</v>
      </c>
      <c r="BH231" s="27" t="s">
        <v>2740</v>
      </c>
      <c r="BI231" s="27">
        <v>3</v>
      </c>
      <c r="BJ231" s="27" t="s">
        <v>1427</v>
      </c>
      <c r="BK231" s="27" t="s">
        <v>1427</v>
      </c>
      <c r="BL231" s="27" t="s">
        <v>1427</v>
      </c>
      <c r="BM231" s="27" t="s">
        <v>1427</v>
      </c>
      <c r="BN231" s="27">
        <v>3</v>
      </c>
      <c r="BO231" s="29">
        <v>3</v>
      </c>
      <c r="BP231" s="27">
        <v>60</v>
      </c>
      <c r="BQ231" s="27">
        <v>0</v>
      </c>
      <c r="BR231" s="27" t="s">
        <v>1427</v>
      </c>
      <c r="BS231" s="27">
        <v>1</v>
      </c>
      <c r="BT231" s="27">
        <v>1</v>
      </c>
      <c r="BU231" s="29">
        <v>2</v>
      </c>
    </row>
    <row r="232" spans="1:73" ht="30" hidden="1" outlineLevel="2" x14ac:dyDescent="0.25">
      <c r="A232" s="27">
        <v>401</v>
      </c>
      <c r="B232" s="28">
        <v>44446.544432870367</v>
      </c>
      <c r="C232" s="28">
        <v>44446.548344907409</v>
      </c>
      <c r="D232" s="2" t="s">
        <v>802</v>
      </c>
      <c r="E232" s="27">
        <v>100</v>
      </c>
      <c r="F232" s="27">
        <v>338</v>
      </c>
      <c r="G232" s="27">
        <v>1</v>
      </c>
      <c r="H232" s="28">
        <v>44446.548353784725</v>
      </c>
      <c r="I232" s="2" t="s">
        <v>803</v>
      </c>
      <c r="J232" s="27">
        <v>43.147903442382813</v>
      </c>
      <c r="K232" s="27">
        <v>12.109695434570313</v>
      </c>
      <c r="L232" s="2" t="s">
        <v>15</v>
      </c>
      <c r="M232" s="2" t="s">
        <v>16</v>
      </c>
      <c r="N232" s="3">
        <v>2</v>
      </c>
      <c r="O232" s="27" t="s">
        <v>1427</v>
      </c>
      <c r="P232" s="27" t="s">
        <v>1427</v>
      </c>
      <c r="Q232" s="27" t="s">
        <v>1427</v>
      </c>
      <c r="R232" s="27">
        <f t="shared" si="12"/>
        <v>0</v>
      </c>
      <c r="S232" s="27"/>
      <c r="T232" s="27"/>
      <c r="U232" s="27"/>
      <c r="V232" s="27"/>
      <c r="W232" s="27"/>
      <c r="X232" s="27"/>
      <c r="Y232" s="27"/>
      <c r="Z232" s="27" t="s">
        <v>1427</v>
      </c>
      <c r="AA232" s="27" t="s">
        <v>1427</v>
      </c>
      <c r="AB232" s="27" t="s">
        <v>1427</v>
      </c>
      <c r="AC232" s="27">
        <f t="shared" si="13"/>
        <v>0</v>
      </c>
      <c r="AD232" s="27"/>
      <c r="AE232" s="27"/>
      <c r="AF232" s="27"/>
      <c r="AG232" s="27"/>
      <c r="AH232" s="27"/>
      <c r="AI232" s="27"/>
      <c r="AJ232" s="27"/>
      <c r="AK232" s="27"/>
      <c r="AL232" s="29">
        <v>0</v>
      </c>
      <c r="AM232" s="29">
        <v>0</v>
      </c>
      <c r="AN232" s="29">
        <v>1</v>
      </c>
      <c r="AO232" s="29">
        <v>1</v>
      </c>
      <c r="AP232" s="29">
        <v>5</v>
      </c>
      <c r="AQ232" s="29">
        <v>3</v>
      </c>
      <c r="AR232" s="29">
        <v>3</v>
      </c>
      <c r="AS232" s="29">
        <v>3</v>
      </c>
      <c r="AT232" s="29">
        <f t="shared" si="14"/>
        <v>2.6666666666666665</v>
      </c>
      <c r="AU232" s="29">
        <v>0</v>
      </c>
      <c r="AV232" s="29">
        <v>0</v>
      </c>
      <c r="AW232" s="29">
        <v>1</v>
      </c>
      <c r="AX232" s="29">
        <v>31</v>
      </c>
      <c r="AY232" s="29">
        <v>1</v>
      </c>
      <c r="AZ232" s="27" t="s">
        <v>1427</v>
      </c>
      <c r="BA232" s="27">
        <v>68</v>
      </c>
      <c r="BB232" s="27">
        <v>0</v>
      </c>
      <c r="BC232" s="27">
        <v>0</v>
      </c>
      <c r="BD232" s="27">
        <v>0</v>
      </c>
      <c r="BE232" s="27">
        <v>1</v>
      </c>
      <c r="BF232" s="27" t="s">
        <v>2603</v>
      </c>
      <c r="BG232" s="27">
        <v>166</v>
      </c>
      <c r="BH232" s="27" t="s">
        <v>1427</v>
      </c>
      <c r="BI232" s="27">
        <v>5</v>
      </c>
      <c r="BJ232" s="27">
        <v>14</v>
      </c>
      <c r="BK232" s="27" t="s">
        <v>1427</v>
      </c>
      <c r="BL232" s="27">
        <v>116</v>
      </c>
      <c r="BM232" s="27" t="s">
        <v>3147</v>
      </c>
      <c r="BN232" s="27">
        <v>2</v>
      </c>
      <c r="BO232" s="29">
        <v>2</v>
      </c>
      <c r="BP232" s="27">
        <v>120</v>
      </c>
      <c r="BQ232" s="27">
        <v>0</v>
      </c>
      <c r="BR232" s="27" t="s">
        <v>1427</v>
      </c>
      <c r="BS232" s="27">
        <v>1</v>
      </c>
      <c r="BT232" s="27">
        <v>1</v>
      </c>
      <c r="BU232" s="29">
        <v>2</v>
      </c>
    </row>
    <row r="233" spans="1:73" ht="30" hidden="1" outlineLevel="2" x14ac:dyDescent="0.25">
      <c r="A233" s="27">
        <v>406</v>
      </c>
      <c r="B233" s="28">
        <v>44446.560694444444</v>
      </c>
      <c r="C233" s="28">
        <v>44446.563449074078</v>
      </c>
      <c r="D233" s="2" t="s">
        <v>812</v>
      </c>
      <c r="E233" s="27">
        <v>100</v>
      </c>
      <c r="F233" s="27">
        <v>238</v>
      </c>
      <c r="G233" s="27">
        <v>1</v>
      </c>
      <c r="H233" s="28">
        <v>44446.563457418983</v>
      </c>
      <c r="I233" s="2" t="s">
        <v>813</v>
      </c>
      <c r="J233" s="27">
        <v>38.130203247070313</v>
      </c>
      <c r="K233" s="27">
        <v>13.328994750976563</v>
      </c>
      <c r="L233" s="2" t="s">
        <v>15</v>
      </c>
      <c r="M233" s="2" t="s">
        <v>16</v>
      </c>
      <c r="N233" s="3">
        <v>2</v>
      </c>
      <c r="O233" s="27" t="s">
        <v>1427</v>
      </c>
      <c r="P233" s="27" t="s">
        <v>1427</v>
      </c>
      <c r="Q233" s="27" t="s">
        <v>1427</v>
      </c>
      <c r="R233" s="27">
        <f t="shared" si="12"/>
        <v>0</v>
      </c>
      <c r="S233" s="27"/>
      <c r="T233" s="27"/>
      <c r="U233" s="27"/>
      <c r="V233" s="27"/>
      <c r="W233" s="27"/>
      <c r="X233" s="27"/>
      <c r="Y233" s="27"/>
      <c r="Z233" s="27" t="s">
        <v>1427</v>
      </c>
      <c r="AA233" s="27" t="s">
        <v>1427</v>
      </c>
      <c r="AB233" s="27" t="s">
        <v>1427</v>
      </c>
      <c r="AC233" s="27">
        <f t="shared" si="13"/>
        <v>0</v>
      </c>
      <c r="AD233" s="27"/>
      <c r="AE233" s="27"/>
      <c r="AF233" s="27"/>
      <c r="AG233" s="27"/>
      <c r="AH233" s="27"/>
      <c r="AI233" s="27"/>
      <c r="AJ233" s="27"/>
      <c r="AK233" s="27"/>
      <c r="AL233" s="29">
        <v>0</v>
      </c>
      <c r="AM233" s="29">
        <v>0</v>
      </c>
      <c r="AN233" s="29">
        <v>3</v>
      </c>
      <c r="AO233" s="29">
        <v>10</v>
      </c>
      <c r="AP233" s="29">
        <v>8</v>
      </c>
      <c r="AQ233" s="29">
        <v>7</v>
      </c>
      <c r="AR233" s="29">
        <v>10</v>
      </c>
      <c r="AS233" s="29">
        <v>8</v>
      </c>
      <c r="AT233" s="29">
        <f t="shared" si="14"/>
        <v>7.666666666666667</v>
      </c>
      <c r="AU233" s="29">
        <v>6</v>
      </c>
      <c r="AV233" s="29">
        <v>7</v>
      </c>
      <c r="AW233" s="29">
        <v>1</v>
      </c>
      <c r="AX233" s="29">
        <v>49</v>
      </c>
      <c r="AY233" s="29">
        <v>1</v>
      </c>
      <c r="AZ233" s="27" t="s">
        <v>1427</v>
      </c>
      <c r="BA233" s="27">
        <v>68</v>
      </c>
      <c r="BB233" s="27">
        <v>0</v>
      </c>
      <c r="BC233" s="27">
        <v>0</v>
      </c>
      <c r="BD233" s="27">
        <v>0</v>
      </c>
      <c r="BE233" s="27">
        <v>1</v>
      </c>
      <c r="BF233" s="27" t="s">
        <v>2603</v>
      </c>
      <c r="BG233" s="27">
        <v>167</v>
      </c>
      <c r="BH233" s="27" t="s">
        <v>1427</v>
      </c>
      <c r="BI233" s="27">
        <v>5</v>
      </c>
      <c r="BJ233" s="27">
        <v>13</v>
      </c>
      <c r="BK233" s="27" t="s">
        <v>1427</v>
      </c>
      <c r="BL233" s="27">
        <v>112</v>
      </c>
      <c r="BM233" s="27" t="s">
        <v>1427</v>
      </c>
      <c r="BN233" s="27">
        <v>3</v>
      </c>
      <c r="BO233" s="29">
        <v>3</v>
      </c>
      <c r="BP233" s="27">
        <v>120</v>
      </c>
      <c r="BQ233" s="27">
        <v>0</v>
      </c>
      <c r="BR233" s="27" t="s">
        <v>1427</v>
      </c>
      <c r="BS233" s="27">
        <v>1</v>
      </c>
      <c r="BT233" s="27">
        <v>1</v>
      </c>
      <c r="BU233" s="29">
        <v>2</v>
      </c>
    </row>
    <row r="234" spans="1:73" ht="30" hidden="1" outlineLevel="2" x14ac:dyDescent="0.25">
      <c r="A234" s="27">
        <v>410</v>
      </c>
      <c r="B234" s="28">
        <v>44446.568240740744</v>
      </c>
      <c r="C234" s="28">
        <v>44446.571875000001</v>
      </c>
      <c r="D234" s="2" t="s">
        <v>820</v>
      </c>
      <c r="E234" s="27">
        <v>100</v>
      </c>
      <c r="F234" s="27">
        <v>314</v>
      </c>
      <c r="G234" s="27">
        <v>1</v>
      </c>
      <c r="H234" s="28">
        <v>44446.571883506942</v>
      </c>
      <c r="I234" s="2" t="s">
        <v>821</v>
      </c>
      <c r="J234" s="27">
        <v>44.137893676757813</v>
      </c>
      <c r="K234" s="27">
        <v>12.234695434570313</v>
      </c>
      <c r="L234" s="2" t="s">
        <v>15</v>
      </c>
      <c r="M234" s="2" t="s">
        <v>16</v>
      </c>
      <c r="N234" s="3">
        <v>2</v>
      </c>
      <c r="O234" s="27" t="s">
        <v>1427</v>
      </c>
      <c r="P234" s="27" t="s">
        <v>1427</v>
      </c>
      <c r="Q234" s="27" t="s">
        <v>1427</v>
      </c>
      <c r="R234" s="27">
        <f t="shared" si="12"/>
        <v>0</v>
      </c>
      <c r="S234" s="27"/>
      <c r="T234" s="27"/>
      <c r="U234" s="27"/>
      <c r="V234" s="27"/>
      <c r="W234" s="27"/>
      <c r="X234" s="27"/>
      <c r="Y234" s="27"/>
      <c r="Z234" s="27" t="s">
        <v>1427</v>
      </c>
      <c r="AA234" s="27" t="s">
        <v>1427</v>
      </c>
      <c r="AB234" s="27" t="s">
        <v>1427</v>
      </c>
      <c r="AC234" s="27">
        <f t="shared" si="13"/>
        <v>0</v>
      </c>
      <c r="AD234" s="27"/>
      <c r="AE234" s="27"/>
      <c r="AF234" s="27"/>
      <c r="AG234" s="27"/>
      <c r="AH234" s="27"/>
      <c r="AI234" s="27"/>
      <c r="AJ234" s="27"/>
      <c r="AK234" s="27"/>
      <c r="AL234" s="29">
        <v>0</v>
      </c>
      <c r="AM234" s="29">
        <v>0</v>
      </c>
      <c r="AN234" s="29">
        <v>5</v>
      </c>
      <c r="AO234" s="29">
        <v>7</v>
      </c>
      <c r="AP234" s="29">
        <v>4</v>
      </c>
      <c r="AQ234" s="29">
        <v>3</v>
      </c>
      <c r="AR234" s="29">
        <v>1</v>
      </c>
      <c r="AS234" s="29">
        <v>8</v>
      </c>
      <c r="AT234" s="29">
        <f t="shared" si="14"/>
        <v>4.666666666666667</v>
      </c>
      <c r="AU234" s="29">
        <v>3</v>
      </c>
      <c r="AV234" s="29">
        <v>2</v>
      </c>
      <c r="AW234" s="29">
        <v>0</v>
      </c>
      <c r="AX234" s="29">
        <v>52</v>
      </c>
      <c r="AY234" s="29">
        <v>1</v>
      </c>
      <c r="AZ234" s="27" t="s">
        <v>1427</v>
      </c>
      <c r="BA234" s="27">
        <v>67</v>
      </c>
      <c r="BB234" s="27">
        <v>1</v>
      </c>
      <c r="BC234" s="27">
        <v>0</v>
      </c>
      <c r="BD234" s="27">
        <v>0</v>
      </c>
      <c r="BE234" s="27">
        <v>0</v>
      </c>
      <c r="BF234" s="27" t="s">
        <v>2882</v>
      </c>
      <c r="BG234" s="27">
        <v>166</v>
      </c>
      <c r="BH234" s="27" t="s">
        <v>1427</v>
      </c>
      <c r="BI234" s="27">
        <v>3</v>
      </c>
      <c r="BJ234" s="27" t="s">
        <v>1427</v>
      </c>
      <c r="BK234" s="27" t="s">
        <v>1427</v>
      </c>
      <c r="BL234" s="27" t="s">
        <v>1427</v>
      </c>
      <c r="BM234" s="27" t="s">
        <v>1427</v>
      </c>
      <c r="BN234" s="27">
        <v>3</v>
      </c>
      <c r="BO234" s="29">
        <v>3</v>
      </c>
      <c r="BP234" s="27">
        <v>90</v>
      </c>
      <c r="BQ234" s="27">
        <v>0</v>
      </c>
      <c r="BR234" s="27" t="s">
        <v>1427</v>
      </c>
      <c r="BS234" s="27">
        <v>1</v>
      </c>
      <c r="BT234" s="27">
        <v>1</v>
      </c>
      <c r="BU234" s="29">
        <v>6</v>
      </c>
    </row>
    <row r="235" spans="1:73" ht="30" hidden="1" outlineLevel="2" x14ac:dyDescent="0.25">
      <c r="A235" s="27">
        <v>416</v>
      </c>
      <c r="B235" s="28">
        <v>44446.603368055556</v>
      </c>
      <c r="C235" s="28">
        <v>44446.605462962965</v>
      </c>
      <c r="D235" s="2" t="s">
        <v>832</v>
      </c>
      <c r="E235" s="27">
        <v>100</v>
      </c>
      <c r="F235" s="27">
        <v>181</v>
      </c>
      <c r="G235" s="27">
        <v>1</v>
      </c>
      <c r="H235" s="28">
        <v>44446.605474965276</v>
      </c>
      <c r="I235" s="2" t="s">
        <v>833</v>
      </c>
      <c r="J235" s="27">
        <v>45.590103149414063</v>
      </c>
      <c r="K235" s="27">
        <v>9.5980072021484375</v>
      </c>
      <c r="L235" s="2" t="s">
        <v>15</v>
      </c>
      <c r="M235" s="2" t="s">
        <v>16</v>
      </c>
      <c r="N235" s="3">
        <v>2</v>
      </c>
      <c r="O235" s="27" t="s">
        <v>1427</v>
      </c>
      <c r="P235" s="27" t="s">
        <v>1427</v>
      </c>
      <c r="Q235" s="27" t="s">
        <v>1427</v>
      </c>
      <c r="R235" s="27">
        <f t="shared" si="12"/>
        <v>0</v>
      </c>
      <c r="S235" s="27"/>
      <c r="T235" s="27"/>
      <c r="U235" s="27"/>
      <c r="V235" s="27"/>
      <c r="W235" s="27"/>
      <c r="X235" s="27"/>
      <c r="Y235" s="27"/>
      <c r="Z235" s="27" t="s">
        <v>1427</v>
      </c>
      <c r="AA235" s="27" t="s">
        <v>1427</v>
      </c>
      <c r="AB235" s="27" t="s">
        <v>1427</v>
      </c>
      <c r="AC235" s="27">
        <f t="shared" si="13"/>
        <v>0</v>
      </c>
      <c r="AD235" s="27"/>
      <c r="AE235" s="27"/>
      <c r="AF235" s="27"/>
      <c r="AG235" s="27"/>
      <c r="AH235" s="27"/>
      <c r="AI235" s="27"/>
      <c r="AJ235" s="27"/>
      <c r="AK235" s="27"/>
      <c r="AL235" s="29">
        <v>0</v>
      </c>
      <c r="AM235" s="29">
        <v>0</v>
      </c>
      <c r="AN235" s="29">
        <v>9</v>
      </c>
      <c r="AO235" s="29">
        <v>8</v>
      </c>
      <c r="AP235" s="29">
        <v>9</v>
      </c>
      <c r="AQ235" s="29">
        <v>5</v>
      </c>
      <c r="AR235" s="29">
        <v>10</v>
      </c>
      <c r="AS235" s="29">
        <v>7</v>
      </c>
      <c r="AT235" s="29">
        <f t="shared" si="14"/>
        <v>8</v>
      </c>
      <c r="AU235" s="29">
        <v>8</v>
      </c>
      <c r="AV235" s="29">
        <v>8</v>
      </c>
      <c r="AW235" s="29">
        <v>1</v>
      </c>
      <c r="AX235" s="29">
        <v>35</v>
      </c>
      <c r="AY235" s="29">
        <v>1</v>
      </c>
      <c r="AZ235" s="27" t="s">
        <v>1427</v>
      </c>
      <c r="BA235" s="27">
        <v>27</v>
      </c>
      <c r="BB235" s="27">
        <v>0</v>
      </c>
      <c r="BC235" s="27">
        <v>0</v>
      </c>
      <c r="BD235" s="27">
        <v>1</v>
      </c>
      <c r="BE235" s="27">
        <v>0</v>
      </c>
      <c r="BF235" s="27" t="s">
        <v>2885</v>
      </c>
      <c r="BG235" s="27">
        <v>166</v>
      </c>
      <c r="BH235" s="27" t="s">
        <v>1427</v>
      </c>
      <c r="BI235" s="27">
        <v>4</v>
      </c>
      <c r="BJ235" s="27">
        <v>16</v>
      </c>
      <c r="BK235" s="27" t="s">
        <v>1427</v>
      </c>
      <c r="BL235" s="27" t="s">
        <v>1427</v>
      </c>
      <c r="BM235" s="27" t="s">
        <v>1427</v>
      </c>
      <c r="BN235" s="27">
        <v>4</v>
      </c>
      <c r="BO235" s="29">
        <v>3</v>
      </c>
      <c r="BP235" s="27">
        <v>120</v>
      </c>
      <c r="BQ235" s="27">
        <v>0</v>
      </c>
      <c r="BR235" s="27" t="s">
        <v>1427</v>
      </c>
      <c r="BS235" s="27">
        <v>0</v>
      </c>
      <c r="BT235" s="27">
        <v>1</v>
      </c>
      <c r="BU235" s="29">
        <v>2</v>
      </c>
    </row>
    <row r="236" spans="1:73" ht="30" hidden="1" outlineLevel="2" x14ac:dyDescent="0.25">
      <c r="A236" s="27">
        <v>422</v>
      </c>
      <c r="B236" s="28">
        <v>44446.644432870373</v>
      </c>
      <c r="C236" s="28">
        <v>44446.646979166668</v>
      </c>
      <c r="D236" s="2" t="s">
        <v>844</v>
      </c>
      <c r="E236" s="27">
        <v>100</v>
      </c>
      <c r="F236" s="27">
        <v>220</v>
      </c>
      <c r="G236" s="27">
        <v>1</v>
      </c>
      <c r="H236" s="28">
        <v>44446.64699108796</v>
      </c>
      <c r="I236" s="2" t="s">
        <v>845</v>
      </c>
      <c r="J236" s="27">
        <v>42.461807250976563</v>
      </c>
      <c r="K236" s="27">
        <v>14.2052001953125</v>
      </c>
      <c r="L236" s="2" t="s">
        <v>15</v>
      </c>
      <c r="M236" s="2" t="s">
        <v>16</v>
      </c>
      <c r="N236" s="3">
        <v>2</v>
      </c>
      <c r="O236" s="27" t="s">
        <v>1427</v>
      </c>
      <c r="P236" s="27" t="s">
        <v>1427</v>
      </c>
      <c r="Q236" s="27" t="s">
        <v>1427</v>
      </c>
      <c r="R236" s="27">
        <f t="shared" si="12"/>
        <v>0</v>
      </c>
      <c r="S236" s="27"/>
      <c r="T236" s="27"/>
      <c r="U236" s="27"/>
      <c r="V236" s="27"/>
      <c r="W236" s="27"/>
      <c r="X236" s="27"/>
      <c r="Y236" s="27"/>
      <c r="Z236" s="27" t="s">
        <v>1427</v>
      </c>
      <c r="AA236" s="27" t="s">
        <v>1427</v>
      </c>
      <c r="AB236" s="27" t="s">
        <v>1427</v>
      </c>
      <c r="AC236" s="27">
        <f t="shared" si="13"/>
        <v>0</v>
      </c>
      <c r="AD236" s="27"/>
      <c r="AE236" s="27"/>
      <c r="AF236" s="27"/>
      <c r="AG236" s="27"/>
      <c r="AH236" s="27"/>
      <c r="AI236" s="27"/>
      <c r="AJ236" s="27"/>
      <c r="AK236" s="27"/>
      <c r="AL236" s="29">
        <v>0</v>
      </c>
      <c r="AM236" s="29">
        <v>0</v>
      </c>
      <c r="AN236" s="29">
        <v>9</v>
      </c>
      <c r="AO236" s="29">
        <v>9</v>
      </c>
      <c r="AP236" s="29">
        <v>9</v>
      </c>
      <c r="AQ236" s="29">
        <v>9</v>
      </c>
      <c r="AR236" s="29">
        <v>9</v>
      </c>
      <c r="AS236" s="29">
        <v>9</v>
      </c>
      <c r="AT236" s="29">
        <f t="shared" si="14"/>
        <v>9</v>
      </c>
      <c r="AU236" s="29">
        <v>8</v>
      </c>
      <c r="AV236" s="29">
        <v>8</v>
      </c>
      <c r="AW236" s="29">
        <v>0</v>
      </c>
      <c r="AX236" s="29">
        <v>38</v>
      </c>
      <c r="AY236" s="29">
        <v>1</v>
      </c>
      <c r="AZ236" s="27" t="s">
        <v>1427</v>
      </c>
      <c r="BA236" s="27">
        <v>73</v>
      </c>
      <c r="BB236" s="27">
        <v>0</v>
      </c>
      <c r="BC236" s="27">
        <v>0</v>
      </c>
      <c r="BD236" s="27">
        <v>1</v>
      </c>
      <c r="BE236" s="27">
        <v>0</v>
      </c>
      <c r="BF236" s="27" t="s">
        <v>2606</v>
      </c>
      <c r="BG236" s="27">
        <v>167</v>
      </c>
      <c r="BH236" s="27" t="s">
        <v>1427</v>
      </c>
      <c r="BI236" s="27">
        <v>3</v>
      </c>
      <c r="BJ236" s="27" t="s">
        <v>1427</v>
      </c>
      <c r="BK236" s="27" t="s">
        <v>1427</v>
      </c>
      <c r="BL236" s="27" t="s">
        <v>1427</v>
      </c>
      <c r="BM236" s="27" t="s">
        <v>1427</v>
      </c>
      <c r="BN236" s="27">
        <v>2</v>
      </c>
      <c r="BO236" s="29">
        <v>3</v>
      </c>
      <c r="BP236" s="27">
        <v>60</v>
      </c>
      <c r="BQ236" s="27">
        <v>0</v>
      </c>
      <c r="BR236" s="27" t="s">
        <v>1427</v>
      </c>
      <c r="BS236" s="27">
        <v>1</v>
      </c>
      <c r="BT236" s="27">
        <v>1</v>
      </c>
      <c r="BU236" s="29">
        <v>2</v>
      </c>
    </row>
    <row r="237" spans="1:73" ht="45" hidden="1" outlineLevel="2" x14ac:dyDescent="0.25">
      <c r="A237" s="27">
        <v>426</v>
      </c>
      <c r="B237" s="28">
        <v>44446.727708333332</v>
      </c>
      <c r="C237" s="28">
        <v>44446.729456018518</v>
      </c>
      <c r="D237" s="2" t="s">
        <v>852</v>
      </c>
      <c r="E237" s="27">
        <v>100</v>
      </c>
      <c r="F237" s="27">
        <v>150</v>
      </c>
      <c r="G237" s="27">
        <v>1</v>
      </c>
      <c r="H237" s="28">
        <v>44446.729459305556</v>
      </c>
      <c r="I237" s="2" t="s">
        <v>853</v>
      </c>
      <c r="J237" s="27">
        <v>45.091400146484375</v>
      </c>
      <c r="K237" s="27">
        <v>7.6638946533203125</v>
      </c>
      <c r="L237" s="2" t="s">
        <v>15</v>
      </c>
      <c r="M237" s="2" t="s">
        <v>16</v>
      </c>
      <c r="N237" s="3">
        <v>2</v>
      </c>
      <c r="O237" s="27" t="s">
        <v>1427</v>
      </c>
      <c r="P237" s="27" t="s">
        <v>1427</v>
      </c>
      <c r="Q237" s="27" t="s">
        <v>1427</v>
      </c>
      <c r="R237" s="27">
        <f t="shared" si="12"/>
        <v>0</v>
      </c>
      <c r="S237" s="27"/>
      <c r="T237" s="27"/>
      <c r="U237" s="27"/>
      <c r="V237" s="27"/>
      <c r="W237" s="27"/>
      <c r="X237" s="27"/>
      <c r="Y237" s="27"/>
      <c r="Z237" s="27" t="s">
        <v>1427</v>
      </c>
      <c r="AA237" s="27" t="s">
        <v>1427</v>
      </c>
      <c r="AB237" s="27" t="s">
        <v>1427</v>
      </c>
      <c r="AC237" s="27">
        <f t="shared" si="13"/>
        <v>0</v>
      </c>
      <c r="AD237" s="27"/>
      <c r="AE237" s="27"/>
      <c r="AF237" s="27"/>
      <c r="AG237" s="27"/>
      <c r="AH237" s="27"/>
      <c r="AI237" s="27"/>
      <c r="AJ237" s="27"/>
      <c r="AK237" s="27"/>
      <c r="AL237" s="29">
        <v>0</v>
      </c>
      <c r="AM237" s="29">
        <v>0</v>
      </c>
      <c r="AN237" s="29">
        <v>4</v>
      </c>
      <c r="AO237" s="29">
        <v>1</v>
      </c>
      <c r="AP237" s="29">
        <v>10</v>
      </c>
      <c r="AQ237" s="29">
        <v>5</v>
      </c>
      <c r="AR237" s="29">
        <v>1</v>
      </c>
      <c r="AS237" s="29">
        <v>6</v>
      </c>
      <c r="AT237" s="29">
        <f t="shared" si="14"/>
        <v>4.5</v>
      </c>
      <c r="AU237" s="29">
        <v>1</v>
      </c>
      <c r="AV237" s="29">
        <v>1</v>
      </c>
      <c r="AW237" s="29">
        <v>0</v>
      </c>
      <c r="AX237" s="29">
        <v>26</v>
      </c>
      <c r="AY237" s="29">
        <v>1</v>
      </c>
      <c r="AZ237" s="27" t="s">
        <v>1427</v>
      </c>
      <c r="BA237" s="27">
        <v>67</v>
      </c>
      <c r="BB237" s="27">
        <v>1</v>
      </c>
      <c r="BC237" s="27">
        <v>0</v>
      </c>
      <c r="BD237" s="27">
        <v>0</v>
      </c>
      <c r="BE237" s="27">
        <v>0</v>
      </c>
      <c r="BF237" s="27" t="s">
        <v>2765</v>
      </c>
      <c r="BG237" s="27">
        <v>165</v>
      </c>
      <c r="BH237" s="27" t="s">
        <v>1427</v>
      </c>
      <c r="BI237" s="27">
        <v>3</v>
      </c>
      <c r="BJ237" s="27" t="s">
        <v>1427</v>
      </c>
      <c r="BK237" s="27" t="s">
        <v>1427</v>
      </c>
      <c r="BL237" s="27" t="s">
        <v>1427</v>
      </c>
      <c r="BM237" s="27" t="s">
        <v>1427</v>
      </c>
      <c r="BN237" s="27">
        <v>3</v>
      </c>
      <c r="BO237" s="29">
        <v>3</v>
      </c>
      <c r="BP237" s="27">
        <v>60</v>
      </c>
      <c r="BQ237" s="27">
        <v>0</v>
      </c>
      <c r="BR237" s="27" t="s">
        <v>1427</v>
      </c>
      <c r="BS237" s="27">
        <v>1</v>
      </c>
      <c r="BT237" s="27">
        <v>1</v>
      </c>
      <c r="BU237" s="29">
        <v>2</v>
      </c>
    </row>
    <row r="238" spans="1:73" ht="30" hidden="1" outlineLevel="2" x14ac:dyDescent="0.25">
      <c r="A238" s="27">
        <v>431</v>
      </c>
      <c r="B238" s="28">
        <v>44446.972534722219</v>
      </c>
      <c r="C238" s="28">
        <v>44446.974918981483</v>
      </c>
      <c r="D238" s="2" t="s">
        <v>862</v>
      </c>
      <c r="E238" s="27">
        <v>100</v>
      </c>
      <c r="F238" s="27">
        <v>205</v>
      </c>
      <c r="G238" s="27">
        <v>1</v>
      </c>
      <c r="H238" s="28">
        <v>44446.974924965281</v>
      </c>
      <c r="I238" s="2" t="s">
        <v>863</v>
      </c>
      <c r="J238" s="27">
        <v>45.472198486328125</v>
      </c>
      <c r="K238" s="27">
        <v>9.19219970703125</v>
      </c>
      <c r="L238" s="2" t="s">
        <v>15</v>
      </c>
      <c r="M238" s="2" t="s">
        <v>16</v>
      </c>
      <c r="N238" s="3">
        <v>2</v>
      </c>
      <c r="O238" s="27" t="s">
        <v>1427</v>
      </c>
      <c r="P238" s="27" t="s">
        <v>1427</v>
      </c>
      <c r="Q238" s="27" t="s">
        <v>1427</v>
      </c>
      <c r="R238" s="27">
        <f t="shared" si="12"/>
        <v>0</v>
      </c>
      <c r="S238" s="27"/>
      <c r="T238" s="27"/>
      <c r="U238" s="27"/>
      <c r="V238" s="27"/>
      <c r="W238" s="27"/>
      <c r="X238" s="27"/>
      <c r="Y238" s="27"/>
      <c r="Z238" s="27" t="s">
        <v>1427</v>
      </c>
      <c r="AA238" s="27" t="s">
        <v>1427</v>
      </c>
      <c r="AB238" s="27" t="s">
        <v>1427</v>
      </c>
      <c r="AC238" s="27">
        <f t="shared" si="13"/>
        <v>0</v>
      </c>
      <c r="AD238" s="27"/>
      <c r="AE238" s="27"/>
      <c r="AF238" s="27"/>
      <c r="AG238" s="27"/>
      <c r="AH238" s="27"/>
      <c r="AI238" s="27"/>
      <c r="AJ238" s="27"/>
      <c r="AK238" s="27"/>
      <c r="AL238" s="29">
        <v>0</v>
      </c>
      <c r="AM238" s="29">
        <v>0</v>
      </c>
      <c r="AN238" s="29">
        <v>4</v>
      </c>
      <c r="AO238" s="29">
        <v>5</v>
      </c>
      <c r="AP238" s="29">
        <v>4</v>
      </c>
      <c r="AQ238" s="29">
        <v>4</v>
      </c>
      <c r="AR238" s="29">
        <v>6</v>
      </c>
      <c r="AS238" s="29">
        <v>7</v>
      </c>
      <c r="AT238" s="29">
        <f t="shared" si="14"/>
        <v>5</v>
      </c>
      <c r="AU238" s="29">
        <v>4</v>
      </c>
      <c r="AV238" s="29">
        <v>4</v>
      </c>
      <c r="AW238" s="29">
        <v>1</v>
      </c>
      <c r="AX238" s="29">
        <v>45</v>
      </c>
      <c r="AY238" s="29">
        <v>1</v>
      </c>
      <c r="AZ238" s="27" t="s">
        <v>1427</v>
      </c>
      <c r="BA238" s="27">
        <v>60</v>
      </c>
      <c r="BB238" s="27">
        <v>1</v>
      </c>
      <c r="BC238" s="27">
        <v>0</v>
      </c>
      <c r="BD238" s="27">
        <v>0</v>
      </c>
      <c r="BE238" s="27">
        <v>0</v>
      </c>
      <c r="BF238" s="27" t="s">
        <v>2890</v>
      </c>
      <c r="BG238" s="27">
        <v>167</v>
      </c>
      <c r="BH238" s="27" t="s">
        <v>1427</v>
      </c>
      <c r="BI238" s="27">
        <v>7</v>
      </c>
      <c r="BJ238" s="27" t="s">
        <v>1427</v>
      </c>
      <c r="BK238" s="27" t="s">
        <v>1427</v>
      </c>
      <c r="BL238" s="27" t="s">
        <v>1427</v>
      </c>
      <c r="BM238" s="27" t="s">
        <v>1427</v>
      </c>
      <c r="BN238" s="27">
        <v>4</v>
      </c>
      <c r="BO238" s="29">
        <v>3</v>
      </c>
      <c r="BP238" s="27">
        <v>100</v>
      </c>
      <c r="BQ238" s="27">
        <v>0</v>
      </c>
      <c r="BR238" s="27" t="s">
        <v>1427</v>
      </c>
      <c r="BS238" s="27">
        <v>1</v>
      </c>
      <c r="BT238" s="27">
        <v>1</v>
      </c>
      <c r="BU238" s="29">
        <v>2</v>
      </c>
    </row>
    <row r="239" spans="1:73" ht="30" hidden="1" outlineLevel="2" x14ac:dyDescent="0.25">
      <c r="A239" s="27">
        <v>437</v>
      </c>
      <c r="B239" s="28">
        <v>44447.013182870367</v>
      </c>
      <c r="C239" s="28">
        <v>44447.016342592593</v>
      </c>
      <c r="D239" s="2" t="s">
        <v>873</v>
      </c>
      <c r="E239" s="27">
        <v>100</v>
      </c>
      <c r="F239" s="27">
        <v>273</v>
      </c>
      <c r="G239" s="27">
        <v>1</v>
      </c>
      <c r="H239" s="28">
        <v>44447.016354664353</v>
      </c>
      <c r="I239" s="2" t="s">
        <v>874</v>
      </c>
      <c r="J239" s="27">
        <v>44.798995971679688</v>
      </c>
      <c r="K239" s="27">
        <v>10.323394775390625</v>
      </c>
      <c r="L239" s="2" t="s">
        <v>15</v>
      </c>
      <c r="M239" s="2" t="s">
        <v>16</v>
      </c>
      <c r="N239" s="3">
        <v>2</v>
      </c>
      <c r="O239" s="27" t="s">
        <v>1427</v>
      </c>
      <c r="P239" s="27" t="s">
        <v>1427</v>
      </c>
      <c r="Q239" s="27" t="s">
        <v>1427</v>
      </c>
      <c r="R239" s="27">
        <f t="shared" si="12"/>
        <v>0</v>
      </c>
      <c r="S239" s="27"/>
      <c r="T239" s="27"/>
      <c r="U239" s="27"/>
      <c r="V239" s="27"/>
      <c r="W239" s="27"/>
      <c r="X239" s="27"/>
      <c r="Y239" s="27"/>
      <c r="Z239" s="27" t="s">
        <v>1427</v>
      </c>
      <c r="AA239" s="27" t="s">
        <v>1427</v>
      </c>
      <c r="AB239" s="27" t="s">
        <v>1427</v>
      </c>
      <c r="AC239" s="27">
        <f t="shared" si="13"/>
        <v>0</v>
      </c>
      <c r="AD239" s="27"/>
      <c r="AE239" s="27"/>
      <c r="AF239" s="27"/>
      <c r="AG239" s="27"/>
      <c r="AH239" s="27"/>
      <c r="AI239" s="27"/>
      <c r="AJ239" s="27"/>
      <c r="AK239" s="27"/>
      <c r="AL239" s="29">
        <v>0</v>
      </c>
      <c r="AM239" s="29">
        <v>0</v>
      </c>
      <c r="AN239" s="29">
        <v>10</v>
      </c>
      <c r="AO239" s="29">
        <v>10</v>
      </c>
      <c r="AP239" s="29">
        <v>10</v>
      </c>
      <c r="AQ239" s="29">
        <v>10</v>
      </c>
      <c r="AR239" s="29">
        <v>10</v>
      </c>
      <c r="AS239" s="29">
        <v>8</v>
      </c>
      <c r="AT239" s="29">
        <f t="shared" si="14"/>
        <v>9.6666666666666661</v>
      </c>
      <c r="AU239" s="29">
        <v>8</v>
      </c>
      <c r="AV239" s="29">
        <v>9</v>
      </c>
      <c r="AW239" s="29">
        <v>1</v>
      </c>
      <c r="AX239" s="29">
        <v>41</v>
      </c>
      <c r="AY239" s="29">
        <v>1</v>
      </c>
      <c r="AZ239" s="27" t="s">
        <v>1427</v>
      </c>
      <c r="BA239" s="27">
        <v>69</v>
      </c>
      <c r="BB239" s="27">
        <v>1</v>
      </c>
      <c r="BC239" s="27">
        <v>0</v>
      </c>
      <c r="BD239" s="27">
        <v>0</v>
      </c>
      <c r="BE239" s="27">
        <v>0</v>
      </c>
      <c r="BF239" s="27" t="s">
        <v>2604</v>
      </c>
      <c r="BG239" s="27">
        <v>173</v>
      </c>
      <c r="BH239" s="27" t="s">
        <v>2894</v>
      </c>
      <c r="BI239" s="27">
        <v>5</v>
      </c>
      <c r="BJ239" s="27">
        <v>9</v>
      </c>
      <c r="BK239" s="27" t="s">
        <v>1427</v>
      </c>
      <c r="BL239" s="27">
        <v>116</v>
      </c>
      <c r="BM239" s="27" t="s">
        <v>3155</v>
      </c>
      <c r="BN239" s="27">
        <v>2</v>
      </c>
      <c r="BO239" s="29">
        <v>4</v>
      </c>
      <c r="BP239" s="27">
        <v>180</v>
      </c>
      <c r="BQ239" s="27">
        <v>0</v>
      </c>
      <c r="BR239" s="27" t="s">
        <v>1427</v>
      </c>
      <c r="BS239" s="27">
        <v>1</v>
      </c>
      <c r="BT239" s="27">
        <v>1</v>
      </c>
      <c r="BU239" s="29">
        <v>6</v>
      </c>
    </row>
    <row r="240" spans="1:73" ht="30" hidden="1" outlineLevel="2" x14ac:dyDescent="0.25">
      <c r="A240" s="27">
        <v>451</v>
      </c>
      <c r="B240" s="28">
        <v>44447.261597222219</v>
      </c>
      <c r="C240" s="28">
        <v>44447.264548611114</v>
      </c>
      <c r="D240" s="2" t="s">
        <v>901</v>
      </c>
      <c r="E240" s="27">
        <v>100</v>
      </c>
      <c r="F240" s="27">
        <v>254</v>
      </c>
      <c r="G240" s="27">
        <v>1</v>
      </c>
      <c r="H240" s="28">
        <v>44447.26455201389</v>
      </c>
      <c r="I240" s="2" t="s">
        <v>902</v>
      </c>
      <c r="J240" s="27">
        <v>45.58599853515625</v>
      </c>
      <c r="K240" s="27">
        <v>11.861404418945313</v>
      </c>
      <c r="L240" s="2" t="s">
        <v>15</v>
      </c>
      <c r="M240" s="2" t="s">
        <v>16</v>
      </c>
      <c r="N240" s="3">
        <v>2</v>
      </c>
      <c r="O240" s="27" t="s">
        <v>1427</v>
      </c>
      <c r="P240" s="27" t="s">
        <v>1427</v>
      </c>
      <c r="Q240" s="27" t="s">
        <v>1427</v>
      </c>
      <c r="R240" s="27">
        <f t="shared" si="12"/>
        <v>0</v>
      </c>
      <c r="S240" s="27"/>
      <c r="T240" s="27"/>
      <c r="U240" s="27"/>
      <c r="V240" s="27"/>
      <c r="W240" s="27"/>
      <c r="X240" s="27"/>
      <c r="Y240" s="27"/>
      <c r="Z240" s="27" t="s">
        <v>1427</v>
      </c>
      <c r="AA240" s="27" t="s">
        <v>1427</v>
      </c>
      <c r="AB240" s="27" t="s">
        <v>1427</v>
      </c>
      <c r="AC240" s="27">
        <f t="shared" si="13"/>
        <v>0</v>
      </c>
      <c r="AD240" s="27"/>
      <c r="AE240" s="27"/>
      <c r="AF240" s="27"/>
      <c r="AG240" s="27"/>
      <c r="AH240" s="27"/>
      <c r="AI240" s="27"/>
      <c r="AJ240" s="27"/>
      <c r="AK240" s="27"/>
      <c r="AL240" s="29">
        <v>0</v>
      </c>
      <c r="AM240" s="29">
        <v>0</v>
      </c>
      <c r="AN240" s="29">
        <v>8</v>
      </c>
      <c r="AO240" s="29">
        <v>7</v>
      </c>
      <c r="AP240" s="29">
        <v>7</v>
      </c>
      <c r="AQ240" s="29">
        <v>4</v>
      </c>
      <c r="AR240" s="29">
        <v>7</v>
      </c>
      <c r="AS240" s="29">
        <v>8</v>
      </c>
      <c r="AT240" s="29">
        <f t="shared" si="14"/>
        <v>6.833333333333333</v>
      </c>
      <c r="AU240" s="29">
        <v>5</v>
      </c>
      <c r="AV240" s="29">
        <v>6</v>
      </c>
      <c r="AW240" s="29">
        <v>1</v>
      </c>
      <c r="AX240" s="29">
        <v>36</v>
      </c>
      <c r="AY240" s="29">
        <v>1</v>
      </c>
      <c r="AZ240" s="27" t="s">
        <v>1427</v>
      </c>
      <c r="BA240" s="27">
        <v>104</v>
      </c>
      <c r="BB240" s="27">
        <v>1</v>
      </c>
      <c r="BC240" s="27">
        <v>0</v>
      </c>
      <c r="BD240" s="27">
        <v>0</v>
      </c>
      <c r="BE240" s="27">
        <v>0</v>
      </c>
      <c r="BF240" s="27" t="s">
        <v>2902</v>
      </c>
      <c r="BG240" s="27">
        <v>167</v>
      </c>
      <c r="BH240" s="27" t="s">
        <v>1427</v>
      </c>
      <c r="BI240" s="27">
        <v>3</v>
      </c>
      <c r="BJ240" s="27" t="s">
        <v>1427</v>
      </c>
      <c r="BK240" s="27" t="s">
        <v>1427</v>
      </c>
      <c r="BL240" s="27" t="s">
        <v>1427</v>
      </c>
      <c r="BM240" s="27" t="s">
        <v>1427</v>
      </c>
      <c r="BN240" s="27">
        <v>3</v>
      </c>
      <c r="BO240" s="29">
        <v>4</v>
      </c>
      <c r="BP240" s="27">
        <v>90</v>
      </c>
      <c r="BQ240" s="27">
        <v>1</v>
      </c>
      <c r="BR240" s="27">
        <v>1</v>
      </c>
      <c r="BS240" s="27">
        <v>1</v>
      </c>
      <c r="BT240" s="27">
        <v>1</v>
      </c>
      <c r="BU240" s="29">
        <v>3</v>
      </c>
    </row>
    <row r="241" spans="1:73" ht="30" hidden="1" outlineLevel="2" x14ac:dyDescent="0.25">
      <c r="A241" s="27">
        <v>456</v>
      </c>
      <c r="B241" s="28">
        <v>44447.307627314818</v>
      </c>
      <c r="C241" s="28">
        <v>44447.316145833334</v>
      </c>
      <c r="D241" s="2" t="s">
        <v>814</v>
      </c>
      <c r="E241" s="27">
        <v>100</v>
      </c>
      <c r="F241" s="27">
        <v>736</v>
      </c>
      <c r="G241" s="27">
        <v>1</v>
      </c>
      <c r="H241" s="28">
        <v>44447.316156469904</v>
      </c>
      <c r="I241" s="2" t="s">
        <v>911</v>
      </c>
      <c r="J241" s="27">
        <v>45.66180419921875</v>
      </c>
      <c r="K241" s="27">
        <v>12.2427978515625</v>
      </c>
      <c r="L241" s="2" t="s">
        <v>15</v>
      </c>
      <c r="M241" s="2" t="s">
        <v>16</v>
      </c>
      <c r="N241" s="3">
        <v>2</v>
      </c>
      <c r="O241" s="27" t="s">
        <v>1427</v>
      </c>
      <c r="P241" s="27" t="s">
        <v>1427</v>
      </c>
      <c r="Q241" s="27" t="s">
        <v>1427</v>
      </c>
      <c r="R241" s="27">
        <f t="shared" si="12"/>
        <v>0</v>
      </c>
      <c r="S241" s="27"/>
      <c r="T241" s="27"/>
      <c r="U241" s="27"/>
      <c r="V241" s="27"/>
      <c r="W241" s="27"/>
      <c r="X241" s="27"/>
      <c r="Y241" s="27"/>
      <c r="Z241" s="27" t="s">
        <v>1427</v>
      </c>
      <c r="AA241" s="27" t="s">
        <v>1427</v>
      </c>
      <c r="AB241" s="27" t="s">
        <v>1427</v>
      </c>
      <c r="AC241" s="27">
        <f t="shared" si="13"/>
        <v>0</v>
      </c>
      <c r="AD241" s="27"/>
      <c r="AE241" s="27"/>
      <c r="AF241" s="27"/>
      <c r="AG241" s="27"/>
      <c r="AH241" s="27"/>
      <c r="AI241" s="27"/>
      <c r="AJ241" s="27"/>
      <c r="AK241" s="27"/>
      <c r="AL241" s="29">
        <v>0</v>
      </c>
      <c r="AM241" s="29">
        <v>0</v>
      </c>
      <c r="AN241" s="29">
        <v>5</v>
      </c>
      <c r="AO241" s="29">
        <v>8</v>
      </c>
      <c r="AP241" s="29">
        <v>1</v>
      </c>
      <c r="AQ241" s="29">
        <v>5</v>
      </c>
      <c r="AR241" s="29">
        <v>8</v>
      </c>
      <c r="AS241" s="29">
        <v>5</v>
      </c>
      <c r="AT241" s="29">
        <f t="shared" si="14"/>
        <v>5.333333333333333</v>
      </c>
      <c r="AU241" s="29">
        <v>7</v>
      </c>
      <c r="AV241" s="29">
        <v>7</v>
      </c>
      <c r="AW241" s="29">
        <v>1</v>
      </c>
      <c r="AX241" s="29">
        <v>55</v>
      </c>
      <c r="AY241" s="29">
        <v>1</v>
      </c>
      <c r="AZ241" s="27" t="s">
        <v>1427</v>
      </c>
      <c r="BA241" s="27">
        <v>100</v>
      </c>
      <c r="BB241" s="27">
        <v>1</v>
      </c>
      <c r="BC241" s="27">
        <v>0</v>
      </c>
      <c r="BD241" s="27">
        <v>0</v>
      </c>
      <c r="BE241" s="27">
        <v>0</v>
      </c>
      <c r="BF241" s="27" t="s">
        <v>2614</v>
      </c>
      <c r="BG241" s="27">
        <v>172</v>
      </c>
      <c r="BH241" s="27" t="s">
        <v>1427</v>
      </c>
      <c r="BI241" s="27">
        <v>2</v>
      </c>
      <c r="BJ241" s="27" t="s">
        <v>1427</v>
      </c>
      <c r="BK241" s="27" t="s">
        <v>1427</v>
      </c>
      <c r="BL241" s="27" t="s">
        <v>1427</v>
      </c>
      <c r="BM241" s="27" t="s">
        <v>1427</v>
      </c>
      <c r="BN241" s="27">
        <v>4</v>
      </c>
      <c r="BO241" s="29">
        <v>3</v>
      </c>
      <c r="BP241" s="27">
        <v>60</v>
      </c>
      <c r="BQ241" s="27">
        <v>0</v>
      </c>
      <c r="BR241" s="27" t="s">
        <v>1427</v>
      </c>
      <c r="BS241" s="27">
        <v>0</v>
      </c>
      <c r="BT241" s="27">
        <v>1</v>
      </c>
      <c r="BU241" s="29">
        <v>4</v>
      </c>
    </row>
    <row r="242" spans="1:73" ht="30" hidden="1" outlineLevel="2" x14ac:dyDescent="0.25">
      <c r="A242" s="27">
        <v>461</v>
      </c>
      <c r="B242" s="28">
        <v>44447.390821759262</v>
      </c>
      <c r="C242" s="28">
        <v>44447.393645833334</v>
      </c>
      <c r="D242" s="2" t="s">
        <v>920</v>
      </c>
      <c r="E242" s="27">
        <v>100</v>
      </c>
      <c r="F242" s="27">
        <v>243</v>
      </c>
      <c r="G242" s="27">
        <v>1</v>
      </c>
      <c r="H242" s="28">
        <v>44447.393651527775</v>
      </c>
      <c r="I242" s="2" t="s">
        <v>921</v>
      </c>
      <c r="J242" s="27">
        <v>45.091400146484375</v>
      </c>
      <c r="K242" s="27">
        <v>7.6638946533203125</v>
      </c>
      <c r="L242" s="2" t="s">
        <v>15</v>
      </c>
      <c r="M242" s="2" t="s">
        <v>16</v>
      </c>
      <c r="N242" s="3">
        <v>2</v>
      </c>
      <c r="O242" s="27" t="s">
        <v>1427</v>
      </c>
      <c r="P242" s="27" t="s">
        <v>1427</v>
      </c>
      <c r="Q242" s="27" t="s">
        <v>1427</v>
      </c>
      <c r="R242" s="27">
        <f t="shared" si="12"/>
        <v>0</v>
      </c>
      <c r="S242" s="27"/>
      <c r="T242" s="27"/>
      <c r="U242" s="27"/>
      <c r="V242" s="27"/>
      <c r="W242" s="27"/>
      <c r="X242" s="27"/>
      <c r="Y242" s="27"/>
      <c r="Z242" s="27" t="s">
        <v>1427</v>
      </c>
      <c r="AA242" s="27" t="s">
        <v>1427</v>
      </c>
      <c r="AB242" s="27" t="s">
        <v>1427</v>
      </c>
      <c r="AC242" s="27">
        <f t="shared" si="13"/>
        <v>0</v>
      </c>
      <c r="AD242" s="27"/>
      <c r="AE242" s="27"/>
      <c r="AF242" s="27"/>
      <c r="AG242" s="27"/>
      <c r="AH242" s="27"/>
      <c r="AI242" s="27"/>
      <c r="AJ242" s="27"/>
      <c r="AK242" s="27"/>
      <c r="AL242" s="29">
        <v>0</v>
      </c>
      <c r="AM242" s="29">
        <v>0</v>
      </c>
      <c r="AN242" s="29">
        <v>5</v>
      </c>
      <c r="AO242" s="29">
        <v>10</v>
      </c>
      <c r="AP242" s="29">
        <v>6</v>
      </c>
      <c r="AQ242" s="29">
        <v>10</v>
      </c>
      <c r="AR242" s="29">
        <v>9</v>
      </c>
      <c r="AS242" s="29">
        <v>8</v>
      </c>
      <c r="AT242" s="29">
        <f t="shared" si="14"/>
        <v>8</v>
      </c>
      <c r="AU242" s="29">
        <v>7</v>
      </c>
      <c r="AV242" s="29">
        <v>6</v>
      </c>
      <c r="AW242" s="29">
        <v>1</v>
      </c>
      <c r="AX242" s="29">
        <v>35</v>
      </c>
      <c r="AY242" s="29">
        <v>1</v>
      </c>
      <c r="AZ242" s="27" t="s">
        <v>1427</v>
      </c>
      <c r="BA242" s="27">
        <v>67</v>
      </c>
      <c r="BB242" s="27">
        <v>1</v>
      </c>
      <c r="BC242" s="27">
        <v>0</v>
      </c>
      <c r="BD242" s="27">
        <v>0</v>
      </c>
      <c r="BE242" s="27">
        <v>0</v>
      </c>
      <c r="BF242" s="27" t="s">
        <v>2817</v>
      </c>
      <c r="BG242" s="27">
        <v>173</v>
      </c>
      <c r="BH242" s="27" t="s">
        <v>2698</v>
      </c>
      <c r="BI242" s="27">
        <v>7</v>
      </c>
      <c r="BJ242" s="27" t="s">
        <v>1427</v>
      </c>
      <c r="BK242" s="27" t="s">
        <v>1427</v>
      </c>
      <c r="BL242" s="27" t="s">
        <v>1427</v>
      </c>
      <c r="BM242" s="27" t="s">
        <v>1427</v>
      </c>
      <c r="BN242" s="27">
        <v>2</v>
      </c>
      <c r="BO242" s="29">
        <v>3</v>
      </c>
      <c r="BP242" s="27">
        <v>30</v>
      </c>
      <c r="BQ242" s="27">
        <v>0</v>
      </c>
      <c r="BR242" s="27" t="s">
        <v>1427</v>
      </c>
      <c r="BS242" s="27">
        <v>1</v>
      </c>
      <c r="BT242" s="27">
        <v>1</v>
      </c>
      <c r="BU242" s="29">
        <v>1</v>
      </c>
    </row>
    <row r="243" spans="1:73" ht="30" hidden="1" outlineLevel="2" x14ac:dyDescent="0.25">
      <c r="A243" s="27">
        <v>470</v>
      </c>
      <c r="B243" s="28">
        <v>44447.493414351855</v>
      </c>
      <c r="C243" s="28">
        <v>44447.500173611108</v>
      </c>
      <c r="D243" s="2" t="s">
        <v>938</v>
      </c>
      <c r="E243" s="27">
        <v>100</v>
      </c>
      <c r="F243" s="27">
        <v>584</v>
      </c>
      <c r="G243" s="27">
        <v>1</v>
      </c>
      <c r="H243" s="28">
        <v>44447.500181053241</v>
      </c>
      <c r="I243" s="2" t="s">
        <v>939</v>
      </c>
      <c r="J243" s="27">
        <v>43.147903442382813</v>
      </c>
      <c r="K243" s="27">
        <v>12.109695434570313</v>
      </c>
      <c r="L243" s="2" t="s">
        <v>15</v>
      </c>
      <c r="M243" s="2" t="s">
        <v>16</v>
      </c>
      <c r="N243" s="3">
        <v>2</v>
      </c>
      <c r="O243" s="27" t="s">
        <v>1427</v>
      </c>
      <c r="P243" s="27" t="s">
        <v>1427</v>
      </c>
      <c r="Q243" s="27" t="s">
        <v>1427</v>
      </c>
      <c r="R243" s="27">
        <f t="shared" si="12"/>
        <v>0</v>
      </c>
      <c r="S243" s="27"/>
      <c r="T243" s="27"/>
      <c r="U243" s="27"/>
      <c r="V243" s="27"/>
      <c r="W243" s="27"/>
      <c r="X243" s="27"/>
      <c r="Y243" s="27"/>
      <c r="Z243" s="27" t="s">
        <v>1427</v>
      </c>
      <c r="AA243" s="27" t="s">
        <v>1427</v>
      </c>
      <c r="AB243" s="27" t="s">
        <v>1427</v>
      </c>
      <c r="AC243" s="27">
        <f t="shared" si="13"/>
        <v>0</v>
      </c>
      <c r="AD243" s="27"/>
      <c r="AE243" s="27"/>
      <c r="AF243" s="27"/>
      <c r="AG243" s="27"/>
      <c r="AH243" s="27"/>
      <c r="AI243" s="27"/>
      <c r="AJ243" s="27"/>
      <c r="AK243" s="27"/>
      <c r="AL243" s="29">
        <v>0</v>
      </c>
      <c r="AM243" s="29">
        <v>0</v>
      </c>
      <c r="AN243" s="29">
        <v>6</v>
      </c>
      <c r="AO243" s="29">
        <v>10</v>
      </c>
      <c r="AP243" s="29">
        <v>9</v>
      </c>
      <c r="AQ243" s="29">
        <v>9</v>
      </c>
      <c r="AR243" s="29">
        <v>10</v>
      </c>
      <c r="AS243" s="29">
        <v>9</v>
      </c>
      <c r="AT243" s="29">
        <f t="shared" si="14"/>
        <v>8.8333333333333339</v>
      </c>
      <c r="AU243" s="29">
        <v>5</v>
      </c>
      <c r="AV243" s="29">
        <v>7</v>
      </c>
      <c r="AW243" s="29">
        <v>1</v>
      </c>
      <c r="AX243" s="29">
        <v>43</v>
      </c>
      <c r="AY243" s="29">
        <v>1</v>
      </c>
      <c r="AZ243" s="27" t="s">
        <v>1427</v>
      </c>
      <c r="BA243" s="27">
        <v>67</v>
      </c>
      <c r="BB243" s="27">
        <v>1</v>
      </c>
      <c r="BC243" s="27">
        <v>0</v>
      </c>
      <c r="BD243" s="27">
        <v>0</v>
      </c>
      <c r="BE243" s="27">
        <v>0</v>
      </c>
      <c r="BF243" s="27" t="s">
        <v>2785</v>
      </c>
      <c r="BG243" s="27">
        <v>173</v>
      </c>
      <c r="BH243" s="27" t="s">
        <v>2738</v>
      </c>
      <c r="BI243" s="27">
        <v>7</v>
      </c>
      <c r="BJ243" s="27" t="s">
        <v>1427</v>
      </c>
      <c r="BK243" s="27" t="s">
        <v>1427</v>
      </c>
      <c r="BL243" s="27" t="s">
        <v>1427</v>
      </c>
      <c r="BM243" s="27" t="s">
        <v>1427</v>
      </c>
      <c r="BN243" s="27">
        <v>2</v>
      </c>
      <c r="BO243" s="29">
        <v>3</v>
      </c>
      <c r="BP243" s="27">
        <v>30</v>
      </c>
      <c r="BQ243" s="27">
        <v>0</v>
      </c>
      <c r="BR243" s="27" t="s">
        <v>1427</v>
      </c>
      <c r="BS243" s="27">
        <v>1</v>
      </c>
      <c r="BT243" s="27">
        <v>1</v>
      </c>
      <c r="BU243" s="29">
        <v>2</v>
      </c>
    </row>
    <row r="244" spans="1:73" ht="30" hidden="1" outlineLevel="2" x14ac:dyDescent="0.25">
      <c r="A244" s="27">
        <v>474</v>
      </c>
      <c r="B244" s="28">
        <v>44447.559027777781</v>
      </c>
      <c r="C244" s="28">
        <v>44447.560578703706</v>
      </c>
      <c r="D244" s="2" t="s">
        <v>946</v>
      </c>
      <c r="E244" s="27">
        <v>100</v>
      </c>
      <c r="F244" s="27">
        <v>134</v>
      </c>
      <c r="G244" s="27">
        <v>1</v>
      </c>
      <c r="H244" s="28">
        <v>44447.560589560184</v>
      </c>
      <c r="I244" s="2" t="s">
        <v>947</v>
      </c>
      <c r="J244" s="27">
        <v>45.40960693359375</v>
      </c>
      <c r="K244" s="27">
        <v>11.894699096679688</v>
      </c>
      <c r="L244" s="2" t="s">
        <v>15</v>
      </c>
      <c r="M244" s="2" t="s">
        <v>16</v>
      </c>
      <c r="N244" s="3">
        <v>2</v>
      </c>
      <c r="O244" s="27" t="s">
        <v>1427</v>
      </c>
      <c r="P244" s="27" t="s">
        <v>1427</v>
      </c>
      <c r="Q244" s="27" t="s">
        <v>1427</v>
      </c>
      <c r="R244" s="27">
        <f t="shared" si="12"/>
        <v>0</v>
      </c>
      <c r="S244" s="27"/>
      <c r="T244" s="27"/>
      <c r="U244" s="27"/>
      <c r="V244" s="27"/>
      <c r="W244" s="27"/>
      <c r="X244" s="27"/>
      <c r="Y244" s="27"/>
      <c r="Z244" s="27" t="s">
        <v>1427</v>
      </c>
      <c r="AA244" s="27" t="s">
        <v>1427</v>
      </c>
      <c r="AB244" s="27" t="s">
        <v>1427</v>
      </c>
      <c r="AC244" s="27">
        <f t="shared" si="13"/>
        <v>0</v>
      </c>
      <c r="AD244" s="27"/>
      <c r="AE244" s="27"/>
      <c r="AF244" s="27"/>
      <c r="AG244" s="27"/>
      <c r="AH244" s="27"/>
      <c r="AI244" s="27"/>
      <c r="AJ244" s="27"/>
      <c r="AK244" s="27"/>
      <c r="AL244" s="29">
        <v>0</v>
      </c>
      <c r="AM244" s="29">
        <v>0</v>
      </c>
      <c r="AN244" s="29">
        <v>3</v>
      </c>
      <c r="AO244" s="29">
        <v>7</v>
      </c>
      <c r="AP244" s="29">
        <v>3</v>
      </c>
      <c r="AQ244" s="29">
        <v>8</v>
      </c>
      <c r="AR244" s="29">
        <v>7</v>
      </c>
      <c r="AS244" s="29">
        <v>9</v>
      </c>
      <c r="AT244" s="29">
        <f t="shared" si="14"/>
        <v>6.166666666666667</v>
      </c>
      <c r="AU244" s="29">
        <v>6</v>
      </c>
      <c r="AV244" s="29">
        <v>8</v>
      </c>
      <c r="AW244" s="29">
        <v>1</v>
      </c>
      <c r="AX244" s="29">
        <v>52</v>
      </c>
      <c r="AY244" s="29">
        <v>1</v>
      </c>
      <c r="AZ244" s="27" t="s">
        <v>1427</v>
      </c>
      <c r="BA244" s="27">
        <v>67</v>
      </c>
      <c r="BB244" s="27">
        <v>1</v>
      </c>
      <c r="BC244" s="27">
        <v>0</v>
      </c>
      <c r="BD244" s="27">
        <v>0</v>
      </c>
      <c r="BE244" s="27">
        <v>0</v>
      </c>
      <c r="BF244" s="27" t="s">
        <v>2913</v>
      </c>
      <c r="BG244" s="27">
        <v>168</v>
      </c>
      <c r="BH244" s="27" t="s">
        <v>1427</v>
      </c>
      <c r="BI244" s="27">
        <v>7</v>
      </c>
      <c r="BJ244" s="27" t="s">
        <v>1427</v>
      </c>
      <c r="BK244" s="27" t="s">
        <v>1427</v>
      </c>
      <c r="BL244" s="27" t="s">
        <v>1427</v>
      </c>
      <c r="BM244" s="27" t="s">
        <v>1427</v>
      </c>
      <c r="BN244" s="27">
        <v>4</v>
      </c>
      <c r="BO244" s="29">
        <v>3</v>
      </c>
      <c r="BP244" s="27">
        <v>60</v>
      </c>
      <c r="BQ244" s="27">
        <v>0</v>
      </c>
      <c r="BR244" s="27" t="s">
        <v>1427</v>
      </c>
      <c r="BS244" s="27">
        <v>1</v>
      </c>
      <c r="BT244" s="27">
        <v>1</v>
      </c>
      <c r="BU244" s="29">
        <v>3</v>
      </c>
    </row>
    <row r="245" spans="1:73" ht="30" hidden="1" outlineLevel="2" x14ac:dyDescent="0.25">
      <c r="A245" s="27">
        <v>486</v>
      </c>
      <c r="B245" s="28">
        <v>44448.126840277779</v>
      </c>
      <c r="C245" s="28">
        <v>44448.129513888889</v>
      </c>
      <c r="D245" s="2" t="s">
        <v>970</v>
      </c>
      <c r="E245" s="27">
        <v>100</v>
      </c>
      <c r="F245" s="27">
        <v>230</v>
      </c>
      <c r="G245" s="27">
        <v>1</v>
      </c>
      <c r="H245" s="28">
        <v>44448.12952037037</v>
      </c>
      <c r="I245" s="2" t="s">
        <v>971</v>
      </c>
      <c r="J245" s="27">
        <v>45.347702026367188</v>
      </c>
      <c r="K245" s="27">
        <v>11.873306274414063</v>
      </c>
      <c r="L245" s="2" t="s">
        <v>15</v>
      </c>
      <c r="M245" s="2" t="s">
        <v>16</v>
      </c>
      <c r="N245" s="3">
        <v>2</v>
      </c>
      <c r="O245" s="27" t="s">
        <v>1427</v>
      </c>
      <c r="P245" s="27" t="s">
        <v>1427</v>
      </c>
      <c r="Q245" s="27" t="s">
        <v>1427</v>
      </c>
      <c r="R245" s="27">
        <f t="shared" si="12"/>
        <v>0</v>
      </c>
      <c r="S245" s="27"/>
      <c r="T245" s="27"/>
      <c r="U245" s="27"/>
      <c r="V245" s="27"/>
      <c r="W245" s="27"/>
      <c r="X245" s="27"/>
      <c r="Y245" s="27"/>
      <c r="Z245" s="27" t="s">
        <v>1427</v>
      </c>
      <c r="AA245" s="27" t="s">
        <v>1427</v>
      </c>
      <c r="AB245" s="27" t="s">
        <v>1427</v>
      </c>
      <c r="AC245" s="27">
        <f t="shared" si="13"/>
        <v>0</v>
      </c>
      <c r="AD245" s="27"/>
      <c r="AE245" s="27"/>
      <c r="AF245" s="27"/>
      <c r="AG245" s="27"/>
      <c r="AH245" s="27"/>
      <c r="AI245" s="27"/>
      <c r="AJ245" s="27"/>
      <c r="AK245" s="27"/>
      <c r="AL245" s="29">
        <v>0</v>
      </c>
      <c r="AM245" s="29">
        <v>0</v>
      </c>
      <c r="AN245" s="29">
        <v>9</v>
      </c>
      <c r="AO245" s="29">
        <v>8</v>
      </c>
      <c r="AP245" s="29">
        <v>8</v>
      </c>
      <c r="AQ245" s="29">
        <v>8</v>
      </c>
      <c r="AR245" s="29">
        <v>7</v>
      </c>
      <c r="AS245" s="29">
        <v>7</v>
      </c>
      <c r="AT245" s="29">
        <f t="shared" si="14"/>
        <v>7.833333333333333</v>
      </c>
      <c r="AU245" s="29">
        <v>6</v>
      </c>
      <c r="AV245" s="29">
        <v>7</v>
      </c>
      <c r="AW245" s="29">
        <v>1</v>
      </c>
      <c r="AX245" s="29">
        <v>42</v>
      </c>
      <c r="AY245" s="29">
        <v>1</v>
      </c>
      <c r="AZ245" s="27" t="s">
        <v>1427</v>
      </c>
      <c r="BA245" s="27">
        <v>67</v>
      </c>
      <c r="BB245" s="27">
        <v>1</v>
      </c>
      <c r="BC245" s="27">
        <v>0</v>
      </c>
      <c r="BD245" s="27">
        <v>0</v>
      </c>
      <c r="BE245" s="27">
        <v>0</v>
      </c>
      <c r="BF245" s="27" t="s">
        <v>2809</v>
      </c>
      <c r="BG245" s="27">
        <v>167</v>
      </c>
      <c r="BH245" s="27" t="s">
        <v>1427</v>
      </c>
      <c r="BI245" s="27">
        <v>5</v>
      </c>
      <c r="BJ245" s="27">
        <v>13</v>
      </c>
      <c r="BK245" s="27" t="s">
        <v>1427</v>
      </c>
      <c r="BL245" s="27">
        <v>111</v>
      </c>
      <c r="BM245" s="27" t="s">
        <v>1427</v>
      </c>
      <c r="BN245" s="27">
        <v>3</v>
      </c>
      <c r="BO245" s="29">
        <v>3</v>
      </c>
      <c r="BP245" s="27">
        <v>60</v>
      </c>
      <c r="BQ245" s="27">
        <v>0</v>
      </c>
      <c r="BR245" s="27" t="s">
        <v>1427</v>
      </c>
      <c r="BS245" s="27">
        <v>1</v>
      </c>
      <c r="BT245" s="27">
        <v>1</v>
      </c>
      <c r="BU245" s="29">
        <v>2</v>
      </c>
    </row>
    <row r="246" spans="1:73" ht="45" hidden="1" outlineLevel="2" x14ac:dyDescent="0.25">
      <c r="A246" s="27">
        <v>492</v>
      </c>
      <c r="B246" s="28">
        <v>44448.260868055557</v>
      </c>
      <c r="C246" s="28">
        <v>44448.264317129629</v>
      </c>
      <c r="D246" s="2" t="s">
        <v>982</v>
      </c>
      <c r="E246" s="27">
        <v>100</v>
      </c>
      <c r="F246" s="27">
        <v>297</v>
      </c>
      <c r="G246" s="27">
        <v>1</v>
      </c>
      <c r="H246" s="28">
        <v>44448.264321053241</v>
      </c>
      <c r="I246" s="2" t="s">
        <v>983</v>
      </c>
      <c r="J246" s="27">
        <v>7.9958953857421875</v>
      </c>
      <c r="K246" s="27">
        <v>38.00030517578125</v>
      </c>
      <c r="L246" s="2" t="s">
        <v>15</v>
      </c>
      <c r="M246" s="2" t="s">
        <v>87</v>
      </c>
      <c r="N246" s="3">
        <v>2</v>
      </c>
      <c r="O246" s="27" t="s">
        <v>1427</v>
      </c>
      <c r="P246" s="27" t="s">
        <v>1427</v>
      </c>
      <c r="Q246" s="27" t="s">
        <v>1427</v>
      </c>
      <c r="R246" s="27">
        <f t="shared" si="12"/>
        <v>0</v>
      </c>
      <c r="S246" s="27"/>
      <c r="T246" s="27"/>
      <c r="U246" s="27"/>
      <c r="V246" s="27"/>
      <c r="W246" s="27"/>
      <c r="X246" s="27"/>
      <c r="Y246" s="27"/>
      <c r="Z246" s="27" t="s">
        <v>1427</v>
      </c>
      <c r="AA246" s="27" t="s">
        <v>1427</v>
      </c>
      <c r="AB246" s="27" t="s">
        <v>1427</v>
      </c>
      <c r="AC246" s="27">
        <f t="shared" si="13"/>
        <v>0</v>
      </c>
      <c r="AD246" s="27"/>
      <c r="AE246" s="27"/>
      <c r="AF246" s="27"/>
      <c r="AG246" s="27"/>
      <c r="AH246" s="27"/>
      <c r="AI246" s="27"/>
      <c r="AJ246" s="27"/>
      <c r="AK246" s="27"/>
      <c r="AL246" s="29">
        <v>0</v>
      </c>
      <c r="AM246" s="29">
        <v>0</v>
      </c>
      <c r="AN246" s="29">
        <v>8</v>
      </c>
      <c r="AO246" s="29">
        <v>10</v>
      </c>
      <c r="AP246" s="29">
        <v>9</v>
      </c>
      <c r="AQ246" s="29">
        <v>10</v>
      </c>
      <c r="AR246" s="29">
        <v>9</v>
      </c>
      <c r="AS246" s="29">
        <v>9</v>
      </c>
      <c r="AT246" s="29">
        <f t="shared" si="14"/>
        <v>9.1666666666666661</v>
      </c>
      <c r="AU246" s="29">
        <v>8</v>
      </c>
      <c r="AV246" s="29">
        <v>8</v>
      </c>
      <c r="AW246" s="29">
        <v>0</v>
      </c>
      <c r="AX246" s="29">
        <v>33</v>
      </c>
      <c r="AY246" s="29">
        <v>0</v>
      </c>
      <c r="AZ246" s="27" t="s">
        <v>3200</v>
      </c>
      <c r="BA246" s="27" t="s">
        <v>1427</v>
      </c>
      <c r="BB246" s="27">
        <v>0</v>
      </c>
      <c r="BC246" s="27">
        <v>0</v>
      </c>
      <c r="BD246" s="27">
        <v>0</v>
      </c>
      <c r="BE246" s="27">
        <v>0</v>
      </c>
      <c r="BF246" s="27" t="s">
        <v>1427</v>
      </c>
      <c r="BG246" s="27">
        <v>167</v>
      </c>
      <c r="BH246" s="27" t="s">
        <v>1427</v>
      </c>
      <c r="BI246" s="27">
        <v>5</v>
      </c>
      <c r="BJ246" s="27">
        <v>16</v>
      </c>
      <c r="BK246" s="27" t="s">
        <v>1427</v>
      </c>
      <c r="BL246" s="27">
        <v>110</v>
      </c>
      <c r="BM246" s="27" t="s">
        <v>1427</v>
      </c>
      <c r="BN246" s="27">
        <v>5</v>
      </c>
      <c r="BO246" s="29">
        <v>3</v>
      </c>
      <c r="BP246" s="27">
        <v>60</v>
      </c>
      <c r="BQ246" s="27">
        <v>1</v>
      </c>
      <c r="BR246" s="27">
        <v>1</v>
      </c>
      <c r="BS246" s="27">
        <v>1</v>
      </c>
      <c r="BT246" s="27">
        <v>0</v>
      </c>
      <c r="BU246" s="29">
        <v>2</v>
      </c>
    </row>
    <row r="247" spans="1:73" ht="45" hidden="1" outlineLevel="2" x14ac:dyDescent="0.25">
      <c r="A247" s="27">
        <v>496</v>
      </c>
      <c r="B247" s="28">
        <v>44448.422534722224</v>
      </c>
      <c r="C247" s="28">
        <v>44448.424803240741</v>
      </c>
      <c r="D247" s="2" t="s">
        <v>990</v>
      </c>
      <c r="E247" s="27">
        <v>100</v>
      </c>
      <c r="F247" s="27">
        <v>195</v>
      </c>
      <c r="G247" s="27">
        <v>1</v>
      </c>
      <c r="H247" s="28">
        <v>44448.424812951387</v>
      </c>
      <c r="I247" s="2" t="s">
        <v>991</v>
      </c>
      <c r="J247" s="27">
        <v>46.488693237304688</v>
      </c>
      <c r="K247" s="27">
        <v>11.339401245117188</v>
      </c>
      <c r="L247" s="2" t="s">
        <v>15</v>
      </c>
      <c r="M247" s="2" t="s">
        <v>16</v>
      </c>
      <c r="N247" s="3">
        <v>2</v>
      </c>
      <c r="O247" s="27" t="s">
        <v>1427</v>
      </c>
      <c r="P247" s="27" t="s">
        <v>1427</v>
      </c>
      <c r="Q247" s="27" t="s">
        <v>1427</v>
      </c>
      <c r="R247" s="27">
        <f t="shared" si="12"/>
        <v>0</v>
      </c>
      <c r="S247" s="27"/>
      <c r="T247" s="27"/>
      <c r="U247" s="27"/>
      <c r="V247" s="27"/>
      <c r="W247" s="27"/>
      <c r="X247" s="27"/>
      <c r="Y247" s="27"/>
      <c r="Z247" s="27" t="s">
        <v>1427</v>
      </c>
      <c r="AA247" s="27" t="s">
        <v>1427</v>
      </c>
      <c r="AB247" s="27" t="s">
        <v>1427</v>
      </c>
      <c r="AC247" s="27">
        <f t="shared" si="13"/>
        <v>0</v>
      </c>
      <c r="AD247" s="27"/>
      <c r="AE247" s="27"/>
      <c r="AF247" s="27"/>
      <c r="AG247" s="27"/>
      <c r="AH247" s="27"/>
      <c r="AI247" s="27"/>
      <c r="AJ247" s="27"/>
      <c r="AK247" s="27"/>
      <c r="AL247" s="29">
        <v>0</v>
      </c>
      <c r="AM247" s="29">
        <v>0</v>
      </c>
      <c r="AN247" s="29">
        <v>7</v>
      </c>
      <c r="AO247" s="29">
        <v>10</v>
      </c>
      <c r="AP247" s="29">
        <v>7</v>
      </c>
      <c r="AQ247" s="29">
        <v>7</v>
      </c>
      <c r="AR247" s="29">
        <v>7</v>
      </c>
      <c r="AS247" s="29">
        <v>8</v>
      </c>
      <c r="AT247" s="29">
        <f t="shared" si="14"/>
        <v>7.666666666666667</v>
      </c>
      <c r="AU247" s="29">
        <v>6</v>
      </c>
      <c r="AV247" s="29">
        <v>6</v>
      </c>
      <c r="AW247" s="29">
        <v>1</v>
      </c>
      <c r="AX247" s="29">
        <v>57</v>
      </c>
      <c r="AY247" s="29">
        <v>1</v>
      </c>
      <c r="AZ247" s="27" t="s">
        <v>1427</v>
      </c>
      <c r="BA247" s="27">
        <v>67</v>
      </c>
      <c r="BB247" s="27">
        <v>1</v>
      </c>
      <c r="BC247" s="27">
        <v>0</v>
      </c>
      <c r="BD247" s="27">
        <v>0</v>
      </c>
      <c r="BE247" s="27">
        <v>0</v>
      </c>
      <c r="BF247" s="27" t="s">
        <v>2697</v>
      </c>
      <c r="BG247" s="27">
        <v>168</v>
      </c>
      <c r="BH247" s="27" t="s">
        <v>1427</v>
      </c>
      <c r="BI247" s="27">
        <v>7</v>
      </c>
      <c r="BJ247" s="27" t="s">
        <v>1427</v>
      </c>
      <c r="BK247" s="27" t="s">
        <v>1427</v>
      </c>
      <c r="BL247" s="27" t="s">
        <v>1427</v>
      </c>
      <c r="BM247" s="27" t="s">
        <v>1427</v>
      </c>
      <c r="BN247" s="27">
        <v>3</v>
      </c>
      <c r="BO247" s="29">
        <v>3</v>
      </c>
      <c r="BP247" s="27">
        <v>120</v>
      </c>
      <c r="BQ247" s="27">
        <v>0</v>
      </c>
      <c r="BR247" s="27" t="s">
        <v>1427</v>
      </c>
      <c r="BS247" s="27">
        <v>1</v>
      </c>
      <c r="BT247" s="27">
        <v>1</v>
      </c>
      <c r="BU247" s="29">
        <v>3</v>
      </c>
    </row>
    <row r="248" spans="1:73" ht="45" hidden="1" outlineLevel="2" x14ac:dyDescent="0.25">
      <c r="A248" s="27">
        <v>500</v>
      </c>
      <c r="B248" s="28">
        <v>44448.546666666669</v>
      </c>
      <c r="C248" s="28">
        <v>44448.548831018517</v>
      </c>
      <c r="D248" s="2" t="s">
        <v>998</v>
      </c>
      <c r="E248" s="27">
        <v>100</v>
      </c>
      <c r="F248" s="27">
        <v>187</v>
      </c>
      <c r="G248" s="27">
        <v>1</v>
      </c>
      <c r="H248" s="28">
        <v>44448.54884152778</v>
      </c>
      <c r="I248" s="2" t="s">
        <v>999</v>
      </c>
      <c r="J248" s="27">
        <v>44.798995971679688</v>
      </c>
      <c r="K248" s="27">
        <v>10.323394775390625</v>
      </c>
      <c r="L248" s="2" t="s">
        <v>15</v>
      </c>
      <c r="M248" s="2" t="s">
        <v>16</v>
      </c>
      <c r="N248" s="3">
        <v>2</v>
      </c>
      <c r="O248" s="27" t="s">
        <v>1427</v>
      </c>
      <c r="P248" s="27" t="s">
        <v>1427</v>
      </c>
      <c r="Q248" s="27" t="s">
        <v>1427</v>
      </c>
      <c r="R248" s="27">
        <f t="shared" si="12"/>
        <v>0</v>
      </c>
      <c r="S248" s="27"/>
      <c r="T248" s="27"/>
      <c r="U248" s="27"/>
      <c r="V248" s="27"/>
      <c r="W248" s="27"/>
      <c r="X248" s="27"/>
      <c r="Y248" s="27"/>
      <c r="Z248" s="27" t="s">
        <v>1427</v>
      </c>
      <c r="AA248" s="27" t="s">
        <v>1427</v>
      </c>
      <c r="AB248" s="27" t="s">
        <v>1427</v>
      </c>
      <c r="AC248" s="27">
        <f t="shared" si="13"/>
        <v>0</v>
      </c>
      <c r="AD248" s="27"/>
      <c r="AE248" s="27"/>
      <c r="AF248" s="27"/>
      <c r="AG248" s="27"/>
      <c r="AH248" s="27"/>
      <c r="AI248" s="27"/>
      <c r="AJ248" s="27"/>
      <c r="AK248" s="27"/>
      <c r="AL248" s="29">
        <v>0</v>
      </c>
      <c r="AM248" s="29">
        <v>0</v>
      </c>
      <c r="AN248" s="29">
        <v>3</v>
      </c>
      <c r="AO248" s="29">
        <v>8</v>
      </c>
      <c r="AP248" s="29">
        <v>8</v>
      </c>
      <c r="AQ248" s="29">
        <v>5</v>
      </c>
      <c r="AR248" s="29">
        <v>5</v>
      </c>
      <c r="AS248" s="29">
        <v>5</v>
      </c>
      <c r="AT248" s="29">
        <f t="shared" si="14"/>
        <v>5.666666666666667</v>
      </c>
      <c r="AU248" s="29">
        <v>7</v>
      </c>
      <c r="AV248" s="29">
        <v>7</v>
      </c>
      <c r="AW248" s="29">
        <v>1</v>
      </c>
      <c r="AX248" s="29">
        <v>38</v>
      </c>
      <c r="AY248" s="29">
        <v>1</v>
      </c>
      <c r="AZ248" s="27" t="s">
        <v>1427</v>
      </c>
      <c r="BA248" s="27">
        <v>67</v>
      </c>
      <c r="BB248" s="27">
        <v>1</v>
      </c>
      <c r="BC248" s="27">
        <v>0</v>
      </c>
      <c r="BD248" s="27">
        <v>0</v>
      </c>
      <c r="BE248" s="27">
        <v>0</v>
      </c>
      <c r="BF248" s="27" t="s">
        <v>2921</v>
      </c>
      <c r="BG248" s="27">
        <v>167</v>
      </c>
      <c r="BH248" s="27" t="s">
        <v>1427</v>
      </c>
      <c r="BI248" s="27">
        <v>5</v>
      </c>
      <c r="BJ248" s="27">
        <v>6</v>
      </c>
      <c r="BK248" s="27" t="s">
        <v>1427</v>
      </c>
      <c r="BL248" s="27">
        <v>111</v>
      </c>
      <c r="BM248" s="27" t="s">
        <v>1427</v>
      </c>
      <c r="BN248" s="27">
        <v>4</v>
      </c>
      <c r="BO248" s="29">
        <v>3</v>
      </c>
      <c r="BP248" s="27">
        <v>20</v>
      </c>
      <c r="BQ248" s="27">
        <v>0</v>
      </c>
      <c r="BR248" s="27" t="s">
        <v>1427</v>
      </c>
      <c r="BS248" s="27">
        <v>1</v>
      </c>
      <c r="BT248" s="27">
        <v>1</v>
      </c>
      <c r="BU248" s="29">
        <v>6</v>
      </c>
    </row>
    <row r="249" spans="1:73" ht="45" hidden="1" outlineLevel="2" x14ac:dyDescent="0.25">
      <c r="A249" s="27">
        <v>504</v>
      </c>
      <c r="B249" s="28">
        <v>44448.616689814815</v>
      </c>
      <c r="C249" s="28">
        <v>44448.619074074071</v>
      </c>
      <c r="D249" s="2" t="s">
        <v>1006</v>
      </c>
      <c r="E249" s="27">
        <v>100</v>
      </c>
      <c r="F249" s="27">
        <v>206</v>
      </c>
      <c r="G249" s="27">
        <v>1</v>
      </c>
      <c r="H249" s="28">
        <v>44448.619086145831</v>
      </c>
      <c r="I249" s="2" t="s">
        <v>1007</v>
      </c>
      <c r="J249" s="27">
        <v>45.472198486328125</v>
      </c>
      <c r="K249" s="27">
        <v>9.19219970703125</v>
      </c>
      <c r="L249" s="2" t="s">
        <v>15</v>
      </c>
      <c r="M249" s="2" t="s">
        <v>16</v>
      </c>
      <c r="N249" s="3">
        <v>2</v>
      </c>
      <c r="O249" s="27" t="s">
        <v>1427</v>
      </c>
      <c r="P249" s="27" t="s">
        <v>1427</v>
      </c>
      <c r="Q249" s="27" t="s">
        <v>1427</v>
      </c>
      <c r="R249" s="27">
        <f t="shared" si="12"/>
        <v>0</v>
      </c>
      <c r="S249" s="27"/>
      <c r="T249" s="27"/>
      <c r="U249" s="27"/>
      <c r="V249" s="27"/>
      <c r="W249" s="27"/>
      <c r="X249" s="27"/>
      <c r="Y249" s="27"/>
      <c r="Z249" s="27" t="s">
        <v>1427</v>
      </c>
      <c r="AA249" s="27" t="s">
        <v>1427</v>
      </c>
      <c r="AB249" s="27" t="s">
        <v>1427</v>
      </c>
      <c r="AC249" s="27">
        <f t="shared" si="13"/>
        <v>0</v>
      </c>
      <c r="AD249" s="27"/>
      <c r="AE249" s="27"/>
      <c r="AF249" s="27"/>
      <c r="AG249" s="27"/>
      <c r="AH249" s="27"/>
      <c r="AI249" s="27"/>
      <c r="AJ249" s="27"/>
      <c r="AK249" s="27"/>
      <c r="AL249" s="29">
        <v>0</v>
      </c>
      <c r="AM249" s="29">
        <v>0</v>
      </c>
      <c r="AN249" s="29">
        <v>6</v>
      </c>
      <c r="AO249" s="29">
        <v>8</v>
      </c>
      <c r="AP249" s="29">
        <v>8</v>
      </c>
      <c r="AQ249" s="29">
        <v>7</v>
      </c>
      <c r="AR249" s="29">
        <v>8</v>
      </c>
      <c r="AS249" s="29">
        <v>9</v>
      </c>
      <c r="AT249" s="29">
        <f t="shared" si="14"/>
        <v>7.666666666666667</v>
      </c>
      <c r="AU249" s="29">
        <v>6</v>
      </c>
      <c r="AV249" s="29">
        <v>5</v>
      </c>
      <c r="AW249" s="29">
        <v>1</v>
      </c>
      <c r="AX249" s="29">
        <v>43</v>
      </c>
      <c r="AY249" s="29">
        <v>1</v>
      </c>
      <c r="AZ249" s="27" t="s">
        <v>1427</v>
      </c>
      <c r="BA249" s="27">
        <v>35</v>
      </c>
      <c r="BB249" s="27">
        <v>1</v>
      </c>
      <c r="BC249" s="27">
        <v>0</v>
      </c>
      <c r="BD249" s="27">
        <v>0</v>
      </c>
      <c r="BE249" s="27">
        <v>0</v>
      </c>
      <c r="BF249" s="27" t="s">
        <v>2588</v>
      </c>
      <c r="BG249" s="27">
        <v>166</v>
      </c>
      <c r="BH249" s="27" t="s">
        <v>1427</v>
      </c>
      <c r="BI249" s="27">
        <v>3</v>
      </c>
      <c r="BJ249" s="27" t="s">
        <v>1427</v>
      </c>
      <c r="BK249" s="27" t="s">
        <v>1427</v>
      </c>
      <c r="BL249" s="27" t="s">
        <v>1427</v>
      </c>
      <c r="BM249" s="27" t="s">
        <v>1427</v>
      </c>
      <c r="BN249" s="27">
        <v>1</v>
      </c>
      <c r="BO249" s="29">
        <v>3</v>
      </c>
      <c r="BP249" s="27">
        <v>0</v>
      </c>
      <c r="BQ249" s="27">
        <v>0</v>
      </c>
      <c r="BR249" s="27" t="s">
        <v>1427</v>
      </c>
      <c r="BS249" s="27">
        <v>0</v>
      </c>
      <c r="BT249" s="27">
        <v>0</v>
      </c>
      <c r="BU249" s="29">
        <v>3</v>
      </c>
    </row>
    <row r="250" spans="1:73" ht="30" hidden="1" outlineLevel="2" x14ac:dyDescent="0.25">
      <c r="A250" s="27">
        <v>510</v>
      </c>
      <c r="B250" s="28">
        <v>44449.018842592595</v>
      </c>
      <c r="C250" s="28">
        <v>44449.020509259259</v>
      </c>
      <c r="D250" s="2" t="s">
        <v>1018</v>
      </c>
      <c r="E250" s="27">
        <v>100</v>
      </c>
      <c r="F250" s="27">
        <v>143</v>
      </c>
      <c r="G250" s="27">
        <v>1</v>
      </c>
      <c r="H250" s="28">
        <v>44449.020519976853</v>
      </c>
      <c r="I250" s="2" t="s">
        <v>1019</v>
      </c>
      <c r="J250" s="27">
        <v>43.147903442382813</v>
      </c>
      <c r="K250" s="27">
        <v>12.109695434570313</v>
      </c>
      <c r="L250" s="2" t="s">
        <v>15</v>
      </c>
      <c r="M250" s="2" t="s">
        <v>16</v>
      </c>
      <c r="N250" s="3">
        <v>2</v>
      </c>
      <c r="O250" s="27" t="s">
        <v>1427</v>
      </c>
      <c r="P250" s="27" t="s">
        <v>1427</v>
      </c>
      <c r="Q250" s="27" t="s">
        <v>1427</v>
      </c>
      <c r="R250" s="27">
        <f t="shared" si="12"/>
        <v>0</v>
      </c>
      <c r="S250" s="27"/>
      <c r="T250" s="27"/>
      <c r="U250" s="27"/>
      <c r="V250" s="27"/>
      <c r="W250" s="27"/>
      <c r="X250" s="27"/>
      <c r="Y250" s="27"/>
      <c r="Z250" s="27" t="s">
        <v>1427</v>
      </c>
      <c r="AA250" s="27" t="s">
        <v>1427</v>
      </c>
      <c r="AB250" s="27" t="s">
        <v>1427</v>
      </c>
      <c r="AC250" s="27">
        <f t="shared" si="13"/>
        <v>0</v>
      </c>
      <c r="AD250" s="27"/>
      <c r="AE250" s="27"/>
      <c r="AF250" s="27"/>
      <c r="AG250" s="27"/>
      <c r="AH250" s="27"/>
      <c r="AI250" s="27"/>
      <c r="AJ250" s="27"/>
      <c r="AK250" s="27"/>
      <c r="AL250" s="29">
        <v>0</v>
      </c>
      <c r="AM250" s="29">
        <v>0</v>
      </c>
      <c r="AN250" s="29">
        <v>7</v>
      </c>
      <c r="AO250" s="29">
        <v>8</v>
      </c>
      <c r="AP250" s="29">
        <v>7</v>
      </c>
      <c r="AQ250" s="29">
        <v>8</v>
      </c>
      <c r="AR250" s="29">
        <v>10</v>
      </c>
      <c r="AS250" s="29">
        <v>9</v>
      </c>
      <c r="AT250" s="29">
        <f t="shared" si="14"/>
        <v>8.1666666666666661</v>
      </c>
      <c r="AU250" s="29">
        <v>6</v>
      </c>
      <c r="AV250" s="29">
        <v>6</v>
      </c>
      <c r="AW250" s="29">
        <v>1</v>
      </c>
      <c r="AX250" s="29">
        <v>24</v>
      </c>
      <c r="AY250" s="29">
        <v>1</v>
      </c>
      <c r="AZ250" s="27" t="s">
        <v>1427</v>
      </c>
      <c r="BA250" s="27">
        <v>67</v>
      </c>
      <c r="BB250" s="27">
        <v>1</v>
      </c>
      <c r="BC250" s="27">
        <v>0</v>
      </c>
      <c r="BD250" s="27">
        <v>0</v>
      </c>
      <c r="BE250" s="27">
        <v>0</v>
      </c>
      <c r="BF250" s="27" t="s">
        <v>2697</v>
      </c>
      <c r="BG250" s="27">
        <v>167</v>
      </c>
      <c r="BH250" s="27" t="s">
        <v>1427</v>
      </c>
      <c r="BI250" s="27">
        <v>7</v>
      </c>
      <c r="BJ250" s="27" t="s">
        <v>1427</v>
      </c>
      <c r="BK250" s="27" t="s">
        <v>1427</v>
      </c>
      <c r="BL250" s="27" t="s">
        <v>1427</v>
      </c>
      <c r="BM250" s="27" t="s">
        <v>1427</v>
      </c>
      <c r="BN250" s="27">
        <v>3</v>
      </c>
      <c r="BO250" s="29">
        <v>3</v>
      </c>
      <c r="BP250" s="27">
        <v>120</v>
      </c>
      <c r="BQ250" s="27">
        <v>0</v>
      </c>
      <c r="BR250" s="27" t="s">
        <v>1427</v>
      </c>
      <c r="BS250" s="27">
        <v>1</v>
      </c>
      <c r="BT250" s="27">
        <v>1</v>
      </c>
      <c r="BU250" s="29">
        <v>4</v>
      </c>
    </row>
    <row r="251" spans="1:73" ht="30" hidden="1" outlineLevel="2" x14ac:dyDescent="0.25">
      <c r="A251" s="27">
        <v>521</v>
      </c>
      <c r="B251" s="28">
        <v>44449.36824074074</v>
      </c>
      <c r="C251" s="28">
        <v>44449.37027777778</v>
      </c>
      <c r="D251" s="2" t="s">
        <v>1039</v>
      </c>
      <c r="E251" s="27">
        <v>100</v>
      </c>
      <c r="F251" s="27">
        <v>176</v>
      </c>
      <c r="G251" s="27">
        <v>1</v>
      </c>
      <c r="H251" s="28">
        <v>44449.370291435182</v>
      </c>
      <c r="I251" s="2" t="s">
        <v>1040</v>
      </c>
      <c r="J251" s="27">
        <v>45.66180419921875</v>
      </c>
      <c r="K251" s="27">
        <v>12.2427978515625</v>
      </c>
      <c r="L251" s="2" t="s">
        <v>15</v>
      </c>
      <c r="M251" s="2" t="s">
        <v>16</v>
      </c>
      <c r="N251" s="3">
        <v>2</v>
      </c>
      <c r="O251" s="27" t="s">
        <v>1427</v>
      </c>
      <c r="P251" s="27" t="s">
        <v>1427</v>
      </c>
      <c r="Q251" s="27" t="s">
        <v>1427</v>
      </c>
      <c r="R251" s="27">
        <f t="shared" si="12"/>
        <v>0</v>
      </c>
      <c r="S251" s="27"/>
      <c r="T251" s="27"/>
      <c r="U251" s="27"/>
      <c r="V251" s="27"/>
      <c r="W251" s="27"/>
      <c r="X251" s="27"/>
      <c r="Y251" s="27"/>
      <c r="Z251" s="27" t="s">
        <v>1427</v>
      </c>
      <c r="AA251" s="27" t="s">
        <v>1427</v>
      </c>
      <c r="AB251" s="27" t="s">
        <v>1427</v>
      </c>
      <c r="AC251" s="27">
        <f t="shared" si="13"/>
        <v>0</v>
      </c>
      <c r="AD251" s="27"/>
      <c r="AE251" s="27"/>
      <c r="AF251" s="27"/>
      <c r="AG251" s="27"/>
      <c r="AH251" s="27"/>
      <c r="AI251" s="27"/>
      <c r="AJ251" s="27"/>
      <c r="AK251" s="27"/>
      <c r="AL251" s="29">
        <v>0</v>
      </c>
      <c r="AM251" s="29">
        <v>0</v>
      </c>
      <c r="AN251" s="29">
        <v>7</v>
      </c>
      <c r="AO251" s="29">
        <v>9</v>
      </c>
      <c r="AP251" s="29">
        <v>10</v>
      </c>
      <c r="AQ251" s="29">
        <v>10</v>
      </c>
      <c r="AR251" s="29">
        <v>10</v>
      </c>
      <c r="AS251" s="29">
        <v>7</v>
      </c>
      <c r="AT251" s="29">
        <f t="shared" si="14"/>
        <v>8.8333333333333339</v>
      </c>
      <c r="AU251" s="29">
        <v>7</v>
      </c>
      <c r="AV251" s="29">
        <v>7</v>
      </c>
      <c r="AW251" s="29">
        <v>1</v>
      </c>
      <c r="AX251" s="29">
        <v>53</v>
      </c>
      <c r="AY251" s="29">
        <v>1</v>
      </c>
      <c r="AZ251" s="27" t="s">
        <v>1427</v>
      </c>
      <c r="BA251" s="27">
        <v>100</v>
      </c>
      <c r="BB251" s="27">
        <v>1</v>
      </c>
      <c r="BC251" s="27">
        <v>0</v>
      </c>
      <c r="BD251" s="27">
        <v>0</v>
      </c>
      <c r="BE251" s="27">
        <v>0</v>
      </c>
      <c r="BF251" s="27" t="s">
        <v>2933</v>
      </c>
      <c r="BG251" s="27">
        <v>173</v>
      </c>
      <c r="BH251" s="27" t="s">
        <v>2934</v>
      </c>
      <c r="BI251" s="27">
        <v>7</v>
      </c>
      <c r="BJ251" s="27" t="s">
        <v>1427</v>
      </c>
      <c r="BK251" s="27" t="s">
        <v>1427</v>
      </c>
      <c r="BL251" s="27" t="s">
        <v>1427</v>
      </c>
      <c r="BM251" s="27" t="s">
        <v>1427</v>
      </c>
      <c r="BN251" s="27">
        <v>4</v>
      </c>
      <c r="BO251" s="29">
        <v>3</v>
      </c>
      <c r="BP251" s="27">
        <v>180</v>
      </c>
      <c r="BQ251" s="27">
        <v>0</v>
      </c>
      <c r="BR251" s="27" t="s">
        <v>1427</v>
      </c>
      <c r="BS251" s="27">
        <v>1</v>
      </c>
      <c r="BT251" s="27">
        <v>1</v>
      </c>
      <c r="BU251" s="29">
        <v>2</v>
      </c>
    </row>
    <row r="252" spans="1:73" ht="30" hidden="1" outlineLevel="2" x14ac:dyDescent="0.25">
      <c r="A252" s="27">
        <v>533</v>
      </c>
      <c r="B252" s="28">
        <v>44449.616631944446</v>
      </c>
      <c r="C252" s="28">
        <v>44449.618530092594</v>
      </c>
      <c r="D252" s="2" t="s">
        <v>1063</v>
      </c>
      <c r="E252" s="27">
        <v>100</v>
      </c>
      <c r="F252" s="27">
        <v>163</v>
      </c>
      <c r="G252" s="27">
        <v>1</v>
      </c>
      <c r="H252" s="28">
        <v>44449.618535648151</v>
      </c>
      <c r="I252" s="2" t="s">
        <v>1064</v>
      </c>
      <c r="J252" s="27">
        <v>45.829299926757813</v>
      </c>
      <c r="K252" s="27">
        <v>15.979293823242188</v>
      </c>
      <c r="L252" s="2" t="s">
        <v>15</v>
      </c>
      <c r="M252" s="2" t="s">
        <v>87</v>
      </c>
      <c r="N252" s="3">
        <v>2</v>
      </c>
      <c r="O252" s="27" t="s">
        <v>1427</v>
      </c>
      <c r="P252" s="27" t="s">
        <v>1427</v>
      </c>
      <c r="Q252" s="27" t="s">
        <v>1427</v>
      </c>
      <c r="R252" s="27">
        <f t="shared" si="12"/>
        <v>0</v>
      </c>
      <c r="S252" s="27"/>
      <c r="T252" s="27"/>
      <c r="U252" s="27"/>
      <c r="V252" s="27"/>
      <c r="W252" s="27"/>
      <c r="X252" s="27"/>
      <c r="Y252" s="27"/>
      <c r="Z252" s="27" t="s">
        <v>1427</v>
      </c>
      <c r="AA252" s="27" t="s">
        <v>1427</v>
      </c>
      <c r="AB252" s="27" t="s">
        <v>1427</v>
      </c>
      <c r="AC252" s="27">
        <f t="shared" si="13"/>
        <v>0</v>
      </c>
      <c r="AD252" s="27"/>
      <c r="AE252" s="27"/>
      <c r="AF252" s="27"/>
      <c r="AG252" s="27"/>
      <c r="AH252" s="27"/>
      <c r="AI252" s="27"/>
      <c r="AJ252" s="27"/>
      <c r="AK252" s="27"/>
      <c r="AL252" s="29">
        <v>0</v>
      </c>
      <c r="AM252" s="29">
        <v>0</v>
      </c>
      <c r="AN252" s="29">
        <v>3</v>
      </c>
      <c r="AO252" s="29">
        <v>10</v>
      </c>
      <c r="AP252" s="29">
        <v>10</v>
      </c>
      <c r="AQ252" s="29">
        <v>8</v>
      </c>
      <c r="AR252" s="29">
        <v>1</v>
      </c>
      <c r="AS252" s="29">
        <v>5</v>
      </c>
      <c r="AT252" s="29">
        <f t="shared" si="14"/>
        <v>6.166666666666667</v>
      </c>
      <c r="AU252" s="29">
        <v>8</v>
      </c>
      <c r="AV252" s="29">
        <v>9</v>
      </c>
      <c r="AW252" s="29">
        <v>1</v>
      </c>
      <c r="AX252" s="29">
        <v>38</v>
      </c>
      <c r="AY252" s="29">
        <v>0</v>
      </c>
      <c r="AZ252" s="27" t="s">
        <v>3201</v>
      </c>
      <c r="BA252" s="27" t="s">
        <v>1427</v>
      </c>
      <c r="BB252" s="27">
        <v>0</v>
      </c>
      <c r="BC252" s="27">
        <v>0</v>
      </c>
      <c r="BD252" s="27">
        <v>0</v>
      </c>
      <c r="BE252" s="27">
        <v>0</v>
      </c>
      <c r="BF252" s="27" t="s">
        <v>1427</v>
      </c>
      <c r="BG252" s="27">
        <v>164</v>
      </c>
      <c r="BH252" s="27" t="s">
        <v>1427</v>
      </c>
      <c r="BI252" s="27">
        <v>7</v>
      </c>
      <c r="BJ252" s="27" t="s">
        <v>1427</v>
      </c>
      <c r="BK252" s="27" t="s">
        <v>1427</v>
      </c>
      <c r="BL252" s="27" t="s">
        <v>1427</v>
      </c>
      <c r="BM252" s="27" t="s">
        <v>1427</v>
      </c>
      <c r="BN252" s="27">
        <v>4</v>
      </c>
      <c r="BO252" s="29">
        <v>2</v>
      </c>
      <c r="BP252" s="27">
        <v>30</v>
      </c>
      <c r="BQ252" s="27">
        <v>0</v>
      </c>
      <c r="BR252" s="27" t="s">
        <v>1427</v>
      </c>
      <c r="BS252" s="27">
        <v>1</v>
      </c>
      <c r="BT252" s="27">
        <v>1</v>
      </c>
      <c r="BU252" s="29">
        <v>4</v>
      </c>
    </row>
    <row r="253" spans="1:73" ht="45" hidden="1" outlineLevel="2" x14ac:dyDescent="0.25">
      <c r="A253" s="27">
        <v>538</v>
      </c>
      <c r="B253" s="28">
        <v>44449.642777777779</v>
      </c>
      <c r="C253" s="28">
        <v>44449.644930555558</v>
      </c>
      <c r="D253" s="2" t="s">
        <v>1073</v>
      </c>
      <c r="E253" s="27">
        <v>100</v>
      </c>
      <c r="F253" s="27">
        <v>185</v>
      </c>
      <c r="G253" s="27">
        <v>1</v>
      </c>
      <c r="H253" s="28">
        <v>44449.644941840277</v>
      </c>
      <c r="I253" s="2" t="s">
        <v>1074</v>
      </c>
      <c r="J253" s="27">
        <v>43.147903442382813</v>
      </c>
      <c r="K253" s="27">
        <v>12.109695434570313</v>
      </c>
      <c r="L253" s="2" t="s">
        <v>15</v>
      </c>
      <c r="M253" s="2" t="s">
        <v>16</v>
      </c>
      <c r="N253" s="3">
        <v>2</v>
      </c>
      <c r="O253" s="27" t="s">
        <v>1427</v>
      </c>
      <c r="P253" s="27" t="s">
        <v>1427</v>
      </c>
      <c r="Q253" s="27" t="s">
        <v>1427</v>
      </c>
      <c r="R253" s="27">
        <f t="shared" si="12"/>
        <v>0</v>
      </c>
      <c r="S253" s="27"/>
      <c r="T253" s="27"/>
      <c r="U253" s="27"/>
      <c r="V253" s="27"/>
      <c r="W253" s="27"/>
      <c r="X253" s="27"/>
      <c r="Y253" s="27"/>
      <c r="Z253" s="27" t="s">
        <v>1427</v>
      </c>
      <c r="AA253" s="27" t="s">
        <v>1427</v>
      </c>
      <c r="AB253" s="27" t="s">
        <v>1427</v>
      </c>
      <c r="AC253" s="27">
        <f t="shared" si="13"/>
        <v>0</v>
      </c>
      <c r="AD253" s="27"/>
      <c r="AE253" s="27"/>
      <c r="AF253" s="27"/>
      <c r="AG253" s="27"/>
      <c r="AH253" s="27"/>
      <c r="AI253" s="27"/>
      <c r="AJ253" s="27"/>
      <c r="AK253" s="27"/>
      <c r="AL253" s="29">
        <v>0</v>
      </c>
      <c r="AM253" s="29">
        <v>0</v>
      </c>
      <c r="AN253" s="29">
        <v>7</v>
      </c>
      <c r="AO253" s="29">
        <v>10</v>
      </c>
      <c r="AP253" s="29">
        <v>7</v>
      </c>
      <c r="AQ253" s="29">
        <v>7</v>
      </c>
      <c r="AR253" s="29">
        <v>3</v>
      </c>
      <c r="AS253" s="29">
        <v>4</v>
      </c>
      <c r="AT253" s="29">
        <f t="shared" si="14"/>
        <v>6.333333333333333</v>
      </c>
      <c r="AU253" s="29">
        <v>7</v>
      </c>
      <c r="AV253" s="29">
        <v>8</v>
      </c>
      <c r="AW253" s="29">
        <v>1</v>
      </c>
      <c r="AX253" s="29">
        <v>20</v>
      </c>
      <c r="AY253" s="29">
        <v>1</v>
      </c>
      <c r="AZ253" s="27" t="s">
        <v>1427</v>
      </c>
      <c r="BA253" s="27">
        <v>107</v>
      </c>
      <c r="BB253" s="27">
        <v>1</v>
      </c>
      <c r="BC253" s="27">
        <v>0</v>
      </c>
      <c r="BD253" s="27">
        <v>0</v>
      </c>
      <c r="BE253" s="27">
        <v>0</v>
      </c>
      <c r="BF253" s="27" t="s">
        <v>2944</v>
      </c>
      <c r="BG253" s="27">
        <v>164</v>
      </c>
      <c r="BH253" s="27" t="s">
        <v>1427</v>
      </c>
      <c r="BI253" s="27">
        <v>3</v>
      </c>
      <c r="BJ253" s="27">
        <v>18</v>
      </c>
      <c r="BK253" s="27" t="s">
        <v>3077</v>
      </c>
      <c r="BL253" s="27" t="s">
        <v>1427</v>
      </c>
      <c r="BM253" s="27" t="s">
        <v>1427</v>
      </c>
      <c r="BN253" s="27">
        <v>4</v>
      </c>
      <c r="BO253" s="29">
        <v>3</v>
      </c>
      <c r="BP253" s="27">
        <v>120</v>
      </c>
      <c r="BQ253" s="27">
        <v>0</v>
      </c>
      <c r="BR253" s="27" t="s">
        <v>1427</v>
      </c>
      <c r="BS253" s="27">
        <v>1</v>
      </c>
      <c r="BT253" s="27">
        <v>1</v>
      </c>
      <c r="BU253" s="29">
        <v>3</v>
      </c>
    </row>
    <row r="254" spans="1:73" ht="45" hidden="1" outlineLevel="2" x14ac:dyDescent="0.25">
      <c r="A254" s="27">
        <v>543</v>
      </c>
      <c r="B254" s="28">
        <v>44449.711435185185</v>
      </c>
      <c r="C254" s="28">
        <v>44449.71466435185</v>
      </c>
      <c r="D254" s="2" t="s">
        <v>1083</v>
      </c>
      <c r="E254" s="27">
        <v>100</v>
      </c>
      <c r="F254" s="27">
        <v>278</v>
      </c>
      <c r="G254" s="27">
        <v>1</v>
      </c>
      <c r="H254" s="28">
        <v>44449.714673472219</v>
      </c>
      <c r="I254" s="2" t="s">
        <v>1084</v>
      </c>
      <c r="J254" s="27">
        <v>26.222396850585938</v>
      </c>
      <c r="K254" s="27">
        <v>127.73080444335938</v>
      </c>
      <c r="L254" s="2" t="s">
        <v>15</v>
      </c>
      <c r="M254" s="2" t="s">
        <v>16</v>
      </c>
      <c r="N254" s="3">
        <v>2</v>
      </c>
      <c r="O254" s="27" t="s">
        <v>1427</v>
      </c>
      <c r="P254" s="27" t="s">
        <v>1427</v>
      </c>
      <c r="Q254" s="27" t="s">
        <v>1427</v>
      </c>
      <c r="R254" s="27">
        <f t="shared" si="12"/>
        <v>0</v>
      </c>
      <c r="S254" s="27"/>
      <c r="T254" s="27"/>
      <c r="U254" s="27"/>
      <c r="V254" s="27"/>
      <c r="W254" s="27"/>
      <c r="X254" s="27"/>
      <c r="Y254" s="27"/>
      <c r="Z254" s="27" t="s">
        <v>1427</v>
      </c>
      <c r="AA254" s="27" t="s">
        <v>1427</v>
      </c>
      <c r="AB254" s="27" t="s">
        <v>1427</v>
      </c>
      <c r="AC254" s="27">
        <f t="shared" si="13"/>
        <v>0</v>
      </c>
      <c r="AD254" s="27"/>
      <c r="AE254" s="27"/>
      <c r="AF254" s="27"/>
      <c r="AG254" s="27"/>
      <c r="AH254" s="27"/>
      <c r="AI254" s="27"/>
      <c r="AJ254" s="27"/>
      <c r="AK254" s="27"/>
      <c r="AL254" s="29">
        <v>0</v>
      </c>
      <c r="AM254" s="29">
        <v>0</v>
      </c>
      <c r="AN254" s="29">
        <v>2</v>
      </c>
      <c r="AO254" s="29">
        <v>7</v>
      </c>
      <c r="AP254" s="29">
        <v>5</v>
      </c>
      <c r="AQ254" s="29">
        <v>5</v>
      </c>
      <c r="AR254" s="29">
        <v>8</v>
      </c>
      <c r="AS254" s="29">
        <v>6</v>
      </c>
      <c r="AT254" s="29">
        <f t="shared" si="14"/>
        <v>5.5</v>
      </c>
      <c r="AU254" s="29">
        <v>4</v>
      </c>
      <c r="AV254" s="29">
        <v>6</v>
      </c>
      <c r="AW254" s="29">
        <v>1</v>
      </c>
      <c r="AX254" s="29">
        <v>25</v>
      </c>
      <c r="AY254" s="29">
        <v>0</v>
      </c>
      <c r="AZ254" s="27" t="s">
        <v>3202</v>
      </c>
      <c r="BA254" s="27" t="s">
        <v>1427</v>
      </c>
      <c r="BB254" s="27">
        <v>0</v>
      </c>
      <c r="BC254" s="27">
        <v>0</v>
      </c>
      <c r="BD254" s="27">
        <v>0</v>
      </c>
      <c r="BE254" s="27">
        <v>0</v>
      </c>
      <c r="BF254" s="27" t="s">
        <v>1427</v>
      </c>
      <c r="BG254" s="27">
        <v>166</v>
      </c>
      <c r="BH254" s="27" t="s">
        <v>1427</v>
      </c>
      <c r="BI254" s="27">
        <v>4</v>
      </c>
      <c r="BJ254" s="27">
        <v>18</v>
      </c>
      <c r="BK254" s="27" t="s">
        <v>3106</v>
      </c>
      <c r="BL254" s="27" t="s">
        <v>1427</v>
      </c>
      <c r="BM254" s="27" t="s">
        <v>1427</v>
      </c>
      <c r="BN254" s="27">
        <v>5</v>
      </c>
      <c r="BO254" s="29">
        <v>2</v>
      </c>
      <c r="BP254" s="27">
        <v>120</v>
      </c>
      <c r="BQ254" s="27">
        <v>0</v>
      </c>
      <c r="BR254" s="27" t="s">
        <v>1427</v>
      </c>
      <c r="BS254" s="27">
        <v>1</v>
      </c>
      <c r="BT254" s="27">
        <v>1</v>
      </c>
      <c r="BU254" s="29">
        <v>2</v>
      </c>
    </row>
    <row r="255" spans="1:73" ht="45" hidden="1" outlineLevel="2" x14ac:dyDescent="0.25">
      <c r="A255" s="27">
        <v>544</v>
      </c>
      <c r="B255" s="28">
        <v>44449.961724537039</v>
      </c>
      <c r="C255" s="28">
        <v>44449.964826388888</v>
      </c>
      <c r="D255" s="2" t="s">
        <v>1085</v>
      </c>
      <c r="E255" s="27">
        <v>100</v>
      </c>
      <c r="F255" s="27">
        <v>268</v>
      </c>
      <c r="G255" s="27">
        <v>1</v>
      </c>
      <c r="H255" s="28">
        <v>44449.964839143518</v>
      </c>
      <c r="I255" s="2" t="s">
        <v>1086</v>
      </c>
      <c r="J255" s="27">
        <v>43.147903442382813</v>
      </c>
      <c r="K255" s="27">
        <v>12.109695434570313</v>
      </c>
      <c r="L255" s="2" t="s">
        <v>15</v>
      </c>
      <c r="M255" s="2" t="s">
        <v>16</v>
      </c>
      <c r="N255" s="3">
        <v>2</v>
      </c>
      <c r="O255" s="27" t="s">
        <v>1427</v>
      </c>
      <c r="P255" s="27" t="s">
        <v>1427</v>
      </c>
      <c r="Q255" s="27" t="s">
        <v>1427</v>
      </c>
      <c r="R255" s="27">
        <f t="shared" si="12"/>
        <v>0</v>
      </c>
      <c r="S255" s="27"/>
      <c r="T255" s="27"/>
      <c r="U255" s="27"/>
      <c r="V255" s="27"/>
      <c r="W255" s="27"/>
      <c r="X255" s="27"/>
      <c r="Y255" s="27"/>
      <c r="Z255" s="27" t="s">
        <v>1427</v>
      </c>
      <c r="AA255" s="27" t="s">
        <v>1427</v>
      </c>
      <c r="AB255" s="27" t="s">
        <v>1427</v>
      </c>
      <c r="AC255" s="27">
        <f t="shared" si="13"/>
        <v>0</v>
      </c>
      <c r="AD255" s="27"/>
      <c r="AE255" s="27"/>
      <c r="AF255" s="27"/>
      <c r="AG255" s="27"/>
      <c r="AH255" s="27"/>
      <c r="AI255" s="27"/>
      <c r="AJ255" s="27"/>
      <c r="AK255" s="27"/>
      <c r="AL255" s="29">
        <v>0</v>
      </c>
      <c r="AM255" s="29">
        <v>0</v>
      </c>
      <c r="AN255" s="29">
        <v>3</v>
      </c>
      <c r="AO255" s="29">
        <v>7</v>
      </c>
      <c r="AP255" s="29">
        <v>4</v>
      </c>
      <c r="AQ255" s="29">
        <v>9</v>
      </c>
      <c r="AR255" s="29">
        <v>7</v>
      </c>
      <c r="AS255" s="29">
        <v>7</v>
      </c>
      <c r="AT255" s="29">
        <f t="shared" si="14"/>
        <v>6.166666666666667</v>
      </c>
      <c r="AU255" s="29">
        <v>6</v>
      </c>
      <c r="AV255" s="29">
        <v>6</v>
      </c>
      <c r="AW255" s="29">
        <v>1</v>
      </c>
      <c r="AX255" s="29">
        <v>57</v>
      </c>
      <c r="AY255" s="29">
        <v>1</v>
      </c>
      <c r="AZ255" s="27" t="s">
        <v>1427</v>
      </c>
      <c r="BA255" s="27">
        <v>67</v>
      </c>
      <c r="BB255" s="27">
        <v>1</v>
      </c>
      <c r="BC255" s="27">
        <v>0</v>
      </c>
      <c r="BD255" s="27">
        <v>0</v>
      </c>
      <c r="BE255" s="27">
        <v>0</v>
      </c>
      <c r="BF255" s="27" t="s">
        <v>2948</v>
      </c>
      <c r="BG255" s="27">
        <v>173</v>
      </c>
      <c r="BH255" s="27" t="s">
        <v>2738</v>
      </c>
      <c r="BI255" s="27">
        <v>5</v>
      </c>
      <c r="BJ255" s="27">
        <v>8</v>
      </c>
      <c r="BK255" s="27" t="s">
        <v>1427</v>
      </c>
      <c r="BL255" s="27">
        <v>111</v>
      </c>
      <c r="BM255" s="27" t="s">
        <v>1427</v>
      </c>
      <c r="BN255" s="27">
        <v>4</v>
      </c>
      <c r="BO255" s="29">
        <v>4</v>
      </c>
      <c r="BP255" s="27">
        <v>60</v>
      </c>
      <c r="BQ255" s="27">
        <v>1</v>
      </c>
      <c r="BR255" s="27">
        <v>1</v>
      </c>
      <c r="BS255" s="27">
        <v>1</v>
      </c>
      <c r="BT255" s="27">
        <v>1</v>
      </c>
      <c r="BU255" s="29">
        <v>4</v>
      </c>
    </row>
    <row r="256" spans="1:73" ht="45" hidden="1" outlineLevel="2" x14ac:dyDescent="0.25">
      <c r="A256" s="27">
        <v>551</v>
      </c>
      <c r="B256" s="28">
        <v>44450.085960648146</v>
      </c>
      <c r="C256" s="28">
        <v>44450.087523148148</v>
      </c>
      <c r="D256" s="2" t="s">
        <v>1099</v>
      </c>
      <c r="E256" s="27">
        <v>100</v>
      </c>
      <c r="F256" s="27">
        <v>134</v>
      </c>
      <c r="G256" s="27">
        <v>1</v>
      </c>
      <c r="H256" s="28">
        <v>44450.087530636571</v>
      </c>
      <c r="I256" s="2" t="s">
        <v>1100</v>
      </c>
      <c r="J256" s="27">
        <v>45.472198486328125</v>
      </c>
      <c r="K256" s="27">
        <v>9.19219970703125</v>
      </c>
      <c r="L256" s="2" t="s">
        <v>15</v>
      </c>
      <c r="M256" s="2" t="s">
        <v>16</v>
      </c>
      <c r="N256" s="3">
        <v>2</v>
      </c>
      <c r="O256" s="27" t="s">
        <v>1427</v>
      </c>
      <c r="P256" s="27" t="s">
        <v>1427</v>
      </c>
      <c r="Q256" s="27" t="s">
        <v>1427</v>
      </c>
      <c r="R256" s="27">
        <f t="shared" si="12"/>
        <v>0</v>
      </c>
      <c r="S256" s="27"/>
      <c r="T256" s="27"/>
      <c r="U256" s="27"/>
      <c r="V256" s="27"/>
      <c r="W256" s="27"/>
      <c r="X256" s="27"/>
      <c r="Y256" s="27"/>
      <c r="Z256" s="27" t="s">
        <v>1427</v>
      </c>
      <c r="AA256" s="27" t="s">
        <v>1427</v>
      </c>
      <c r="AB256" s="27" t="s">
        <v>1427</v>
      </c>
      <c r="AC256" s="27">
        <f t="shared" si="13"/>
        <v>0</v>
      </c>
      <c r="AD256" s="27"/>
      <c r="AE256" s="27"/>
      <c r="AF256" s="27"/>
      <c r="AG256" s="27"/>
      <c r="AH256" s="27"/>
      <c r="AI256" s="27"/>
      <c r="AJ256" s="27"/>
      <c r="AK256" s="27"/>
      <c r="AL256" s="29">
        <v>0</v>
      </c>
      <c r="AM256" s="29">
        <v>0</v>
      </c>
      <c r="AN256" s="29">
        <v>2</v>
      </c>
      <c r="AO256" s="29">
        <v>2</v>
      </c>
      <c r="AP256" s="29">
        <v>6</v>
      </c>
      <c r="AQ256" s="29">
        <v>9</v>
      </c>
      <c r="AR256" s="29">
        <v>10</v>
      </c>
      <c r="AS256" s="29">
        <v>3</v>
      </c>
      <c r="AT256" s="29">
        <f t="shared" si="14"/>
        <v>5.333333333333333</v>
      </c>
      <c r="AU256" s="29">
        <v>5</v>
      </c>
      <c r="AV256" s="29">
        <v>3</v>
      </c>
      <c r="AW256" s="29">
        <v>0</v>
      </c>
      <c r="AX256" s="29">
        <v>25</v>
      </c>
      <c r="AY256" s="29">
        <v>1</v>
      </c>
      <c r="AZ256" s="27" t="s">
        <v>1427</v>
      </c>
      <c r="BA256" s="27">
        <v>100</v>
      </c>
      <c r="BB256" s="27">
        <v>1</v>
      </c>
      <c r="BC256" s="27">
        <v>0</v>
      </c>
      <c r="BD256" s="27">
        <v>0</v>
      </c>
      <c r="BE256" s="27">
        <v>0</v>
      </c>
      <c r="BF256" s="27" t="s">
        <v>2953</v>
      </c>
      <c r="BG256" s="27">
        <v>164</v>
      </c>
      <c r="BH256" s="27" t="s">
        <v>1427</v>
      </c>
      <c r="BI256" s="27">
        <v>4</v>
      </c>
      <c r="BJ256" s="27">
        <v>14</v>
      </c>
      <c r="BK256" s="27" t="s">
        <v>1427</v>
      </c>
      <c r="BL256" s="27">
        <v>110</v>
      </c>
      <c r="BM256" s="27" t="s">
        <v>1427</v>
      </c>
      <c r="BN256" s="27">
        <v>4</v>
      </c>
      <c r="BO256" s="29">
        <v>4</v>
      </c>
      <c r="BP256" s="27">
        <v>60</v>
      </c>
      <c r="BQ256" s="27">
        <v>1</v>
      </c>
      <c r="BR256" s="27">
        <v>1</v>
      </c>
      <c r="BS256" s="27">
        <v>1</v>
      </c>
      <c r="BT256" s="27">
        <v>1</v>
      </c>
      <c r="BU256" s="29">
        <v>4</v>
      </c>
    </row>
    <row r="257" spans="1:73" ht="30" hidden="1" outlineLevel="2" x14ac:dyDescent="0.25">
      <c r="A257" s="27">
        <v>556</v>
      </c>
      <c r="B257" s="28">
        <v>44450.105462962965</v>
      </c>
      <c r="C257" s="28">
        <v>44450.106921296298</v>
      </c>
      <c r="D257" s="2" t="s">
        <v>1109</v>
      </c>
      <c r="E257" s="27">
        <v>100</v>
      </c>
      <c r="F257" s="27">
        <v>126</v>
      </c>
      <c r="G257" s="27">
        <v>1</v>
      </c>
      <c r="H257" s="28">
        <v>44450.106934143521</v>
      </c>
      <c r="I257" s="2" t="s">
        <v>1110</v>
      </c>
      <c r="J257" s="27">
        <v>45.493698120117188</v>
      </c>
      <c r="K257" s="27">
        <v>12.2449951171875</v>
      </c>
      <c r="L257" s="2" t="s">
        <v>15</v>
      </c>
      <c r="M257" s="2" t="s">
        <v>16</v>
      </c>
      <c r="N257" s="3">
        <v>2</v>
      </c>
      <c r="O257" s="27" t="s">
        <v>1427</v>
      </c>
      <c r="P257" s="27" t="s">
        <v>1427</v>
      </c>
      <c r="Q257" s="27" t="s">
        <v>1427</v>
      </c>
      <c r="R257" s="27">
        <f t="shared" si="12"/>
        <v>0</v>
      </c>
      <c r="S257" s="27"/>
      <c r="T257" s="27"/>
      <c r="U257" s="27"/>
      <c r="V257" s="27"/>
      <c r="W257" s="27"/>
      <c r="X257" s="27"/>
      <c r="Y257" s="27"/>
      <c r="Z257" s="27" t="s">
        <v>1427</v>
      </c>
      <c r="AA257" s="27" t="s">
        <v>1427</v>
      </c>
      <c r="AB257" s="27" t="s">
        <v>1427</v>
      </c>
      <c r="AC257" s="27">
        <f t="shared" si="13"/>
        <v>0</v>
      </c>
      <c r="AD257" s="27"/>
      <c r="AE257" s="27"/>
      <c r="AF257" s="27"/>
      <c r="AG257" s="27"/>
      <c r="AH257" s="27"/>
      <c r="AI257" s="27"/>
      <c r="AJ257" s="27"/>
      <c r="AK257" s="27"/>
      <c r="AL257" s="29">
        <v>0</v>
      </c>
      <c r="AM257" s="29">
        <v>0</v>
      </c>
      <c r="AN257" s="29">
        <v>8</v>
      </c>
      <c r="AO257" s="29">
        <v>7</v>
      </c>
      <c r="AP257" s="29">
        <v>5</v>
      </c>
      <c r="AQ257" s="29">
        <v>9</v>
      </c>
      <c r="AR257" s="29">
        <v>10</v>
      </c>
      <c r="AS257" s="29">
        <v>7</v>
      </c>
      <c r="AT257" s="29">
        <f t="shared" si="14"/>
        <v>7.666666666666667</v>
      </c>
      <c r="AU257" s="29">
        <v>7</v>
      </c>
      <c r="AV257" s="29">
        <v>7</v>
      </c>
      <c r="AW257" s="29">
        <v>1</v>
      </c>
      <c r="AX257" s="29">
        <v>35</v>
      </c>
      <c r="AY257" s="29">
        <v>1</v>
      </c>
      <c r="AZ257" s="27" t="s">
        <v>1427</v>
      </c>
      <c r="BA257" s="27">
        <v>104</v>
      </c>
      <c r="BB257" s="27">
        <v>1</v>
      </c>
      <c r="BC257" s="27">
        <v>0</v>
      </c>
      <c r="BD257" s="27">
        <v>0</v>
      </c>
      <c r="BE257" s="27">
        <v>0</v>
      </c>
      <c r="BF257" s="27" t="s">
        <v>2618</v>
      </c>
      <c r="BG257" s="27">
        <v>166</v>
      </c>
      <c r="BH257" s="27" t="s">
        <v>1427</v>
      </c>
      <c r="BI257" s="27">
        <v>4</v>
      </c>
      <c r="BJ257" s="27">
        <v>13</v>
      </c>
      <c r="BK257" s="27" t="s">
        <v>1427</v>
      </c>
      <c r="BL257" s="27" t="s">
        <v>1427</v>
      </c>
      <c r="BM257" s="27" t="s">
        <v>1427</v>
      </c>
      <c r="BN257" s="27">
        <v>2</v>
      </c>
      <c r="BO257" s="29">
        <v>3</v>
      </c>
      <c r="BP257" s="27">
        <v>120</v>
      </c>
      <c r="BQ257" s="27">
        <v>0</v>
      </c>
      <c r="BR257" s="27" t="s">
        <v>1427</v>
      </c>
      <c r="BS257" s="27">
        <v>1</v>
      </c>
      <c r="BT257" s="27">
        <v>1</v>
      </c>
      <c r="BU257" s="29">
        <v>2</v>
      </c>
    </row>
    <row r="258" spans="1:73" ht="30" hidden="1" outlineLevel="2" x14ac:dyDescent="0.25">
      <c r="A258" s="27">
        <v>569</v>
      </c>
      <c r="B258" s="28">
        <v>44450.226157407407</v>
      </c>
      <c r="C258" s="28">
        <v>44450.227800925924</v>
      </c>
      <c r="D258" s="2" t="s">
        <v>1135</v>
      </c>
      <c r="E258" s="27">
        <v>100</v>
      </c>
      <c r="F258" s="27">
        <v>141</v>
      </c>
      <c r="G258" s="27">
        <v>1</v>
      </c>
      <c r="H258" s="28">
        <v>44450.227808587966</v>
      </c>
      <c r="I258" s="2" t="s">
        <v>1136</v>
      </c>
      <c r="J258" s="27">
        <v>45.403106689453125</v>
      </c>
      <c r="K258" s="27">
        <v>11.87469482421875</v>
      </c>
      <c r="L258" s="2" t="s">
        <v>15</v>
      </c>
      <c r="M258" s="2" t="s">
        <v>16</v>
      </c>
      <c r="N258" s="3">
        <v>2</v>
      </c>
      <c r="O258" s="27" t="s">
        <v>1427</v>
      </c>
      <c r="P258" s="27" t="s">
        <v>1427</v>
      </c>
      <c r="Q258" s="27" t="s">
        <v>1427</v>
      </c>
      <c r="R258" s="27">
        <f t="shared" si="12"/>
        <v>0</v>
      </c>
      <c r="S258" s="27"/>
      <c r="T258" s="27"/>
      <c r="U258" s="27"/>
      <c r="V258" s="27"/>
      <c r="W258" s="27"/>
      <c r="X258" s="27"/>
      <c r="Y258" s="27"/>
      <c r="Z258" s="27" t="s">
        <v>1427</v>
      </c>
      <c r="AA258" s="27" t="s">
        <v>1427</v>
      </c>
      <c r="AB258" s="27" t="s">
        <v>1427</v>
      </c>
      <c r="AC258" s="27">
        <f t="shared" si="13"/>
        <v>0</v>
      </c>
      <c r="AD258" s="27"/>
      <c r="AE258" s="27"/>
      <c r="AF258" s="27"/>
      <c r="AG258" s="27"/>
      <c r="AH258" s="27"/>
      <c r="AI258" s="27"/>
      <c r="AJ258" s="27"/>
      <c r="AK258" s="27"/>
      <c r="AL258" s="29">
        <v>0</v>
      </c>
      <c r="AM258" s="29">
        <v>0</v>
      </c>
      <c r="AN258" s="29">
        <v>4</v>
      </c>
      <c r="AO258" s="29">
        <v>8</v>
      </c>
      <c r="AP258" s="29">
        <v>10</v>
      </c>
      <c r="AQ258" s="29">
        <v>7</v>
      </c>
      <c r="AR258" s="29">
        <v>6</v>
      </c>
      <c r="AS258" s="29">
        <v>5</v>
      </c>
      <c r="AT258" s="29">
        <f t="shared" si="14"/>
        <v>6.666666666666667</v>
      </c>
      <c r="AU258" s="29">
        <v>6</v>
      </c>
      <c r="AV258" s="29">
        <v>7</v>
      </c>
      <c r="AW258" s="29">
        <v>0</v>
      </c>
      <c r="AX258" s="29">
        <v>30</v>
      </c>
      <c r="AY258" s="29">
        <v>1</v>
      </c>
      <c r="AZ258" s="27" t="s">
        <v>1427</v>
      </c>
      <c r="BA258" s="27">
        <v>67</v>
      </c>
      <c r="BB258" s="27">
        <v>1</v>
      </c>
      <c r="BC258" s="27">
        <v>0</v>
      </c>
      <c r="BD258" s="27">
        <v>0</v>
      </c>
      <c r="BE258" s="27">
        <v>0</v>
      </c>
      <c r="BF258" s="27" t="s">
        <v>2927</v>
      </c>
      <c r="BG258" s="27">
        <v>173</v>
      </c>
      <c r="BH258" s="27" t="s">
        <v>2961</v>
      </c>
      <c r="BI258" s="27">
        <v>7</v>
      </c>
      <c r="BJ258" s="27" t="s">
        <v>1427</v>
      </c>
      <c r="BK258" s="27" t="s">
        <v>1427</v>
      </c>
      <c r="BL258" s="27" t="s">
        <v>1427</v>
      </c>
      <c r="BM258" s="27" t="s">
        <v>1427</v>
      </c>
      <c r="BN258" s="27">
        <v>4</v>
      </c>
      <c r="BO258" s="29">
        <v>4</v>
      </c>
      <c r="BP258" s="27">
        <v>45</v>
      </c>
      <c r="BQ258" s="27">
        <v>0</v>
      </c>
      <c r="BR258" s="27" t="s">
        <v>1427</v>
      </c>
      <c r="BS258" s="27">
        <v>1</v>
      </c>
      <c r="BT258" s="27">
        <v>1</v>
      </c>
      <c r="BU258" s="29">
        <v>3</v>
      </c>
    </row>
    <row r="259" spans="1:73" ht="30" hidden="1" outlineLevel="2" x14ac:dyDescent="0.25">
      <c r="A259" s="27">
        <v>573</v>
      </c>
      <c r="B259" s="28">
        <v>44450.274629629632</v>
      </c>
      <c r="C259" s="28">
        <v>44450.276331018518</v>
      </c>
      <c r="D259" s="2" t="s">
        <v>1143</v>
      </c>
      <c r="E259" s="27">
        <v>100</v>
      </c>
      <c r="F259" s="27">
        <v>147</v>
      </c>
      <c r="G259" s="27">
        <v>1</v>
      </c>
      <c r="H259" s="28">
        <v>44450.276342766207</v>
      </c>
      <c r="I259" s="2" t="s">
        <v>1144</v>
      </c>
      <c r="J259" s="27">
        <v>45.691696166992188</v>
      </c>
      <c r="K259" s="27">
        <v>12.27520751953125</v>
      </c>
      <c r="L259" s="2" t="s">
        <v>15</v>
      </c>
      <c r="M259" s="2" t="s">
        <v>16</v>
      </c>
      <c r="N259" s="3">
        <v>2</v>
      </c>
      <c r="O259" s="27" t="s">
        <v>1427</v>
      </c>
      <c r="P259" s="27" t="s">
        <v>1427</v>
      </c>
      <c r="Q259" s="27" t="s">
        <v>1427</v>
      </c>
      <c r="R259" s="27">
        <f t="shared" ref="R259:R323" si="15">IF($O259=".",0,1)+IF($P259=".",0,1)+IF($Q259=".",0,1)</f>
        <v>0</v>
      </c>
      <c r="S259" s="27"/>
      <c r="T259" s="27"/>
      <c r="U259" s="27"/>
      <c r="V259" s="27"/>
      <c r="W259" s="27"/>
      <c r="X259" s="27"/>
      <c r="Y259" s="27"/>
      <c r="Z259" s="27" t="s">
        <v>1427</v>
      </c>
      <c r="AA259" s="27" t="s">
        <v>1427</v>
      </c>
      <c r="AB259" s="27" t="s">
        <v>1427</v>
      </c>
      <c r="AC259" s="27">
        <f t="shared" ref="AC259:AC323" si="16">IF($Z259=".",0,1)+IF($AA259=".",0,1)+IF($AB259=".",0,1)</f>
        <v>0</v>
      </c>
      <c r="AD259" s="27"/>
      <c r="AE259" s="27"/>
      <c r="AF259" s="27"/>
      <c r="AG259" s="27"/>
      <c r="AH259" s="27"/>
      <c r="AI259" s="27"/>
      <c r="AJ259" s="27"/>
      <c r="AK259" s="27"/>
      <c r="AL259" s="29">
        <v>0</v>
      </c>
      <c r="AM259" s="29">
        <v>0</v>
      </c>
      <c r="AN259" s="29">
        <v>7</v>
      </c>
      <c r="AO259" s="29">
        <v>8</v>
      </c>
      <c r="AP259" s="29">
        <v>6</v>
      </c>
      <c r="AQ259" s="29">
        <v>5</v>
      </c>
      <c r="AR259" s="29">
        <v>6</v>
      </c>
      <c r="AS259" s="29">
        <v>8</v>
      </c>
      <c r="AT259" s="29">
        <f t="shared" ref="AT259:AT323" si="17">IF(AN259=".",".",SUM(AN259:AS259)/6)</f>
        <v>6.666666666666667</v>
      </c>
      <c r="AU259" s="29">
        <v>5</v>
      </c>
      <c r="AV259" s="29">
        <v>7</v>
      </c>
      <c r="AW259" s="29">
        <v>1</v>
      </c>
      <c r="AX259" s="29">
        <v>26</v>
      </c>
      <c r="AY259" s="29">
        <v>1</v>
      </c>
      <c r="AZ259" s="27" t="s">
        <v>1427</v>
      </c>
      <c r="BA259" s="27">
        <v>100</v>
      </c>
      <c r="BB259" s="27">
        <v>1</v>
      </c>
      <c r="BC259" s="27">
        <v>0</v>
      </c>
      <c r="BD259" s="27">
        <v>0</v>
      </c>
      <c r="BE259" s="27">
        <v>0</v>
      </c>
      <c r="BF259" s="27" t="s">
        <v>2756</v>
      </c>
      <c r="BG259" s="27">
        <v>166</v>
      </c>
      <c r="BH259" s="27" t="s">
        <v>1427</v>
      </c>
      <c r="BI259" s="27">
        <v>7</v>
      </c>
      <c r="BJ259" s="27" t="s">
        <v>1427</v>
      </c>
      <c r="BK259" s="27" t="s">
        <v>1427</v>
      </c>
      <c r="BL259" s="27" t="s">
        <v>1427</v>
      </c>
      <c r="BM259" s="27" t="s">
        <v>1427</v>
      </c>
      <c r="BN259" s="27">
        <v>4</v>
      </c>
      <c r="BO259" s="29">
        <v>3</v>
      </c>
      <c r="BP259" s="27">
        <v>60</v>
      </c>
      <c r="BQ259" s="27">
        <v>0</v>
      </c>
      <c r="BR259" s="27" t="s">
        <v>1427</v>
      </c>
      <c r="BS259" s="27">
        <v>1</v>
      </c>
      <c r="BT259" s="27">
        <v>0</v>
      </c>
      <c r="BU259" s="29">
        <v>2</v>
      </c>
    </row>
    <row r="260" spans="1:73" ht="45" hidden="1" outlineLevel="2" x14ac:dyDescent="0.25">
      <c r="A260" s="27">
        <v>578</v>
      </c>
      <c r="B260" s="28">
        <v>44450.323368055557</v>
      </c>
      <c r="C260" s="28">
        <v>44450.325173611112</v>
      </c>
      <c r="D260" s="2" t="s">
        <v>1153</v>
      </c>
      <c r="E260" s="27">
        <v>100</v>
      </c>
      <c r="F260" s="27">
        <v>155</v>
      </c>
      <c r="G260" s="27">
        <v>1</v>
      </c>
      <c r="H260" s="28">
        <v>44450.325181875</v>
      </c>
      <c r="I260" s="2" t="s">
        <v>1154</v>
      </c>
      <c r="J260" s="27">
        <v>55.673995971679688</v>
      </c>
      <c r="K260" s="27">
        <v>12.569595336914063</v>
      </c>
      <c r="L260" s="2" t="s">
        <v>15</v>
      </c>
      <c r="M260" s="2" t="s">
        <v>87</v>
      </c>
      <c r="N260" s="3">
        <v>2</v>
      </c>
      <c r="O260" s="27" t="s">
        <v>1427</v>
      </c>
      <c r="P260" s="27" t="s">
        <v>1427</v>
      </c>
      <c r="Q260" s="27" t="s">
        <v>1427</v>
      </c>
      <c r="R260" s="27">
        <f t="shared" si="15"/>
        <v>0</v>
      </c>
      <c r="S260" s="27"/>
      <c r="T260" s="27"/>
      <c r="U260" s="27"/>
      <c r="V260" s="27"/>
      <c r="W260" s="27"/>
      <c r="X260" s="27"/>
      <c r="Y260" s="27"/>
      <c r="Z260" s="27" t="s">
        <v>1427</v>
      </c>
      <c r="AA260" s="27" t="s">
        <v>1427</v>
      </c>
      <c r="AB260" s="27" t="s">
        <v>1427</v>
      </c>
      <c r="AC260" s="27">
        <f t="shared" si="16"/>
        <v>0</v>
      </c>
      <c r="AD260" s="27"/>
      <c r="AE260" s="27"/>
      <c r="AF260" s="27"/>
      <c r="AG260" s="27"/>
      <c r="AH260" s="27"/>
      <c r="AI260" s="27"/>
      <c r="AJ260" s="27"/>
      <c r="AK260" s="27"/>
      <c r="AL260" s="29">
        <v>0</v>
      </c>
      <c r="AM260" s="29">
        <v>0</v>
      </c>
      <c r="AN260" s="29">
        <v>10</v>
      </c>
      <c r="AO260" s="29">
        <v>2</v>
      </c>
      <c r="AP260" s="29">
        <v>10</v>
      </c>
      <c r="AQ260" s="29">
        <v>10</v>
      </c>
      <c r="AR260" s="29">
        <v>10</v>
      </c>
      <c r="AS260" s="29">
        <v>7</v>
      </c>
      <c r="AT260" s="29">
        <f t="shared" si="17"/>
        <v>8.1666666666666661</v>
      </c>
      <c r="AU260" s="29">
        <v>9</v>
      </c>
      <c r="AV260" s="29">
        <v>9</v>
      </c>
      <c r="AW260" s="29">
        <v>1</v>
      </c>
      <c r="AX260" s="29">
        <v>21</v>
      </c>
      <c r="AY260" s="29">
        <v>0</v>
      </c>
      <c r="AZ260" s="27" t="s">
        <v>3205</v>
      </c>
      <c r="BA260" s="27" t="s">
        <v>1427</v>
      </c>
      <c r="BB260" s="27">
        <v>0</v>
      </c>
      <c r="BC260" s="27">
        <v>0</v>
      </c>
      <c r="BD260" s="27">
        <v>0</v>
      </c>
      <c r="BE260" s="27">
        <v>0</v>
      </c>
      <c r="BF260" s="27" t="s">
        <v>1427</v>
      </c>
      <c r="BG260" s="27">
        <v>164</v>
      </c>
      <c r="BH260" s="27" t="s">
        <v>1427</v>
      </c>
      <c r="BI260" s="27">
        <v>3</v>
      </c>
      <c r="BJ260" s="27">
        <v>16</v>
      </c>
      <c r="BK260" s="27" t="s">
        <v>1427</v>
      </c>
      <c r="BL260" s="27" t="s">
        <v>1427</v>
      </c>
      <c r="BM260" s="27" t="s">
        <v>1427</v>
      </c>
      <c r="BN260" s="27">
        <v>2</v>
      </c>
      <c r="BO260" s="29">
        <v>4</v>
      </c>
      <c r="BP260" s="27">
        <v>90</v>
      </c>
      <c r="BQ260" s="27">
        <v>1</v>
      </c>
      <c r="BR260" s="27">
        <v>1</v>
      </c>
      <c r="BS260" s="27">
        <v>1</v>
      </c>
      <c r="BT260" s="27">
        <v>0</v>
      </c>
      <c r="BU260" s="29">
        <v>3</v>
      </c>
    </row>
    <row r="261" spans="1:73" ht="30" hidden="1" outlineLevel="2" x14ac:dyDescent="0.25">
      <c r="A261" s="27">
        <v>579</v>
      </c>
      <c r="B261" s="28">
        <v>44450.323101851849</v>
      </c>
      <c r="C261" s="28">
        <v>44450.326666666668</v>
      </c>
      <c r="D261" s="2" t="s">
        <v>1155</v>
      </c>
      <c r="E261" s="27">
        <v>100</v>
      </c>
      <c r="F261" s="27">
        <v>307</v>
      </c>
      <c r="G261" s="27">
        <v>1</v>
      </c>
      <c r="H261" s="28">
        <v>44450.326675069446</v>
      </c>
      <c r="I261" s="2" t="s">
        <v>1156</v>
      </c>
      <c r="J261" s="27">
        <v>52.352096557617188</v>
      </c>
      <c r="K261" s="27">
        <v>4.9138031005859375</v>
      </c>
      <c r="L261" s="2" t="s">
        <v>15</v>
      </c>
      <c r="M261" s="2" t="s">
        <v>87</v>
      </c>
      <c r="N261" s="3">
        <v>2</v>
      </c>
      <c r="O261" s="27" t="s">
        <v>1427</v>
      </c>
      <c r="P261" s="27" t="s">
        <v>1427</v>
      </c>
      <c r="Q261" s="27" t="s">
        <v>1427</v>
      </c>
      <c r="R261" s="27">
        <f t="shared" si="15"/>
        <v>0</v>
      </c>
      <c r="S261" s="27"/>
      <c r="T261" s="27"/>
      <c r="U261" s="27"/>
      <c r="V261" s="27"/>
      <c r="W261" s="27"/>
      <c r="X261" s="27"/>
      <c r="Y261" s="27"/>
      <c r="Z261" s="27" t="s">
        <v>1427</v>
      </c>
      <c r="AA261" s="27" t="s">
        <v>1427</v>
      </c>
      <c r="AB261" s="27" t="s">
        <v>1427</v>
      </c>
      <c r="AC261" s="27">
        <f t="shared" si="16"/>
        <v>0</v>
      </c>
      <c r="AD261" s="27"/>
      <c r="AE261" s="27"/>
      <c r="AF261" s="27"/>
      <c r="AG261" s="27"/>
      <c r="AH261" s="27"/>
      <c r="AI261" s="27"/>
      <c r="AJ261" s="27"/>
      <c r="AK261" s="27"/>
      <c r="AL261" s="29">
        <v>0</v>
      </c>
      <c r="AM261" s="29">
        <v>0</v>
      </c>
      <c r="AN261" s="29">
        <v>5</v>
      </c>
      <c r="AO261" s="29">
        <v>3</v>
      </c>
      <c r="AP261" s="29">
        <v>6</v>
      </c>
      <c r="AQ261" s="29">
        <v>5</v>
      </c>
      <c r="AR261" s="29">
        <v>5</v>
      </c>
      <c r="AS261" s="29">
        <v>7</v>
      </c>
      <c r="AT261" s="29">
        <f t="shared" si="17"/>
        <v>5.166666666666667</v>
      </c>
      <c r="AU261" s="29">
        <v>4</v>
      </c>
      <c r="AV261" s="29">
        <v>4</v>
      </c>
      <c r="AW261" s="29">
        <v>1</v>
      </c>
      <c r="AX261" s="29">
        <v>46</v>
      </c>
      <c r="AY261" s="29">
        <v>0</v>
      </c>
      <c r="AZ261" s="27" t="s">
        <v>3206</v>
      </c>
      <c r="BA261" s="27" t="s">
        <v>1427</v>
      </c>
      <c r="BB261" s="27">
        <v>0</v>
      </c>
      <c r="BC261" s="27">
        <v>0</v>
      </c>
      <c r="BD261" s="27">
        <v>0</v>
      </c>
      <c r="BE261" s="27">
        <v>0</v>
      </c>
      <c r="BF261" s="27" t="s">
        <v>1427</v>
      </c>
      <c r="BG261" s="27">
        <v>166</v>
      </c>
      <c r="BH261" s="27" t="s">
        <v>1427</v>
      </c>
      <c r="BI261" s="27">
        <v>7</v>
      </c>
      <c r="BJ261" s="27" t="s">
        <v>1427</v>
      </c>
      <c r="BK261" s="27" t="s">
        <v>1427</v>
      </c>
      <c r="BL261" s="27" t="s">
        <v>1427</v>
      </c>
      <c r="BM261" s="27" t="s">
        <v>1427</v>
      </c>
      <c r="BN261" s="27">
        <v>4</v>
      </c>
      <c r="BO261" s="29">
        <v>3</v>
      </c>
      <c r="BP261" s="27">
        <v>300</v>
      </c>
      <c r="BQ261" s="27">
        <v>0</v>
      </c>
      <c r="BR261" s="27" t="s">
        <v>1427</v>
      </c>
      <c r="BS261" s="27">
        <v>1</v>
      </c>
      <c r="BT261" s="27">
        <v>1</v>
      </c>
      <c r="BU261" s="29">
        <v>4</v>
      </c>
    </row>
    <row r="262" spans="1:73" ht="30" hidden="1" outlineLevel="2" x14ac:dyDescent="0.25">
      <c r="A262" s="27">
        <v>580</v>
      </c>
      <c r="B262" s="28">
        <v>44450.375706018516</v>
      </c>
      <c r="C262" s="28">
        <v>44450.377615740741</v>
      </c>
      <c r="D262" s="2" t="s">
        <v>1157</v>
      </c>
      <c r="E262" s="27">
        <v>100</v>
      </c>
      <c r="F262" s="27">
        <v>164</v>
      </c>
      <c r="G262" s="27">
        <v>1</v>
      </c>
      <c r="H262" s="28">
        <v>44450.377619895837</v>
      </c>
      <c r="I262" s="2" t="s">
        <v>1158</v>
      </c>
      <c r="J262" s="27">
        <v>40.661102294921875</v>
      </c>
      <c r="K262" s="27">
        <v>14.805206298828125</v>
      </c>
      <c r="L262" s="2" t="s">
        <v>15</v>
      </c>
      <c r="M262" s="2" t="s">
        <v>16</v>
      </c>
      <c r="N262" s="3">
        <v>2</v>
      </c>
      <c r="O262" s="27" t="s">
        <v>1427</v>
      </c>
      <c r="P262" s="27" t="s">
        <v>1427</v>
      </c>
      <c r="Q262" s="27" t="s">
        <v>1427</v>
      </c>
      <c r="R262" s="27">
        <f t="shared" si="15"/>
        <v>0</v>
      </c>
      <c r="S262" s="27"/>
      <c r="T262" s="27"/>
      <c r="U262" s="27"/>
      <c r="V262" s="27"/>
      <c r="W262" s="27"/>
      <c r="X262" s="27"/>
      <c r="Y262" s="27"/>
      <c r="Z262" s="27" t="s">
        <v>1427</v>
      </c>
      <c r="AA262" s="27" t="s">
        <v>1427</v>
      </c>
      <c r="AB262" s="27" t="s">
        <v>1427</v>
      </c>
      <c r="AC262" s="27">
        <f t="shared" si="16"/>
        <v>0</v>
      </c>
      <c r="AD262" s="27"/>
      <c r="AE262" s="27"/>
      <c r="AF262" s="27"/>
      <c r="AG262" s="27"/>
      <c r="AH262" s="27"/>
      <c r="AI262" s="27"/>
      <c r="AJ262" s="27"/>
      <c r="AK262" s="27"/>
      <c r="AL262" s="29">
        <v>0</v>
      </c>
      <c r="AM262" s="29">
        <v>0</v>
      </c>
      <c r="AN262" s="29">
        <v>7</v>
      </c>
      <c r="AO262" s="29">
        <v>9</v>
      </c>
      <c r="AP262" s="29">
        <v>9</v>
      </c>
      <c r="AQ262" s="29">
        <v>10</v>
      </c>
      <c r="AR262" s="29">
        <v>10</v>
      </c>
      <c r="AS262" s="29">
        <v>10</v>
      </c>
      <c r="AT262" s="29">
        <f t="shared" si="17"/>
        <v>9.1666666666666661</v>
      </c>
      <c r="AU262" s="29">
        <v>8</v>
      </c>
      <c r="AV262" s="29">
        <v>6</v>
      </c>
      <c r="AW262" s="29">
        <v>1</v>
      </c>
      <c r="AX262" s="29">
        <v>25</v>
      </c>
      <c r="AY262" s="29">
        <v>1</v>
      </c>
      <c r="AZ262" s="27" t="s">
        <v>1427</v>
      </c>
      <c r="BA262" s="27">
        <v>18</v>
      </c>
      <c r="BB262" s="27">
        <v>1</v>
      </c>
      <c r="BC262" s="27">
        <v>0</v>
      </c>
      <c r="BD262" s="27">
        <v>0</v>
      </c>
      <c r="BE262" s="27">
        <v>0</v>
      </c>
      <c r="BF262" s="27" t="s">
        <v>2581</v>
      </c>
      <c r="BG262" s="27">
        <v>164</v>
      </c>
      <c r="BH262" s="27" t="s">
        <v>1427</v>
      </c>
      <c r="BI262" s="27">
        <v>4</v>
      </c>
      <c r="BJ262" s="27">
        <v>13</v>
      </c>
      <c r="BK262" s="27" t="s">
        <v>1427</v>
      </c>
      <c r="BL262" s="27">
        <v>110</v>
      </c>
      <c r="BM262" s="27" t="s">
        <v>1427</v>
      </c>
      <c r="BN262" s="27">
        <v>3</v>
      </c>
      <c r="BO262" s="29">
        <v>3</v>
      </c>
      <c r="BP262" s="27">
        <v>15</v>
      </c>
      <c r="BQ262" s="27">
        <v>0</v>
      </c>
      <c r="BR262" s="27" t="s">
        <v>1427</v>
      </c>
      <c r="BS262" s="27">
        <v>1</v>
      </c>
      <c r="BT262" s="27">
        <v>1</v>
      </c>
      <c r="BU262" s="29">
        <v>6</v>
      </c>
    </row>
    <row r="263" spans="1:73" ht="30" hidden="1" outlineLevel="2" x14ac:dyDescent="0.25">
      <c r="A263" s="27">
        <v>589</v>
      </c>
      <c r="B263" s="28">
        <v>44450.455300925925</v>
      </c>
      <c r="C263" s="28">
        <v>44450.45815972222</v>
      </c>
      <c r="D263" s="2" t="s">
        <v>1175</v>
      </c>
      <c r="E263" s="27">
        <v>100</v>
      </c>
      <c r="F263" s="27">
        <v>246</v>
      </c>
      <c r="G263" s="27">
        <v>1</v>
      </c>
      <c r="H263" s="28">
        <v>44450.458165219905</v>
      </c>
      <c r="I263" s="2" t="s">
        <v>1176</v>
      </c>
      <c r="J263" s="27">
        <v>44.488006591796875</v>
      </c>
      <c r="K263" s="27">
        <v>11.375198364257813</v>
      </c>
      <c r="L263" s="2" t="s">
        <v>15</v>
      </c>
      <c r="M263" s="2" t="s">
        <v>16</v>
      </c>
      <c r="N263" s="3">
        <v>2</v>
      </c>
      <c r="O263" s="27" t="s">
        <v>1427</v>
      </c>
      <c r="P263" s="27" t="s">
        <v>1427</v>
      </c>
      <c r="Q263" s="27" t="s">
        <v>1427</v>
      </c>
      <c r="R263" s="27">
        <f t="shared" si="15"/>
        <v>0</v>
      </c>
      <c r="S263" s="27"/>
      <c r="T263" s="27"/>
      <c r="U263" s="27"/>
      <c r="V263" s="27"/>
      <c r="W263" s="27"/>
      <c r="X263" s="27"/>
      <c r="Y263" s="27"/>
      <c r="Z263" s="27" t="s">
        <v>1427</v>
      </c>
      <c r="AA263" s="27" t="s">
        <v>1427</v>
      </c>
      <c r="AB263" s="27" t="s">
        <v>1427</v>
      </c>
      <c r="AC263" s="27">
        <f t="shared" si="16"/>
        <v>0</v>
      </c>
      <c r="AD263" s="27"/>
      <c r="AE263" s="27"/>
      <c r="AF263" s="27"/>
      <c r="AG263" s="27"/>
      <c r="AH263" s="27"/>
      <c r="AI263" s="27"/>
      <c r="AJ263" s="27"/>
      <c r="AK263" s="27"/>
      <c r="AL263" s="29">
        <v>0</v>
      </c>
      <c r="AM263" s="29">
        <v>0</v>
      </c>
      <c r="AN263" s="29">
        <v>8</v>
      </c>
      <c r="AO263" s="29">
        <v>9</v>
      </c>
      <c r="AP263" s="29">
        <v>8</v>
      </c>
      <c r="AQ263" s="29">
        <v>9</v>
      </c>
      <c r="AR263" s="29">
        <v>8</v>
      </c>
      <c r="AS263" s="29">
        <v>9</v>
      </c>
      <c r="AT263" s="29">
        <f t="shared" si="17"/>
        <v>8.5</v>
      </c>
      <c r="AU263" s="29">
        <v>8</v>
      </c>
      <c r="AV263" s="29">
        <v>8</v>
      </c>
      <c r="AW263" s="29">
        <v>1</v>
      </c>
      <c r="AX263" s="29">
        <v>50</v>
      </c>
      <c r="AY263" s="29">
        <v>1</v>
      </c>
      <c r="AZ263" s="27" t="s">
        <v>1427</v>
      </c>
      <c r="BA263" s="27">
        <v>59</v>
      </c>
      <c r="BB263" s="27">
        <v>1</v>
      </c>
      <c r="BC263" s="27">
        <v>0</v>
      </c>
      <c r="BD263" s="27">
        <v>0</v>
      </c>
      <c r="BE263" s="27">
        <v>0</v>
      </c>
      <c r="BF263" s="27" t="s">
        <v>2600</v>
      </c>
      <c r="BG263" s="27">
        <v>169</v>
      </c>
      <c r="BH263" s="27" t="s">
        <v>1427</v>
      </c>
      <c r="BI263" s="27">
        <v>5</v>
      </c>
      <c r="BJ263" s="27">
        <v>12</v>
      </c>
      <c r="BK263" s="27" t="s">
        <v>1427</v>
      </c>
      <c r="BL263" s="27">
        <v>126</v>
      </c>
      <c r="BM263" s="27" t="s">
        <v>1427</v>
      </c>
      <c r="BN263" s="27">
        <v>3</v>
      </c>
      <c r="BO263" s="29">
        <v>3</v>
      </c>
      <c r="BP263" s="27">
        <v>50</v>
      </c>
      <c r="BQ263" s="27">
        <v>0</v>
      </c>
      <c r="BR263" s="27" t="s">
        <v>1427</v>
      </c>
      <c r="BS263" s="27">
        <v>1</v>
      </c>
      <c r="BT263" s="27">
        <v>1</v>
      </c>
      <c r="BU263" s="29">
        <v>2</v>
      </c>
    </row>
    <row r="264" spans="1:73" ht="30" hidden="1" outlineLevel="2" x14ac:dyDescent="0.25">
      <c r="A264" s="27">
        <v>594</v>
      </c>
      <c r="B264" s="28">
        <v>44450.47965277778</v>
      </c>
      <c r="C264" s="28">
        <v>44450.481886574074</v>
      </c>
      <c r="D264" s="2" t="s">
        <v>1185</v>
      </c>
      <c r="E264" s="27">
        <v>100</v>
      </c>
      <c r="F264" s="27">
        <v>192</v>
      </c>
      <c r="G264" s="27">
        <v>1</v>
      </c>
      <c r="H264" s="28">
        <v>44450.48189545139</v>
      </c>
      <c r="I264" s="2" t="s">
        <v>1186</v>
      </c>
      <c r="J264" s="27">
        <v>45.493698120117188</v>
      </c>
      <c r="K264" s="27">
        <v>12.2449951171875</v>
      </c>
      <c r="L264" s="2" t="s">
        <v>15</v>
      </c>
      <c r="M264" s="2" t="s">
        <v>16</v>
      </c>
      <c r="N264" s="3">
        <v>2</v>
      </c>
      <c r="O264" s="27" t="s">
        <v>1427</v>
      </c>
      <c r="P264" s="27" t="s">
        <v>1427</v>
      </c>
      <c r="Q264" s="27" t="s">
        <v>1427</v>
      </c>
      <c r="R264" s="27">
        <f t="shared" si="15"/>
        <v>0</v>
      </c>
      <c r="S264" s="27"/>
      <c r="T264" s="27"/>
      <c r="U264" s="27"/>
      <c r="V264" s="27"/>
      <c r="W264" s="27"/>
      <c r="X264" s="27"/>
      <c r="Y264" s="27"/>
      <c r="Z264" s="27" t="s">
        <v>1427</v>
      </c>
      <c r="AA264" s="27" t="s">
        <v>1427</v>
      </c>
      <c r="AB264" s="27" t="s">
        <v>1427</v>
      </c>
      <c r="AC264" s="27">
        <f t="shared" si="16"/>
        <v>0</v>
      </c>
      <c r="AD264" s="27"/>
      <c r="AE264" s="27"/>
      <c r="AF264" s="27"/>
      <c r="AG264" s="27"/>
      <c r="AH264" s="27"/>
      <c r="AI264" s="27"/>
      <c r="AJ264" s="27"/>
      <c r="AK264" s="27"/>
      <c r="AL264" s="29">
        <v>0</v>
      </c>
      <c r="AM264" s="29">
        <v>0</v>
      </c>
      <c r="AN264" s="29">
        <v>8</v>
      </c>
      <c r="AO264" s="29">
        <v>4</v>
      </c>
      <c r="AP264" s="29">
        <v>8</v>
      </c>
      <c r="AQ264" s="29">
        <v>9</v>
      </c>
      <c r="AR264" s="29">
        <v>5</v>
      </c>
      <c r="AS264" s="29">
        <v>7</v>
      </c>
      <c r="AT264" s="29">
        <f t="shared" si="17"/>
        <v>6.833333333333333</v>
      </c>
      <c r="AU264" s="29">
        <v>7</v>
      </c>
      <c r="AV264" s="29">
        <v>6</v>
      </c>
      <c r="AW264" s="29">
        <v>1</v>
      </c>
      <c r="AX264" s="29">
        <v>20</v>
      </c>
      <c r="AY264" s="29">
        <v>1</v>
      </c>
      <c r="AZ264" s="27" t="s">
        <v>1427</v>
      </c>
      <c r="BA264" s="27">
        <v>10</v>
      </c>
      <c r="BB264" s="27">
        <v>0</v>
      </c>
      <c r="BC264" s="27">
        <v>0</v>
      </c>
      <c r="BD264" s="27">
        <v>1</v>
      </c>
      <c r="BE264" s="27">
        <v>0</v>
      </c>
      <c r="BF264" s="27" t="s">
        <v>2578</v>
      </c>
      <c r="BG264" s="27">
        <v>164</v>
      </c>
      <c r="BH264" s="27" t="s">
        <v>1427</v>
      </c>
      <c r="BI264" s="27">
        <v>3</v>
      </c>
      <c r="BJ264" s="27">
        <v>13</v>
      </c>
      <c r="BK264" s="27" t="s">
        <v>1427</v>
      </c>
      <c r="BL264" s="27" t="s">
        <v>1427</v>
      </c>
      <c r="BM264" s="27" t="s">
        <v>1427</v>
      </c>
      <c r="BN264" s="27">
        <v>4</v>
      </c>
      <c r="BO264" s="29">
        <v>3</v>
      </c>
      <c r="BP264" s="27">
        <v>45</v>
      </c>
      <c r="BQ264" s="27">
        <v>0</v>
      </c>
      <c r="BR264" s="27" t="s">
        <v>1427</v>
      </c>
      <c r="BS264" s="27">
        <v>1</v>
      </c>
      <c r="BT264" s="27">
        <v>0</v>
      </c>
      <c r="BU264" s="29">
        <v>2</v>
      </c>
    </row>
    <row r="265" spans="1:73" ht="30" hidden="1" outlineLevel="2" x14ac:dyDescent="0.25">
      <c r="A265" s="27">
        <v>600</v>
      </c>
      <c r="B265" s="28">
        <v>44450.511087962965</v>
      </c>
      <c r="C265" s="28">
        <v>44450.513472222221</v>
      </c>
      <c r="D265" s="2" t="s">
        <v>1197</v>
      </c>
      <c r="E265" s="27">
        <v>100</v>
      </c>
      <c r="F265" s="27">
        <v>206</v>
      </c>
      <c r="G265" s="27">
        <v>1</v>
      </c>
      <c r="H265" s="28">
        <v>44450.513485706018</v>
      </c>
      <c r="I265" s="2" t="s">
        <v>1198</v>
      </c>
      <c r="J265" s="27">
        <v>45.474197387695313</v>
      </c>
      <c r="K265" s="27">
        <v>9.19940185546875</v>
      </c>
      <c r="L265" s="2" t="s">
        <v>15</v>
      </c>
      <c r="M265" s="2" t="s">
        <v>16</v>
      </c>
      <c r="N265" s="3">
        <v>2</v>
      </c>
      <c r="O265" s="27" t="s">
        <v>1427</v>
      </c>
      <c r="P265" s="27" t="s">
        <v>1427</v>
      </c>
      <c r="Q265" s="27" t="s">
        <v>1427</v>
      </c>
      <c r="R265" s="27">
        <f t="shared" si="15"/>
        <v>0</v>
      </c>
      <c r="S265" s="27"/>
      <c r="T265" s="27"/>
      <c r="U265" s="27"/>
      <c r="V265" s="27"/>
      <c r="W265" s="27"/>
      <c r="X265" s="27"/>
      <c r="Y265" s="27"/>
      <c r="Z265" s="27" t="s">
        <v>1427</v>
      </c>
      <c r="AA265" s="27" t="s">
        <v>1427</v>
      </c>
      <c r="AB265" s="27" t="s">
        <v>1427</v>
      </c>
      <c r="AC265" s="27">
        <f t="shared" si="16"/>
        <v>0</v>
      </c>
      <c r="AD265" s="27"/>
      <c r="AE265" s="27"/>
      <c r="AF265" s="27"/>
      <c r="AG265" s="27"/>
      <c r="AH265" s="27"/>
      <c r="AI265" s="27"/>
      <c r="AJ265" s="27"/>
      <c r="AK265" s="27"/>
      <c r="AL265" s="29">
        <v>0</v>
      </c>
      <c r="AM265" s="29">
        <v>0</v>
      </c>
      <c r="AN265" s="29">
        <v>4</v>
      </c>
      <c r="AO265" s="29">
        <v>6</v>
      </c>
      <c r="AP265" s="29">
        <v>6</v>
      </c>
      <c r="AQ265" s="29">
        <v>5</v>
      </c>
      <c r="AR265" s="29">
        <v>9</v>
      </c>
      <c r="AS265" s="29">
        <v>9</v>
      </c>
      <c r="AT265" s="29">
        <f t="shared" si="17"/>
        <v>6.5</v>
      </c>
      <c r="AU265" s="29">
        <v>6</v>
      </c>
      <c r="AV265" s="29">
        <v>6</v>
      </c>
      <c r="AW265" s="29">
        <v>1</v>
      </c>
      <c r="AX265" s="29">
        <v>18</v>
      </c>
      <c r="AY265" s="29">
        <v>1</v>
      </c>
      <c r="AZ265" s="27" t="s">
        <v>1427</v>
      </c>
      <c r="BA265" s="27">
        <v>67</v>
      </c>
      <c r="BB265" s="27">
        <v>1</v>
      </c>
      <c r="BC265" s="27">
        <v>0</v>
      </c>
      <c r="BD265" s="27">
        <v>0</v>
      </c>
      <c r="BE265" s="27">
        <v>0</v>
      </c>
      <c r="BF265" s="27" t="s">
        <v>2975</v>
      </c>
      <c r="BG265" s="27">
        <v>164</v>
      </c>
      <c r="BH265" s="27" t="s">
        <v>1427</v>
      </c>
      <c r="BI265" s="27">
        <v>3</v>
      </c>
      <c r="BJ265" s="27">
        <v>16</v>
      </c>
      <c r="BK265" s="27" t="s">
        <v>1427</v>
      </c>
      <c r="BL265" s="27" t="s">
        <v>1427</v>
      </c>
      <c r="BM265" s="27" t="s">
        <v>1427</v>
      </c>
      <c r="BN265" s="27">
        <v>4</v>
      </c>
      <c r="BO265" s="29">
        <v>2</v>
      </c>
      <c r="BP265" s="27">
        <v>90</v>
      </c>
      <c r="BQ265" s="27">
        <v>0</v>
      </c>
      <c r="BR265" s="27" t="s">
        <v>1427</v>
      </c>
      <c r="BS265" s="27">
        <v>1</v>
      </c>
      <c r="BT265" s="27">
        <v>1</v>
      </c>
      <c r="BU265" s="29">
        <v>5</v>
      </c>
    </row>
    <row r="266" spans="1:73" ht="45" hidden="1" outlineLevel="2" x14ac:dyDescent="0.25">
      <c r="A266" s="27">
        <v>603</v>
      </c>
      <c r="B266" s="28">
        <v>44450.530416666668</v>
      </c>
      <c r="C266" s="28">
        <v>44450.531724537039</v>
      </c>
      <c r="D266" s="2" t="s">
        <v>1203</v>
      </c>
      <c r="E266" s="27">
        <v>100</v>
      </c>
      <c r="F266" s="27">
        <v>113</v>
      </c>
      <c r="G266" s="27">
        <v>1</v>
      </c>
      <c r="H266" s="28">
        <v>44450.531737523146</v>
      </c>
      <c r="I266" s="2" t="s">
        <v>1204</v>
      </c>
      <c r="J266" s="27">
        <v>43.147903442382813</v>
      </c>
      <c r="K266" s="27">
        <v>12.109695434570313</v>
      </c>
      <c r="L266" s="2" t="s">
        <v>15</v>
      </c>
      <c r="M266" s="2" t="s">
        <v>16</v>
      </c>
      <c r="N266" s="3">
        <v>2</v>
      </c>
      <c r="O266" s="27" t="s">
        <v>1427</v>
      </c>
      <c r="P266" s="27" t="s">
        <v>1427</v>
      </c>
      <c r="Q266" s="27" t="s">
        <v>1427</v>
      </c>
      <c r="R266" s="27">
        <f t="shared" si="15"/>
        <v>0</v>
      </c>
      <c r="S266" s="27"/>
      <c r="T266" s="27"/>
      <c r="U266" s="27"/>
      <c r="V266" s="27"/>
      <c r="W266" s="27"/>
      <c r="X266" s="27"/>
      <c r="Y266" s="27"/>
      <c r="Z266" s="27" t="s">
        <v>1427</v>
      </c>
      <c r="AA266" s="27" t="s">
        <v>1427</v>
      </c>
      <c r="AB266" s="27" t="s">
        <v>1427</v>
      </c>
      <c r="AC266" s="27">
        <f t="shared" si="16"/>
        <v>0</v>
      </c>
      <c r="AD266" s="27"/>
      <c r="AE266" s="27"/>
      <c r="AF266" s="27"/>
      <c r="AG266" s="27"/>
      <c r="AH266" s="27"/>
      <c r="AI266" s="27"/>
      <c r="AJ266" s="27"/>
      <c r="AK266" s="27"/>
      <c r="AL266" s="29">
        <v>0</v>
      </c>
      <c r="AM266" s="29">
        <v>0</v>
      </c>
      <c r="AN266" s="29">
        <v>6</v>
      </c>
      <c r="AO266" s="29">
        <v>7</v>
      </c>
      <c r="AP266" s="29">
        <v>9</v>
      </c>
      <c r="AQ266" s="29">
        <v>7</v>
      </c>
      <c r="AR266" s="29">
        <v>10</v>
      </c>
      <c r="AS266" s="29">
        <v>8</v>
      </c>
      <c r="AT266" s="29">
        <f t="shared" si="17"/>
        <v>7.833333333333333</v>
      </c>
      <c r="AU266" s="29">
        <v>7</v>
      </c>
      <c r="AV266" s="29">
        <v>7</v>
      </c>
      <c r="AW266" s="29">
        <v>0</v>
      </c>
      <c r="AX266" s="29">
        <v>23</v>
      </c>
      <c r="AY266" s="29">
        <v>1</v>
      </c>
      <c r="AZ266" s="27" t="s">
        <v>1427</v>
      </c>
      <c r="BA266" s="27">
        <v>100</v>
      </c>
      <c r="BB266" s="27">
        <v>1</v>
      </c>
      <c r="BC266" s="27">
        <v>0</v>
      </c>
      <c r="BD266" s="27">
        <v>0</v>
      </c>
      <c r="BE266" s="27">
        <v>0</v>
      </c>
      <c r="BF266" s="27" t="s">
        <v>2977</v>
      </c>
      <c r="BG266" s="27">
        <v>164</v>
      </c>
      <c r="BH266" s="27" t="s">
        <v>1427</v>
      </c>
      <c r="BI266" s="27">
        <v>4</v>
      </c>
      <c r="BJ266" s="27">
        <v>16</v>
      </c>
      <c r="BK266" s="27" t="s">
        <v>1427</v>
      </c>
      <c r="BL266" s="27">
        <v>110</v>
      </c>
      <c r="BM266" s="27" t="s">
        <v>1427</v>
      </c>
      <c r="BN266" s="27">
        <v>2</v>
      </c>
      <c r="BO266" s="29">
        <v>3</v>
      </c>
      <c r="BP266" s="27">
        <v>60</v>
      </c>
      <c r="BQ266" s="27">
        <v>0</v>
      </c>
      <c r="BR266" s="27" t="s">
        <v>1427</v>
      </c>
      <c r="BS266" s="27">
        <v>0</v>
      </c>
      <c r="BT266" s="27">
        <v>0</v>
      </c>
      <c r="BU266" s="29">
        <v>1</v>
      </c>
    </row>
    <row r="267" spans="1:73" ht="45" hidden="1" outlineLevel="2" x14ac:dyDescent="0.25">
      <c r="A267" s="27">
        <v>605</v>
      </c>
      <c r="B267" s="28">
        <v>44450.571828703702</v>
      </c>
      <c r="C267" s="28">
        <v>44450.573136574072</v>
      </c>
      <c r="D267" s="2" t="s">
        <v>1207</v>
      </c>
      <c r="E267" s="27">
        <v>100</v>
      </c>
      <c r="F267" s="27">
        <v>112</v>
      </c>
      <c r="G267" s="27">
        <v>1</v>
      </c>
      <c r="H267" s="28">
        <v>44450.573140324072</v>
      </c>
      <c r="I267" s="2" t="s">
        <v>1208</v>
      </c>
      <c r="J267" s="27">
        <v>43.333099365234375</v>
      </c>
      <c r="K267" s="27">
        <v>12.904296875</v>
      </c>
      <c r="L267" s="2" t="s">
        <v>15</v>
      </c>
      <c r="M267" s="2" t="s">
        <v>16</v>
      </c>
      <c r="N267" s="3">
        <v>2</v>
      </c>
      <c r="O267" s="27" t="s">
        <v>1427</v>
      </c>
      <c r="P267" s="27" t="s">
        <v>1427</v>
      </c>
      <c r="Q267" s="27" t="s">
        <v>1427</v>
      </c>
      <c r="R267" s="27">
        <f t="shared" si="15"/>
        <v>0</v>
      </c>
      <c r="S267" s="27"/>
      <c r="T267" s="27"/>
      <c r="U267" s="27"/>
      <c r="V267" s="27"/>
      <c r="W267" s="27"/>
      <c r="X267" s="27"/>
      <c r="Y267" s="27"/>
      <c r="Z267" s="27" t="s">
        <v>1427</v>
      </c>
      <c r="AA267" s="27" t="s">
        <v>1427</v>
      </c>
      <c r="AB267" s="27" t="s">
        <v>1427</v>
      </c>
      <c r="AC267" s="27">
        <f t="shared" si="16"/>
        <v>0</v>
      </c>
      <c r="AD267" s="27"/>
      <c r="AE267" s="27"/>
      <c r="AF267" s="27"/>
      <c r="AG267" s="27"/>
      <c r="AH267" s="27"/>
      <c r="AI267" s="27"/>
      <c r="AJ267" s="27"/>
      <c r="AK267" s="27"/>
      <c r="AL267" s="29">
        <v>0</v>
      </c>
      <c r="AM267" s="29">
        <v>0</v>
      </c>
      <c r="AN267" s="29">
        <v>1</v>
      </c>
      <c r="AO267" s="29">
        <v>1</v>
      </c>
      <c r="AP267" s="29">
        <v>1</v>
      </c>
      <c r="AQ267" s="29">
        <v>1</v>
      </c>
      <c r="AR267" s="29">
        <v>1</v>
      </c>
      <c r="AS267" s="29">
        <v>9</v>
      </c>
      <c r="AT267" s="29">
        <f t="shared" si="17"/>
        <v>2.3333333333333335</v>
      </c>
      <c r="AU267" s="29">
        <v>2</v>
      </c>
      <c r="AV267" s="29">
        <v>5</v>
      </c>
      <c r="AW267" s="29">
        <v>1</v>
      </c>
      <c r="AX267" s="29">
        <v>31</v>
      </c>
      <c r="AY267" s="29">
        <v>1</v>
      </c>
      <c r="AZ267" s="27" t="s">
        <v>1427</v>
      </c>
      <c r="BA267" s="27">
        <v>6</v>
      </c>
      <c r="BB267" s="27">
        <v>0</v>
      </c>
      <c r="BC267" s="27">
        <v>1</v>
      </c>
      <c r="BD267" s="27">
        <v>0</v>
      </c>
      <c r="BE267" s="27">
        <v>0</v>
      </c>
      <c r="BF267" s="27" t="s">
        <v>2577</v>
      </c>
      <c r="BG267" s="27">
        <v>171</v>
      </c>
      <c r="BH267" s="27" t="s">
        <v>1427</v>
      </c>
      <c r="BI267" s="27">
        <v>3</v>
      </c>
      <c r="BJ267" s="27" t="s">
        <v>1427</v>
      </c>
      <c r="BK267" s="27" t="s">
        <v>1427</v>
      </c>
      <c r="BL267" s="27" t="s">
        <v>1427</v>
      </c>
      <c r="BM267" s="27" t="s">
        <v>1427</v>
      </c>
      <c r="BN267" s="27">
        <v>2</v>
      </c>
      <c r="BO267" s="29">
        <v>2</v>
      </c>
      <c r="BP267" s="27">
        <v>120</v>
      </c>
      <c r="BQ267" s="27">
        <v>0</v>
      </c>
      <c r="BR267" s="27" t="s">
        <v>1427</v>
      </c>
      <c r="BS267" s="27">
        <v>1</v>
      </c>
      <c r="BT267" s="27">
        <v>0</v>
      </c>
      <c r="BU267" s="29">
        <v>2</v>
      </c>
    </row>
    <row r="268" spans="1:73" ht="30" hidden="1" outlineLevel="2" x14ac:dyDescent="0.25">
      <c r="A268" s="27">
        <v>610</v>
      </c>
      <c r="B268" s="28">
        <v>44450.640763888892</v>
      </c>
      <c r="C268" s="28">
        <v>44450.643831018519</v>
      </c>
      <c r="D268" s="2" t="s">
        <v>1217</v>
      </c>
      <c r="E268" s="27">
        <v>100</v>
      </c>
      <c r="F268" s="27">
        <v>265</v>
      </c>
      <c r="G268" s="27">
        <v>1</v>
      </c>
      <c r="H268" s="28">
        <v>44450.64384232639</v>
      </c>
      <c r="I268" s="2" t="s">
        <v>1218</v>
      </c>
      <c r="J268" s="27">
        <v>45.472198486328125</v>
      </c>
      <c r="K268" s="27">
        <v>9.19219970703125</v>
      </c>
      <c r="L268" s="2" t="s">
        <v>15</v>
      </c>
      <c r="M268" s="2" t="s">
        <v>16</v>
      </c>
      <c r="N268" s="3">
        <v>2</v>
      </c>
      <c r="O268" s="27" t="s">
        <v>1427</v>
      </c>
      <c r="P268" s="27" t="s">
        <v>1427</v>
      </c>
      <c r="Q268" s="27" t="s">
        <v>1427</v>
      </c>
      <c r="R268" s="27">
        <f t="shared" si="15"/>
        <v>0</v>
      </c>
      <c r="S268" s="27"/>
      <c r="T268" s="27"/>
      <c r="U268" s="27"/>
      <c r="V268" s="27"/>
      <c r="W268" s="27"/>
      <c r="X268" s="27"/>
      <c r="Y268" s="27"/>
      <c r="Z268" s="27" t="s">
        <v>1427</v>
      </c>
      <c r="AA268" s="27" t="s">
        <v>1427</v>
      </c>
      <c r="AB268" s="27" t="s">
        <v>1427</v>
      </c>
      <c r="AC268" s="27">
        <f t="shared" si="16"/>
        <v>0</v>
      </c>
      <c r="AD268" s="27"/>
      <c r="AE268" s="27"/>
      <c r="AF268" s="27"/>
      <c r="AG268" s="27"/>
      <c r="AH268" s="27"/>
      <c r="AI268" s="27"/>
      <c r="AJ268" s="27"/>
      <c r="AK268" s="27"/>
      <c r="AL268" s="29">
        <v>0</v>
      </c>
      <c r="AM268" s="29">
        <v>0</v>
      </c>
      <c r="AN268" s="29">
        <v>5</v>
      </c>
      <c r="AO268" s="29">
        <v>10</v>
      </c>
      <c r="AP268" s="29">
        <v>5</v>
      </c>
      <c r="AQ268" s="29">
        <v>7</v>
      </c>
      <c r="AR268" s="29">
        <v>4</v>
      </c>
      <c r="AS268" s="29">
        <v>8</v>
      </c>
      <c r="AT268" s="29">
        <f t="shared" si="17"/>
        <v>6.5</v>
      </c>
      <c r="AU268" s="29">
        <v>7</v>
      </c>
      <c r="AV268" s="29">
        <v>7</v>
      </c>
      <c r="AW268" s="29">
        <v>1</v>
      </c>
      <c r="AX268" s="29">
        <v>22</v>
      </c>
      <c r="AY268" s="29">
        <v>1</v>
      </c>
      <c r="AZ268" s="27" t="s">
        <v>1427</v>
      </c>
      <c r="BA268" s="27">
        <v>104</v>
      </c>
      <c r="BB268" s="27">
        <v>1</v>
      </c>
      <c r="BC268" s="27">
        <v>0</v>
      </c>
      <c r="BD268" s="27">
        <v>0</v>
      </c>
      <c r="BE268" s="27">
        <v>0</v>
      </c>
      <c r="BF268" s="27" t="s">
        <v>2618</v>
      </c>
      <c r="BG268" s="27">
        <v>164</v>
      </c>
      <c r="BH268" s="27" t="s">
        <v>1427</v>
      </c>
      <c r="BI268" s="27">
        <v>4</v>
      </c>
      <c r="BJ268" s="27">
        <v>18</v>
      </c>
      <c r="BK268" s="27" t="s">
        <v>3112</v>
      </c>
      <c r="BL268" s="27">
        <v>110</v>
      </c>
      <c r="BM268" s="27" t="s">
        <v>1427</v>
      </c>
      <c r="BN268" s="27">
        <v>4</v>
      </c>
      <c r="BO268" s="29">
        <v>3</v>
      </c>
      <c r="BP268" s="27">
        <v>180</v>
      </c>
      <c r="BQ268" s="27">
        <v>0</v>
      </c>
      <c r="BR268" s="27" t="s">
        <v>1427</v>
      </c>
      <c r="BS268" s="27">
        <v>1</v>
      </c>
      <c r="BT268" s="27">
        <v>1</v>
      </c>
      <c r="BU268" s="29">
        <v>2</v>
      </c>
    </row>
    <row r="269" spans="1:73" ht="30" hidden="1" outlineLevel="2" x14ac:dyDescent="0.25">
      <c r="A269" s="27">
        <v>613</v>
      </c>
      <c r="B269" s="28">
        <v>44450.688101851854</v>
      </c>
      <c r="C269" s="28">
        <v>44450.690810185188</v>
      </c>
      <c r="D269" s="2" t="s">
        <v>1223</v>
      </c>
      <c r="E269" s="27">
        <v>100</v>
      </c>
      <c r="F269" s="27">
        <v>233</v>
      </c>
      <c r="G269" s="27">
        <v>1</v>
      </c>
      <c r="H269" s="28">
        <v>44450.69081792824</v>
      </c>
      <c r="I269" s="2" t="s">
        <v>1224</v>
      </c>
      <c r="J269" s="27">
        <v>41.890396118164063</v>
      </c>
      <c r="K269" s="27">
        <v>12.512603759765625</v>
      </c>
      <c r="L269" s="2" t="s">
        <v>15</v>
      </c>
      <c r="M269" s="2" t="s">
        <v>16</v>
      </c>
      <c r="N269" s="3">
        <v>2</v>
      </c>
      <c r="O269" s="27" t="s">
        <v>1427</v>
      </c>
      <c r="P269" s="27" t="s">
        <v>1427</v>
      </c>
      <c r="Q269" s="27" t="s">
        <v>1427</v>
      </c>
      <c r="R269" s="27">
        <f t="shared" si="15"/>
        <v>0</v>
      </c>
      <c r="S269" s="27"/>
      <c r="T269" s="27"/>
      <c r="U269" s="27"/>
      <c r="V269" s="27"/>
      <c r="W269" s="27"/>
      <c r="X269" s="27"/>
      <c r="Y269" s="27"/>
      <c r="Z269" s="27" t="s">
        <v>1427</v>
      </c>
      <c r="AA269" s="27" t="s">
        <v>1427</v>
      </c>
      <c r="AB269" s="27" t="s">
        <v>1427</v>
      </c>
      <c r="AC269" s="27">
        <f t="shared" si="16"/>
        <v>0</v>
      </c>
      <c r="AD269" s="27"/>
      <c r="AE269" s="27"/>
      <c r="AF269" s="27"/>
      <c r="AG269" s="27"/>
      <c r="AH269" s="27"/>
      <c r="AI269" s="27"/>
      <c r="AJ269" s="27"/>
      <c r="AK269" s="27"/>
      <c r="AL269" s="29">
        <v>0</v>
      </c>
      <c r="AM269" s="29">
        <v>0</v>
      </c>
      <c r="AN269" s="29">
        <v>7</v>
      </c>
      <c r="AO269" s="29">
        <v>10</v>
      </c>
      <c r="AP269" s="29">
        <v>6</v>
      </c>
      <c r="AQ269" s="29">
        <v>7</v>
      </c>
      <c r="AR269" s="29">
        <v>10</v>
      </c>
      <c r="AS269" s="29">
        <v>5</v>
      </c>
      <c r="AT269" s="29">
        <f t="shared" si="17"/>
        <v>7.5</v>
      </c>
      <c r="AU269" s="29">
        <v>6</v>
      </c>
      <c r="AV269" s="29">
        <v>6</v>
      </c>
      <c r="AW269" s="29">
        <v>0</v>
      </c>
      <c r="AX269" s="29">
        <v>61</v>
      </c>
      <c r="AY269" s="29">
        <v>1</v>
      </c>
      <c r="AZ269" s="27" t="s">
        <v>1427</v>
      </c>
      <c r="BA269" s="27">
        <v>124</v>
      </c>
      <c r="BB269" s="27">
        <v>0</v>
      </c>
      <c r="BC269" s="27">
        <v>1</v>
      </c>
      <c r="BD269" s="27">
        <v>0</v>
      </c>
      <c r="BE269" s="27">
        <v>0</v>
      </c>
      <c r="BF269" s="27" t="s">
        <v>2980</v>
      </c>
      <c r="BG269" s="27">
        <v>168</v>
      </c>
      <c r="BH269" s="27" t="s">
        <v>1427</v>
      </c>
      <c r="BI269" s="27">
        <v>7</v>
      </c>
      <c r="BJ269" s="27" t="s">
        <v>1427</v>
      </c>
      <c r="BK269" s="27" t="s">
        <v>1427</v>
      </c>
      <c r="BL269" s="27" t="s">
        <v>1427</v>
      </c>
      <c r="BM269" s="27" t="s">
        <v>1427</v>
      </c>
      <c r="BN269" s="27">
        <v>4</v>
      </c>
      <c r="BO269" s="29">
        <v>4</v>
      </c>
      <c r="BP269" s="27">
        <v>150</v>
      </c>
      <c r="BQ269" s="27">
        <v>0</v>
      </c>
      <c r="BR269" s="27" t="s">
        <v>1427</v>
      </c>
      <c r="BS269" s="27">
        <v>1</v>
      </c>
      <c r="BT269" s="27">
        <v>1</v>
      </c>
      <c r="BU269" s="29">
        <v>6</v>
      </c>
    </row>
    <row r="270" spans="1:73" ht="30" hidden="1" outlineLevel="2" x14ac:dyDescent="0.25">
      <c r="A270" s="27">
        <v>618</v>
      </c>
      <c r="B270" s="28">
        <v>44451.031851851854</v>
      </c>
      <c r="C270" s="28">
        <v>44451.034467592595</v>
      </c>
      <c r="D270" s="2" t="s">
        <v>1233</v>
      </c>
      <c r="E270" s="27">
        <v>100</v>
      </c>
      <c r="F270" s="27">
        <v>226</v>
      </c>
      <c r="G270" s="27">
        <v>1</v>
      </c>
      <c r="H270" s="28">
        <v>44451.034485138887</v>
      </c>
      <c r="I270" s="2" t="s">
        <v>1234</v>
      </c>
      <c r="J270" s="27">
        <v>43.433700561523438</v>
      </c>
      <c r="K270" s="27">
        <v>13.61669921875</v>
      </c>
      <c r="L270" s="2" t="s">
        <v>15</v>
      </c>
      <c r="M270" s="2" t="s">
        <v>16</v>
      </c>
      <c r="N270" s="3">
        <v>2</v>
      </c>
      <c r="O270" s="27" t="s">
        <v>1427</v>
      </c>
      <c r="P270" s="27" t="s">
        <v>1427</v>
      </c>
      <c r="Q270" s="27" t="s">
        <v>1427</v>
      </c>
      <c r="R270" s="27">
        <f t="shared" si="15"/>
        <v>0</v>
      </c>
      <c r="S270" s="27"/>
      <c r="T270" s="27"/>
      <c r="U270" s="27"/>
      <c r="V270" s="27"/>
      <c r="W270" s="27"/>
      <c r="X270" s="27"/>
      <c r="Y270" s="27"/>
      <c r="Z270" s="27" t="s">
        <v>1427</v>
      </c>
      <c r="AA270" s="27" t="s">
        <v>1427</v>
      </c>
      <c r="AB270" s="27" t="s">
        <v>1427</v>
      </c>
      <c r="AC270" s="27">
        <f t="shared" si="16"/>
        <v>0</v>
      </c>
      <c r="AD270" s="27"/>
      <c r="AE270" s="27"/>
      <c r="AF270" s="27"/>
      <c r="AG270" s="27"/>
      <c r="AH270" s="27"/>
      <c r="AI270" s="27"/>
      <c r="AJ270" s="27"/>
      <c r="AK270" s="27"/>
      <c r="AL270" s="29">
        <v>0</v>
      </c>
      <c r="AM270" s="29">
        <v>0</v>
      </c>
      <c r="AN270" s="29">
        <v>8</v>
      </c>
      <c r="AO270" s="29">
        <v>9</v>
      </c>
      <c r="AP270" s="29">
        <v>10</v>
      </c>
      <c r="AQ270" s="29">
        <v>9</v>
      </c>
      <c r="AR270" s="29">
        <v>10</v>
      </c>
      <c r="AS270" s="29">
        <v>9</v>
      </c>
      <c r="AT270" s="29">
        <f t="shared" si="17"/>
        <v>9.1666666666666661</v>
      </c>
      <c r="AU270" s="29">
        <v>8</v>
      </c>
      <c r="AV270" s="29">
        <v>8</v>
      </c>
      <c r="AW270" s="29">
        <v>0</v>
      </c>
      <c r="AX270" s="29">
        <v>43</v>
      </c>
      <c r="AY270" s="29">
        <v>1</v>
      </c>
      <c r="AZ270" s="27" t="s">
        <v>1427</v>
      </c>
      <c r="BA270" s="27">
        <v>72</v>
      </c>
      <c r="BB270" s="27">
        <v>0</v>
      </c>
      <c r="BC270" s="27">
        <v>1</v>
      </c>
      <c r="BD270" s="27">
        <v>0</v>
      </c>
      <c r="BE270" s="27">
        <v>0</v>
      </c>
      <c r="BF270" s="27" t="s">
        <v>2983</v>
      </c>
      <c r="BG270" s="27">
        <v>167</v>
      </c>
      <c r="BH270" s="27" t="s">
        <v>1427</v>
      </c>
      <c r="BI270" s="27">
        <v>5</v>
      </c>
      <c r="BJ270" s="27">
        <v>13</v>
      </c>
      <c r="BK270" s="27" t="s">
        <v>1427</v>
      </c>
      <c r="BL270" s="27">
        <v>116</v>
      </c>
      <c r="BM270" s="27" t="s">
        <v>3168</v>
      </c>
      <c r="BN270" s="27">
        <v>2</v>
      </c>
      <c r="BO270" s="29">
        <v>3</v>
      </c>
      <c r="BP270" s="27">
        <v>30</v>
      </c>
      <c r="BQ270" s="27">
        <v>1</v>
      </c>
      <c r="BR270" s="27">
        <v>0</v>
      </c>
      <c r="BS270" s="27">
        <v>1</v>
      </c>
      <c r="BT270" s="27">
        <v>1</v>
      </c>
      <c r="BU270" s="29">
        <v>6</v>
      </c>
    </row>
    <row r="271" spans="1:73" ht="30" hidden="1" outlineLevel="2" x14ac:dyDescent="0.25">
      <c r="A271" s="27">
        <v>621</v>
      </c>
      <c r="B271" s="28">
        <v>44451.134953703702</v>
      </c>
      <c r="C271" s="28">
        <v>44451.137546296297</v>
      </c>
      <c r="D271" s="2" t="s">
        <v>1239</v>
      </c>
      <c r="E271" s="27">
        <v>100</v>
      </c>
      <c r="F271" s="27">
        <v>224</v>
      </c>
      <c r="G271" s="27">
        <v>1</v>
      </c>
      <c r="H271" s="28">
        <v>44451.137559050927</v>
      </c>
      <c r="I271" s="2" t="s">
        <v>1240</v>
      </c>
      <c r="J271" s="27">
        <v>53.37420654296875</v>
      </c>
      <c r="K271" s="27">
        <v>-2.8715057373046875</v>
      </c>
      <c r="L271" s="2" t="s">
        <v>15</v>
      </c>
      <c r="M271" s="2" t="s">
        <v>16</v>
      </c>
      <c r="N271" s="3">
        <v>2</v>
      </c>
      <c r="O271" s="27" t="s">
        <v>1427</v>
      </c>
      <c r="P271" s="27" t="s">
        <v>1427</v>
      </c>
      <c r="Q271" s="27" t="s">
        <v>1427</v>
      </c>
      <c r="R271" s="27">
        <f t="shared" si="15"/>
        <v>0</v>
      </c>
      <c r="S271" s="27"/>
      <c r="T271" s="27"/>
      <c r="U271" s="27"/>
      <c r="V271" s="27"/>
      <c r="W271" s="27"/>
      <c r="X271" s="27"/>
      <c r="Y271" s="27"/>
      <c r="Z271" s="27" t="s">
        <v>1427</v>
      </c>
      <c r="AA271" s="27" t="s">
        <v>1427</v>
      </c>
      <c r="AB271" s="27" t="s">
        <v>1427</v>
      </c>
      <c r="AC271" s="27">
        <f t="shared" si="16"/>
        <v>0</v>
      </c>
      <c r="AD271" s="27"/>
      <c r="AE271" s="27"/>
      <c r="AF271" s="27"/>
      <c r="AG271" s="27"/>
      <c r="AH271" s="27"/>
      <c r="AI271" s="27"/>
      <c r="AJ271" s="27"/>
      <c r="AK271" s="27"/>
      <c r="AL271" s="29">
        <v>0</v>
      </c>
      <c r="AM271" s="29">
        <v>0</v>
      </c>
      <c r="AN271" s="29">
        <v>8</v>
      </c>
      <c r="AO271" s="29">
        <v>9</v>
      </c>
      <c r="AP271" s="29">
        <v>7</v>
      </c>
      <c r="AQ271" s="29">
        <v>8</v>
      </c>
      <c r="AR271" s="29">
        <v>9</v>
      </c>
      <c r="AS271" s="29">
        <v>10</v>
      </c>
      <c r="AT271" s="29">
        <f t="shared" si="17"/>
        <v>8.5</v>
      </c>
      <c r="AU271" s="29">
        <v>7</v>
      </c>
      <c r="AV271" s="29">
        <v>7</v>
      </c>
      <c r="AW271" s="29">
        <v>0</v>
      </c>
      <c r="AX271" s="29">
        <v>31</v>
      </c>
      <c r="AY271" s="29">
        <v>1</v>
      </c>
      <c r="AZ271" s="27" t="s">
        <v>1427</v>
      </c>
      <c r="BA271" s="27">
        <v>100</v>
      </c>
      <c r="BB271" s="27">
        <v>1</v>
      </c>
      <c r="BC271" s="27">
        <v>0</v>
      </c>
      <c r="BD271" s="27">
        <v>0</v>
      </c>
      <c r="BE271" s="27">
        <v>0</v>
      </c>
      <c r="BF271" s="27" t="s">
        <v>2986</v>
      </c>
      <c r="BG271" s="27">
        <v>167</v>
      </c>
      <c r="BH271" s="27" t="s">
        <v>1427</v>
      </c>
      <c r="BI271" s="27">
        <v>5</v>
      </c>
      <c r="BJ271" s="27">
        <v>14</v>
      </c>
      <c r="BK271" s="27" t="s">
        <v>1427</v>
      </c>
      <c r="BL271" s="27">
        <v>111</v>
      </c>
      <c r="BM271" s="27" t="s">
        <v>1427</v>
      </c>
      <c r="BN271" s="27">
        <v>4</v>
      </c>
      <c r="BO271" s="29">
        <v>4</v>
      </c>
      <c r="BP271" s="27">
        <v>20</v>
      </c>
      <c r="BQ271" s="27">
        <v>0</v>
      </c>
      <c r="BR271" s="27" t="s">
        <v>1427</v>
      </c>
      <c r="BS271" s="27">
        <v>1</v>
      </c>
      <c r="BT271" s="27">
        <v>0</v>
      </c>
      <c r="BU271" s="29">
        <v>1</v>
      </c>
    </row>
    <row r="272" spans="1:73" ht="30" hidden="1" outlineLevel="2" x14ac:dyDescent="0.25">
      <c r="A272" s="27">
        <v>627</v>
      </c>
      <c r="B272" s="28">
        <v>44451.173032407409</v>
      </c>
      <c r="C272" s="28">
        <v>44451.174710648149</v>
      </c>
      <c r="D272" s="2" t="s">
        <v>1251</v>
      </c>
      <c r="E272" s="27">
        <v>100</v>
      </c>
      <c r="F272" s="27">
        <v>144</v>
      </c>
      <c r="G272" s="27">
        <v>1</v>
      </c>
      <c r="H272" s="28">
        <v>44451.174719062503</v>
      </c>
      <c r="I272" s="2" t="s">
        <v>1252</v>
      </c>
      <c r="J272" s="27">
        <v>45.474197387695313</v>
      </c>
      <c r="K272" s="27">
        <v>9.19940185546875</v>
      </c>
      <c r="L272" s="2" t="s">
        <v>15</v>
      </c>
      <c r="M272" s="2" t="s">
        <v>16</v>
      </c>
      <c r="N272" s="3">
        <v>2</v>
      </c>
      <c r="O272" s="27" t="s">
        <v>1427</v>
      </c>
      <c r="P272" s="27" t="s">
        <v>1427</v>
      </c>
      <c r="Q272" s="27" t="s">
        <v>1427</v>
      </c>
      <c r="R272" s="27">
        <f t="shared" si="15"/>
        <v>0</v>
      </c>
      <c r="S272" s="27"/>
      <c r="T272" s="27"/>
      <c r="U272" s="27"/>
      <c r="V272" s="27"/>
      <c r="W272" s="27"/>
      <c r="X272" s="27"/>
      <c r="Y272" s="27"/>
      <c r="Z272" s="27" t="s">
        <v>1427</v>
      </c>
      <c r="AA272" s="27" t="s">
        <v>1427</v>
      </c>
      <c r="AB272" s="27" t="s">
        <v>1427</v>
      </c>
      <c r="AC272" s="27">
        <f t="shared" si="16"/>
        <v>0</v>
      </c>
      <c r="AD272" s="27"/>
      <c r="AE272" s="27"/>
      <c r="AF272" s="27"/>
      <c r="AG272" s="27"/>
      <c r="AH272" s="27"/>
      <c r="AI272" s="27"/>
      <c r="AJ272" s="27"/>
      <c r="AK272" s="27"/>
      <c r="AL272" s="29">
        <v>0</v>
      </c>
      <c r="AM272" s="29">
        <v>0</v>
      </c>
      <c r="AN272" s="29">
        <v>4</v>
      </c>
      <c r="AO272" s="29">
        <v>8</v>
      </c>
      <c r="AP272" s="29">
        <v>5</v>
      </c>
      <c r="AQ272" s="29">
        <v>3</v>
      </c>
      <c r="AR272" s="29">
        <v>10</v>
      </c>
      <c r="AS272" s="29">
        <v>5</v>
      </c>
      <c r="AT272" s="29">
        <f t="shared" si="17"/>
        <v>5.833333333333333</v>
      </c>
      <c r="AU272" s="29">
        <v>5</v>
      </c>
      <c r="AV272" s="29">
        <v>6</v>
      </c>
      <c r="AW272" s="29">
        <v>1</v>
      </c>
      <c r="AX272" s="29">
        <v>34</v>
      </c>
      <c r="AY272" s="29">
        <v>1</v>
      </c>
      <c r="AZ272" s="27" t="s">
        <v>1427</v>
      </c>
      <c r="BA272" s="27">
        <v>106</v>
      </c>
      <c r="BB272" s="27">
        <v>1</v>
      </c>
      <c r="BC272" s="27">
        <v>0</v>
      </c>
      <c r="BD272" s="27">
        <v>0</v>
      </c>
      <c r="BE272" s="27">
        <v>0</v>
      </c>
      <c r="BF272" s="27" t="s">
        <v>2619</v>
      </c>
      <c r="BG272" s="27">
        <v>167</v>
      </c>
      <c r="BH272" s="27" t="s">
        <v>1427</v>
      </c>
      <c r="BI272" s="27">
        <v>4</v>
      </c>
      <c r="BJ272" s="27">
        <v>8</v>
      </c>
      <c r="BK272" s="27" t="s">
        <v>1427</v>
      </c>
      <c r="BL272" s="27" t="s">
        <v>1427</v>
      </c>
      <c r="BM272" s="27" t="s">
        <v>1427</v>
      </c>
      <c r="BN272" s="27">
        <v>3</v>
      </c>
      <c r="BO272" s="29">
        <v>3</v>
      </c>
      <c r="BP272" s="27">
        <v>50</v>
      </c>
      <c r="BQ272" s="27">
        <v>0</v>
      </c>
      <c r="BR272" s="27" t="s">
        <v>1427</v>
      </c>
      <c r="BS272" s="27">
        <v>1</v>
      </c>
      <c r="BT272" s="27">
        <v>1</v>
      </c>
      <c r="BU272" s="29">
        <v>4</v>
      </c>
    </row>
    <row r="273" spans="1:73" ht="30" hidden="1" outlineLevel="2" x14ac:dyDescent="0.25">
      <c r="A273" s="27">
        <v>632</v>
      </c>
      <c r="B273" s="28">
        <v>44451.187534722223</v>
      </c>
      <c r="C273" s="28">
        <v>44451.18990740741</v>
      </c>
      <c r="D273" s="2" t="s">
        <v>1261</v>
      </c>
      <c r="E273" s="27">
        <v>100</v>
      </c>
      <c r="F273" s="27">
        <v>204</v>
      </c>
      <c r="G273" s="27">
        <v>1</v>
      </c>
      <c r="H273" s="28">
        <v>44451.189919398152</v>
      </c>
      <c r="I273" s="2" t="s">
        <v>1262</v>
      </c>
      <c r="J273" s="27">
        <v>45.474197387695313</v>
      </c>
      <c r="K273" s="27">
        <v>9.19940185546875</v>
      </c>
      <c r="L273" s="2" t="s">
        <v>15</v>
      </c>
      <c r="M273" s="2" t="s">
        <v>16</v>
      </c>
      <c r="N273" s="3">
        <v>2</v>
      </c>
      <c r="O273" s="27" t="s">
        <v>1427</v>
      </c>
      <c r="P273" s="27" t="s">
        <v>1427</v>
      </c>
      <c r="Q273" s="27" t="s">
        <v>1427</v>
      </c>
      <c r="R273" s="27">
        <f t="shared" si="15"/>
        <v>0</v>
      </c>
      <c r="S273" s="27"/>
      <c r="T273" s="27"/>
      <c r="U273" s="27"/>
      <c r="V273" s="27"/>
      <c r="W273" s="27"/>
      <c r="X273" s="27"/>
      <c r="Y273" s="27"/>
      <c r="Z273" s="27" t="s">
        <v>1427</v>
      </c>
      <c r="AA273" s="27" t="s">
        <v>1427</v>
      </c>
      <c r="AB273" s="27" t="s">
        <v>1427</v>
      </c>
      <c r="AC273" s="27">
        <f t="shared" si="16"/>
        <v>0</v>
      </c>
      <c r="AD273" s="27"/>
      <c r="AE273" s="27"/>
      <c r="AF273" s="27"/>
      <c r="AG273" s="27"/>
      <c r="AH273" s="27"/>
      <c r="AI273" s="27"/>
      <c r="AJ273" s="27"/>
      <c r="AK273" s="27"/>
      <c r="AL273" s="29">
        <v>0</v>
      </c>
      <c r="AM273" s="29">
        <v>0</v>
      </c>
      <c r="AN273" s="29">
        <v>7</v>
      </c>
      <c r="AO273" s="29">
        <v>7</v>
      </c>
      <c r="AP273" s="29">
        <v>8</v>
      </c>
      <c r="AQ273" s="29">
        <v>7</v>
      </c>
      <c r="AR273" s="29">
        <v>1</v>
      </c>
      <c r="AS273" s="29">
        <v>7</v>
      </c>
      <c r="AT273" s="29">
        <f t="shared" si="17"/>
        <v>6.166666666666667</v>
      </c>
      <c r="AU273" s="29">
        <v>6</v>
      </c>
      <c r="AV273" s="29">
        <v>7</v>
      </c>
      <c r="AW273" s="29">
        <v>0</v>
      </c>
      <c r="AX273" s="29">
        <v>27</v>
      </c>
      <c r="AY273" s="29">
        <v>1</v>
      </c>
      <c r="AZ273" s="27" t="s">
        <v>1427</v>
      </c>
      <c r="BA273" s="27">
        <v>107</v>
      </c>
      <c r="BB273" s="27">
        <v>1</v>
      </c>
      <c r="BC273" s="27">
        <v>0</v>
      </c>
      <c r="BD273" s="27">
        <v>0</v>
      </c>
      <c r="BE273" s="27">
        <v>0</v>
      </c>
      <c r="BF273" s="27" t="s">
        <v>2994</v>
      </c>
      <c r="BG273" s="27">
        <v>167</v>
      </c>
      <c r="BH273" s="27" t="s">
        <v>1427</v>
      </c>
      <c r="BI273" s="27">
        <v>4</v>
      </c>
      <c r="BJ273" s="27">
        <v>9</v>
      </c>
      <c r="BK273" s="27" t="s">
        <v>1427</v>
      </c>
      <c r="BL273" s="27" t="s">
        <v>1427</v>
      </c>
      <c r="BM273" s="27" t="s">
        <v>1427</v>
      </c>
      <c r="BN273" s="27">
        <v>1</v>
      </c>
      <c r="BO273" s="29">
        <v>3</v>
      </c>
      <c r="BP273" s="27">
        <v>180</v>
      </c>
      <c r="BQ273" s="27">
        <v>0</v>
      </c>
      <c r="BR273" s="27" t="s">
        <v>1427</v>
      </c>
      <c r="BS273" s="27">
        <v>1</v>
      </c>
      <c r="BT273" s="27">
        <v>0</v>
      </c>
      <c r="BU273" s="29">
        <v>3</v>
      </c>
    </row>
    <row r="274" spans="1:73" ht="30" hidden="1" outlineLevel="2" x14ac:dyDescent="0.25">
      <c r="A274" s="27">
        <v>633</v>
      </c>
      <c r="B274" s="28">
        <v>44451.191759259258</v>
      </c>
      <c r="C274" s="28">
        <v>44451.194548611114</v>
      </c>
      <c r="D274" s="2" t="s">
        <v>1263</v>
      </c>
      <c r="E274" s="27">
        <v>100</v>
      </c>
      <c r="F274" s="27">
        <v>240</v>
      </c>
      <c r="G274" s="27">
        <v>1</v>
      </c>
      <c r="H274" s="28">
        <v>44451.194551261571</v>
      </c>
      <c r="I274" s="2" t="s">
        <v>1264</v>
      </c>
      <c r="J274" s="27">
        <v>41.890396118164063</v>
      </c>
      <c r="K274" s="27">
        <v>12.512603759765625</v>
      </c>
      <c r="L274" s="2" t="s">
        <v>15</v>
      </c>
      <c r="M274" s="2" t="s">
        <v>16</v>
      </c>
      <c r="N274" s="3">
        <v>2</v>
      </c>
      <c r="O274" s="27" t="s">
        <v>1427</v>
      </c>
      <c r="P274" s="27" t="s">
        <v>1427</v>
      </c>
      <c r="Q274" s="27" t="s">
        <v>1427</v>
      </c>
      <c r="R274" s="27">
        <f t="shared" si="15"/>
        <v>0</v>
      </c>
      <c r="S274" s="27"/>
      <c r="T274" s="27"/>
      <c r="U274" s="27"/>
      <c r="V274" s="27"/>
      <c r="W274" s="27"/>
      <c r="X274" s="27"/>
      <c r="Y274" s="27"/>
      <c r="Z274" s="27" t="s">
        <v>1427</v>
      </c>
      <c r="AA274" s="27" t="s">
        <v>1427</v>
      </c>
      <c r="AB274" s="27" t="s">
        <v>1427</v>
      </c>
      <c r="AC274" s="27">
        <f t="shared" si="16"/>
        <v>0</v>
      </c>
      <c r="AD274" s="27"/>
      <c r="AE274" s="27"/>
      <c r="AF274" s="27"/>
      <c r="AG274" s="27"/>
      <c r="AH274" s="27"/>
      <c r="AI274" s="27"/>
      <c r="AJ274" s="27"/>
      <c r="AK274" s="27"/>
      <c r="AL274" s="29">
        <v>0</v>
      </c>
      <c r="AM274" s="29">
        <v>0</v>
      </c>
      <c r="AN274" s="29">
        <v>5</v>
      </c>
      <c r="AO274" s="29">
        <v>6</v>
      </c>
      <c r="AP274" s="29">
        <v>3</v>
      </c>
      <c r="AQ274" s="29">
        <v>8</v>
      </c>
      <c r="AR274" s="29">
        <v>5</v>
      </c>
      <c r="AS274" s="29">
        <v>6</v>
      </c>
      <c r="AT274" s="29">
        <f t="shared" si="17"/>
        <v>5.5</v>
      </c>
      <c r="AU274" s="29">
        <v>7</v>
      </c>
      <c r="AV274" s="29">
        <v>7</v>
      </c>
      <c r="AW274" s="29">
        <v>1</v>
      </c>
      <c r="AX274" s="29">
        <v>36</v>
      </c>
      <c r="AY274" s="29">
        <v>1</v>
      </c>
      <c r="AZ274" s="27" t="s">
        <v>1427</v>
      </c>
      <c r="BA274" s="27">
        <v>86</v>
      </c>
      <c r="BB274" s="27">
        <v>0</v>
      </c>
      <c r="BC274" s="27">
        <v>1</v>
      </c>
      <c r="BD274" s="27">
        <v>0</v>
      </c>
      <c r="BE274" s="27">
        <v>0</v>
      </c>
      <c r="BF274" s="27" t="s">
        <v>2995</v>
      </c>
      <c r="BG274" s="27">
        <v>167</v>
      </c>
      <c r="BH274" s="27" t="s">
        <v>1427</v>
      </c>
      <c r="BI274" s="27">
        <v>4</v>
      </c>
      <c r="BJ274" s="27">
        <v>9</v>
      </c>
      <c r="BK274" s="27" t="s">
        <v>1427</v>
      </c>
      <c r="BL274" s="27" t="s">
        <v>1427</v>
      </c>
      <c r="BM274" s="27" t="s">
        <v>1427</v>
      </c>
      <c r="BN274" s="27">
        <v>1</v>
      </c>
      <c r="BO274" s="29">
        <v>3</v>
      </c>
      <c r="BP274" s="27">
        <v>60</v>
      </c>
      <c r="BQ274" s="27">
        <v>0</v>
      </c>
      <c r="BR274" s="27" t="s">
        <v>1427</v>
      </c>
      <c r="BS274" s="27">
        <v>1</v>
      </c>
      <c r="BT274" s="27">
        <v>1</v>
      </c>
      <c r="BU274" s="29">
        <v>3</v>
      </c>
    </row>
    <row r="275" spans="1:73" ht="30" hidden="1" outlineLevel="2" x14ac:dyDescent="0.25">
      <c r="A275" s="27">
        <v>641</v>
      </c>
      <c r="B275" s="28">
        <v>44451.210092592592</v>
      </c>
      <c r="C275" s="28">
        <v>44451.213506944441</v>
      </c>
      <c r="D275" s="2" t="s">
        <v>1279</v>
      </c>
      <c r="E275" s="27">
        <v>100</v>
      </c>
      <c r="F275" s="27">
        <v>295</v>
      </c>
      <c r="G275" s="27">
        <v>1</v>
      </c>
      <c r="H275" s="28">
        <v>44451.213517523145</v>
      </c>
      <c r="I275" s="2" t="s">
        <v>1280</v>
      </c>
      <c r="J275" s="27">
        <v>43.147903442382813</v>
      </c>
      <c r="K275" s="27">
        <v>12.109695434570313</v>
      </c>
      <c r="L275" s="2" t="s">
        <v>15</v>
      </c>
      <c r="M275" s="2" t="s">
        <v>16</v>
      </c>
      <c r="N275" s="3">
        <v>2</v>
      </c>
      <c r="O275" s="27" t="s">
        <v>1427</v>
      </c>
      <c r="P275" s="27" t="s">
        <v>1427</v>
      </c>
      <c r="Q275" s="27" t="s">
        <v>1427</v>
      </c>
      <c r="R275" s="27">
        <f t="shared" si="15"/>
        <v>0</v>
      </c>
      <c r="S275" s="27"/>
      <c r="T275" s="27"/>
      <c r="U275" s="27"/>
      <c r="V275" s="27"/>
      <c r="W275" s="27"/>
      <c r="X275" s="27"/>
      <c r="Y275" s="27"/>
      <c r="Z275" s="27" t="s">
        <v>1427</v>
      </c>
      <c r="AA275" s="27" t="s">
        <v>1427</v>
      </c>
      <c r="AB275" s="27" t="s">
        <v>1427</v>
      </c>
      <c r="AC275" s="27">
        <f t="shared" si="16"/>
        <v>0</v>
      </c>
      <c r="AD275" s="27"/>
      <c r="AE275" s="27"/>
      <c r="AF275" s="27"/>
      <c r="AG275" s="27"/>
      <c r="AH275" s="27"/>
      <c r="AI275" s="27"/>
      <c r="AJ275" s="27"/>
      <c r="AK275" s="27"/>
      <c r="AL275" s="29">
        <v>0</v>
      </c>
      <c r="AM275" s="29">
        <v>0</v>
      </c>
      <c r="AN275" s="29">
        <v>3</v>
      </c>
      <c r="AO275" s="29">
        <v>8</v>
      </c>
      <c r="AP275" s="29">
        <v>4</v>
      </c>
      <c r="AQ275" s="29">
        <v>8</v>
      </c>
      <c r="AR275" s="29">
        <v>9</v>
      </c>
      <c r="AS275" s="29">
        <v>5</v>
      </c>
      <c r="AT275" s="29">
        <f t="shared" si="17"/>
        <v>6.166666666666667</v>
      </c>
      <c r="AU275" s="29">
        <v>2</v>
      </c>
      <c r="AV275" s="29">
        <v>2</v>
      </c>
      <c r="AW275" s="29">
        <v>1</v>
      </c>
      <c r="AX275" s="29">
        <v>58</v>
      </c>
      <c r="AY275" s="29">
        <v>1</v>
      </c>
      <c r="AZ275" s="27" t="s">
        <v>1427</v>
      </c>
      <c r="BA275" s="27">
        <v>87</v>
      </c>
      <c r="BB275" s="27">
        <v>1</v>
      </c>
      <c r="BC275" s="27">
        <v>0</v>
      </c>
      <c r="BD275" s="27">
        <v>0</v>
      </c>
      <c r="BE275" s="27">
        <v>0</v>
      </c>
      <c r="BF275" s="27" t="s">
        <v>2610</v>
      </c>
      <c r="BG275" s="27">
        <v>167</v>
      </c>
      <c r="BH275" s="27" t="s">
        <v>1427</v>
      </c>
      <c r="BI275" s="27">
        <v>3</v>
      </c>
      <c r="BJ275" s="27" t="s">
        <v>1427</v>
      </c>
      <c r="BK275" s="27" t="s">
        <v>1427</v>
      </c>
      <c r="BL275" s="27" t="s">
        <v>1427</v>
      </c>
      <c r="BM275" s="27" t="s">
        <v>1427</v>
      </c>
      <c r="BN275" s="27">
        <v>2</v>
      </c>
      <c r="BO275" s="29">
        <v>3</v>
      </c>
      <c r="BP275" s="27">
        <v>50</v>
      </c>
      <c r="BQ275" s="27">
        <v>0</v>
      </c>
      <c r="BR275" s="27" t="s">
        <v>1427</v>
      </c>
      <c r="BS275" s="27">
        <v>0</v>
      </c>
      <c r="BT275" s="27">
        <v>1</v>
      </c>
      <c r="BU275" s="29">
        <v>1</v>
      </c>
    </row>
    <row r="276" spans="1:73" ht="30" hidden="1" outlineLevel="2" x14ac:dyDescent="0.25">
      <c r="A276" s="27">
        <v>649</v>
      </c>
      <c r="B276" s="28">
        <v>44451.231365740743</v>
      </c>
      <c r="C276" s="28">
        <v>44451.234305555554</v>
      </c>
      <c r="D276" s="2" t="s">
        <v>1295</v>
      </c>
      <c r="E276" s="27">
        <v>100</v>
      </c>
      <c r="F276" s="27">
        <v>254</v>
      </c>
      <c r="G276" s="27">
        <v>1</v>
      </c>
      <c r="H276" s="28">
        <v>44451.234313611109</v>
      </c>
      <c r="I276" s="2" t="s">
        <v>1296</v>
      </c>
      <c r="J276" s="27">
        <v>45.148300170898438</v>
      </c>
      <c r="K276" s="27">
        <v>10.387802124023438</v>
      </c>
      <c r="L276" s="2" t="s">
        <v>15</v>
      </c>
      <c r="M276" s="2" t="s">
        <v>16</v>
      </c>
      <c r="N276" s="3">
        <v>2</v>
      </c>
      <c r="O276" s="27" t="s">
        <v>1427</v>
      </c>
      <c r="P276" s="27" t="s">
        <v>1427</v>
      </c>
      <c r="Q276" s="27" t="s">
        <v>1427</v>
      </c>
      <c r="R276" s="27">
        <f t="shared" si="15"/>
        <v>0</v>
      </c>
      <c r="S276" s="27"/>
      <c r="T276" s="27"/>
      <c r="U276" s="27"/>
      <c r="V276" s="27"/>
      <c r="W276" s="27"/>
      <c r="X276" s="27"/>
      <c r="Y276" s="27"/>
      <c r="Z276" s="27" t="s">
        <v>1427</v>
      </c>
      <c r="AA276" s="27" t="s">
        <v>1427</v>
      </c>
      <c r="AB276" s="27" t="s">
        <v>1427</v>
      </c>
      <c r="AC276" s="27">
        <f t="shared" si="16"/>
        <v>0</v>
      </c>
      <c r="AD276" s="27"/>
      <c r="AE276" s="27"/>
      <c r="AF276" s="27"/>
      <c r="AG276" s="27"/>
      <c r="AH276" s="27"/>
      <c r="AI276" s="27"/>
      <c r="AJ276" s="27"/>
      <c r="AK276" s="27"/>
      <c r="AL276" s="29">
        <v>0</v>
      </c>
      <c r="AM276" s="29">
        <v>0</v>
      </c>
      <c r="AN276" s="29">
        <v>8</v>
      </c>
      <c r="AO276" s="29">
        <v>9</v>
      </c>
      <c r="AP276" s="29">
        <v>9</v>
      </c>
      <c r="AQ276" s="29">
        <v>8</v>
      </c>
      <c r="AR276" s="29">
        <v>10</v>
      </c>
      <c r="AS276" s="29">
        <v>10</v>
      </c>
      <c r="AT276" s="29">
        <f t="shared" si="17"/>
        <v>9</v>
      </c>
      <c r="AU276" s="29">
        <v>8</v>
      </c>
      <c r="AV276" s="29">
        <v>8</v>
      </c>
      <c r="AW276" s="29">
        <v>1</v>
      </c>
      <c r="AX276" s="29">
        <v>42</v>
      </c>
      <c r="AY276" s="29">
        <v>1</v>
      </c>
      <c r="AZ276" s="27" t="s">
        <v>1427</v>
      </c>
      <c r="BA276" s="27">
        <v>18</v>
      </c>
      <c r="BB276" s="27">
        <v>1</v>
      </c>
      <c r="BC276" s="27">
        <v>0</v>
      </c>
      <c r="BD276" s="27">
        <v>0</v>
      </c>
      <c r="BE276" s="27">
        <v>0</v>
      </c>
      <c r="BF276" s="27" t="s">
        <v>3006</v>
      </c>
      <c r="BG276" s="27">
        <v>166</v>
      </c>
      <c r="BH276" s="27" t="s">
        <v>1427</v>
      </c>
      <c r="BI276" s="27">
        <v>4</v>
      </c>
      <c r="BJ276" s="27">
        <v>9</v>
      </c>
      <c r="BK276" s="27" t="s">
        <v>1427</v>
      </c>
      <c r="BL276" s="27" t="s">
        <v>1427</v>
      </c>
      <c r="BM276" s="27" t="s">
        <v>1427</v>
      </c>
      <c r="BN276" s="27">
        <v>4</v>
      </c>
      <c r="BO276" s="29">
        <v>3</v>
      </c>
      <c r="BP276" s="27">
        <v>120</v>
      </c>
      <c r="BQ276" s="27">
        <v>1</v>
      </c>
      <c r="BR276" s="27">
        <v>1</v>
      </c>
      <c r="BS276" s="27">
        <v>1</v>
      </c>
      <c r="BT276" s="27">
        <v>1</v>
      </c>
      <c r="BU276" s="29">
        <v>4</v>
      </c>
    </row>
    <row r="277" spans="1:73" ht="30" hidden="1" outlineLevel="2" x14ac:dyDescent="0.25">
      <c r="A277" s="27">
        <v>652</v>
      </c>
      <c r="B277" s="28">
        <v>44451.238958333335</v>
      </c>
      <c r="C277" s="28">
        <v>44451.240983796299</v>
      </c>
      <c r="D277" s="2" t="s">
        <v>1301</v>
      </c>
      <c r="E277" s="27">
        <v>100</v>
      </c>
      <c r="F277" s="27">
        <v>175</v>
      </c>
      <c r="G277" s="27">
        <v>1</v>
      </c>
      <c r="H277" s="28">
        <v>44451.240996539353</v>
      </c>
      <c r="I277" s="2" t="s">
        <v>1302</v>
      </c>
      <c r="J277" s="27">
        <v>40.926895141601563</v>
      </c>
      <c r="K277" s="27">
        <v>14.307998657226563</v>
      </c>
      <c r="L277" s="2" t="s">
        <v>15</v>
      </c>
      <c r="M277" s="2" t="s">
        <v>16</v>
      </c>
      <c r="N277" s="3">
        <v>2</v>
      </c>
      <c r="O277" s="27" t="s">
        <v>1427</v>
      </c>
      <c r="P277" s="27" t="s">
        <v>1427</v>
      </c>
      <c r="Q277" s="27" t="s">
        <v>1427</v>
      </c>
      <c r="R277" s="27">
        <f t="shared" si="15"/>
        <v>0</v>
      </c>
      <c r="S277" s="27"/>
      <c r="T277" s="27"/>
      <c r="U277" s="27"/>
      <c r="V277" s="27"/>
      <c r="W277" s="27"/>
      <c r="X277" s="27"/>
      <c r="Y277" s="27"/>
      <c r="Z277" s="27" t="s">
        <v>1427</v>
      </c>
      <c r="AA277" s="27" t="s">
        <v>1427</v>
      </c>
      <c r="AB277" s="27" t="s">
        <v>1427</v>
      </c>
      <c r="AC277" s="27">
        <f t="shared" si="16"/>
        <v>0</v>
      </c>
      <c r="AD277" s="27"/>
      <c r="AE277" s="27"/>
      <c r="AF277" s="27"/>
      <c r="AG277" s="27"/>
      <c r="AH277" s="27"/>
      <c r="AI277" s="27"/>
      <c r="AJ277" s="27"/>
      <c r="AK277" s="27"/>
      <c r="AL277" s="29">
        <v>0</v>
      </c>
      <c r="AM277" s="29">
        <v>0</v>
      </c>
      <c r="AN277" s="29">
        <v>1</v>
      </c>
      <c r="AO277" s="29">
        <v>5</v>
      </c>
      <c r="AP277" s="29">
        <v>5</v>
      </c>
      <c r="AQ277" s="29">
        <v>6</v>
      </c>
      <c r="AR277" s="29">
        <v>7</v>
      </c>
      <c r="AS277" s="29">
        <v>8</v>
      </c>
      <c r="AT277" s="29">
        <f t="shared" si="17"/>
        <v>5.333333333333333</v>
      </c>
      <c r="AU277" s="29">
        <v>4</v>
      </c>
      <c r="AV277" s="29">
        <v>4</v>
      </c>
      <c r="AW277" s="29">
        <v>1</v>
      </c>
      <c r="AX277" s="29">
        <v>38</v>
      </c>
      <c r="AY277" s="29">
        <v>1</v>
      </c>
      <c r="AZ277" s="27" t="s">
        <v>1427</v>
      </c>
      <c r="BA277" s="27">
        <v>61</v>
      </c>
      <c r="BB277" s="27">
        <v>0</v>
      </c>
      <c r="BC277" s="27">
        <v>0</v>
      </c>
      <c r="BD277" s="27">
        <v>1</v>
      </c>
      <c r="BE277" s="27">
        <v>0</v>
      </c>
      <c r="BF277" s="27" t="s">
        <v>3008</v>
      </c>
      <c r="BG277" s="27">
        <v>167</v>
      </c>
      <c r="BH277" s="27" t="s">
        <v>1427</v>
      </c>
      <c r="BI277" s="27">
        <v>7</v>
      </c>
      <c r="BJ277" s="27" t="s">
        <v>1427</v>
      </c>
      <c r="BK277" s="27" t="s">
        <v>1427</v>
      </c>
      <c r="BL277" s="27" t="s">
        <v>1427</v>
      </c>
      <c r="BM277" s="27" t="s">
        <v>1427</v>
      </c>
      <c r="BN277" s="27">
        <v>4</v>
      </c>
      <c r="BO277" s="29">
        <v>3</v>
      </c>
      <c r="BP277" s="27">
        <v>120</v>
      </c>
      <c r="BQ277" s="27">
        <v>0</v>
      </c>
      <c r="BR277" s="27" t="s">
        <v>1427</v>
      </c>
      <c r="BS277" s="27">
        <v>1</v>
      </c>
      <c r="BT277" s="27">
        <v>1</v>
      </c>
      <c r="BU277" s="29">
        <v>2</v>
      </c>
    </row>
    <row r="278" spans="1:73" ht="45" hidden="1" outlineLevel="2" x14ac:dyDescent="0.25">
      <c r="A278" s="27">
        <v>657</v>
      </c>
      <c r="B278" s="28">
        <v>44451.256111111114</v>
      </c>
      <c r="C278" s="28">
        <v>44451.258437500001</v>
      </c>
      <c r="D278" s="2" t="s">
        <v>1311</v>
      </c>
      <c r="E278" s="27">
        <v>100</v>
      </c>
      <c r="F278" s="27">
        <v>200</v>
      </c>
      <c r="G278" s="27">
        <v>1</v>
      </c>
      <c r="H278" s="28">
        <v>44451.258441331018</v>
      </c>
      <c r="I278" s="2" t="s">
        <v>1312</v>
      </c>
      <c r="J278" s="27">
        <v>43.147903442382813</v>
      </c>
      <c r="K278" s="27">
        <v>12.109695434570313</v>
      </c>
      <c r="L278" s="2" t="s">
        <v>15</v>
      </c>
      <c r="M278" s="2" t="s">
        <v>16</v>
      </c>
      <c r="N278" s="3">
        <v>2</v>
      </c>
      <c r="O278" s="27" t="s">
        <v>1427</v>
      </c>
      <c r="P278" s="27" t="s">
        <v>1427</v>
      </c>
      <c r="Q278" s="27" t="s">
        <v>1427</v>
      </c>
      <c r="R278" s="27">
        <f t="shared" si="15"/>
        <v>0</v>
      </c>
      <c r="S278" s="27"/>
      <c r="T278" s="27"/>
      <c r="U278" s="27"/>
      <c r="V278" s="27"/>
      <c r="W278" s="27"/>
      <c r="X278" s="27"/>
      <c r="Y278" s="27"/>
      <c r="Z278" s="27" t="s">
        <v>1427</v>
      </c>
      <c r="AA278" s="27" t="s">
        <v>1427</v>
      </c>
      <c r="AB278" s="27" t="s">
        <v>1427</v>
      </c>
      <c r="AC278" s="27">
        <f t="shared" si="16"/>
        <v>0</v>
      </c>
      <c r="AD278" s="27"/>
      <c r="AE278" s="27"/>
      <c r="AF278" s="27"/>
      <c r="AG278" s="27"/>
      <c r="AH278" s="27"/>
      <c r="AI278" s="27"/>
      <c r="AJ278" s="27"/>
      <c r="AK278" s="27"/>
      <c r="AL278" s="29">
        <v>0</v>
      </c>
      <c r="AM278" s="29">
        <v>0</v>
      </c>
      <c r="AN278" s="29">
        <v>8</v>
      </c>
      <c r="AO278" s="29">
        <v>8</v>
      </c>
      <c r="AP278" s="29">
        <v>8</v>
      </c>
      <c r="AQ278" s="29">
        <v>7</v>
      </c>
      <c r="AR278" s="29">
        <v>6</v>
      </c>
      <c r="AS278" s="29">
        <v>8</v>
      </c>
      <c r="AT278" s="29">
        <f t="shared" si="17"/>
        <v>7.5</v>
      </c>
      <c r="AU278" s="29">
        <v>6</v>
      </c>
      <c r="AV278" s="29">
        <v>7</v>
      </c>
      <c r="AW278" s="29">
        <v>1</v>
      </c>
      <c r="AX278" s="29">
        <v>62</v>
      </c>
      <c r="AY278" s="29">
        <v>1</v>
      </c>
      <c r="AZ278" s="27" t="s">
        <v>1427</v>
      </c>
      <c r="BA278" s="27">
        <v>106</v>
      </c>
      <c r="BB278" s="27">
        <v>1</v>
      </c>
      <c r="BC278" s="27">
        <v>0</v>
      </c>
      <c r="BD278" s="27">
        <v>0</v>
      </c>
      <c r="BE278" s="27">
        <v>0</v>
      </c>
      <c r="BF278" s="27" t="s">
        <v>3012</v>
      </c>
      <c r="BG278" s="27">
        <v>167</v>
      </c>
      <c r="BH278" s="27" t="s">
        <v>1427</v>
      </c>
      <c r="BI278" s="27">
        <v>4</v>
      </c>
      <c r="BJ278" s="27">
        <v>6</v>
      </c>
      <c r="BK278" s="27" t="s">
        <v>1427</v>
      </c>
      <c r="BL278" s="27" t="s">
        <v>1427</v>
      </c>
      <c r="BM278" s="27" t="s">
        <v>1427</v>
      </c>
      <c r="BN278" s="27">
        <v>4</v>
      </c>
      <c r="BO278" s="29">
        <v>4</v>
      </c>
      <c r="BP278" s="27">
        <v>100</v>
      </c>
      <c r="BQ278" s="27">
        <v>0</v>
      </c>
      <c r="BR278" s="27" t="s">
        <v>1427</v>
      </c>
      <c r="BS278" s="27">
        <v>1</v>
      </c>
      <c r="BT278" s="27">
        <v>1</v>
      </c>
      <c r="BU278" s="29">
        <v>1</v>
      </c>
    </row>
    <row r="279" spans="1:73" ht="45" hidden="1" outlineLevel="2" x14ac:dyDescent="0.25">
      <c r="A279" s="27">
        <v>666</v>
      </c>
      <c r="B279" s="28">
        <v>44451.277280092596</v>
      </c>
      <c r="C279" s="28">
        <v>44451.282523148147</v>
      </c>
      <c r="D279" s="2" t="s">
        <v>1329</v>
      </c>
      <c r="E279" s="27">
        <v>100</v>
      </c>
      <c r="F279" s="27">
        <v>453</v>
      </c>
      <c r="G279" s="27">
        <v>1</v>
      </c>
      <c r="H279" s="28">
        <v>44451.282538171297</v>
      </c>
      <c r="I279" s="2" t="s">
        <v>1330</v>
      </c>
      <c r="J279" s="27">
        <v>43.147903442382813</v>
      </c>
      <c r="K279" s="27">
        <v>12.109695434570313</v>
      </c>
      <c r="L279" s="2" t="s">
        <v>15</v>
      </c>
      <c r="M279" s="2" t="s">
        <v>16</v>
      </c>
      <c r="N279" s="3">
        <v>2</v>
      </c>
      <c r="O279" s="27" t="s">
        <v>1427</v>
      </c>
      <c r="P279" s="27" t="s">
        <v>1427</v>
      </c>
      <c r="Q279" s="27" t="s">
        <v>1427</v>
      </c>
      <c r="R279" s="27">
        <f t="shared" si="15"/>
        <v>0</v>
      </c>
      <c r="S279" s="27"/>
      <c r="T279" s="27"/>
      <c r="U279" s="27"/>
      <c r="V279" s="27"/>
      <c r="W279" s="27"/>
      <c r="X279" s="27"/>
      <c r="Y279" s="27"/>
      <c r="Z279" s="27" t="s">
        <v>1427</v>
      </c>
      <c r="AA279" s="27" t="s">
        <v>1427</v>
      </c>
      <c r="AB279" s="27" t="s">
        <v>1427</v>
      </c>
      <c r="AC279" s="27">
        <f t="shared" si="16"/>
        <v>0</v>
      </c>
      <c r="AD279" s="27"/>
      <c r="AE279" s="27"/>
      <c r="AF279" s="27"/>
      <c r="AG279" s="27"/>
      <c r="AH279" s="27"/>
      <c r="AI279" s="27"/>
      <c r="AJ279" s="27"/>
      <c r="AK279" s="27"/>
      <c r="AL279" s="29">
        <v>0</v>
      </c>
      <c r="AM279" s="29">
        <v>0</v>
      </c>
      <c r="AN279" s="29">
        <v>4</v>
      </c>
      <c r="AO279" s="29">
        <v>10</v>
      </c>
      <c r="AP279" s="29">
        <v>5</v>
      </c>
      <c r="AQ279" s="29">
        <v>8</v>
      </c>
      <c r="AR279" s="29">
        <v>10</v>
      </c>
      <c r="AS279" s="29">
        <v>10</v>
      </c>
      <c r="AT279" s="29">
        <f t="shared" si="17"/>
        <v>7.833333333333333</v>
      </c>
      <c r="AU279" s="29">
        <v>6</v>
      </c>
      <c r="AV279" s="29">
        <v>7</v>
      </c>
      <c r="AW279" s="29">
        <v>1</v>
      </c>
      <c r="AX279" s="29">
        <v>40</v>
      </c>
      <c r="AY279" s="29">
        <v>1</v>
      </c>
      <c r="AZ279" s="27" t="s">
        <v>1427</v>
      </c>
      <c r="BA279" s="27">
        <v>44</v>
      </c>
      <c r="BB279" s="27">
        <v>0</v>
      </c>
      <c r="BC279" s="27">
        <v>0</v>
      </c>
      <c r="BD279" s="27">
        <v>1</v>
      </c>
      <c r="BE279" s="27">
        <v>0</v>
      </c>
      <c r="BF279" s="27" t="s">
        <v>2593</v>
      </c>
      <c r="BG279" s="27">
        <v>166</v>
      </c>
      <c r="BH279" s="27" t="s">
        <v>1427</v>
      </c>
      <c r="BI279" s="27">
        <v>7</v>
      </c>
      <c r="BJ279" s="27" t="s">
        <v>1427</v>
      </c>
      <c r="BK279" s="27" t="s">
        <v>1427</v>
      </c>
      <c r="BL279" s="27" t="s">
        <v>1427</v>
      </c>
      <c r="BM279" s="27" t="s">
        <v>1427</v>
      </c>
      <c r="BN279" s="27">
        <v>4</v>
      </c>
      <c r="BO279" s="29">
        <v>3</v>
      </c>
      <c r="BP279" s="27">
        <v>1</v>
      </c>
      <c r="BQ279" s="27">
        <v>0</v>
      </c>
      <c r="BR279" s="27" t="s">
        <v>1427</v>
      </c>
      <c r="BS279" s="27">
        <v>1</v>
      </c>
      <c r="BT279" s="27">
        <v>1</v>
      </c>
      <c r="BU279" s="29">
        <v>2</v>
      </c>
    </row>
    <row r="280" spans="1:73" ht="30" hidden="1" outlineLevel="2" x14ac:dyDescent="0.25">
      <c r="A280" s="27">
        <v>672</v>
      </c>
      <c r="B280" s="28">
        <v>44451.312199074076</v>
      </c>
      <c r="C280" s="28">
        <v>44451.314247685186</v>
      </c>
      <c r="D280" s="2" t="s">
        <v>1341</v>
      </c>
      <c r="E280" s="27">
        <v>100</v>
      </c>
      <c r="F280" s="27">
        <v>176</v>
      </c>
      <c r="G280" s="27">
        <v>1</v>
      </c>
      <c r="H280" s="28">
        <v>44451.314254189812</v>
      </c>
      <c r="I280" s="2" t="s">
        <v>1342</v>
      </c>
      <c r="J280" s="27">
        <v>43.147903442382813</v>
      </c>
      <c r="K280" s="27">
        <v>12.109695434570313</v>
      </c>
      <c r="L280" s="2" t="s">
        <v>15</v>
      </c>
      <c r="M280" s="2" t="s">
        <v>16</v>
      </c>
      <c r="N280" s="3">
        <v>2</v>
      </c>
      <c r="O280" s="27" t="s">
        <v>1427</v>
      </c>
      <c r="P280" s="27" t="s">
        <v>1427</v>
      </c>
      <c r="Q280" s="27" t="s">
        <v>1427</v>
      </c>
      <c r="R280" s="27">
        <f t="shared" si="15"/>
        <v>0</v>
      </c>
      <c r="S280" s="27"/>
      <c r="T280" s="27"/>
      <c r="U280" s="27"/>
      <c r="V280" s="27"/>
      <c r="W280" s="27"/>
      <c r="X280" s="27"/>
      <c r="Y280" s="27"/>
      <c r="Z280" s="27" t="s">
        <v>1427</v>
      </c>
      <c r="AA280" s="27" t="s">
        <v>1427</v>
      </c>
      <c r="AB280" s="27" t="s">
        <v>1427</v>
      </c>
      <c r="AC280" s="27">
        <f t="shared" si="16"/>
        <v>0</v>
      </c>
      <c r="AD280" s="27"/>
      <c r="AE280" s="27"/>
      <c r="AF280" s="27"/>
      <c r="AG280" s="27"/>
      <c r="AH280" s="27"/>
      <c r="AI280" s="27"/>
      <c r="AJ280" s="27"/>
      <c r="AK280" s="27"/>
      <c r="AL280" s="29">
        <v>0</v>
      </c>
      <c r="AM280" s="29">
        <v>0</v>
      </c>
      <c r="AN280" s="29">
        <v>4</v>
      </c>
      <c r="AO280" s="29">
        <v>6</v>
      </c>
      <c r="AP280" s="29">
        <v>5</v>
      </c>
      <c r="AQ280" s="29">
        <v>3</v>
      </c>
      <c r="AR280" s="29">
        <v>4</v>
      </c>
      <c r="AS280" s="29">
        <v>5</v>
      </c>
      <c r="AT280" s="29">
        <f t="shared" si="17"/>
        <v>4.5</v>
      </c>
      <c r="AU280" s="29">
        <v>4</v>
      </c>
      <c r="AV280" s="29">
        <v>3</v>
      </c>
      <c r="AW280" s="29">
        <v>0</v>
      </c>
      <c r="AX280" s="29">
        <v>65</v>
      </c>
      <c r="AY280" s="29">
        <v>1</v>
      </c>
      <c r="AZ280" s="27" t="s">
        <v>1427</v>
      </c>
      <c r="BA280" s="27">
        <v>36</v>
      </c>
      <c r="BB280" s="27">
        <v>0</v>
      </c>
      <c r="BC280" s="27">
        <v>1</v>
      </c>
      <c r="BD280" s="27">
        <v>0</v>
      </c>
      <c r="BE280" s="27">
        <v>0</v>
      </c>
      <c r="BF280" s="27" t="s">
        <v>2589</v>
      </c>
      <c r="BG280" s="27">
        <v>170</v>
      </c>
      <c r="BH280" s="27" t="s">
        <v>1427</v>
      </c>
      <c r="BI280" s="27">
        <v>7</v>
      </c>
      <c r="BJ280" s="27" t="s">
        <v>1427</v>
      </c>
      <c r="BK280" s="27" t="s">
        <v>1427</v>
      </c>
      <c r="BL280" s="27" t="s">
        <v>1427</v>
      </c>
      <c r="BM280" s="27" t="s">
        <v>1427</v>
      </c>
      <c r="BN280" s="27">
        <v>3</v>
      </c>
      <c r="BO280" s="29">
        <v>2</v>
      </c>
      <c r="BP280" s="27">
        <v>60</v>
      </c>
      <c r="BQ280" s="27">
        <v>0</v>
      </c>
      <c r="BR280" s="27" t="s">
        <v>1427</v>
      </c>
      <c r="BS280" s="27">
        <v>1</v>
      </c>
      <c r="BT280" s="27">
        <v>1</v>
      </c>
      <c r="BU280" s="29">
        <v>2</v>
      </c>
    </row>
    <row r="281" spans="1:73" ht="30" hidden="1" outlineLevel="2" x14ac:dyDescent="0.25">
      <c r="A281" s="27">
        <v>674</v>
      </c>
      <c r="B281" s="28">
        <v>44451.314733796295</v>
      </c>
      <c r="C281" s="28">
        <v>44451.317048611112</v>
      </c>
      <c r="D281" s="2" t="s">
        <v>1345</v>
      </c>
      <c r="E281" s="27">
        <v>100</v>
      </c>
      <c r="F281" s="27">
        <v>199</v>
      </c>
      <c r="G281" s="27">
        <v>1</v>
      </c>
      <c r="H281" s="28">
        <v>44451.317059872687</v>
      </c>
      <c r="I281" s="2" t="s">
        <v>1346</v>
      </c>
      <c r="J281" s="27">
        <v>48.110000610351563</v>
      </c>
      <c r="K281" s="27">
        <v>-1.6743927001953125</v>
      </c>
      <c r="L281" s="2" t="s">
        <v>15</v>
      </c>
      <c r="M281" s="2" t="s">
        <v>16</v>
      </c>
      <c r="N281" s="3">
        <v>2</v>
      </c>
      <c r="O281" s="27" t="s">
        <v>1427</v>
      </c>
      <c r="P281" s="27" t="s">
        <v>1427</v>
      </c>
      <c r="Q281" s="27" t="s">
        <v>1427</v>
      </c>
      <c r="R281" s="27">
        <f t="shared" si="15"/>
        <v>0</v>
      </c>
      <c r="S281" s="27"/>
      <c r="T281" s="27"/>
      <c r="U281" s="27"/>
      <c r="V281" s="27"/>
      <c r="W281" s="27"/>
      <c r="X281" s="27"/>
      <c r="Y281" s="27"/>
      <c r="Z281" s="27" t="s">
        <v>1427</v>
      </c>
      <c r="AA281" s="27" t="s">
        <v>1427</v>
      </c>
      <c r="AB281" s="27" t="s">
        <v>1427</v>
      </c>
      <c r="AC281" s="27">
        <f t="shared" si="16"/>
        <v>0</v>
      </c>
      <c r="AD281" s="27"/>
      <c r="AE281" s="27"/>
      <c r="AF281" s="27"/>
      <c r="AG281" s="27"/>
      <c r="AH281" s="27"/>
      <c r="AI281" s="27"/>
      <c r="AJ281" s="27"/>
      <c r="AK281" s="27"/>
      <c r="AL281" s="29">
        <v>0</v>
      </c>
      <c r="AM281" s="29">
        <v>0</v>
      </c>
      <c r="AN281" s="29">
        <v>8</v>
      </c>
      <c r="AO281" s="29">
        <v>6</v>
      </c>
      <c r="AP281" s="29">
        <v>10</v>
      </c>
      <c r="AQ281" s="29">
        <v>8</v>
      </c>
      <c r="AR281" s="29">
        <v>1</v>
      </c>
      <c r="AS281" s="29">
        <v>9</v>
      </c>
      <c r="AT281" s="29">
        <f t="shared" si="17"/>
        <v>7</v>
      </c>
      <c r="AU281" s="29">
        <v>9</v>
      </c>
      <c r="AV281" s="29">
        <v>9</v>
      </c>
      <c r="AW281" s="29">
        <v>0</v>
      </c>
      <c r="AX281" s="29">
        <v>21</v>
      </c>
      <c r="AY281" s="29">
        <v>1</v>
      </c>
      <c r="AZ281" s="27" t="s">
        <v>1427</v>
      </c>
      <c r="BA281" s="27">
        <v>78</v>
      </c>
      <c r="BB281" s="27">
        <v>0</v>
      </c>
      <c r="BC281" s="27">
        <v>0</v>
      </c>
      <c r="BD281" s="27">
        <v>1</v>
      </c>
      <c r="BE281" s="27">
        <v>0</v>
      </c>
      <c r="BF281" s="27" t="s">
        <v>3017</v>
      </c>
      <c r="BG281" s="27">
        <v>164</v>
      </c>
      <c r="BH281" s="27" t="s">
        <v>1427</v>
      </c>
      <c r="BI281" s="27">
        <v>3</v>
      </c>
      <c r="BJ281" s="27">
        <v>16</v>
      </c>
      <c r="BK281" s="27" t="s">
        <v>1427</v>
      </c>
      <c r="BL281" s="27" t="s">
        <v>1427</v>
      </c>
      <c r="BM281" s="27" t="s">
        <v>1427</v>
      </c>
      <c r="BN281" s="27">
        <v>5</v>
      </c>
      <c r="BO281" s="29">
        <v>3</v>
      </c>
      <c r="BP281" s="27">
        <v>50</v>
      </c>
      <c r="BQ281" s="27">
        <v>0</v>
      </c>
      <c r="BR281" s="27" t="s">
        <v>1427</v>
      </c>
      <c r="BS281" s="27">
        <v>1</v>
      </c>
      <c r="BT281" s="27">
        <v>1</v>
      </c>
      <c r="BU281" s="29">
        <v>2</v>
      </c>
    </row>
    <row r="282" spans="1:73" ht="30" hidden="1" outlineLevel="2" x14ac:dyDescent="0.25">
      <c r="A282" s="27">
        <v>678</v>
      </c>
      <c r="B282" s="28">
        <v>44451.353032407409</v>
      </c>
      <c r="C282" s="28">
        <v>44451.355057870373</v>
      </c>
      <c r="D282" s="2" t="s">
        <v>1353</v>
      </c>
      <c r="E282" s="27">
        <v>100</v>
      </c>
      <c r="F282" s="27">
        <v>175</v>
      </c>
      <c r="G282" s="27">
        <v>1</v>
      </c>
      <c r="H282" s="28">
        <v>44451.355068506942</v>
      </c>
      <c r="I282" s="2" t="s">
        <v>1354</v>
      </c>
      <c r="J282" s="27">
        <v>45.474197387695313</v>
      </c>
      <c r="K282" s="27">
        <v>9.19940185546875</v>
      </c>
      <c r="L282" s="2" t="s">
        <v>15</v>
      </c>
      <c r="M282" s="2" t="s">
        <v>16</v>
      </c>
      <c r="N282" s="3">
        <v>2</v>
      </c>
      <c r="O282" s="27" t="s">
        <v>1427</v>
      </c>
      <c r="P282" s="27" t="s">
        <v>1427</v>
      </c>
      <c r="Q282" s="27" t="s">
        <v>1427</v>
      </c>
      <c r="R282" s="27">
        <f t="shared" si="15"/>
        <v>0</v>
      </c>
      <c r="S282" s="27"/>
      <c r="T282" s="27"/>
      <c r="U282" s="27"/>
      <c r="V282" s="27"/>
      <c r="W282" s="27"/>
      <c r="X282" s="27"/>
      <c r="Y282" s="27"/>
      <c r="Z282" s="27" t="s">
        <v>1427</v>
      </c>
      <c r="AA282" s="27" t="s">
        <v>1427</v>
      </c>
      <c r="AB282" s="27" t="s">
        <v>1427</v>
      </c>
      <c r="AC282" s="27">
        <f t="shared" si="16"/>
        <v>0</v>
      </c>
      <c r="AD282" s="27"/>
      <c r="AE282" s="27"/>
      <c r="AF282" s="27"/>
      <c r="AG282" s="27"/>
      <c r="AH282" s="27"/>
      <c r="AI282" s="27"/>
      <c r="AJ282" s="27"/>
      <c r="AK282" s="27"/>
      <c r="AL282" s="29">
        <v>0</v>
      </c>
      <c r="AM282" s="29">
        <v>0</v>
      </c>
      <c r="AN282" s="29">
        <v>7</v>
      </c>
      <c r="AO282" s="29">
        <v>8</v>
      </c>
      <c r="AP282" s="29">
        <v>8</v>
      </c>
      <c r="AQ282" s="29">
        <v>8</v>
      </c>
      <c r="AR282" s="29">
        <v>6</v>
      </c>
      <c r="AS282" s="29">
        <v>7</v>
      </c>
      <c r="AT282" s="29">
        <f t="shared" si="17"/>
        <v>7.333333333333333</v>
      </c>
      <c r="AU282" s="29">
        <v>6</v>
      </c>
      <c r="AV282" s="29">
        <v>7</v>
      </c>
      <c r="AW282" s="29">
        <v>1</v>
      </c>
      <c r="AX282" s="29">
        <v>40</v>
      </c>
      <c r="AY282" s="29">
        <v>1</v>
      </c>
      <c r="AZ282" s="27" t="s">
        <v>1427</v>
      </c>
      <c r="BA282" s="27">
        <v>18</v>
      </c>
      <c r="BB282" s="27">
        <v>1</v>
      </c>
      <c r="BC282" s="27">
        <v>0</v>
      </c>
      <c r="BD282" s="27">
        <v>0</v>
      </c>
      <c r="BE282" s="27">
        <v>0</v>
      </c>
      <c r="BF282" s="27" t="s">
        <v>3021</v>
      </c>
      <c r="BG282" s="27">
        <v>173</v>
      </c>
      <c r="BH282" s="27" t="s">
        <v>3022</v>
      </c>
      <c r="BI282" s="27">
        <v>4</v>
      </c>
      <c r="BJ282" s="27">
        <v>9</v>
      </c>
      <c r="BK282" s="27" t="s">
        <v>1427</v>
      </c>
      <c r="BL282" s="27" t="s">
        <v>1427</v>
      </c>
      <c r="BM282" s="27" t="s">
        <v>1427</v>
      </c>
      <c r="BN282" s="27">
        <v>4</v>
      </c>
      <c r="BO282" s="29">
        <v>3</v>
      </c>
      <c r="BP282" s="27">
        <v>90</v>
      </c>
      <c r="BQ282" s="27">
        <v>0</v>
      </c>
      <c r="BR282" s="27" t="s">
        <v>1427</v>
      </c>
      <c r="BS282" s="27">
        <v>1</v>
      </c>
      <c r="BT282" s="27">
        <v>0</v>
      </c>
      <c r="BU282" s="29">
        <v>2</v>
      </c>
    </row>
    <row r="283" spans="1:73" ht="30" hidden="1" outlineLevel="2" x14ac:dyDescent="0.25">
      <c r="A283" s="27">
        <v>680</v>
      </c>
      <c r="B283" s="28">
        <v>44451.385625000003</v>
      </c>
      <c r="C283" s="28">
        <v>44451.388240740744</v>
      </c>
      <c r="D283" s="2" t="s">
        <v>1357</v>
      </c>
      <c r="E283" s="27">
        <v>100</v>
      </c>
      <c r="F283" s="27">
        <v>225</v>
      </c>
      <c r="G283" s="27">
        <v>1</v>
      </c>
      <c r="H283" s="28">
        <v>44451.388247025461</v>
      </c>
      <c r="I283" s="2" t="s">
        <v>1358</v>
      </c>
      <c r="J283" s="27">
        <v>45.403106689453125</v>
      </c>
      <c r="K283" s="27">
        <v>11.87469482421875</v>
      </c>
      <c r="L283" s="2" t="s">
        <v>15</v>
      </c>
      <c r="M283" s="2" t="s">
        <v>16</v>
      </c>
      <c r="N283" s="3">
        <v>2</v>
      </c>
      <c r="O283" s="27" t="s">
        <v>1427</v>
      </c>
      <c r="P283" s="27" t="s">
        <v>1427</v>
      </c>
      <c r="Q283" s="27" t="s">
        <v>1427</v>
      </c>
      <c r="R283" s="27">
        <f t="shared" si="15"/>
        <v>0</v>
      </c>
      <c r="S283" s="27"/>
      <c r="T283" s="27"/>
      <c r="U283" s="27"/>
      <c r="V283" s="27"/>
      <c r="W283" s="27"/>
      <c r="X283" s="27"/>
      <c r="Y283" s="27"/>
      <c r="Z283" s="27" t="s">
        <v>1427</v>
      </c>
      <c r="AA283" s="27" t="s">
        <v>1427</v>
      </c>
      <c r="AB283" s="27" t="s">
        <v>1427</v>
      </c>
      <c r="AC283" s="27">
        <f t="shared" si="16"/>
        <v>0</v>
      </c>
      <c r="AD283" s="27"/>
      <c r="AE283" s="27"/>
      <c r="AF283" s="27"/>
      <c r="AG283" s="27"/>
      <c r="AH283" s="27"/>
      <c r="AI283" s="27"/>
      <c r="AJ283" s="27"/>
      <c r="AK283" s="27"/>
      <c r="AL283" s="29">
        <v>0</v>
      </c>
      <c r="AM283" s="29">
        <v>0</v>
      </c>
      <c r="AN283" s="29">
        <v>7</v>
      </c>
      <c r="AO283" s="29">
        <v>10</v>
      </c>
      <c r="AP283" s="29">
        <v>7</v>
      </c>
      <c r="AQ283" s="29">
        <v>9</v>
      </c>
      <c r="AR283" s="29">
        <v>10</v>
      </c>
      <c r="AS283" s="29">
        <v>10</v>
      </c>
      <c r="AT283" s="29">
        <f t="shared" si="17"/>
        <v>8.8333333333333339</v>
      </c>
      <c r="AU283" s="29">
        <v>7</v>
      </c>
      <c r="AV283" s="29">
        <v>7</v>
      </c>
      <c r="AW283" s="29">
        <v>1</v>
      </c>
      <c r="AX283" s="29">
        <v>42</v>
      </c>
      <c r="AY283" s="29">
        <v>1</v>
      </c>
      <c r="AZ283" s="27" t="s">
        <v>1427</v>
      </c>
      <c r="BA283" s="27">
        <v>67</v>
      </c>
      <c r="BB283" s="27">
        <v>1</v>
      </c>
      <c r="BC283" s="27">
        <v>0</v>
      </c>
      <c r="BD283" s="27">
        <v>0</v>
      </c>
      <c r="BE283" s="27">
        <v>0</v>
      </c>
      <c r="BF283" s="27" t="s">
        <v>2881</v>
      </c>
      <c r="BG283" s="27">
        <v>167</v>
      </c>
      <c r="BH283" s="27" t="s">
        <v>1427</v>
      </c>
      <c r="BI283" s="27">
        <v>7</v>
      </c>
      <c r="BJ283" s="27" t="s">
        <v>1427</v>
      </c>
      <c r="BK283" s="27" t="s">
        <v>1427</v>
      </c>
      <c r="BL283" s="27" t="s">
        <v>1427</v>
      </c>
      <c r="BM283" s="27" t="s">
        <v>1427</v>
      </c>
      <c r="BN283" s="27">
        <v>4</v>
      </c>
      <c r="BO283" s="29">
        <v>3</v>
      </c>
      <c r="BP283" s="27">
        <v>120</v>
      </c>
      <c r="BQ283" s="27">
        <v>0</v>
      </c>
      <c r="BR283" s="27" t="s">
        <v>1427</v>
      </c>
      <c r="BS283" s="27">
        <v>1</v>
      </c>
      <c r="BT283" s="27">
        <v>1</v>
      </c>
      <c r="BU283" s="29">
        <v>4</v>
      </c>
    </row>
    <row r="284" spans="1:73" ht="30" hidden="1" outlineLevel="2" x14ac:dyDescent="0.25">
      <c r="A284" s="27">
        <v>686</v>
      </c>
      <c r="B284" s="28">
        <v>44451.423194444447</v>
      </c>
      <c r="C284" s="28">
        <v>44451.426805555559</v>
      </c>
      <c r="D284" s="2" t="s">
        <v>1369</v>
      </c>
      <c r="E284" s="27">
        <v>100</v>
      </c>
      <c r="F284" s="27">
        <v>312</v>
      </c>
      <c r="G284" s="27">
        <v>1</v>
      </c>
      <c r="H284" s="28">
        <v>44451.426814525461</v>
      </c>
      <c r="I284" s="2" t="s">
        <v>1370</v>
      </c>
      <c r="J284" s="27">
        <v>42.461807250976563</v>
      </c>
      <c r="K284" s="27">
        <v>14.2052001953125</v>
      </c>
      <c r="L284" s="2" t="s">
        <v>15</v>
      </c>
      <c r="M284" s="2" t="s">
        <v>16</v>
      </c>
      <c r="N284" s="3">
        <v>2</v>
      </c>
      <c r="O284" s="27" t="s">
        <v>1427</v>
      </c>
      <c r="P284" s="27" t="s">
        <v>1427</v>
      </c>
      <c r="Q284" s="27" t="s">
        <v>1427</v>
      </c>
      <c r="R284" s="27">
        <f t="shared" si="15"/>
        <v>0</v>
      </c>
      <c r="S284" s="27"/>
      <c r="T284" s="27"/>
      <c r="U284" s="27"/>
      <c r="V284" s="27"/>
      <c r="W284" s="27"/>
      <c r="X284" s="27"/>
      <c r="Y284" s="27"/>
      <c r="Z284" s="27" t="s">
        <v>1427</v>
      </c>
      <c r="AA284" s="27" t="s">
        <v>1427</v>
      </c>
      <c r="AB284" s="27" t="s">
        <v>1427</v>
      </c>
      <c r="AC284" s="27">
        <f t="shared" si="16"/>
        <v>0</v>
      </c>
      <c r="AD284" s="27"/>
      <c r="AE284" s="27"/>
      <c r="AF284" s="27"/>
      <c r="AG284" s="27"/>
      <c r="AH284" s="27"/>
      <c r="AI284" s="27"/>
      <c r="AJ284" s="27"/>
      <c r="AK284" s="27"/>
      <c r="AL284" s="29">
        <v>0</v>
      </c>
      <c r="AM284" s="29">
        <v>0</v>
      </c>
      <c r="AN284" s="29">
        <v>5</v>
      </c>
      <c r="AO284" s="29">
        <v>9</v>
      </c>
      <c r="AP284" s="29">
        <v>7</v>
      </c>
      <c r="AQ284" s="29">
        <v>9</v>
      </c>
      <c r="AR284" s="29">
        <v>9</v>
      </c>
      <c r="AS284" s="29">
        <v>7</v>
      </c>
      <c r="AT284" s="29">
        <f t="shared" si="17"/>
        <v>7.666666666666667</v>
      </c>
      <c r="AU284" s="29">
        <v>7</v>
      </c>
      <c r="AV284" s="29">
        <v>6</v>
      </c>
      <c r="AW284" s="29">
        <v>1</v>
      </c>
      <c r="AX284" s="29">
        <v>39</v>
      </c>
      <c r="AY284" s="29">
        <v>1</v>
      </c>
      <c r="AZ284" s="27" t="s">
        <v>1427</v>
      </c>
      <c r="BA284" s="27">
        <v>95</v>
      </c>
      <c r="BB284" s="27">
        <v>0</v>
      </c>
      <c r="BC284" s="27">
        <v>0</v>
      </c>
      <c r="BD284" s="27">
        <v>1</v>
      </c>
      <c r="BE284" s="27">
        <v>0</v>
      </c>
      <c r="BF284" s="27" t="s">
        <v>3025</v>
      </c>
      <c r="BG284" s="27">
        <v>167</v>
      </c>
      <c r="BH284" s="27" t="s">
        <v>1427</v>
      </c>
      <c r="BI284" s="27">
        <v>4</v>
      </c>
      <c r="BJ284" s="27">
        <v>9</v>
      </c>
      <c r="BK284" s="27" t="s">
        <v>1427</v>
      </c>
      <c r="BL284" s="27" t="s">
        <v>1427</v>
      </c>
      <c r="BM284" s="27" t="s">
        <v>1427</v>
      </c>
      <c r="BN284" s="27">
        <v>4</v>
      </c>
      <c r="BO284" s="29">
        <v>3</v>
      </c>
      <c r="BP284" s="27">
        <v>60</v>
      </c>
      <c r="BQ284" s="27">
        <v>0</v>
      </c>
      <c r="BR284" s="27" t="s">
        <v>1427</v>
      </c>
      <c r="BS284" s="27">
        <v>1</v>
      </c>
      <c r="BT284" s="27">
        <v>1</v>
      </c>
      <c r="BU284" s="29">
        <v>1</v>
      </c>
    </row>
    <row r="285" spans="1:73" ht="30" hidden="1" outlineLevel="2" x14ac:dyDescent="0.25">
      <c r="A285" s="27">
        <v>692</v>
      </c>
      <c r="B285" s="28">
        <v>44451.521145833336</v>
      </c>
      <c r="C285" s="28">
        <v>44451.5233912037</v>
      </c>
      <c r="D285" s="2" t="s">
        <v>1381</v>
      </c>
      <c r="E285" s="27">
        <v>100</v>
      </c>
      <c r="F285" s="27">
        <v>193</v>
      </c>
      <c r="G285" s="27">
        <v>1</v>
      </c>
      <c r="H285" s="28">
        <v>44451.523398067133</v>
      </c>
      <c r="I285" s="2" t="s">
        <v>1382</v>
      </c>
      <c r="J285" s="27">
        <v>45.68170166015625</v>
      </c>
      <c r="K285" s="27">
        <v>9.7169036865234375</v>
      </c>
      <c r="L285" s="2" t="s">
        <v>15</v>
      </c>
      <c r="M285" s="2" t="s">
        <v>16</v>
      </c>
      <c r="N285" s="3">
        <v>2</v>
      </c>
      <c r="O285" s="27" t="s">
        <v>1427</v>
      </c>
      <c r="P285" s="27" t="s">
        <v>1427</v>
      </c>
      <c r="Q285" s="27" t="s">
        <v>1427</v>
      </c>
      <c r="R285" s="27">
        <f t="shared" si="15"/>
        <v>0</v>
      </c>
      <c r="S285" s="27"/>
      <c r="T285" s="27"/>
      <c r="U285" s="27"/>
      <c r="V285" s="27"/>
      <c r="W285" s="27"/>
      <c r="X285" s="27"/>
      <c r="Y285" s="27"/>
      <c r="Z285" s="27" t="s">
        <v>1427</v>
      </c>
      <c r="AA285" s="27" t="s">
        <v>1427</v>
      </c>
      <c r="AB285" s="27" t="s">
        <v>1427</v>
      </c>
      <c r="AC285" s="27">
        <f t="shared" si="16"/>
        <v>0</v>
      </c>
      <c r="AD285" s="27"/>
      <c r="AE285" s="27"/>
      <c r="AF285" s="27"/>
      <c r="AG285" s="27"/>
      <c r="AH285" s="27"/>
      <c r="AI285" s="27"/>
      <c r="AJ285" s="27"/>
      <c r="AK285" s="27"/>
      <c r="AL285" s="29">
        <v>0</v>
      </c>
      <c r="AM285" s="29">
        <v>0</v>
      </c>
      <c r="AN285" s="29">
        <v>1</v>
      </c>
      <c r="AO285" s="29">
        <v>10</v>
      </c>
      <c r="AP285" s="29">
        <v>5</v>
      </c>
      <c r="AQ285" s="29">
        <v>7</v>
      </c>
      <c r="AR285" s="29">
        <v>9</v>
      </c>
      <c r="AS285" s="29">
        <v>7</v>
      </c>
      <c r="AT285" s="29">
        <f t="shared" si="17"/>
        <v>6.5</v>
      </c>
      <c r="AU285" s="29">
        <v>6</v>
      </c>
      <c r="AV285" s="29">
        <v>5</v>
      </c>
      <c r="AW285" s="29">
        <v>1</v>
      </c>
      <c r="AX285" s="29">
        <v>37</v>
      </c>
      <c r="AY285" s="29">
        <v>1</v>
      </c>
      <c r="AZ285" s="27" t="s">
        <v>1427</v>
      </c>
      <c r="BA285" s="27">
        <v>30</v>
      </c>
      <c r="BB285" s="27">
        <v>1</v>
      </c>
      <c r="BC285" s="27">
        <v>0</v>
      </c>
      <c r="BD285" s="27">
        <v>0</v>
      </c>
      <c r="BE285" s="27">
        <v>0</v>
      </c>
      <c r="BF285" s="27" t="s">
        <v>3029</v>
      </c>
      <c r="BG285" s="27">
        <v>166</v>
      </c>
      <c r="BH285" s="27" t="s">
        <v>1427</v>
      </c>
      <c r="BI285" s="27">
        <v>4</v>
      </c>
      <c r="BJ285" s="27">
        <v>9</v>
      </c>
      <c r="BK285" s="27" t="s">
        <v>1427</v>
      </c>
      <c r="BL285" s="27" t="s">
        <v>1427</v>
      </c>
      <c r="BM285" s="27" t="s">
        <v>1427</v>
      </c>
      <c r="BN285" s="27">
        <v>3</v>
      </c>
      <c r="BO285" s="29">
        <v>3</v>
      </c>
      <c r="BP285" s="27">
        <v>60</v>
      </c>
      <c r="BQ285" s="27">
        <v>0</v>
      </c>
      <c r="BR285" s="27" t="s">
        <v>1427</v>
      </c>
      <c r="BS285" s="27">
        <v>1</v>
      </c>
      <c r="BT285" s="27">
        <v>1</v>
      </c>
      <c r="BU285" s="29">
        <v>2</v>
      </c>
    </row>
    <row r="286" spans="1:73" ht="45" hidden="1" outlineLevel="2" x14ac:dyDescent="0.25">
      <c r="A286" s="27">
        <v>699</v>
      </c>
      <c r="B286" s="28">
        <v>44451.632696759261</v>
      </c>
      <c r="C286" s="28">
        <v>44451.636238425926</v>
      </c>
      <c r="D286" s="2" t="s">
        <v>1395</v>
      </c>
      <c r="E286" s="27">
        <v>100</v>
      </c>
      <c r="F286" s="27">
        <v>305</v>
      </c>
      <c r="G286" s="27">
        <v>1</v>
      </c>
      <c r="H286" s="28">
        <v>44451.63624324074</v>
      </c>
      <c r="I286" s="2" t="s">
        <v>1396</v>
      </c>
      <c r="J286" s="27">
        <v>44.05450439453125</v>
      </c>
      <c r="K286" s="27">
        <v>12.568603515625</v>
      </c>
      <c r="L286" s="2" t="s">
        <v>15</v>
      </c>
      <c r="M286" s="2" t="s">
        <v>16</v>
      </c>
      <c r="N286" s="3">
        <v>2</v>
      </c>
      <c r="O286" s="27" t="s">
        <v>1427</v>
      </c>
      <c r="P286" s="27" t="s">
        <v>1427</v>
      </c>
      <c r="Q286" s="27" t="s">
        <v>1427</v>
      </c>
      <c r="R286" s="27">
        <f t="shared" si="15"/>
        <v>0</v>
      </c>
      <c r="S286" s="27"/>
      <c r="T286" s="27"/>
      <c r="U286" s="27"/>
      <c r="V286" s="27"/>
      <c r="W286" s="27"/>
      <c r="X286" s="27"/>
      <c r="Y286" s="27"/>
      <c r="Z286" s="27" t="s">
        <v>1427</v>
      </c>
      <c r="AA286" s="27" t="s">
        <v>1427</v>
      </c>
      <c r="AB286" s="27" t="s">
        <v>1427</v>
      </c>
      <c r="AC286" s="27">
        <f t="shared" si="16"/>
        <v>0</v>
      </c>
      <c r="AD286" s="27"/>
      <c r="AE286" s="27"/>
      <c r="AF286" s="27"/>
      <c r="AG286" s="27"/>
      <c r="AH286" s="27"/>
      <c r="AI286" s="27"/>
      <c r="AJ286" s="27"/>
      <c r="AK286" s="27"/>
      <c r="AL286" s="29">
        <v>0</v>
      </c>
      <c r="AM286" s="29">
        <v>0</v>
      </c>
      <c r="AN286" s="29">
        <v>5</v>
      </c>
      <c r="AO286" s="29">
        <v>7</v>
      </c>
      <c r="AP286" s="29">
        <v>7</v>
      </c>
      <c r="AQ286" s="29">
        <v>8</v>
      </c>
      <c r="AR286" s="29">
        <v>8</v>
      </c>
      <c r="AS286" s="29">
        <v>9</v>
      </c>
      <c r="AT286" s="29">
        <f t="shared" si="17"/>
        <v>7.333333333333333</v>
      </c>
      <c r="AU286" s="29">
        <v>6</v>
      </c>
      <c r="AV286" s="29">
        <v>6</v>
      </c>
      <c r="AW286" s="29">
        <v>1</v>
      </c>
      <c r="AX286" s="29">
        <v>55</v>
      </c>
      <c r="AY286" s="29">
        <v>1</v>
      </c>
      <c r="AZ286" s="27" t="s">
        <v>1427</v>
      </c>
      <c r="BA286" s="27">
        <v>38</v>
      </c>
      <c r="BB286" s="27">
        <v>1</v>
      </c>
      <c r="BC286" s="27">
        <v>0</v>
      </c>
      <c r="BD286" s="27">
        <v>0</v>
      </c>
      <c r="BE286" s="27">
        <v>0</v>
      </c>
      <c r="BF286" s="27" t="s">
        <v>3032</v>
      </c>
      <c r="BG286" s="27">
        <v>167</v>
      </c>
      <c r="BH286" s="27" t="s">
        <v>1427</v>
      </c>
      <c r="BI286" s="27">
        <v>3</v>
      </c>
      <c r="BJ286" s="27" t="s">
        <v>1427</v>
      </c>
      <c r="BK286" s="27" t="s">
        <v>1427</v>
      </c>
      <c r="BL286" s="27" t="s">
        <v>1427</v>
      </c>
      <c r="BM286" s="27" t="s">
        <v>1427</v>
      </c>
      <c r="BN286" s="27">
        <v>5</v>
      </c>
      <c r="BO286" s="29">
        <v>4</v>
      </c>
      <c r="BP286" s="27">
        <v>60</v>
      </c>
      <c r="BQ286" s="27">
        <v>0</v>
      </c>
      <c r="BR286" s="27" t="s">
        <v>1427</v>
      </c>
      <c r="BS286" s="27">
        <v>1</v>
      </c>
      <c r="BT286" s="27">
        <v>1</v>
      </c>
      <c r="BU286" s="29">
        <v>2</v>
      </c>
    </row>
    <row r="287" spans="1:73" ht="30" hidden="1" outlineLevel="2" x14ac:dyDescent="0.25">
      <c r="A287" s="27">
        <v>704</v>
      </c>
      <c r="B287" s="28">
        <v>44451.935902777775</v>
      </c>
      <c r="C287" s="28">
        <v>44451.938333333332</v>
      </c>
      <c r="D287" s="2" t="s">
        <v>1405</v>
      </c>
      <c r="E287" s="27">
        <v>100</v>
      </c>
      <c r="F287" s="27">
        <v>210</v>
      </c>
      <c r="G287" s="27">
        <v>1</v>
      </c>
      <c r="H287" s="28">
        <v>44451.938346076386</v>
      </c>
      <c r="I287" s="2" t="s">
        <v>1406</v>
      </c>
      <c r="J287" s="27">
        <v>45.403106689453125</v>
      </c>
      <c r="K287" s="27">
        <v>11.87469482421875</v>
      </c>
      <c r="L287" s="2" t="s">
        <v>15</v>
      </c>
      <c r="M287" s="2" t="s">
        <v>16</v>
      </c>
      <c r="N287" s="3">
        <v>2</v>
      </c>
      <c r="O287" s="27" t="s">
        <v>1427</v>
      </c>
      <c r="P287" s="27" t="s">
        <v>1427</v>
      </c>
      <c r="Q287" s="27" t="s">
        <v>1427</v>
      </c>
      <c r="R287" s="27">
        <f t="shared" si="15"/>
        <v>0</v>
      </c>
      <c r="S287" s="27"/>
      <c r="T287" s="27"/>
      <c r="U287" s="27"/>
      <c r="V287" s="27"/>
      <c r="W287" s="27"/>
      <c r="X287" s="27"/>
      <c r="Y287" s="27"/>
      <c r="Z287" s="27" t="s">
        <v>1427</v>
      </c>
      <c r="AA287" s="27" t="s">
        <v>1427</v>
      </c>
      <c r="AB287" s="27" t="s">
        <v>1427</v>
      </c>
      <c r="AC287" s="27">
        <f t="shared" si="16"/>
        <v>0</v>
      </c>
      <c r="AD287" s="27"/>
      <c r="AE287" s="27"/>
      <c r="AF287" s="27"/>
      <c r="AG287" s="27"/>
      <c r="AH287" s="27"/>
      <c r="AI287" s="27"/>
      <c r="AJ287" s="27"/>
      <c r="AK287" s="27"/>
      <c r="AL287" s="29">
        <v>0</v>
      </c>
      <c r="AM287" s="29">
        <v>0</v>
      </c>
      <c r="AN287" s="29">
        <v>8</v>
      </c>
      <c r="AO287" s="29">
        <v>8</v>
      </c>
      <c r="AP287" s="29">
        <v>8</v>
      </c>
      <c r="AQ287" s="29">
        <v>8</v>
      </c>
      <c r="AR287" s="29">
        <v>5</v>
      </c>
      <c r="AS287" s="29">
        <v>8</v>
      </c>
      <c r="AT287" s="29">
        <f t="shared" si="17"/>
        <v>7.5</v>
      </c>
      <c r="AU287" s="29">
        <v>6</v>
      </c>
      <c r="AV287" s="29">
        <v>6</v>
      </c>
      <c r="AW287" s="29">
        <v>1</v>
      </c>
      <c r="AX287" s="29">
        <v>24</v>
      </c>
      <c r="AY287" s="29">
        <v>1</v>
      </c>
      <c r="AZ287" s="27" t="s">
        <v>1427</v>
      </c>
      <c r="BA287" s="27">
        <v>67</v>
      </c>
      <c r="BB287" s="27">
        <v>1</v>
      </c>
      <c r="BC287" s="27">
        <v>0</v>
      </c>
      <c r="BD287" s="27">
        <v>0</v>
      </c>
      <c r="BE287" s="27">
        <v>0</v>
      </c>
      <c r="BF287" s="27" t="s">
        <v>2697</v>
      </c>
      <c r="BG287" s="27">
        <v>167</v>
      </c>
      <c r="BH287" s="27" t="s">
        <v>1427</v>
      </c>
      <c r="BI287" s="27">
        <v>7</v>
      </c>
      <c r="BJ287" s="27" t="s">
        <v>1427</v>
      </c>
      <c r="BK287" s="27" t="s">
        <v>1427</v>
      </c>
      <c r="BL287" s="27" t="s">
        <v>1427</v>
      </c>
      <c r="BM287" s="27" t="s">
        <v>1427</v>
      </c>
      <c r="BN287" s="27">
        <v>4</v>
      </c>
      <c r="BO287" s="29">
        <v>3</v>
      </c>
      <c r="BP287" s="27">
        <v>60</v>
      </c>
      <c r="BQ287" s="27">
        <v>0</v>
      </c>
      <c r="BR287" s="27" t="s">
        <v>1427</v>
      </c>
      <c r="BS287" s="27">
        <v>1</v>
      </c>
      <c r="BT287" s="27">
        <v>1</v>
      </c>
      <c r="BU287" s="29">
        <v>2</v>
      </c>
    </row>
    <row r="288" spans="1:73" ht="30" hidden="1" outlineLevel="2" x14ac:dyDescent="0.25">
      <c r="A288" s="27">
        <v>706</v>
      </c>
      <c r="B288" s="28">
        <v>44452.031701388885</v>
      </c>
      <c r="C288" s="28">
        <v>44452.035196759258</v>
      </c>
      <c r="D288" s="2" t="s">
        <v>1409</v>
      </c>
      <c r="E288" s="27">
        <v>100</v>
      </c>
      <c r="F288" s="27">
        <v>302</v>
      </c>
      <c r="G288" s="27">
        <v>1</v>
      </c>
      <c r="H288" s="28">
        <v>44452.03521065972</v>
      </c>
      <c r="I288" s="2" t="s">
        <v>1410</v>
      </c>
      <c r="J288" s="27">
        <v>45.758102416992188</v>
      </c>
      <c r="K288" s="27">
        <v>7.3466949462890625</v>
      </c>
      <c r="L288" s="2" t="s">
        <v>15</v>
      </c>
      <c r="M288" s="2" t="s">
        <v>16</v>
      </c>
      <c r="N288" s="3">
        <v>2</v>
      </c>
      <c r="O288" s="27" t="s">
        <v>1427</v>
      </c>
      <c r="P288" s="27" t="s">
        <v>1427</v>
      </c>
      <c r="Q288" s="27" t="s">
        <v>1427</v>
      </c>
      <c r="R288" s="27">
        <f t="shared" si="15"/>
        <v>0</v>
      </c>
      <c r="S288" s="27"/>
      <c r="T288" s="27"/>
      <c r="U288" s="27"/>
      <c r="V288" s="27"/>
      <c r="W288" s="27"/>
      <c r="X288" s="27"/>
      <c r="Y288" s="27"/>
      <c r="Z288" s="27" t="s">
        <v>1427</v>
      </c>
      <c r="AA288" s="27" t="s">
        <v>1427</v>
      </c>
      <c r="AB288" s="27" t="s">
        <v>1427</v>
      </c>
      <c r="AC288" s="27">
        <f t="shared" si="16"/>
        <v>0</v>
      </c>
      <c r="AD288" s="27"/>
      <c r="AE288" s="27"/>
      <c r="AF288" s="27"/>
      <c r="AG288" s="27"/>
      <c r="AH288" s="27"/>
      <c r="AI288" s="27"/>
      <c r="AJ288" s="27"/>
      <c r="AK288" s="27"/>
      <c r="AL288" s="29">
        <v>0</v>
      </c>
      <c r="AM288" s="29">
        <v>0</v>
      </c>
      <c r="AN288" s="29">
        <v>5</v>
      </c>
      <c r="AO288" s="29">
        <v>8</v>
      </c>
      <c r="AP288" s="29">
        <v>7</v>
      </c>
      <c r="AQ288" s="29">
        <v>7</v>
      </c>
      <c r="AR288" s="29">
        <v>8</v>
      </c>
      <c r="AS288" s="29">
        <v>10</v>
      </c>
      <c r="AT288" s="29">
        <f t="shared" si="17"/>
        <v>7.5</v>
      </c>
      <c r="AU288" s="29">
        <v>7</v>
      </c>
      <c r="AV288" s="29">
        <v>7</v>
      </c>
      <c r="AW288" s="29">
        <v>1</v>
      </c>
      <c r="AX288" s="29">
        <v>30</v>
      </c>
      <c r="AY288" s="29">
        <v>1</v>
      </c>
      <c r="AZ288" s="27" t="s">
        <v>1427</v>
      </c>
      <c r="BA288" s="27">
        <v>32</v>
      </c>
      <c r="BB288" s="27">
        <v>1</v>
      </c>
      <c r="BC288" s="27">
        <v>0</v>
      </c>
      <c r="BD288" s="27">
        <v>0</v>
      </c>
      <c r="BE288" s="27">
        <v>0</v>
      </c>
      <c r="BF288" s="27" t="s">
        <v>2587</v>
      </c>
      <c r="BG288" s="27">
        <v>167</v>
      </c>
      <c r="BH288" s="27" t="s">
        <v>1427</v>
      </c>
      <c r="BI288" s="27">
        <v>4</v>
      </c>
      <c r="BJ288" s="27">
        <v>9</v>
      </c>
      <c r="BK288" s="27" t="s">
        <v>1427</v>
      </c>
      <c r="BL288" s="27" t="s">
        <v>1427</v>
      </c>
      <c r="BM288" s="27" t="s">
        <v>1427</v>
      </c>
      <c r="BN288" s="27">
        <v>3</v>
      </c>
      <c r="BO288" s="29">
        <v>3</v>
      </c>
      <c r="BP288" s="27">
        <v>45</v>
      </c>
      <c r="BQ288" s="27">
        <v>0</v>
      </c>
      <c r="BR288" s="27" t="s">
        <v>1427</v>
      </c>
      <c r="BS288" s="27">
        <v>1</v>
      </c>
      <c r="BT288" s="27">
        <v>1</v>
      </c>
      <c r="BU288" s="29">
        <v>3</v>
      </c>
    </row>
    <row r="289" spans="1:73" ht="30" hidden="1" outlineLevel="2" x14ac:dyDescent="0.25">
      <c r="A289" s="27">
        <v>712</v>
      </c>
      <c r="B289" s="28">
        <v>44452.149548611109</v>
      </c>
      <c r="C289" s="28">
        <v>44452.151608796295</v>
      </c>
      <c r="D289" s="2" t="s">
        <v>1421</v>
      </c>
      <c r="E289" s="27">
        <v>100</v>
      </c>
      <c r="F289" s="27">
        <v>178</v>
      </c>
      <c r="G289" s="27">
        <v>1</v>
      </c>
      <c r="H289" s="28">
        <v>44452.151624664351</v>
      </c>
      <c r="I289" s="2" t="s">
        <v>1422</v>
      </c>
      <c r="J289" s="27">
        <v>42.461807250976563</v>
      </c>
      <c r="K289" s="27">
        <v>14.2052001953125</v>
      </c>
      <c r="L289" s="2" t="s">
        <v>15</v>
      </c>
      <c r="M289" s="2" t="s">
        <v>16</v>
      </c>
      <c r="N289" s="3">
        <v>2</v>
      </c>
      <c r="O289" s="27" t="s">
        <v>1427</v>
      </c>
      <c r="P289" s="27" t="s">
        <v>1427</v>
      </c>
      <c r="Q289" s="27" t="s">
        <v>1427</v>
      </c>
      <c r="R289" s="27">
        <f t="shared" si="15"/>
        <v>0</v>
      </c>
      <c r="S289" s="27"/>
      <c r="T289" s="27"/>
      <c r="U289" s="27"/>
      <c r="V289" s="27"/>
      <c r="W289" s="27"/>
      <c r="X289" s="27"/>
      <c r="Y289" s="27"/>
      <c r="Z289" s="27" t="s">
        <v>1427</v>
      </c>
      <c r="AA289" s="27" t="s">
        <v>1427</v>
      </c>
      <c r="AB289" s="27" t="s">
        <v>1427</v>
      </c>
      <c r="AC289" s="27">
        <f t="shared" si="16"/>
        <v>0</v>
      </c>
      <c r="AD289" s="27"/>
      <c r="AE289" s="27"/>
      <c r="AF289" s="27"/>
      <c r="AG289" s="27"/>
      <c r="AH289" s="27"/>
      <c r="AI289" s="27"/>
      <c r="AJ289" s="27"/>
      <c r="AK289" s="27"/>
      <c r="AL289" s="29">
        <v>0</v>
      </c>
      <c r="AM289" s="29">
        <v>0</v>
      </c>
      <c r="AN289" s="29">
        <v>4</v>
      </c>
      <c r="AO289" s="29">
        <v>10</v>
      </c>
      <c r="AP289" s="29">
        <v>5</v>
      </c>
      <c r="AQ289" s="29">
        <v>10</v>
      </c>
      <c r="AR289" s="29">
        <v>10</v>
      </c>
      <c r="AS289" s="29">
        <v>10</v>
      </c>
      <c r="AT289" s="29">
        <f t="shared" si="17"/>
        <v>8.1666666666666661</v>
      </c>
      <c r="AU289" s="29">
        <v>9</v>
      </c>
      <c r="AV289" s="29">
        <v>9</v>
      </c>
      <c r="AW289" s="29">
        <v>1</v>
      </c>
      <c r="AX289" s="29">
        <v>52</v>
      </c>
      <c r="AY289" s="29">
        <v>1</v>
      </c>
      <c r="AZ289" s="27" t="s">
        <v>1427</v>
      </c>
      <c r="BA289" s="27">
        <v>27</v>
      </c>
      <c r="BB289" s="27">
        <v>0</v>
      </c>
      <c r="BC289" s="27">
        <v>0</v>
      </c>
      <c r="BD289" s="27">
        <v>1</v>
      </c>
      <c r="BE289" s="27">
        <v>0</v>
      </c>
      <c r="BF289" s="27" t="s">
        <v>3042</v>
      </c>
      <c r="BG289" s="27">
        <v>167</v>
      </c>
      <c r="BH289" s="27" t="s">
        <v>1427</v>
      </c>
      <c r="BI289" s="27">
        <v>4</v>
      </c>
      <c r="BJ289" s="27">
        <v>9</v>
      </c>
      <c r="BK289" s="27" t="s">
        <v>1427</v>
      </c>
      <c r="BL289" s="27" t="s">
        <v>1427</v>
      </c>
      <c r="BM289" s="27" t="s">
        <v>1427</v>
      </c>
      <c r="BN289" s="27">
        <v>4</v>
      </c>
      <c r="BO289" s="29">
        <v>3</v>
      </c>
      <c r="BP289" s="27">
        <v>120</v>
      </c>
      <c r="BQ289" s="27">
        <v>0</v>
      </c>
      <c r="BR289" s="27" t="s">
        <v>1427</v>
      </c>
      <c r="BS289" s="27">
        <v>1</v>
      </c>
      <c r="BT289" s="27">
        <v>1</v>
      </c>
      <c r="BU289" s="29">
        <v>2</v>
      </c>
    </row>
    <row r="290" spans="1:73" ht="30" hidden="1" outlineLevel="2" x14ac:dyDescent="0.25">
      <c r="A290" s="27">
        <v>715</v>
      </c>
      <c r="B290" s="28">
        <v>44452.250833333332</v>
      </c>
      <c r="C290" s="28">
        <v>44452.253310185188</v>
      </c>
      <c r="D290" s="2" t="s">
        <v>3244</v>
      </c>
      <c r="E290" s="27">
        <v>100</v>
      </c>
      <c r="F290" s="27">
        <v>213</v>
      </c>
      <c r="G290" s="27">
        <v>1</v>
      </c>
      <c r="H290" s="28">
        <v>44452.253319374999</v>
      </c>
      <c r="I290" s="2" t="s">
        <v>3245</v>
      </c>
      <c r="J290" s="27">
        <v>45.472198486328125</v>
      </c>
      <c r="K290" s="27">
        <v>9.19219970703125</v>
      </c>
      <c r="L290" s="2" t="s">
        <v>15</v>
      </c>
      <c r="M290" s="2" t="s">
        <v>16</v>
      </c>
      <c r="N290" s="3">
        <v>2</v>
      </c>
      <c r="O290" s="3" t="s">
        <v>1427</v>
      </c>
      <c r="P290" s="3" t="s">
        <v>1427</v>
      </c>
      <c r="Q290" s="3" t="s">
        <v>1427</v>
      </c>
      <c r="R290" s="27">
        <f t="shared" si="15"/>
        <v>0</v>
      </c>
      <c r="S290" s="3"/>
      <c r="T290" s="3"/>
      <c r="U290" s="3"/>
      <c r="V290" s="3"/>
      <c r="W290" s="3"/>
      <c r="X290" s="3"/>
      <c r="Y290" s="3"/>
      <c r="Z290" s="3" t="s">
        <v>1427</v>
      </c>
      <c r="AA290" s="3" t="s">
        <v>1427</v>
      </c>
      <c r="AB290" s="3" t="s">
        <v>1427</v>
      </c>
      <c r="AC290" s="27">
        <f t="shared" si="16"/>
        <v>0</v>
      </c>
      <c r="AD290" s="3"/>
      <c r="AE290" s="3"/>
      <c r="AF290" s="3"/>
      <c r="AG290" s="3"/>
      <c r="AH290" s="3"/>
      <c r="AI290" s="3"/>
      <c r="AJ290" s="3"/>
      <c r="AK290" s="3"/>
      <c r="AL290" s="21">
        <v>0</v>
      </c>
      <c r="AM290" s="21">
        <v>0</v>
      </c>
      <c r="AN290" s="21">
        <v>3</v>
      </c>
      <c r="AO290" s="21">
        <v>9</v>
      </c>
      <c r="AP290" s="21">
        <v>6</v>
      </c>
      <c r="AQ290" s="21">
        <v>8</v>
      </c>
      <c r="AR290" s="21">
        <v>9</v>
      </c>
      <c r="AS290" s="21">
        <v>7</v>
      </c>
      <c r="AT290" s="29">
        <f t="shared" si="17"/>
        <v>7</v>
      </c>
      <c r="AU290" s="29">
        <v>6</v>
      </c>
      <c r="AV290" s="29">
        <v>7</v>
      </c>
      <c r="AW290" s="29">
        <v>1</v>
      </c>
      <c r="AX290" s="21">
        <v>49</v>
      </c>
      <c r="AY290" s="29">
        <v>1</v>
      </c>
      <c r="AZ290" s="27" t="s">
        <v>1427</v>
      </c>
      <c r="BA290" s="27">
        <v>18</v>
      </c>
      <c r="BB290" s="27">
        <v>1</v>
      </c>
      <c r="BC290" s="27">
        <v>0</v>
      </c>
      <c r="BD290" s="27">
        <v>0</v>
      </c>
      <c r="BE290" s="27">
        <v>0</v>
      </c>
      <c r="BF290" s="27" t="s">
        <v>3246</v>
      </c>
      <c r="BG290" s="27">
        <v>173</v>
      </c>
      <c r="BH290" s="27" t="s">
        <v>3247</v>
      </c>
      <c r="BI290" s="27">
        <v>4</v>
      </c>
      <c r="BJ290" s="27">
        <v>18</v>
      </c>
      <c r="BK290" s="27" t="s">
        <v>3248</v>
      </c>
      <c r="BL290" s="27" t="s">
        <v>1427</v>
      </c>
      <c r="BM290" s="2" t="s">
        <v>1427</v>
      </c>
      <c r="BN290" s="3">
        <v>4</v>
      </c>
      <c r="BO290" s="27">
        <v>3</v>
      </c>
      <c r="BP290" s="3">
        <v>120</v>
      </c>
      <c r="BQ290" s="3">
        <v>0</v>
      </c>
      <c r="BR290" s="3" t="s">
        <v>1427</v>
      </c>
      <c r="BS290" s="27">
        <v>1</v>
      </c>
      <c r="BT290" s="27">
        <v>0</v>
      </c>
      <c r="BU290" s="27">
        <v>2</v>
      </c>
    </row>
    <row r="291" spans="1:73" ht="45" hidden="1" outlineLevel="2" x14ac:dyDescent="0.25">
      <c r="A291" s="27">
        <v>719</v>
      </c>
      <c r="B291" s="28">
        <v>44452.343310185184</v>
      </c>
      <c r="C291" s="28">
        <v>44452.346041666664</v>
      </c>
      <c r="D291" s="2" t="s">
        <v>3263</v>
      </c>
      <c r="E291" s="27">
        <v>100</v>
      </c>
      <c r="F291" s="27">
        <v>235</v>
      </c>
      <c r="G291" s="27">
        <v>1</v>
      </c>
      <c r="H291" s="28">
        <v>44452.346049571759</v>
      </c>
      <c r="I291" s="2" t="s">
        <v>3264</v>
      </c>
      <c r="J291" s="27">
        <v>45.493698120117188</v>
      </c>
      <c r="K291" s="27">
        <v>12.2449951171875</v>
      </c>
      <c r="L291" s="2" t="s">
        <v>15</v>
      </c>
      <c r="M291" s="2" t="s">
        <v>87</v>
      </c>
      <c r="N291" s="3">
        <v>2</v>
      </c>
      <c r="O291" s="3" t="s">
        <v>1427</v>
      </c>
      <c r="P291" s="3" t="s">
        <v>1427</v>
      </c>
      <c r="Q291" s="3" t="s">
        <v>1427</v>
      </c>
      <c r="R291" s="27">
        <f t="shared" si="15"/>
        <v>0</v>
      </c>
      <c r="S291" s="3"/>
      <c r="T291" s="3"/>
      <c r="U291" s="3"/>
      <c r="V291" s="3"/>
      <c r="W291" s="3"/>
      <c r="X291" s="3"/>
      <c r="Y291" s="3"/>
      <c r="Z291" s="3" t="s">
        <v>1427</v>
      </c>
      <c r="AA291" s="3" t="s">
        <v>1427</v>
      </c>
      <c r="AB291" s="3" t="s">
        <v>1427</v>
      </c>
      <c r="AC291" s="27">
        <f t="shared" si="16"/>
        <v>0</v>
      </c>
      <c r="AD291" s="3"/>
      <c r="AE291" s="3"/>
      <c r="AF291" s="3"/>
      <c r="AG291" s="3"/>
      <c r="AH291" s="3"/>
      <c r="AI291" s="3"/>
      <c r="AJ291" s="3"/>
      <c r="AK291" s="3"/>
      <c r="AL291" s="21">
        <v>0</v>
      </c>
      <c r="AM291" s="21">
        <v>0</v>
      </c>
      <c r="AN291" s="21">
        <v>3</v>
      </c>
      <c r="AO291" s="21">
        <v>8</v>
      </c>
      <c r="AP291" s="21">
        <v>8</v>
      </c>
      <c r="AQ291" s="21">
        <v>9</v>
      </c>
      <c r="AR291" s="21">
        <v>10</v>
      </c>
      <c r="AS291" s="21">
        <v>9</v>
      </c>
      <c r="AT291" s="29">
        <f t="shared" si="17"/>
        <v>7.833333333333333</v>
      </c>
      <c r="AU291" s="29">
        <v>8</v>
      </c>
      <c r="AV291" s="29">
        <v>7</v>
      </c>
      <c r="AW291" s="29">
        <v>0</v>
      </c>
      <c r="AX291" s="21">
        <v>21</v>
      </c>
      <c r="AY291" s="29">
        <v>1</v>
      </c>
      <c r="AZ291" s="27" t="s">
        <v>1427</v>
      </c>
      <c r="BA291" s="27">
        <v>104</v>
      </c>
      <c r="BB291" s="27">
        <v>1</v>
      </c>
      <c r="BC291" s="27">
        <v>0</v>
      </c>
      <c r="BD291" s="27">
        <v>0</v>
      </c>
      <c r="BE291" s="27">
        <v>0</v>
      </c>
      <c r="BF291" s="27" t="s">
        <v>2618</v>
      </c>
      <c r="BG291" s="27">
        <v>164</v>
      </c>
      <c r="BH291" s="27" t="s">
        <v>1427</v>
      </c>
      <c r="BI291" s="27">
        <v>4</v>
      </c>
      <c r="BJ291" s="27">
        <v>17</v>
      </c>
      <c r="BK291" s="27" t="s">
        <v>1427</v>
      </c>
      <c r="BL291" s="27">
        <v>110</v>
      </c>
      <c r="BM291" s="2" t="s">
        <v>1427</v>
      </c>
      <c r="BN291" s="3">
        <v>3</v>
      </c>
      <c r="BO291" s="27">
        <v>3</v>
      </c>
      <c r="BP291" s="3">
        <v>150</v>
      </c>
      <c r="BQ291" s="3">
        <v>0</v>
      </c>
      <c r="BR291" s="3" t="s">
        <v>1427</v>
      </c>
      <c r="BS291" s="27">
        <v>1</v>
      </c>
      <c r="BT291" s="27">
        <v>1</v>
      </c>
      <c r="BU291" s="27">
        <v>3</v>
      </c>
    </row>
    <row r="292" spans="1:73" ht="45" hidden="1" outlineLevel="2" x14ac:dyDescent="0.25">
      <c r="A292" s="27">
        <v>724</v>
      </c>
      <c r="B292" s="28">
        <v>44452.46665509259</v>
      </c>
      <c r="C292" s="28">
        <v>44452.470682870371</v>
      </c>
      <c r="D292" s="2" t="s">
        <v>3280</v>
      </c>
      <c r="E292" s="27">
        <v>100</v>
      </c>
      <c r="F292" s="27">
        <v>347</v>
      </c>
      <c r="G292" s="27">
        <v>1</v>
      </c>
      <c r="H292" s="28">
        <v>44452.470693310184</v>
      </c>
      <c r="I292" s="2" t="s">
        <v>3281</v>
      </c>
      <c r="J292" s="27">
        <v>40.916595458984375</v>
      </c>
      <c r="K292" s="27">
        <v>17.018798828125</v>
      </c>
      <c r="L292" s="2" t="s">
        <v>15</v>
      </c>
      <c r="M292" s="2" t="s">
        <v>16</v>
      </c>
      <c r="N292" s="3">
        <v>2</v>
      </c>
      <c r="O292" s="3" t="s">
        <v>1427</v>
      </c>
      <c r="P292" s="3" t="s">
        <v>1427</v>
      </c>
      <c r="Q292" s="3" t="s">
        <v>1427</v>
      </c>
      <c r="R292" s="27">
        <f t="shared" si="15"/>
        <v>0</v>
      </c>
      <c r="S292" s="3"/>
      <c r="T292" s="3"/>
      <c r="U292" s="3"/>
      <c r="V292" s="3"/>
      <c r="W292" s="3"/>
      <c r="X292" s="3"/>
      <c r="Y292" s="3"/>
      <c r="Z292" s="3" t="s">
        <v>1427</v>
      </c>
      <c r="AA292" s="3" t="s">
        <v>1427</v>
      </c>
      <c r="AB292" s="3" t="s">
        <v>1427</v>
      </c>
      <c r="AC292" s="27">
        <f t="shared" si="16"/>
        <v>0</v>
      </c>
      <c r="AD292" s="3"/>
      <c r="AE292" s="3"/>
      <c r="AF292" s="3"/>
      <c r="AG292" s="3"/>
      <c r="AH292" s="3"/>
      <c r="AI292" s="3"/>
      <c r="AJ292" s="3"/>
      <c r="AK292" s="3"/>
      <c r="AL292" s="21">
        <v>0</v>
      </c>
      <c r="AM292" s="21">
        <v>0</v>
      </c>
      <c r="AN292" s="21">
        <v>7</v>
      </c>
      <c r="AO292" s="21">
        <v>8</v>
      </c>
      <c r="AP292" s="21">
        <v>8</v>
      </c>
      <c r="AQ292" s="21">
        <v>8</v>
      </c>
      <c r="AR292" s="21">
        <v>8</v>
      </c>
      <c r="AS292" s="21">
        <v>8</v>
      </c>
      <c r="AT292" s="29">
        <f t="shared" si="17"/>
        <v>7.833333333333333</v>
      </c>
      <c r="AU292" s="29">
        <v>7</v>
      </c>
      <c r="AV292" s="29">
        <v>7</v>
      </c>
      <c r="AW292" s="29">
        <v>1</v>
      </c>
      <c r="AX292" s="21">
        <v>76</v>
      </c>
      <c r="AY292" s="29">
        <v>1</v>
      </c>
      <c r="AZ292" s="27" t="s">
        <v>1427</v>
      </c>
      <c r="BA292" s="27">
        <v>67</v>
      </c>
      <c r="BB292" s="27">
        <v>1</v>
      </c>
      <c r="BC292" s="27">
        <v>0</v>
      </c>
      <c r="BD292" s="27">
        <v>0</v>
      </c>
      <c r="BE292" s="27">
        <v>0</v>
      </c>
      <c r="BF292" s="27" t="s">
        <v>2808</v>
      </c>
      <c r="BG292" s="27">
        <v>168</v>
      </c>
      <c r="BH292" s="27" t="s">
        <v>1427</v>
      </c>
      <c r="BI292" s="27">
        <v>5</v>
      </c>
      <c r="BJ292" s="27">
        <v>14</v>
      </c>
      <c r="BK292" s="27" t="s">
        <v>1427</v>
      </c>
      <c r="BL292" s="27">
        <v>111</v>
      </c>
      <c r="BM292" s="2" t="s">
        <v>1427</v>
      </c>
      <c r="BN292" s="3">
        <v>3</v>
      </c>
      <c r="BO292" s="27">
        <v>3</v>
      </c>
      <c r="BP292" s="3">
        <v>180</v>
      </c>
      <c r="BQ292" s="3">
        <v>0</v>
      </c>
      <c r="BR292" s="3" t="s">
        <v>1427</v>
      </c>
      <c r="BS292" s="27">
        <v>1</v>
      </c>
      <c r="BT292" s="27">
        <v>0</v>
      </c>
      <c r="BU292" s="27">
        <v>2</v>
      </c>
    </row>
    <row r="293" spans="1:73" ht="45" hidden="1" outlineLevel="2" x14ac:dyDescent="0.25">
      <c r="A293" s="27">
        <v>731</v>
      </c>
      <c r="B293" s="28">
        <v>44453.162569444445</v>
      </c>
      <c r="C293" s="28">
        <v>44453.164293981485</v>
      </c>
      <c r="D293" s="2" t="s">
        <v>3314</v>
      </c>
      <c r="E293" s="27">
        <v>100</v>
      </c>
      <c r="F293" s="27">
        <v>148</v>
      </c>
      <c r="G293" s="27">
        <v>1</v>
      </c>
      <c r="H293" s="28">
        <v>44453.164297361109</v>
      </c>
      <c r="I293" s="2" t="s">
        <v>3315</v>
      </c>
      <c r="J293" s="27">
        <v>45.40960693359375</v>
      </c>
      <c r="K293" s="27">
        <v>11.894699096679688</v>
      </c>
      <c r="L293" s="2" t="s">
        <v>15</v>
      </c>
      <c r="M293" s="2" t="s">
        <v>16</v>
      </c>
      <c r="N293" s="3">
        <v>2</v>
      </c>
      <c r="O293" s="3" t="s">
        <v>1427</v>
      </c>
      <c r="P293" s="3" t="s">
        <v>1427</v>
      </c>
      <c r="Q293" s="3" t="s">
        <v>1427</v>
      </c>
      <c r="R293" s="27">
        <f t="shared" si="15"/>
        <v>0</v>
      </c>
      <c r="S293" s="3"/>
      <c r="T293" s="3"/>
      <c r="U293" s="3"/>
      <c r="V293" s="3"/>
      <c r="W293" s="3"/>
      <c r="X293" s="3"/>
      <c r="Y293" s="3"/>
      <c r="Z293" s="3" t="s">
        <v>1427</v>
      </c>
      <c r="AA293" s="3" t="s">
        <v>1427</v>
      </c>
      <c r="AB293" s="3" t="s">
        <v>1427</v>
      </c>
      <c r="AC293" s="27">
        <f t="shared" si="16"/>
        <v>0</v>
      </c>
      <c r="AD293" s="3"/>
      <c r="AE293" s="3"/>
      <c r="AF293" s="3"/>
      <c r="AG293" s="3"/>
      <c r="AH293" s="3"/>
      <c r="AI293" s="3"/>
      <c r="AJ293" s="3"/>
      <c r="AK293" s="3"/>
      <c r="AL293" s="21">
        <v>0</v>
      </c>
      <c r="AM293" s="21">
        <v>0</v>
      </c>
      <c r="AN293" s="21">
        <v>1</v>
      </c>
      <c r="AO293" s="21">
        <v>8</v>
      </c>
      <c r="AP293" s="21">
        <v>4</v>
      </c>
      <c r="AQ293" s="21">
        <v>8</v>
      </c>
      <c r="AR293" s="21">
        <v>5</v>
      </c>
      <c r="AS293" s="21">
        <v>8</v>
      </c>
      <c r="AT293" s="29">
        <f t="shared" si="17"/>
        <v>5.666666666666667</v>
      </c>
      <c r="AU293" s="29">
        <v>6</v>
      </c>
      <c r="AV293" s="29">
        <v>6</v>
      </c>
      <c r="AW293" s="29">
        <v>1</v>
      </c>
      <c r="AX293" s="21">
        <v>22</v>
      </c>
      <c r="AY293" s="29">
        <v>1</v>
      </c>
      <c r="AZ293" s="27" t="s">
        <v>1427</v>
      </c>
      <c r="BA293" s="27">
        <v>67</v>
      </c>
      <c r="BB293" s="27">
        <v>1</v>
      </c>
      <c r="BC293" s="27">
        <v>0</v>
      </c>
      <c r="BD293" s="27">
        <v>0</v>
      </c>
      <c r="BE293" s="27">
        <v>0</v>
      </c>
      <c r="BF293" s="27" t="s">
        <v>3316</v>
      </c>
      <c r="BG293" s="27">
        <v>164</v>
      </c>
      <c r="BH293" s="27" t="s">
        <v>1427</v>
      </c>
      <c r="BI293" s="27">
        <v>4</v>
      </c>
      <c r="BJ293" s="27">
        <v>16</v>
      </c>
      <c r="BK293" s="27" t="s">
        <v>1427</v>
      </c>
      <c r="BL293" s="27">
        <v>110</v>
      </c>
      <c r="BM293" s="2" t="s">
        <v>1427</v>
      </c>
      <c r="BN293" s="3">
        <v>5</v>
      </c>
      <c r="BO293" s="27">
        <v>3</v>
      </c>
      <c r="BP293" s="3">
        <v>120</v>
      </c>
      <c r="BQ293" s="3">
        <v>0</v>
      </c>
      <c r="BR293" s="3" t="s">
        <v>1427</v>
      </c>
      <c r="BS293" s="27">
        <v>1</v>
      </c>
      <c r="BT293" s="27">
        <v>1</v>
      </c>
      <c r="BU293" s="27">
        <v>2</v>
      </c>
    </row>
    <row r="294" spans="1:73" ht="45" hidden="1" outlineLevel="2" x14ac:dyDescent="0.25">
      <c r="A294" s="27">
        <v>737</v>
      </c>
      <c r="B294" s="28">
        <v>44453.257060185184</v>
      </c>
      <c r="C294" s="28">
        <v>44453.258888888886</v>
      </c>
      <c r="D294" s="2" t="s">
        <v>3340</v>
      </c>
      <c r="E294" s="27">
        <v>100</v>
      </c>
      <c r="F294" s="27">
        <v>157</v>
      </c>
      <c r="G294" s="27">
        <v>1</v>
      </c>
      <c r="H294" s="28">
        <v>44453.25889740741</v>
      </c>
      <c r="I294" s="2" t="s">
        <v>3341</v>
      </c>
      <c r="J294" s="27">
        <v>43.147903442382813</v>
      </c>
      <c r="K294" s="27">
        <v>12.109695434570313</v>
      </c>
      <c r="L294" s="2" t="s">
        <v>15</v>
      </c>
      <c r="M294" s="2" t="s">
        <v>16</v>
      </c>
      <c r="N294" s="3">
        <v>2</v>
      </c>
      <c r="O294" s="3" t="s">
        <v>1427</v>
      </c>
      <c r="P294" s="3" t="s">
        <v>1427</v>
      </c>
      <c r="Q294" s="3" t="s">
        <v>1427</v>
      </c>
      <c r="R294" s="27">
        <f t="shared" si="15"/>
        <v>0</v>
      </c>
      <c r="S294" s="3"/>
      <c r="T294" s="3"/>
      <c r="U294" s="3"/>
      <c r="V294" s="3"/>
      <c r="W294" s="3"/>
      <c r="X294" s="3"/>
      <c r="Y294" s="3"/>
      <c r="Z294" s="3" t="s">
        <v>1427</v>
      </c>
      <c r="AA294" s="3" t="s">
        <v>1427</v>
      </c>
      <c r="AB294" s="3" t="s">
        <v>1427</v>
      </c>
      <c r="AC294" s="27">
        <f t="shared" si="16"/>
        <v>0</v>
      </c>
      <c r="AD294" s="3"/>
      <c r="AE294" s="3"/>
      <c r="AF294" s="3"/>
      <c r="AG294" s="3"/>
      <c r="AH294" s="3"/>
      <c r="AI294" s="3"/>
      <c r="AJ294" s="3"/>
      <c r="AK294" s="3"/>
      <c r="AL294" s="21">
        <v>0</v>
      </c>
      <c r="AM294" s="21">
        <v>0</v>
      </c>
      <c r="AN294" s="21">
        <v>8</v>
      </c>
      <c r="AO294" s="21">
        <v>10</v>
      </c>
      <c r="AP294" s="21">
        <v>9</v>
      </c>
      <c r="AQ294" s="21">
        <v>7</v>
      </c>
      <c r="AR294" s="21">
        <v>6</v>
      </c>
      <c r="AS294" s="21">
        <v>9</v>
      </c>
      <c r="AT294" s="29">
        <f t="shared" si="17"/>
        <v>8.1666666666666661</v>
      </c>
      <c r="AU294" s="29">
        <v>6</v>
      </c>
      <c r="AV294" s="29">
        <v>8</v>
      </c>
      <c r="AW294" s="29">
        <v>0</v>
      </c>
      <c r="AX294" s="21">
        <v>23</v>
      </c>
      <c r="AY294" s="29">
        <v>1</v>
      </c>
      <c r="AZ294" s="27" t="s">
        <v>1427</v>
      </c>
      <c r="BA294" s="27">
        <v>67</v>
      </c>
      <c r="BB294" s="27">
        <v>1</v>
      </c>
      <c r="BC294" s="27">
        <v>0</v>
      </c>
      <c r="BD294" s="27">
        <v>0</v>
      </c>
      <c r="BE294" s="27">
        <v>0</v>
      </c>
      <c r="BF294" s="27" t="s">
        <v>2602</v>
      </c>
      <c r="BG294" s="27">
        <v>164</v>
      </c>
      <c r="BH294" s="27" t="s">
        <v>1427</v>
      </c>
      <c r="BI294" s="27">
        <v>4</v>
      </c>
      <c r="BJ294" s="27">
        <v>16</v>
      </c>
      <c r="BK294" s="27" t="s">
        <v>1427</v>
      </c>
      <c r="BL294" s="27">
        <v>110</v>
      </c>
      <c r="BM294" s="2" t="s">
        <v>1427</v>
      </c>
      <c r="BN294" s="3">
        <v>3</v>
      </c>
      <c r="BO294" s="27">
        <v>3</v>
      </c>
      <c r="BP294" s="3">
        <v>100</v>
      </c>
      <c r="BQ294" s="3">
        <v>0</v>
      </c>
      <c r="BR294" s="3" t="s">
        <v>1427</v>
      </c>
      <c r="BS294" s="27">
        <v>1</v>
      </c>
      <c r="BT294" s="27">
        <v>1</v>
      </c>
      <c r="BU294" s="27">
        <v>2</v>
      </c>
    </row>
    <row r="295" spans="1:73" ht="45" hidden="1" outlineLevel="2" x14ac:dyDescent="0.25">
      <c r="A295" s="27">
        <v>739</v>
      </c>
      <c r="B295" s="28">
        <v>44453.428263888891</v>
      </c>
      <c r="C295" s="28">
        <v>44453.438738425924</v>
      </c>
      <c r="D295" s="2" t="s">
        <v>3348</v>
      </c>
      <c r="E295" s="27">
        <v>100</v>
      </c>
      <c r="F295" s="27">
        <v>905</v>
      </c>
      <c r="G295" s="27">
        <v>1</v>
      </c>
      <c r="H295" s="28">
        <v>44453.438747708336</v>
      </c>
      <c r="I295" s="2" t="s">
        <v>3349</v>
      </c>
      <c r="J295" s="27">
        <v>45.7666015625</v>
      </c>
      <c r="K295" s="27">
        <v>11.73089599609375</v>
      </c>
      <c r="L295" s="2" t="s">
        <v>15</v>
      </c>
      <c r="M295" s="2" t="s">
        <v>16</v>
      </c>
      <c r="N295" s="3">
        <v>2</v>
      </c>
      <c r="O295" s="3" t="s">
        <v>1427</v>
      </c>
      <c r="P295" s="3" t="s">
        <v>1427</v>
      </c>
      <c r="Q295" s="3" t="s">
        <v>1427</v>
      </c>
      <c r="R295" s="27">
        <f t="shared" si="15"/>
        <v>0</v>
      </c>
      <c r="S295" s="3"/>
      <c r="T295" s="3"/>
      <c r="U295" s="3"/>
      <c r="V295" s="3"/>
      <c r="W295" s="3"/>
      <c r="X295" s="3"/>
      <c r="Y295" s="3"/>
      <c r="Z295" s="3" t="s">
        <v>1427</v>
      </c>
      <c r="AA295" s="3" t="s">
        <v>1427</v>
      </c>
      <c r="AB295" s="3" t="s">
        <v>1427</v>
      </c>
      <c r="AC295" s="27">
        <f t="shared" si="16"/>
        <v>0</v>
      </c>
      <c r="AD295" s="3"/>
      <c r="AE295" s="3"/>
      <c r="AF295" s="3"/>
      <c r="AG295" s="3"/>
      <c r="AH295" s="3"/>
      <c r="AI295" s="3"/>
      <c r="AJ295" s="3"/>
      <c r="AK295" s="3"/>
      <c r="AL295" s="21">
        <v>0</v>
      </c>
      <c r="AM295" s="21">
        <v>0</v>
      </c>
      <c r="AN295" s="21">
        <v>2</v>
      </c>
      <c r="AO295" s="21">
        <v>5</v>
      </c>
      <c r="AP295" s="21">
        <v>2</v>
      </c>
      <c r="AQ295" s="21">
        <v>5</v>
      </c>
      <c r="AR295" s="21">
        <v>1</v>
      </c>
      <c r="AS295" s="21">
        <v>2</v>
      </c>
      <c r="AT295" s="29">
        <f t="shared" si="17"/>
        <v>2.8333333333333335</v>
      </c>
      <c r="AU295" s="29">
        <v>1</v>
      </c>
      <c r="AV295" s="29">
        <v>0</v>
      </c>
      <c r="AW295" s="29">
        <v>1</v>
      </c>
      <c r="AX295" s="21">
        <v>54</v>
      </c>
      <c r="AY295" s="29">
        <v>1</v>
      </c>
      <c r="AZ295" s="27" t="s">
        <v>1427</v>
      </c>
      <c r="BA295" s="27">
        <v>67</v>
      </c>
      <c r="BB295" s="27">
        <v>1</v>
      </c>
      <c r="BC295" s="27">
        <v>0</v>
      </c>
      <c r="BD295" s="27">
        <v>0</v>
      </c>
      <c r="BE295" s="27">
        <v>0</v>
      </c>
      <c r="BF295" s="27" t="s">
        <v>2726</v>
      </c>
      <c r="BG295" s="27">
        <v>173</v>
      </c>
      <c r="BH295" s="27" t="s">
        <v>2898</v>
      </c>
      <c r="BI295" s="27">
        <v>5</v>
      </c>
      <c r="BJ295" s="27">
        <v>11</v>
      </c>
      <c r="BK295" s="27" t="s">
        <v>1427</v>
      </c>
      <c r="BL295" s="27">
        <v>116</v>
      </c>
      <c r="BM295" s="2" t="s">
        <v>3350</v>
      </c>
      <c r="BN295" s="3">
        <v>4</v>
      </c>
      <c r="BO295" s="27">
        <v>3</v>
      </c>
      <c r="BP295" s="3">
        <v>60</v>
      </c>
      <c r="BQ295" s="3">
        <v>0</v>
      </c>
      <c r="BR295" s="3" t="s">
        <v>1427</v>
      </c>
      <c r="BS295" s="27">
        <v>1</v>
      </c>
      <c r="BT295" s="27">
        <v>1</v>
      </c>
      <c r="BU295" s="27">
        <v>6</v>
      </c>
    </row>
    <row r="296" spans="1:73" s="4" customFormat="1" outlineLevel="1" collapsed="1" x14ac:dyDescent="0.25">
      <c r="A296" s="27"/>
      <c r="B296" s="28"/>
      <c r="C296" s="28"/>
      <c r="D296" s="2"/>
      <c r="E296" s="27"/>
      <c r="F296" s="27">
        <f>SUBTOTAL(1,F155:F295)</f>
        <v>248.65957446808511</v>
      </c>
      <c r="G296" s="27">
        <f>SUBTOTAL(9,G155:G295)</f>
        <v>141</v>
      </c>
      <c r="H296" s="28"/>
      <c r="I296" s="2"/>
      <c r="J296" s="27"/>
      <c r="K296" s="27"/>
      <c r="L296" s="2"/>
      <c r="M296" s="2"/>
      <c r="N296" s="31" t="s">
        <v>3437</v>
      </c>
      <c r="O296" s="3"/>
      <c r="P296" s="3"/>
      <c r="Q296" s="3"/>
      <c r="R296" s="27">
        <f t="shared" ref="R296:Y296" si="18">SUBTOTAL(9,R155:R295)</f>
        <v>0</v>
      </c>
      <c r="S296" s="3">
        <f t="shared" si="18"/>
        <v>0</v>
      </c>
      <c r="T296" s="3">
        <f t="shared" si="18"/>
        <v>0</v>
      </c>
      <c r="U296" s="3">
        <f t="shared" si="18"/>
        <v>0</v>
      </c>
      <c r="V296" s="3">
        <f t="shared" si="18"/>
        <v>0</v>
      </c>
      <c r="W296" s="3">
        <f t="shared" si="18"/>
        <v>0</v>
      </c>
      <c r="X296" s="3">
        <f t="shared" si="18"/>
        <v>0</v>
      </c>
      <c r="Y296" s="3">
        <f t="shared" si="18"/>
        <v>0</v>
      </c>
      <c r="Z296" s="3"/>
      <c r="AA296" s="3"/>
      <c r="AB296" s="3"/>
      <c r="AC296" s="27">
        <f t="shared" ref="AC296:AY296" si="19">SUBTOTAL(9,AC155:AC295)</f>
        <v>0</v>
      </c>
      <c r="AD296" s="3">
        <f t="shared" si="19"/>
        <v>0</v>
      </c>
      <c r="AE296" s="3">
        <f t="shared" si="19"/>
        <v>0</v>
      </c>
      <c r="AF296" s="3">
        <f t="shared" si="19"/>
        <v>0</v>
      </c>
      <c r="AG296" s="3">
        <f t="shared" si="19"/>
        <v>0</v>
      </c>
      <c r="AH296" s="3">
        <f t="shared" si="19"/>
        <v>0</v>
      </c>
      <c r="AI296" s="3">
        <f t="shared" si="19"/>
        <v>0</v>
      </c>
      <c r="AJ296" s="3">
        <f t="shared" si="19"/>
        <v>0</v>
      </c>
      <c r="AK296" s="3">
        <f t="shared" si="19"/>
        <v>0</v>
      </c>
      <c r="AL296" s="21">
        <f t="shared" si="19"/>
        <v>0</v>
      </c>
      <c r="AM296" s="21">
        <f t="shared" si="19"/>
        <v>0</v>
      </c>
      <c r="AN296" s="21">
        <f t="shared" si="19"/>
        <v>822</v>
      </c>
      <c r="AO296" s="21">
        <f t="shared" si="19"/>
        <v>1079</v>
      </c>
      <c r="AP296" s="21">
        <f t="shared" si="19"/>
        <v>922</v>
      </c>
      <c r="AQ296" s="21">
        <f t="shared" si="19"/>
        <v>1022</v>
      </c>
      <c r="AR296" s="21">
        <f t="shared" si="19"/>
        <v>1013</v>
      </c>
      <c r="AS296" s="21">
        <f t="shared" si="19"/>
        <v>1076</v>
      </c>
      <c r="AT296" s="29">
        <f>SUBTOTAL(1,AT155:AT295)</f>
        <v>7.0141843971631177</v>
      </c>
      <c r="AU296" s="29">
        <f t="shared" si="19"/>
        <v>847</v>
      </c>
      <c r="AV296" s="29">
        <f t="shared" si="19"/>
        <v>919</v>
      </c>
      <c r="AW296" s="29">
        <f t="shared" si="19"/>
        <v>101</v>
      </c>
      <c r="AX296" s="21">
        <f>SUBTOTAL(1,AX155:AX295)</f>
        <v>38.326241134751776</v>
      </c>
      <c r="AY296" s="29">
        <f t="shared" si="19"/>
        <v>133</v>
      </c>
      <c r="AZ296" s="27"/>
      <c r="BA296" s="27"/>
      <c r="BB296" s="27">
        <f>SUBTOTAL(9,BB155:BB295)</f>
        <v>104</v>
      </c>
      <c r="BC296" s="27">
        <f>SUBTOTAL(9,BC155:BC295)</f>
        <v>6</v>
      </c>
      <c r="BD296" s="27">
        <f>SUBTOTAL(9,BD155:BD295)</f>
        <v>14</v>
      </c>
      <c r="BE296" s="27">
        <f>SUBTOTAL(9,BE155:BE295)</f>
        <v>9</v>
      </c>
      <c r="BF296" s="27"/>
      <c r="BG296" s="27"/>
      <c r="BH296" s="27"/>
      <c r="BI296" s="27"/>
      <c r="BJ296" s="27"/>
      <c r="BK296" s="27"/>
      <c r="BL296" s="27"/>
      <c r="BM296" s="2"/>
      <c r="BN296" s="3">
        <f>SUBTOTAL(1,BN155:BN295)</f>
        <v>3.226950354609929</v>
      </c>
      <c r="BO296" s="27"/>
      <c r="BP296" s="3">
        <f>SUBTOTAL(1,BP155:BP295)</f>
        <v>94.411347517730491</v>
      </c>
      <c r="BQ296" s="3">
        <f t="shared" ref="BQ296:BT296" si="20">SUBTOTAL(9,BQ155:BQ295)</f>
        <v>16</v>
      </c>
      <c r="BR296" s="3">
        <f t="shared" si="20"/>
        <v>15</v>
      </c>
      <c r="BS296" s="27">
        <f t="shared" si="20"/>
        <v>131</v>
      </c>
      <c r="BT296" s="27">
        <f t="shared" si="20"/>
        <v>105</v>
      </c>
      <c r="BU296" s="27">
        <f>SUBTOTAL(1,BU155:BU295)</f>
        <v>2.7801418439716312</v>
      </c>
    </row>
    <row r="297" spans="1:73" ht="30" hidden="1" outlineLevel="2" x14ac:dyDescent="0.25">
      <c r="A297" s="27">
        <v>1</v>
      </c>
      <c r="B297" s="28">
        <v>44421.470590277779</v>
      </c>
      <c r="C297" s="28">
        <v>44421.472256944442</v>
      </c>
      <c r="D297" s="2" t="s">
        <v>13</v>
      </c>
      <c r="E297" s="27">
        <v>100</v>
      </c>
      <c r="F297" s="27">
        <v>144</v>
      </c>
      <c r="G297" s="27">
        <v>1</v>
      </c>
      <c r="H297" s="28">
        <v>44421.472267407407</v>
      </c>
      <c r="I297" s="2" t="s">
        <v>14</v>
      </c>
      <c r="J297" s="27">
        <v>43.147903442382813</v>
      </c>
      <c r="K297" s="27">
        <v>12.109695434570313</v>
      </c>
      <c r="L297" s="2" t="s">
        <v>15</v>
      </c>
      <c r="M297" s="2" t="s">
        <v>16</v>
      </c>
      <c r="N297" s="3">
        <v>3</v>
      </c>
      <c r="O297" s="27" t="s">
        <v>1435</v>
      </c>
      <c r="P297" s="27" t="s">
        <v>1436</v>
      </c>
      <c r="Q297" s="27" t="s">
        <v>1437</v>
      </c>
      <c r="R297" s="27">
        <f t="shared" si="15"/>
        <v>3</v>
      </c>
      <c r="S297" s="27"/>
      <c r="T297" s="27"/>
      <c r="U297" s="27">
        <v>2</v>
      </c>
      <c r="V297" s="27"/>
      <c r="W297" s="27"/>
      <c r="X297" s="27">
        <v>1</v>
      </c>
      <c r="Y297" s="27"/>
      <c r="Z297" s="27" t="s">
        <v>1427</v>
      </c>
      <c r="AA297" s="27" t="s">
        <v>1427</v>
      </c>
      <c r="AB297" s="27" t="s">
        <v>1427</v>
      </c>
      <c r="AC297" s="27">
        <f t="shared" si="16"/>
        <v>0</v>
      </c>
      <c r="AD297" s="27"/>
      <c r="AE297" s="27"/>
      <c r="AF297" s="27"/>
      <c r="AG297" s="27"/>
      <c r="AH297" s="27"/>
      <c r="AI297" s="27"/>
      <c r="AJ297" s="27"/>
      <c r="AK297" s="27"/>
      <c r="AL297" s="29">
        <v>0</v>
      </c>
      <c r="AM297" s="29">
        <v>0</v>
      </c>
      <c r="AN297" s="29" t="s">
        <v>1427</v>
      </c>
      <c r="AO297" s="29" t="s">
        <v>1427</v>
      </c>
      <c r="AP297" s="29" t="s">
        <v>1427</v>
      </c>
      <c r="AQ297" s="29" t="s">
        <v>1427</v>
      </c>
      <c r="AR297" s="29" t="s">
        <v>1427</v>
      </c>
      <c r="AS297" s="29" t="s">
        <v>1427</v>
      </c>
      <c r="AT297" s="29" t="str">
        <f t="shared" si="17"/>
        <v>.</v>
      </c>
      <c r="AU297" s="29">
        <v>7</v>
      </c>
      <c r="AV297" s="29">
        <v>7</v>
      </c>
      <c r="AW297" s="29">
        <v>0</v>
      </c>
      <c r="AX297" s="29">
        <v>45</v>
      </c>
      <c r="AY297" s="29">
        <v>1</v>
      </c>
      <c r="AZ297" s="27" t="s">
        <v>1427</v>
      </c>
      <c r="BA297" s="27">
        <v>58</v>
      </c>
      <c r="BB297" s="27">
        <v>1</v>
      </c>
      <c r="BC297" s="27">
        <v>0</v>
      </c>
      <c r="BD297" s="27">
        <v>0</v>
      </c>
      <c r="BE297" s="27">
        <v>0</v>
      </c>
      <c r="BF297" s="27" t="s">
        <v>2599</v>
      </c>
      <c r="BG297" s="27">
        <v>167</v>
      </c>
      <c r="BH297" s="27" t="s">
        <v>1427</v>
      </c>
      <c r="BI297" s="27">
        <v>5</v>
      </c>
      <c r="BJ297" s="27">
        <v>16</v>
      </c>
      <c r="BK297" s="27" t="s">
        <v>1427</v>
      </c>
      <c r="BL297" s="27">
        <v>112</v>
      </c>
      <c r="BM297" s="27" t="s">
        <v>1427</v>
      </c>
      <c r="BN297" s="27">
        <v>4</v>
      </c>
      <c r="BO297" s="29">
        <v>4</v>
      </c>
      <c r="BP297" s="27">
        <v>40</v>
      </c>
      <c r="BQ297" s="27">
        <v>1</v>
      </c>
      <c r="BR297" s="27">
        <v>1</v>
      </c>
      <c r="BS297" s="27">
        <v>1</v>
      </c>
      <c r="BT297" s="27">
        <v>1</v>
      </c>
      <c r="BU297" s="29">
        <v>3</v>
      </c>
    </row>
    <row r="298" spans="1:73" ht="45" hidden="1" outlineLevel="2" x14ac:dyDescent="0.25">
      <c r="A298" s="27">
        <v>5</v>
      </c>
      <c r="B298" s="28">
        <v>44423.366053240738</v>
      </c>
      <c r="C298" s="28">
        <v>44423.371678240743</v>
      </c>
      <c r="D298" s="2" t="s">
        <v>21</v>
      </c>
      <c r="E298" s="27">
        <v>100</v>
      </c>
      <c r="F298" s="27">
        <v>485</v>
      </c>
      <c r="G298" s="27">
        <v>1</v>
      </c>
      <c r="H298" s="28">
        <v>44423.371683680554</v>
      </c>
      <c r="I298" s="2" t="s">
        <v>22</v>
      </c>
      <c r="J298" s="27">
        <v>46.180404663085938</v>
      </c>
      <c r="K298" s="27">
        <v>8.8574066162109375</v>
      </c>
      <c r="L298" s="2" t="s">
        <v>15</v>
      </c>
      <c r="M298" s="2" t="s">
        <v>16</v>
      </c>
      <c r="N298" s="3">
        <v>3</v>
      </c>
      <c r="O298" s="27" t="s">
        <v>1444</v>
      </c>
      <c r="P298" s="27" t="s">
        <v>1445</v>
      </c>
      <c r="Q298" s="27" t="s">
        <v>1446</v>
      </c>
      <c r="R298" s="27">
        <f t="shared" si="15"/>
        <v>3</v>
      </c>
      <c r="S298" s="27">
        <v>1</v>
      </c>
      <c r="T298" s="27"/>
      <c r="U298" s="27"/>
      <c r="V298" s="27">
        <v>1</v>
      </c>
      <c r="W298" s="27"/>
      <c r="X298" s="27"/>
      <c r="Y298" s="27">
        <v>1</v>
      </c>
      <c r="Z298" s="27" t="s">
        <v>1427</v>
      </c>
      <c r="AA298" s="27" t="s">
        <v>1427</v>
      </c>
      <c r="AB298" s="27" t="s">
        <v>1427</v>
      </c>
      <c r="AC298" s="27">
        <f t="shared" si="16"/>
        <v>0</v>
      </c>
      <c r="AD298" s="27"/>
      <c r="AE298" s="27"/>
      <c r="AF298" s="27"/>
      <c r="AG298" s="27"/>
      <c r="AH298" s="27"/>
      <c r="AI298" s="27"/>
      <c r="AJ298" s="27"/>
      <c r="AK298" s="27"/>
      <c r="AL298" s="29">
        <v>0</v>
      </c>
      <c r="AM298" s="29">
        <v>0</v>
      </c>
      <c r="AN298" s="29" t="s">
        <v>1427</v>
      </c>
      <c r="AO298" s="29" t="s">
        <v>1427</v>
      </c>
      <c r="AP298" s="29" t="s">
        <v>1427</v>
      </c>
      <c r="AQ298" s="29" t="s">
        <v>1427</v>
      </c>
      <c r="AR298" s="29" t="s">
        <v>1427</v>
      </c>
      <c r="AS298" s="29" t="s">
        <v>1427</v>
      </c>
      <c r="AT298" s="29" t="str">
        <f t="shared" si="17"/>
        <v>.</v>
      </c>
      <c r="AU298" s="29">
        <v>7</v>
      </c>
      <c r="AV298" s="29">
        <v>7</v>
      </c>
      <c r="AW298" s="29">
        <v>0</v>
      </c>
      <c r="AX298" s="29">
        <v>64</v>
      </c>
      <c r="AY298" s="29">
        <v>1</v>
      </c>
      <c r="AZ298" s="27" t="s">
        <v>1427</v>
      </c>
      <c r="BA298" s="27">
        <v>58</v>
      </c>
      <c r="BB298" s="27">
        <v>1</v>
      </c>
      <c r="BC298" s="27">
        <v>0</v>
      </c>
      <c r="BD298" s="27">
        <v>0</v>
      </c>
      <c r="BE298" s="27">
        <v>0</v>
      </c>
      <c r="BF298" s="27" t="s">
        <v>2599</v>
      </c>
      <c r="BG298" s="27">
        <v>173</v>
      </c>
      <c r="BH298" s="27" t="s">
        <v>2699</v>
      </c>
      <c r="BI298" s="27">
        <v>5</v>
      </c>
      <c r="BJ298" s="27">
        <v>16</v>
      </c>
      <c r="BK298" s="27" t="s">
        <v>1427</v>
      </c>
      <c r="BL298" s="27">
        <v>116</v>
      </c>
      <c r="BM298" s="27" t="s">
        <v>3129</v>
      </c>
      <c r="BN298" s="27">
        <v>3</v>
      </c>
      <c r="BO298" s="29">
        <v>4</v>
      </c>
      <c r="BP298" s="27">
        <v>60</v>
      </c>
      <c r="BQ298" s="27">
        <v>0</v>
      </c>
      <c r="BR298" s="27" t="s">
        <v>1427</v>
      </c>
      <c r="BS298" s="27">
        <v>1</v>
      </c>
      <c r="BT298" s="27">
        <v>0</v>
      </c>
      <c r="BU298" s="29">
        <v>2</v>
      </c>
    </row>
    <row r="299" spans="1:73" ht="30" hidden="1" outlineLevel="2" x14ac:dyDescent="0.25">
      <c r="A299" s="27">
        <v>11</v>
      </c>
      <c r="B299" s="28">
        <v>44445.308854166666</v>
      </c>
      <c r="C299" s="28">
        <v>44445.311296296299</v>
      </c>
      <c r="D299" s="2" t="s">
        <v>33</v>
      </c>
      <c r="E299" s="27">
        <v>100</v>
      </c>
      <c r="F299" s="27">
        <v>211</v>
      </c>
      <c r="G299" s="27">
        <v>1</v>
      </c>
      <c r="H299" s="28">
        <v>44445.31130523148</v>
      </c>
      <c r="I299" s="2" t="s">
        <v>34</v>
      </c>
      <c r="J299" s="27">
        <v>45.651702880859375</v>
      </c>
      <c r="K299" s="27">
        <v>9.3235015869140625</v>
      </c>
      <c r="L299" s="2" t="s">
        <v>15</v>
      </c>
      <c r="M299" s="2" t="s">
        <v>16</v>
      </c>
      <c r="N299" s="3">
        <v>3</v>
      </c>
      <c r="O299" s="27" t="s">
        <v>1450</v>
      </c>
      <c r="P299" s="27" t="s">
        <v>1451</v>
      </c>
      <c r="Q299" s="27" t="s">
        <v>1452</v>
      </c>
      <c r="R299" s="27">
        <f t="shared" si="15"/>
        <v>3</v>
      </c>
      <c r="S299" s="27">
        <v>1</v>
      </c>
      <c r="T299" s="27">
        <v>1</v>
      </c>
      <c r="U299" s="27">
        <v>1</v>
      </c>
      <c r="V299" s="27"/>
      <c r="W299" s="27"/>
      <c r="X299" s="27"/>
      <c r="Y299" s="27"/>
      <c r="Z299" s="27" t="s">
        <v>1427</v>
      </c>
      <c r="AA299" s="27" t="s">
        <v>1427</v>
      </c>
      <c r="AB299" s="27" t="s">
        <v>1427</v>
      </c>
      <c r="AC299" s="27">
        <f t="shared" si="16"/>
        <v>0</v>
      </c>
      <c r="AD299" s="27"/>
      <c r="AE299" s="27"/>
      <c r="AF299" s="27"/>
      <c r="AG299" s="27"/>
      <c r="AH299" s="27"/>
      <c r="AI299" s="27"/>
      <c r="AJ299" s="27"/>
      <c r="AK299" s="27"/>
      <c r="AL299" s="29">
        <v>0</v>
      </c>
      <c r="AM299" s="29">
        <v>0</v>
      </c>
      <c r="AN299" s="29" t="s">
        <v>1427</v>
      </c>
      <c r="AO299" s="29" t="s">
        <v>1427</v>
      </c>
      <c r="AP299" s="29" t="s">
        <v>1427</v>
      </c>
      <c r="AQ299" s="29" t="s">
        <v>1427</v>
      </c>
      <c r="AR299" s="29" t="s">
        <v>1427</v>
      </c>
      <c r="AS299" s="29" t="s">
        <v>1427</v>
      </c>
      <c r="AT299" s="29" t="str">
        <f t="shared" si="17"/>
        <v>.</v>
      </c>
      <c r="AU299" s="29">
        <v>7</v>
      </c>
      <c r="AV299" s="29">
        <v>8</v>
      </c>
      <c r="AW299" s="29">
        <v>1</v>
      </c>
      <c r="AX299" s="29">
        <v>21</v>
      </c>
      <c r="AY299" s="29">
        <v>1</v>
      </c>
      <c r="AZ299" s="27" t="s">
        <v>1427</v>
      </c>
      <c r="BA299" s="27">
        <v>103</v>
      </c>
      <c r="BB299" s="27">
        <v>1</v>
      </c>
      <c r="BC299" s="27">
        <v>0</v>
      </c>
      <c r="BD299" s="27">
        <v>0</v>
      </c>
      <c r="BE299" s="27">
        <v>0</v>
      </c>
      <c r="BF299" s="27" t="s">
        <v>2704</v>
      </c>
      <c r="BG299" s="27">
        <v>164</v>
      </c>
      <c r="BH299" s="27" t="s">
        <v>1427</v>
      </c>
      <c r="BI299" s="27">
        <v>3</v>
      </c>
      <c r="BJ299" s="27">
        <v>16</v>
      </c>
      <c r="BK299" s="27" t="s">
        <v>1427</v>
      </c>
      <c r="BL299" s="27" t="s">
        <v>1427</v>
      </c>
      <c r="BM299" s="27" t="s">
        <v>1427</v>
      </c>
      <c r="BN299" s="27">
        <v>4</v>
      </c>
      <c r="BO299" s="29">
        <v>3</v>
      </c>
      <c r="BP299" s="27">
        <v>90</v>
      </c>
      <c r="BQ299" s="27">
        <v>1</v>
      </c>
      <c r="BR299" s="27">
        <v>1</v>
      </c>
      <c r="BS299" s="27">
        <v>1</v>
      </c>
      <c r="BT299" s="27">
        <v>0</v>
      </c>
      <c r="BU299" s="29">
        <v>2</v>
      </c>
    </row>
    <row r="300" spans="1:73" ht="30" hidden="1" outlineLevel="2" x14ac:dyDescent="0.25">
      <c r="A300" s="27">
        <v>14</v>
      </c>
      <c r="B300" s="28">
        <v>44445.309340277781</v>
      </c>
      <c r="C300" s="28">
        <v>44445.312719907408</v>
      </c>
      <c r="D300" s="2" t="s">
        <v>39</v>
      </c>
      <c r="E300" s="27">
        <v>100</v>
      </c>
      <c r="F300" s="27">
        <v>292</v>
      </c>
      <c r="G300" s="27">
        <v>1</v>
      </c>
      <c r="H300" s="28">
        <v>44445.312727824072</v>
      </c>
      <c r="I300" s="2" t="s">
        <v>40</v>
      </c>
      <c r="J300" s="27">
        <v>45.472198486328125</v>
      </c>
      <c r="K300" s="27">
        <v>9.19219970703125</v>
      </c>
      <c r="L300" s="2" t="s">
        <v>15</v>
      </c>
      <c r="M300" s="2" t="s">
        <v>16</v>
      </c>
      <c r="N300" s="3">
        <v>3</v>
      </c>
      <c r="O300" s="27" t="s">
        <v>1455</v>
      </c>
      <c r="P300" s="27" t="s">
        <v>1456</v>
      </c>
      <c r="Q300" s="27" t="s">
        <v>1457</v>
      </c>
      <c r="R300" s="27">
        <f t="shared" si="15"/>
        <v>3</v>
      </c>
      <c r="S300" s="27"/>
      <c r="T300" s="27"/>
      <c r="U300" s="27"/>
      <c r="V300" s="27"/>
      <c r="W300" s="27"/>
      <c r="X300" s="27">
        <v>3</v>
      </c>
      <c r="Y300" s="27"/>
      <c r="Z300" s="27" t="s">
        <v>1427</v>
      </c>
      <c r="AA300" s="27" t="s">
        <v>1427</v>
      </c>
      <c r="AB300" s="27" t="s">
        <v>1427</v>
      </c>
      <c r="AC300" s="27">
        <f t="shared" si="16"/>
        <v>0</v>
      </c>
      <c r="AD300" s="27"/>
      <c r="AE300" s="27"/>
      <c r="AF300" s="27"/>
      <c r="AG300" s="27"/>
      <c r="AH300" s="27"/>
      <c r="AI300" s="27"/>
      <c r="AJ300" s="27"/>
      <c r="AK300" s="27"/>
      <c r="AL300" s="29">
        <v>0</v>
      </c>
      <c r="AM300" s="29">
        <v>0</v>
      </c>
      <c r="AN300" s="29" t="s">
        <v>1427</v>
      </c>
      <c r="AO300" s="29" t="s">
        <v>1427</v>
      </c>
      <c r="AP300" s="29" t="s">
        <v>1427</v>
      </c>
      <c r="AQ300" s="29" t="s">
        <v>1427</v>
      </c>
      <c r="AR300" s="29" t="s">
        <v>1427</v>
      </c>
      <c r="AS300" s="29" t="s">
        <v>1427</v>
      </c>
      <c r="AT300" s="29" t="str">
        <f t="shared" si="17"/>
        <v>.</v>
      </c>
      <c r="AU300" s="29">
        <v>3</v>
      </c>
      <c r="AV300" s="29">
        <v>5</v>
      </c>
      <c r="AW300" s="29">
        <v>0</v>
      </c>
      <c r="AX300" s="29">
        <v>23</v>
      </c>
      <c r="AY300" s="29">
        <v>1</v>
      </c>
      <c r="AZ300" s="27" t="s">
        <v>1427</v>
      </c>
      <c r="BA300" s="27">
        <v>58</v>
      </c>
      <c r="BB300" s="27">
        <v>1</v>
      </c>
      <c r="BC300" s="27">
        <v>0</v>
      </c>
      <c r="BD300" s="27">
        <v>0</v>
      </c>
      <c r="BE300" s="27">
        <v>0</v>
      </c>
      <c r="BF300" s="27" t="s">
        <v>2599</v>
      </c>
      <c r="BG300" s="27">
        <v>164</v>
      </c>
      <c r="BH300" s="27" t="s">
        <v>1427</v>
      </c>
      <c r="BI300" s="27">
        <v>4</v>
      </c>
      <c r="BJ300" s="27">
        <v>16</v>
      </c>
      <c r="BK300" s="27" t="s">
        <v>1427</v>
      </c>
      <c r="BL300" s="27">
        <v>116</v>
      </c>
      <c r="BM300" s="27" t="s">
        <v>3130</v>
      </c>
      <c r="BN300" s="27">
        <v>5</v>
      </c>
      <c r="BO300" s="29">
        <v>3</v>
      </c>
      <c r="BP300" s="27">
        <v>120</v>
      </c>
      <c r="BQ300" s="27">
        <v>0</v>
      </c>
      <c r="BR300" s="27" t="s">
        <v>1427</v>
      </c>
      <c r="BS300" s="27">
        <v>1</v>
      </c>
      <c r="BT300" s="27">
        <v>0</v>
      </c>
      <c r="BU300" s="29">
        <v>2</v>
      </c>
    </row>
    <row r="301" spans="1:73" ht="30" hidden="1" outlineLevel="2" x14ac:dyDescent="0.25">
      <c r="A301" s="27">
        <v>20</v>
      </c>
      <c r="B301" s="28">
        <v>44445.311909722222</v>
      </c>
      <c r="C301" s="28">
        <v>44445.315162037034</v>
      </c>
      <c r="D301" s="2" t="s">
        <v>51</v>
      </c>
      <c r="E301" s="27">
        <v>100</v>
      </c>
      <c r="F301" s="27">
        <v>280</v>
      </c>
      <c r="G301" s="27">
        <v>1</v>
      </c>
      <c r="H301" s="28">
        <v>44445.315169791669</v>
      </c>
      <c r="I301" s="2" t="s">
        <v>52</v>
      </c>
      <c r="J301" s="27">
        <v>45.493698120117188</v>
      </c>
      <c r="K301" s="27">
        <v>12.2449951171875</v>
      </c>
      <c r="L301" s="2" t="s">
        <v>15</v>
      </c>
      <c r="M301" s="2" t="s">
        <v>16</v>
      </c>
      <c r="N301" s="3">
        <v>3</v>
      </c>
      <c r="O301" s="27" t="s">
        <v>1467</v>
      </c>
      <c r="P301" s="27" t="s">
        <v>1468</v>
      </c>
      <c r="Q301" s="27" t="s">
        <v>1469</v>
      </c>
      <c r="R301" s="27">
        <f t="shared" si="15"/>
        <v>3</v>
      </c>
      <c r="S301" s="27">
        <v>1</v>
      </c>
      <c r="T301" s="27"/>
      <c r="U301" s="27"/>
      <c r="V301" s="27"/>
      <c r="W301" s="27"/>
      <c r="X301" s="27">
        <v>2</v>
      </c>
      <c r="Y301" s="27"/>
      <c r="Z301" s="27" t="s">
        <v>1427</v>
      </c>
      <c r="AA301" s="27" t="s">
        <v>1427</v>
      </c>
      <c r="AB301" s="27" t="s">
        <v>1427</v>
      </c>
      <c r="AC301" s="27">
        <f t="shared" si="16"/>
        <v>0</v>
      </c>
      <c r="AD301" s="27"/>
      <c r="AE301" s="27"/>
      <c r="AF301" s="27"/>
      <c r="AG301" s="27"/>
      <c r="AH301" s="27"/>
      <c r="AI301" s="27"/>
      <c r="AJ301" s="27"/>
      <c r="AK301" s="27"/>
      <c r="AL301" s="29">
        <v>0</v>
      </c>
      <c r="AM301" s="29">
        <v>0</v>
      </c>
      <c r="AN301" s="29" t="s">
        <v>1427</v>
      </c>
      <c r="AO301" s="29" t="s">
        <v>1427</v>
      </c>
      <c r="AP301" s="29" t="s">
        <v>1427</v>
      </c>
      <c r="AQ301" s="29" t="s">
        <v>1427</v>
      </c>
      <c r="AR301" s="29" t="s">
        <v>1427</v>
      </c>
      <c r="AS301" s="29" t="s">
        <v>1427</v>
      </c>
      <c r="AT301" s="29" t="str">
        <f t="shared" si="17"/>
        <v>.</v>
      </c>
      <c r="AU301" s="29">
        <v>5</v>
      </c>
      <c r="AV301" s="29">
        <v>6</v>
      </c>
      <c r="AW301" s="29">
        <v>0</v>
      </c>
      <c r="AX301" s="29">
        <v>20</v>
      </c>
      <c r="AY301" s="29">
        <v>1</v>
      </c>
      <c r="AZ301" s="27" t="s">
        <v>1427</v>
      </c>
      <c r="BA301" s="27">
        <v>100</v>
      </c>
      <c r="BB301" s="27">
        <v>1</v>
      </c>
      <c r="BC301" s="27">
        <v>0</v>
      </c>
      <c r="BD301" s="27">
        <v>0</v>
      </c>
      <c r="BE301" s="27">
        <v>0</v>
      </c>
      <c r="BF301" s="27" t="s">
        <v>2711</v>
      </c>
      <c r="BG301" s="27">
        <v>164</v>
      </c>
      <c r="BH301" s="27" t="s">
        <v>1427</v>
      </c>
      <c r="BI301" s="27">
        <v>3</v>
      </c>
      <c r="BJ301" s="27">
        <v>17</v>
      </c>
      <c r="BK301" s="27" t="s">
        <v>1427</v>
      </c>
      <c r="BL301" s="27" t="s">
        <v>1427</v>
      </c>
      <c r="BM301" s="27" t="s">
        <v>1427</v>
      </c>
      <c r="BN301" s="27">
        <v>4</v>
      </c>
      <c r="BO301" s="29">
        <v>3</v>
      </c>
      <c r="BP301" s="27">
        <v>100</v>
      </c>
      <c r="BQ301" s="27">
        <v>0</v>
      </c>
      <c r="BR301" s="27" t="s">
        <v>1427</v>
      </c>
      <c r="BS301" s="27">
        <v>1</v>
      </c>
      <c r="BT301" s="27">
        <v>1</v>
      </c>
      <c r="BU301" s="29">
        <v>4</v>
      </c>
    </row>
    <row r="302" spans="1:73" ht="45" hidden="1" outlineLevel="2" x14ac:dyDescent="0.25">
      <c r="A302" s="27">
        <v>26</v>
      </c>
      <c r="B302" s="28">
        <v>44445.315046296295</v>
      </c>
      <c r="C302" s="28">
        <v>44445.318831018521</v>
      </c>
      <c r="D302" s="2" t="s">
        <v>63</v>
      </c>
      <c r="E302" s="27">
        <v>100</v>
      </c>
      <c r="F302" s="27">
        <v>326</v>
      </c>
      <c r="G302" s="27">
        <v>1</v>
      </c>
      <c r="H302" s="28">
        <v>44445.318835069447</v>
      </c>
      <c r="I302" s="2" t="s">
        <v>64</v>
      </c>
      <c r="J302" s="27">
        <v>45.472198486328125</v>
      </c>
      <c r="K302" s="27">
        <v>9.19219970703125</v>
      </c>
      <c r="L302" s="2" t="s">
        <v>15</v>
      </c>
      <c r="M302" s="2" t="s">
        <v>16</v>
      </c>
      <c r="N302" s="3">
        <v>3</v>
      </c>
      <c r="O302" s="27" t="s">
        <v>1481</v>
      </c>
      <c r="P302" s="27" t="s">
        <v>1482</v>
      </c>
      <c r="Q302" s="27" t="s">
        <v>1483</v>
      </c>
      <c r="R302" s="27">
        <f t="shared" si="15"/>
        <v>3</v>
      </c>
      <c r="S302" s="27">
        <v>1</v>
      </c>
      <c r="T302" s="27"/>
      <c r="U302" s="27">
        <v>1</v>
      </c>
      <c r="V302" s="27"/>
      <c r="W302" s="27"/>
      <c r="X302" s="27">
        <v>1</v>
      </c>
      <c r="Y302" s="27"/>
      <c r="Z302" s="27" t="s">
        <v>1427</v>
      </c>
      <c r="AA302" s="27" t="s">
        <v>1427</v>
      </c>
      <c r="AB302" s="27" t="s">
        <v>1427</v>
      </c>
      <c r="AC302" s="27">
        <f t="shared" si="16"/>
        <v>0</v>
      </c>
      <c r="AD302" s="27"/>
      <c r="AE302" s="27"/>
      <c r="AF302" s="27"/>
      <c r="AG302" s="27"/>
      <c r="AH302" s="27"/>
      <c r="AI302" s="27"/>
      <c r="AJ302" s="27"/>
      <c r="AK302" s="27"/>
      <c r="AL302" s="29">
        <v>0</v>
      </c>
      <c r="AM302" s="29">
        <v>0</v>
      </c>
      <c r="AN302" s="29" t="s">
        <v>1427</v>
      </c>
      <c r="AO302" s="29" t="s">
        <v>1427</v>
      </c>
      <c r="AP302" s="29" t="s">
        <v>1427</v>
      </c>
      <c r="AQ302" s="29" t="s">
        <v>1427</v>
      </c>
      <c r="AR302" s="29" t="s">
        <v>1427</v>
      </c>
      <c r="AS302" s="29" t="s">
        <v>1427</v>
      </c>
      <c r="AT302" s="29" t="str">
        <f t="shared" si="17"/>
        <v>.</v>
      </c>
      <c r="AU302" s="29">
        <v>7</v>
      </c>
      <c r="AV302" s="29">
        <v>9</v>
      </c>
      <c r="AW302" s="29">
        <v>0</v>
      </c>
      <c r="AX302" s="29">
        <v>25</v>
      </c>
      <c r="AY302" s="29">
        <v>1</v>
      </c>
      <c r="AZ302" s="27" t="s">
        <v>1427</v>
      </c>
      <c r="BA302" s="27">
        <v>60</v>
      </c>
      <c r="BB302" s="27">
        <v>1</v>
      </c>
      <c r="BC302" s="27">
        <v>0</v>
      </c>
      <c r="BD302" s="27">
        <v>0</v>
      </c>
      <c r="BE302" s="27">
        <v>0</v>
      </c>
      <c r="BF302" s="27" t="s">
        <v>2715</v>
      </c>
      <c r="BG302" s="27">
        <v>166</v>
      </c>
      <c r="BH302" s="27" t="s">
        <v>1427</v>
      </c>
      <c r="BI302" s="27">
        <v>4</v>
      </c>
      <c r="BJ302" s="27">
        <v>12</v>
      </c>
      <c r="BK302" s="27" t="s">
        <v>1427</v>
      </c>
      <c r="BL302" s="27" t="s">
        <v>1427</v>
      </c>
      <c r="BM302" s="27" t="s">
        <v>1427</v>
      </c>
      <c r="BN302" s="27">
        <v>4</v>
      </c>
      <c r="BO302" s="29">
        <v>4</v>
      </c>
      <c r="BP302" s="27">
        <v>120</v>
      </c>
      <c r="BQ302" s="27">
        <v>0</v>
      </c>
      <c r="BR302" s="27" t="s">
        <v>1427</v>
      </c>
      <c r="BS302" s="27">
        <v>1</v>
      </c>
      <c r="BT302" s="27">
        <v>1</v>
      </c>
      <c r="BU302" s="29">
        <v>3</v>
      </c>
    </row>
    <row r="303" spans="1:73" ht="30" hidden="1" outlineLevel="2" x14ac:dyDescent="0.25">
      <c r="A303" s="27">
        <v>33</v>
      </c>
      <c r="B303" s="28">
        <v>44445.326840277776</v>
      </c>
      <c r="C303" s="28">
        <v>44445.329467592594</v>
      </c>
      <c r="D303" s="2" t="s">
        <v>77</v>
      </c>
      <c r="E303" s="27">
        <v>100</v>
      </c>
      <c r="F303" s="27">
        <v>227</v>
      </c>
      <c r="G303" s="27">
        <v>1</v>
      </c>
      <c r="H303" s="28">
        <v>44445.329480567132</v>
      </c>
      <c r="I303" s="2" t="s">
        <v>78</v>
      </c>
      <c r="J303" s="27">
        <v>45.614303588867188</v>
      </c>
      <c r="K303" s="27">
        <v>8.847503662109375</v>
      </c>
      <c r="L303" s="2" t="s">
        <v>15</v>
      </c>
      <c r="M303" s="2" t="s">
        <v>16</v>
      </c>
      <c r="N303" s="3">
        <v>3</v>
      </c>
      <c r="O303" s="27" t="s">
        <v>1492</v>
      </c>
      <c r="P303" s="27" t="s">
        <v>1493</v>
      </c>
      <c r="Q303" s="27" t="s">
        <v>1494</v>
      </c>
      <c r="R303" s="27">
        <f t="shared" si="15"/>
        <v>3</v>
      </c>
      <c r="S303" s="27"/>
      <c r="T303" s="27"/>
      <c r="U303" s="27">
        <v>1</v>
      </c>
      <c r="V303" s="27"/>
      <c r="W303" s="27"/>
      <c r="X303" s="27">
        <v>2</v>
      </c>
      <c r="Y303" s="27"/>
      <c r="Z303" s="27" t="s">
        <v>1427</v>
      </c>
      <c r="AA303" s="27" t="s">
        <v>1427</v>
      </c>
      <c r="AB303" s="27" t="s">
        <v>1427</v>
      </c>
      <c r="AC303" s="27">
        <f t="shared" si="16"/>
        <v>0</v>
      </c>
      <c r="AD303" s="27"/>
      <c r="AE303" s="27"/>
      <c r="AF303" s="27"/>
      <c r="AG303" s="27"/>
      <c r="AH303" s="27"/>
      <c r="AI303" s="27"/>
      <c r="AJ303" s="27"/>
      <c r="AK303" s="27"/>
      <c r="AL303" s="29">
        <v>0</v>
      </c>
      <c r="AM303" s="29">
        <v>0</v>
      </c>
      <c r="AN303" s="29" t="s">
        <v>1427</v>
      </c>
      <c r="AO303" s="29" t="s">
        <v>1427</v>
      </c>
      <c r="AP303" s="29" t="s">
        <v>1427</v>
      </c>
      <c r="AQ303" s="29" t="s">
        <v>1427</v>
      </c>
      <c r="AR303" s="29" t="s">
        <v>1427</v>
      </c>
      <c r="AS303" s="29" t="s">
        <v>1427</v>
      </c>
      <c r="AT303" s="29" t="str">
        <f t="shared" si="17"/>
        <v>.</v>
      </c>
      <c r="AU303" s="29">
        <v>6</v>
      </c>
      <c r="AV303" s="29">
        <v>7</v>
      </c>
      <c r="AW303" s="29">
        <v>0</v>
      </c>
      <c r="AX303" s="29">
        <v>21</v>
      </c>
      <c r="AY303" s="29">
        <v>1</v>
      </c>
      <c r="AZ303" s="27" t="s">
        <v>1427</v>
      </c>
      <c r="BA303" s="27">
        <v>103</v>
      </c>
      <c r="BB303" s="27">
        <v>1</v>
      </c>
      <c r="BC303" s="27">
        <v>0</v>
      </c>
      <c r="BD303" s="27">
        <v>0</v>
      </c>
      <c r="BE303" s="27">
        <v>0</v>
      </c>
      <c r="BF303" s="27" t="s">
        <v>2702</v>
      </c>
      <c r="BG303" s="27">
        <v>164</v>
      </c>
      <c r="BH303" s="27" t="s">
        <v>1427</v>
      </c>
      <c r="BI303" s="27">
        <v>3</v>
      </c>
      <c r="BJ303" s="27">
        <v>16</v>
      </c>
      <c r="BK303" s="27" t="s">
        <v>1427</v>
      </c>
      <c r="BL303" s="27" t="s">
        <v>1427</v>
      </c>
      <c r="BM303" s="27" t="s">
        <v>1427</v>
      </c>
      <c r="BN303" s="27">
        <v>4</v>
      </c>
      <c r="BO303" s="29">
        <v>3</v>
      </c>
      <c r="BP303" s="27">
        <v>150</v>
      </c>
      <c r="BQ303" s="27">
        <v>0</v>
      </c>
      <c r="BR303" s="27" t="s">
        <v>1427</v>
      </c>
      <c r="BS303" s="27">
        <v>1</v>
      </c>
      <c r="BT303" s="27">
        <v>0</v>
      </c>
      <c r="BU303" s="29">
        <v>3</v>
      </c>
    </row>
    <row r="304" spans="1:73" ht="30" hidden="1" outlineLevel="2" x14ac:dyDescent="0.25">
      <c r="A304" s="27">
        <v>34</v>
      </c>
      <c r="B304" s="28">
        <v>44445.325520833336</v>
      </c>
      <c r="C304" s="28">
        <v>44445.329780092594</v>
      </c>
      <c r="D304" s="2" t="s">
        <v>79</v>
      </c>
      <c r="E304" s="27">
        <v>100</v>
      </c>
      <c r="F304" s="27">
        <v>367</v>
      </c>
      <c r="G304" s="27">
        <v>1</v>
      </c>
      <c r="H304" s="28">
        <v>44445.329791666663</v>
      </c>
      <c r="I304" s="2" t="s">
        <v>80</v>
      </c>
      <c r="J304" s="27">
        <v>45.472198486328125</v>
      </c>
      <c r="K304" s="27">
        <v>9.19219970703125</v>
      </c>
      <c r="L304" s="2" t="s">
        <v>15</v>
      </c>
      <c r="M304" s="2" t="s">
        <v>16</v>
      </c>
      <c r="N304" s="3">
        <v>3</v>
      </c>
      <c r="O304" s="27" t="s">
        <v>1495</v>
      </c>
      <c r="P304" s="27" t="s">
        <v>1496</v>
      </c>
      <c r="Q304" s="27" t="s">
        <v>1497</v>
      </c>
      <c r="R304" s="27">
        <f t="shared" si="15"/>
        <v>3</v>
      </c>
      <c r="S304" s="27">
        <v>1</v>
      </c>
      <c r="T304" s="27"/>
      <c r="U304" s="27">
        <v>1</v>
      </c>
      <c r="V304" s="27"/>
      <c r="W304" s="27"/>
      <c r="X304" s="27">
        <v>1</v>
      </c>
      <c r="Y304" s="27"/>
      <c r="Z304" s="27" t="s">
        <v>1427</v>
      </c>
      <c r="AA304" s="27" t="s">
        <v>1427</v>
      </c>
      <c r="AB304" s="27" t="s">
        <v>1427</v>
      </c>
      <c r="AC304" s="27">
        <f t="shared" si="16"/>
        <v>0</v>
      </c>
      <c r="AD304" s="27"/>
      <c r="AE304" s="27"/>
      <c r="AF304" s="27"/>
      <c r="AG304" s="27"/>
      <c r="AH304" s="27"/>
      <c r="AI304" s="27"/>
      <c r="AJ304" s="27"/>
      <c r="AK304" s="27"/>
      <c r="AL304" s="29">
        <v>0</v>
      </c>
      <c r="AM304" s="29">
        <v>0</v>
      </c>
      <c r="AN304" s="29" t="s">
        <v>1427</v>
      </c>
      <c r="AO304" s="29" t="s">
        <v>1427</v>
      </c>
      <c r="AP304" s="29" t="s">
        <v>1427</v>
      </c>
      <c r="AQ304" s="29" t="s">
        <v>1427</v>
      </c>
      <c r="AR304" s="29" t="s">
        <v>1427</v>
      </c>
      <c r="AS304" s="29" t="s">
        <v>1427</v>
      </c>
      <c r="AT304" s="29" t="str">
        <f t="shared" si="17"/>
        <v>.</v>
      </c>
      <c r="AU304" s="29">
        <v>5</v>
      </c>
      <c r="AV304" s="29">
        <v>7</v>
      </c>
      <c r="AW304" s="29">
        <v>0</v>
      </c>
      <c r="AX304" s="29">
        <v>20</v>
      </c>
      <c r="AY304" s="29">
        <v>1</v>
      </c>
      <c r="AZ304" s="27" t="s">
        <v>1427</v>
      </c>
      <c r="BA304" s="27">
        <v>67</v>
      </c>
      <c r="BB304" s="27">
        <v>1</v>
      </c>
      <c r="BC304" s="27">
        <v>0</v>
      </c>
      <c r="BD304" s="27">
        <v>0</v>
      </c>
      <c r="BE304" s="27">
        <v>0</v>
      </c>
      <c r="BF304" s="27" t="s">
        <v>2602</v>
      </c>
      <c r="BG304" s="27">
        <v>164</v>
      </c>
      <c r="BH304" s="27" t="s">
        <v>1427</v>
      </c>
      <c r="BI304" s="27">
        <v>3</v>
      </c>
      <c r="BJ304" s="27">
        <v>16</v>
      </c>
      <c r="BK304" s="27" t="s">
        <v>1427</v>
      </c>
      <c r="BL304" s="27" t="s">
        <v>1427</v>
      </c>
      <c r="BM304" s="27" t="s">
        <v>1427</v>
      </c>
      <c r="BN304" s="27">
        <v>3</v>
      </c>
      <c r="BO304" s="29">
        <v>3</v>
      </c>
      <c r="BP304" s="27">
        <v>180</v>
      </c>
      <c r="BQ304" s="27">
        <v>0</v>
      </c>
      <c r="BR304" s="27" t="s">
        <v>1427</v>
      </c>
      <c r="BS304" s="27">
        <v>1</v>
      </c>
      <c r="BT304" s="27">
        <v>1</v>
      </c>
      <c r="BU304" s="29">
        <v>2</v>
      </c>
    </row>
    <row r="305" spans="1:73" ht="45" hidden="1" outlineLevel="2" x14ac:dyDescent="0.25">
      <c r="A305" s="27">
        <v>37</v>
      </c>
      <c r="B305" s="28">
        <v>44445.331782407404</v>
      </c>
      <c r="C305" s="28">
        <v>44445.333715277775</v>
      </c>
      <c r="D305" s="2" t="s">
        <v>85</v>
      </c>
      <c r="E305" s="27">
        <v>100</v>
      </c>
      <c r="F305" s="27">
        <v>167</v>
      </c>
      <c r="G305" s="27">
        <v>1</v>
      </c>
      <c r="H305" s="28">
        <v>44445.333726446763</v>
      </c>
      <c r="I305" s="2" t="s">
        <v>86</v>
      </c>
      <c r="J305" s="27">
        <v>51.553802490234375</v>
      </c>
      <c r="K305" s="27">
        <v>-0.3101959228515625</v>
      </c>
      <c r="L305" s="2" t="s">
        <v>15</v>
      </c>
      <c r="M305" s="2" t="s">
        <v>87</v>
      </c>
      <c r="N305" s="3">
        <v>3</v>
      </c>
      <c r="O305" s="27" t="s">
        <v>1504</v>
      </c>
      <c r="P305" s="27" t="s">
        <v>1505</v>
      </c>
      <c r="Q305" s="27" t="s">
        <v>1506</v>
      </c>
      <c r="R305" s="27">
        <f t="shared" si="15"/>
        <v>3</v>
      </c>
      <c r="S305" s="27">
        <v>1</v>
      </c>
      <c r="T305" s="27"/>
      <c r="U305" s="27">
        <v>1</v>
      </c>
      <c r="V305" s="27"/>
      <c r="W305" s="27"/>
      <c r="X305" s="27">
        <v>1</v>
      </c>
      <c r="Y305" s="27"/>
      <c r="Z305" s="27" t="s">
        <v>1427</v>
      </c>
      <c r="AA305" s="27" t="s">
        <v>1427</v>
      </c>
      <c r="AB305" s="27" t="s">
        <v>1427</v>
      </c>
      <c r="AC305" s="27">
        <f t="shared" si="16"/>
        <v>0</v>
      </c>
      <c r="AD305" s="27"/>
      <c r="AE305" s="27"/>
      <c r="AF305" s="27"/>
      <c r="AG305" s="27"/>
      <c r="AH305" s="27"/>
      <c r="AI305" s="27"/>
      <c r="AJ305" s="27"/>
      <c r="AK305" s="27"/>
      <c r="AL305" s="29">
        <v>0</v>
      </c>
      <c r="AM305" s="29">
        <v>0</v>
      </c>
      <c r="AN305" s="29" t="s">
        <v>1427</v>
      </c>
      <c r="AO305" s="29" t="s">
        <v>1427</v>
      </c>
      <c r="AP305" s="29" t="s">
        <v>1427</v>
      </c>
      <c r="AQ305" s="29" t="s">
        <v>1427</v>
      </c>
      <c r="AR305" s="29" t="s">
        <v>1427</v>
      </c>
      <c r="AS305" s="29" t="s">
        <v>1427</v>
      </c>
      <c r="AT305" s="29" t="str">
        <f t="shared" si="17"/>
        <v>.</v>
      </c>
      <c r="AU305" s="29">
        <v>9</v>
      </c>
      <c r="AV305" s="29">
        <v>9</v>
      </c>
      <c r="AW305" s="29">
        <v>0</v>
      </c>
      <c r="AX305" s="29">
        <v>55</v>
      </c>
      <c r="AY305" s="29">
        <v>0</v>
      </c>
      <c r="AZ305" s="27" t="s">
        <v>3181</v>
      </c>
      <c r="BA305" s="27" t="s">
        <v>1427</v>
      </c>
      <c r="BB305" s="27">
        <v>0</v>
      </c>
      <c r="BC305" s="27">
        <v>0</v>
      </c>
      <c r="BD305" s="27">
        <v>0</v>
      </c>
      <c r="BE305" s="27">
        <v>0</v>
      </c>
      <c r="BF305" s="27" t="s">
        <v>1427</v>
      </c>
      <c r="BG305" s="27">
        <v>167</v>
      </c>
      <c r="BH305" s="27" t="s">
        <v>1427</v>
      </c>
      <c r="BI305" s="27">
        <v>7</v>
      </c>
      <c r="BJ305" s="27" t="s">
        <v>1427</v>
      </c>
      <c r="BK305" s="27" t="s">
        <v>1427</v>
      </c>
      <c r="BL305" s="27" t="s">
        <v>1427</v>
      </c>
      <c r="BM305" s="27" t="s">
        <v>1427</v>
      </c>
      <c r="BN305" s="27">
        <v>5</v>
      </c>
      <c r="BO305" s="29">
        <v>4</v>
      </c>
      <c r="BP305" s="27">
        <v>140</v>
      </c>
      <c r="BQ305" s="27">
        <v>0</v>
      </c>
      <c r="BR305" s="27" t="s">
        <v>1427</v>
      </c>
      <c r="BS305" s="27">
        <v>1</v>
      </c>
      <c r="BT305" s="27">
        <v>1</v>
      </c>
      <c r="BU305" s="29">
        <v>6</v>
      </c>
    </row>
    <row r="306" spans="1:73" ht="30" hidden="1" outlineLevel="2" x14ac:dyDescent="0.25">
      <c r="A306" s="27">
        <v>43</v>
      </c>
      <c r="B306" s="28">
        <v>44445.342465277776</v>
      </c>
      <c r="C306" s="28">
        <v>44445.348912037036</v>
      </c>
      <c r="D306" s="2" t="s">
        <v>98</v>
      </c>
      <c r="E306" s="27">
        <v>100</v>
      </c>
      <c r="F306" s="27">
        <v>557</v>
      </c>
      <c r="G306" s="27">
        <v>1</v>
      </c>
      <c r="H306" s="28">
        <v>44445.348926122686</v>
      </c>
      <c r="I306" s="2" t="s">
        <v>99</v>
      </c>
      <c r="J306" s="27">
        <v>45.43389892578125</v>
      </c>
      <c r="K306" s="27">
        <v>12.130096435546875</v>
      </c>
      <c r="L306" s="2" t="s">
        <v>15</v>
      </c>
      <c r="M306" s="2" t="s">
        <v>16</v>
      </c>
      <c r="N306" s="3">
        <v>3</v>
      </c>
      <c r="O306" s="27" t="s">
        <v>1510</v>
      </c>
      <c r="P306" s="27" t="s">
        <v>1511</v>
      </c>
      <c r="Q306" s="27" t="s">
        <v>1512</v>
      </c>
      <c r="R306" s="27">
        <f t="shared" si="15"/>
        <v>3</v>
      </c>
      <c r="S306" s="27">
        <v>1</v>
      </c>
      <c r="T306" s="27">
        <v>1</v>
      </c>
      <c r="U306" s="27">
        <v>1</v>
      </c>
      <c r="V306" s="27"/>
      <c r="W306" s="27"/>
      <c r="X306" s="27"/>
      <c r="Y306" s="27"/>
      <c r="Z306" s="27" t="s">
        <v>1427</v>
      </c>
      <c r="AA306" s="27" t="s">
        <v>1427</v>
      </c>
      <c r="AB306" s="27" t="s">
        <v>1427</v>
      </c>
      <c r="AC306" s="27">
        <f t="shared" si="16"/>
        <v>0</v>
      </c>
      <c r="AD306" s="27"/>
      <c r="AE306" s="27"/>
      <c r="AF306" s="27"/>
      <c r="AG306" s="27"/>
      <c r="AH306" s="27"/>
      <c r="AI306" s="27"/>
      <c r="AJ306" s="27"/>
      <c r="AK306" s="27"/>
      <c r="AL306" s="29">
        <v>0</v>
      </c>
      <c r="AM306" s="29">
        <v>0</v>
      </c>
      <c r="AN306" s="29" t="s">
        <v>1427</v>
      </c>
      <c r="AO306" s="29" t="s">
        <v>1427</v>
      </c>
      <c r="AP306" s="29" t="s">
        <v>1427</v>
      </c>
      <c r="AQ306" s="29" t="s">
        <v>1427</v>
      </c>
      <c r="AR306" s="29" t="s">
        <v>1427</v>
      </c>
      <c r="AS306" s="29" t="s">
        <v>1427</v>
      </c>
      <c r="AT306" s="29" t="str">
        <f t="shared" si="17"/>
        <v>.</v>
      </c>
      <c r="AU306" s="29">
        <v>6</v>
      </c>
      <c r="AV306" s="29">
        <v>7</v>
      </c>
      <c r="AW306" s="29">
        <v>0</v>
      </c>
      <c r="AX306" s="29">
        <v>19</v>
      </c>
      <c r="AY306" s="29">
        <v>1</v>
      </c>
      <c r="AZ306" s="27" t="s">
        <v>1427</v>
      </c>
      <c r="BA306" s="27">
        <v>104</v>
      </c>
      <c r="BB306" s="27">
        <v>1</v>
      </c>
      <c r="BC306" s="27">
        <v>0</v>
      </c>
      <c r="BD306" s="27">
        <v>0</v>
      </c>
      <c r="BE306" s="27">
        <v>0</v>
      </c>
      <c r="BF306" s="27" t="s">
        <v>2725</v>
      </c>
      <c r="BG306" s="27">
        <v>164</v>
      </c>
      <c r="BH306" s="27" t="s">
        <v>1427</v>
      </c>
      <c r="BI306" s="27">
        <v>3</v>
      </c>
      <c r="BJ306" s="27">
        <v>16</v>
      </c>
      <c r="BK306" s="27" t="s">
        <v>1427</v>
      </c>
      <c r="BL306" s="27" t="s">
        <v>1427</v>
      </c>
      <c r="BM306" s="27" t="s">
        <v>1427</v>
      </c>
      <c r="BN306" s="27">
        <v>4</v>
      </c>
      <c r="BO306" s="29">
        <v>3</v>
      </c>
      <c r="BP306" s="27">
        <v>60</v>
      </c>
      <c r="BQ306" s="27">
        <v>0</v>
      </c>
      <c r="BR306" s="27" t="s">
        <v>1427</v>
      </c>
      <c r="BS306" s="27">
        <v>1</v>
      </c>
      <c r="BT306" s="27">
        <v>1</v>
      </c>
      <c r="BU306" s="29">
        <v>2</v>
      </c>
    </row>
    <row r="307" spans="1:73" ht="30" hidden="1" outlineLevel="2" x14ac:dyDescent="0.25">
      <c r="A307" s="27">
        <v>48</v>
      </c>
      <c r="B307" s="28">
        <v>44445.361678240741</v>
      </c>
      <c r="C307" s="28">
        <v>44445.363865740743</v>
      </c>
      <c r="D307" s="2" t="s">
        <v>108</v>
      </c>
      <c r="E307" s="27">
        <v>100</v>
      </c>
      <c r="F307" s="27">
        <v>189</v>
      </c>
      <c r="G307" s="27">
        <v>1</v>
      </c>
      <c r="H307" s="28">
        <v>44445.363879050929</v>
      </c>
      <c r="I307" s="2" t="s">
        <v>109</v>
      </c>
      <c r="J307" s="27">
        <v>45.656295776367188</v>
      </c>
      <c r="K307" s="27">
        <v>9.2115936279296875</v>
      </c>
      <c r="L307" s="2" t="s">
        <v>15</v>
      </c>
      <c r="M307" s="2" t="s">
        <v>16</v>
      </c>
      <c r="N307" s="3">
        <v>3</v>
      </c>
      <c r="O307" s="27" t="s">
        <v>1517</v>
      </c>
      <c r="P307" s="27" t="s">
        <v>1518</v>
      </c>
      <c r="Q307" s="27" t="s">
        <v>1519</v>
      </c>
      <c r="R307" s="27">
        <f t="shared" si="15"/>
        <v>3</v>
      </c>
      <c r="S307" s="27"/>
      <c r="T307" s="27"/>
      <c r="U307" s="27"/>
      <c r="V307" s="27">
        <v>1</v>
      </c>
      <c r="W307" s="27"/>
      <c r="X307" s="27">
        <v>2</v>
      </c>
      <c r="Y307" s="27"/>
      <c r="Z307" s="27" t="s">
        <v>1427</v>
      </c>
      <c r="AA307" s="27" t="s">
        <v>1427</v>
      </c>
      <c r="AB307" s="27" t="s">
        <v>1427</v>
      </c>
      <c r="AC307" s="27">
        <f t="shared" si="16"/>
        <v>0</v>
      </c>
      <c r="AD307" s="27"/>
      <c r="AE307" s="27"/>
      <c r="AF307" s="27"/>
      <c r="AG307" s="27"/>
      <c r="AH307" s="27"/>
      <c r="AI307" s="27"/>
      <c r="AJ307" s="27"/>
      <c r="AK307" s="27"/>
      <c r="AL307" s="29">
        <v>0</v>
      </c>
      <c r="AM307" s="29">
        <v>0</v>
      </c>
      <c r="AN307" s="29" t="s">
        <v>1427</v>
      </c>
      <c r="AO307" s="29" t="s">
        <v>1427</v>
      </c>
      <c r="AP307" s="29" t="s">
        <v>1427</v>
      </c>
      <c r="AQ307" s="29" t="s">
        <v>1427</v>
      </c>
      <c r="AR307" s="29" t="s">
        <v>1427</v>
      </c>
      <c r="AS307" s="29" t="s">
        <v>1427</v>
      </c>
      <c r="AT307" s="29" t="str">
        <f t="shared" si="17"/>
        <v>.</v>
      </c>
      <c r="AU307" s="29">
        <v>5</v>
      </c>
      <c r="AV307" s="29">
        <v>6</v>
      </c>
      <c r="AW307" s="29">
        <v>0</v>
      </c>
      <c r="AX307" s="29">
        <v>21</v>
      </c>
      <c r="AY307" s="29">
        <v>1</v>
      </c>
      <c r="AZ307" s="27" t="s">
        <v>1427</v>
      </c>
      <c r="BA307" s="27">
        <v>28</v>
      </c>
      <c r="BB307" s="27">
        <v>1</v>
      </c>
      <c r="BC307" s="27">
        <v>0</v>
      </c>
      <c r="BD307" s="27">
        <v>0</v>
      </c>
      <c r="BE307" s="27">
        <v>0</v>
      </c>
      <c r="BF307" s="27" t="s">
        <v>2729</v>
      </c>
      <c r="BG307" s="27">
        <v>164</v>
      </c>
      <c r="BH307" s="27" t="s">
        <v>1427</v>
      </c>
      <c r="BI307" s="27">
        <v>3</v>
      </c>
      <c r="BJ307" s="27">
        <v>16</v>
      </c>
      <c r="BK307" s="27" t="s">
        <v>1427</v>
      </c>
      <c r="BL307" s="27" t="s">
        <v>1427</v>
      </c>
      <c r="BM307" s="27" t="s">
        <v>1427</v>
      </c>
      <c r="BN307" s="27">
        <v>2</v>
      </c>
      <c r="BO307" s="29">
        <v>3</v>
      </c>
      <c r="BP307" s="27">
        <v>50</v>
      </c>
      <c r="BQ307" s="27">
        <v>0</v>
      </c>
      <c r="BR307" s="27" t="s">
        <v>1427</v>
      </c>
      <c r="BS307" s="27">
        <v>1</v>
      </c>
      <c r="BT307" s="27">
        <v>0</v>
      </c>
      <c r="BU307" s="29">
        <v>2</v>
      </c>
    </row>
    <row r="308" spans="1:73" ht="30" hidden="1" outlineLevel="2" x14ac:dyDescent="0.25">
      <c r="A308" s="27">
        <v>52</v>
      </c>
      <c r="B308" s="28">
        <v>44445.365115740744</v>
      </c>
      <c r="C308" s="28">
        <v>44445.36986111111</v>
      </c>
      <c r="D308" s="2" t="s">
        <v>116</v>
      </c>
      <c r="E308" s="27">
        <v>100</v>
      </c>
      <c r="F308" s="27">
        <v>409</v>
      </c>
      <c r="G308" s="27">
        <v>1</v>
      </c>
      <c r="H308" s="28">
        <v>44445.369867245368</v>
      </c>
      <c r="I308" s="2" t="s">
        <v>117</v>
      </c>
      <c r="J308" s="27">
        <v>45.40960693359375</v>
      </c>
      <c r="K308" s="27">
        <v>11.894699096679688</v>
      </c>
      <c r="L308" s="2" t="s">
        <v>15</v>
      </c>
      <c r="M308" s="2" t="s">
        <v>16</v>
      </c>
      <c r="N308" s="3">
        <v>3</v>
      </c>
      <c r="O308" s="27" t="s">
        <v>1523</v>
      </c>
      <c r="P308" s="27" t="s">
        <v>1524</v>
      </c>
      <c r="Q308" s="27" t="s">
        <v>1525</v>
      </c>
      <c r="R308" s="27">
        <f t="shared" si="15"/>
        <v>3</v>
      </c>
      <c r="S308" s="27"/>
      <c r="T308" s="27"/>
      <c r="U308" s="27">
        <v>1</v>
      </c>
      <c r="V308" s="27"/>
      <c r="W308" s="27"/>
      <c r="X308" s="27">
        <v>2</v>
      </c>
      <c r="Y308" s="27"/>
      <c r="Z308" s="27" t="s">
        <v>1427</v>
      </c>
      <c r="AA308" s="27" t="s">
        <v>1427</v>
      </c>
      <c r="AB308" s="27" t="s">
        <v>1427</v>
      </c>
      <c r="AC308" s="27">
        <f t="shared" si="16"/>
        <v>0</v>
      </c>
      <c r="AD308" s="27"/>
      <c r="AE308" s="27"/>
      <c r="AF308" s="27"/>
      <c r="AG308" s="27"/>
      <c r="AH308" s="27"/>
      <c r="AI308" s="27"/>
      <c r="AJ308" s="27"/>
      <c r="AK308" s="27"/>
      <c r="AL308" s="29">
        <v>0</v>
      </c>
      <c r="AM308" s="29">
        <v>0</v>
      </c>
      <c r="AN308" s="29" t="s">
        <v>1427</v>
      </c>
      <c r="AO308" s="29" t="s">
        <v>1427</v>
      </c>
      <c r="AP308" s="29" t="s">
        <v>1427</v>
      </c>
      <c r="AQ308" s="29" t="s">
        <v>1427</v>
      </c>
      <c r="AR308" s="29" t="s">
        <v>1427</v>
      </c>
      <c r="AS308" s="29" t="s">
        <v>1427</v>
      </c>
      <c r="AT308" s="29" t="str">
        <f t="shared" si="17"/>
        <v>.</v>
      </c>
      <c r="AU308" s="29">
        <v>6</v>
      </c>
      <c r="AV308" s="29">
        <v>8</v>
      </c>
      <c r="AW308" s="29">
        <v>0</v>
      </c>
      <c r="AX308" s="29">
        <v>21</v>
      </c>
      <c r="AY308" s="29">
        <v>1</v>
      </c>
      <c r="AZ308" s="27" t="s">
        <v>1427</v>
      </c>
      <c r="BA308" s="27">
        <v>67</v>
      </c>
      <c r="BB308" s="27">
        <v>1</v>
      </c>
      <c r="BC308" s="27">
        <v>0</v>
      </c>
      <c r="BD308" s="27">
        <v>0</v>
      </c>
      <c r="BE308" s="27">
        <v>0</v>
      </c>
      <c r="BF308" s="27" t="s">
        <v>2731</v>
      </c>
      <c r="BG308" s="27">
        <v>164</v>
      </c>
      <c r="BH308" s="27" t="s">
        <v>1427</v>
      </c>
      <c r="BI308" s="27">
        <v>3</v>
      </c>
      <c r="BJ308" s="27">
        <v>16</v>
      </c>
      <c r="BK308" s="27" t="s">
        <v>1427</v>
      </c>
      <c r="BL308" s="27" t="s">
        <v>1427</v>
      </c>
      <c r="BM308" s="27" t="s">
        <v>1427</v>
      </c>
      <c r="BN308" s="27">
        <v>3</v>
      </c>
      <c r="BO308" s="29">
        <v>4</v>
      </c>
      <c r="BP308" s="27">
        <v>70</v>
      </c>
      <c r="BQ308" s="27">
        <v>0</v>
      </c>
      <c r="BR308" s="27" t="s">
        <v>1427</v>
      </c>
      <c r="BS308" s="27">
        <v>1</v>
      </c>
      <c r="BT308" s="27">
        <v>1</v>
      </c>
      <c r="BU308" s="29">
        <v>3</v>
      </c>
    </row>
    <row r="309" spans="1:73" ht="30" hidden="1" outlineLevel="2" x14ac:dyDescent="0.25">
      <c r="A309" s="27">
        <v>53</v>
      </c>
      <c r="B309" s="28">
        <v>44445.374467592592</v>
      </c>
      <c r="C309" s="28">
        <v>44445.376898148148</v>
      </c>
      <c r="D309" s="2" t="s">
        <v>118</v>
      </c>
      <c r="E309" s="27">
        <v>100</v>
      </c>
      <c r="F309" s="27">
        <v>209</v>
      </c>
      <c r="G309" s="27">
        <v>1</v>
      </c>
      <c r="H309" s="28">
        <v>44445.376910648149</v>
      </c>
      <c r="I309" s="2" t="s">
        <v>119</v>
      </c>
      <c r="J309" s="27">
        <v>45.472198486328125</v>
      </c>
      <c r="K309" s="27">
        <v>9.19219970703125</v>
      </c>
      <c r="L309" s="2" t="s">
        <v>15</v>
      </c>
      <c r="M309" s="2" t="s">
        <v>16</v>
      </c>
      <c r="N309" s="3">
        <v>3</v>
      </c>
      <c r="O309" s="27" t="s">
        <v>1526</v>
      </c>
      <c r="P309" s="27" t="s">
        <v>1527</v>
      </c>
      <c r="Q309" s="27" t="s">
        <v>1528</v>
      </c>
      <c r="R309" s="27">
        <f t="shared" si="15"/>
        <v>3</v>
      </c>
      <c r="S309" s="27"/>
      <c r="T309" s="27"/>
      <c r="U309" s="27">
        <v>1</v>
      </c>
      <c r="V309" s="27"/>
      <c r="W309" s="27"/>
      <c r="X309" s="27">
        <v>2</v>
      </c>
      <c r="Y309" s="27"/>
      <c r="Z309" s="27" t="s">
        <v>1427</v>
      </c>
      <c r="AA309" s="27" t="s">
        <v>1427</v>
      </c>
      <c r="AB309" s="27" t="s">
        <v>1427</v>
      </c>
      <c r="AC309" s="27">
        <f t="shared" si="16"/>
        <v>0</v>
      </c>
      <c r="AD309" s="27"/>
      <c r="AE309" s="27"/>
      <c r="AF309" s="27"/>
      <c r="AG309" s="27"/>
      <c r="AH309" s="27"/>
      <c r="AI309" s="27"/>
      <c r="AJ309" s="27"/>
      <c r="AK309" s="27"/>
      <c r="AL309" s="29">
        <v>0</v>
      </c>
      <c r="AM309" s="29">
        <v>0</v>
      </c>
      <c r="AN309" s="29" t="s">
        <v>1427</v>
      </c>
      <c r="AO309" s="29" t="s">
        <v>1427</v>
      </c>
      <c r="AP309" s="29" t="s">
        <v>1427</v>
      </c>
      <c r="AQ309" s="29" t="s">
        <v>1427</v>
      </c>
      <c r="AR309" s="29" t="s">
        <v>1427</v>
      </c>
      <c r="AS309" s="29" t="s">
        <v>1427</v>
      </c>
      <c r="AT309" s="29" t="str">
        <f t="shared" si="17"/>
        <v>.</v>
      </c>
      <c r="AU309" s="29">
        <v>5</v>
      </c>
      <c r="AV309" s="29">
        <v>7</v>
      </c>
      <c r="AW309" s="29">
        <v>1</v>
      </c>
      <c r="AX309" s="29">
        <v>21</v>
      </c>
      <c r="AY309" s="29">
        <v>1</v>
      </c>
      <c r="AZ309" s="27" t="s">
        <v>1427</v>
      </c>
      <c r="BA309" s="27">
        <v>72</v>
      </c>
      <c r="BB309" s="27">
        <v>0</v>
      </c>
      <c r="BC309" s="27">
        <v>1</v>
      </c>
      <c r="BD309" s="27">
        <v>0</v>
      </c>
      <c r="BE309" s="27">
        <v>0</v>
      </c>
      <c r="BF309" s="27" t="s">
        <v>2732</v>
      </c>
      <c r="BG309" s="27">
        <v>164</v>
      </c>
      <c r="BH309" s="27" t="s">
        <v>1427</v>
      </c>
      <c r="BI309" s="27">
        <v>3</v>
      </c>
      <c r="BJ309" s="27">
        <v>18</v>
      </c>
      <c r="BK309" s="27" t="s">
        <v>3077</v>
      </c>
      <c r="BL309" s="27" t="s">
        <v>1427</v>
      </c>
      <c r="BM309" s="27" t="s">
        <v>1427</v>
      </c>
      <c r="BN309" s="27">
        <v>5</v>
      </c>
      <c r="BO309" s="29">
        <v>3</v>
      </c>
      <c r="BP309" s="27">
        <v>120</v>
      </c>
      <c r="BQ309" s="27">
        <v>0</v>
      </c>
      <c r="BR309" s="27" t="s">
        <v>1427</v>
      </c>
      <c r="BS309" s="27">
        <v>1</v>
      </c>
      <c r="BT309" s="27">
        <v>1</v>
      </c>
      <c r="BU309" s="29">
        <v>3</v>
      </c>
    </row>
    <row r="310" spans="1:73" ht="30" hidden="1" outlineLevel="2" x14ac:dyDescent="0.25">
      <c r="A310" s="27">
        <v>59</v>
      </c>
      <c r="B310" s="28">
        <v>44445.37939814815</v>
      </c>
      <c r="C310" s="28">
        <v>44445.381793981483</v>
      </c>
      <c r="D310" s="2" t="s">
        <v>129</v>
      </c>
      <c r="E310" s="27">
        <v>100</v>
      </c>
      <c r="F310" s="27">
        <v>207</v>
      </c>
      <c r="G310" s="27">
        <v>1</v>
      </c>
      <c r="H310" s="28">
        <v>44445.38181392361</v>
      </c>
      <c r="I310" s="2" t="s">
        <v>130</v>
      </c>
      <c r="J310" s="27">
        <v>43.147903442382813</v>
      </c>
      <c r="K310" s="27">
        <v>12.109695434570313</v>
      </c>
      <c r="L310" s="2" t="s">
        <v>15</v>
      </c>
      <c r="M310" s="2" t="s">
        <v>16</v>
      </c>
      <c r="N310" s="3">
        <v>3</v>
      </c>
      <c r="O310" s="27" t="s">
        <v>1540</v>
      </c>
      <c r="P310" s="27" t="s">
        <v>1541</v>
      </c>
      <c r="Q310" s="27" t="s">
        <v>1542</v>
      </c>
      <c r="R310" s="27">
        <f t="shared" si="15"/>
        <v>3</v>
      </c>
      <c r="S310" s="27"/>
      <c r="T310" s="27">
        <v>2</v>
      </c>
      <c r="U310" s="27"/>
      <c r="V310" s="27"/>
      <c r="W310" s="27"/>
      <c r="X310" s="27">
        <v>1</v>
      </c>
      <c r="Y310" s="27"/>
      <c r="Z310" s="27" t="s">
        <v>1427</v>
      </c>
      <c r="AA310" s="27" t="s">
        <v>1427</v>
      </c>
      <c r="AB310" s="27" t="s">
        <v>1427</v>
      </c>
      <c r="AC310" s="27">
        <f t="shared" si="16"/>
        <v>0</v>
      </c>
      <c r="AD310" s="27"/>
      <c r="AE310" s="27"/>
      <c r="AF310" s="27"/>
      <c r="AG310" s="27"/>
      <c r="AH310" s="27"/>
      <c r="AI310" s="27"/>
      <c r="AJ310" s="27"/>
      <c r="AK310" s="27"/>
      <c r="AL310" s="29">
        <v>0</v>
      </c>
      <c r="AM310" s="29">
        <v>0</v>
      </c>
      <c r="AN310" s="29" t="s">
        <v>1427</v>
      </c>
      <c r="AO310" s="29" t="s">
        <v>1427</v>
      </c>
      <c r="AP310" s="29" t="s">
        <v>1427</v>
      </c>
      <c r="AQ310" s="29" t="s">
        <v>1427</v>
      </c>
      <c r="AR310" s="29" t="s">
        <v>1427</v>
      </c>
      <c r="AS310" s="29" t="s">
        <v>1427</v>
      </c>
      <c r="AT310" s="29" t="str">
        <f t="shared" si="17"/>
        <v>.</v>
      </c>
      <c r="AU310" s="29">
        <v>5</v>
      </c>
      <c r="AV310" s="29">
        <v>6</v>
      </c>
      <c r="AW310" s="29">
        <v>1</v>
      </c>
      <c r="AX310" s="29">
        <v>29</v>
      </c>
      <c r="AY310" s="29">
        <v>1</v>
      </c>
      <c r="AZ310" s="27" t="s">
        <v>1427</v>
      </c>
      <c r="BA310" s="27">
        <v>100</v>
      </c>
      <c r="BB310" s="27">
        <v>1</v>
      </c>
      <c r="BC310" s="27">
        <v>0</v>
      </c>
      <c r="BD310" s="27">
        <v>0</v>
      </c>
      <c r="BE310" s="27">
        <v>0</v>
      </c>
      <c r="BF310" s="27" t="s">
        <v>2737</v>
      </c>
      <c r="BG310" s="27">
        <v>168</v>
      </c>
      <c r="BH310" s="27" t="s">
        <v>1427</v>
      </c>
      <c r="BI310" s="27">
        <v>3</v>
      </c>
      <c r="BJ310" s="27" t="s">
        <v>1427</v>
      </c>
      <c r="BK310" s="27" t="s">
        <v>1427</v>
      </c>
      <c r="BL310" s="27" t="s">
        <v>1427</v>
      </c>
      <c r="BM310" s="27" t="s">
        <v>1427</v>
      </c>
      <c r="BN310" s="27">
        <v>1</v>
      </c>
      <c r="BO310" s="29">
        <v>3</v>
      </c>
      <c r="BP310" s="27">
        <v>120</v>
      </c>
      <c r="BQ310" s="27">
        <v>0</v>
      </c>
      <c r="BR310" s="27" t="s">
        <v>1427</v>
      </c>
      <c r="BS310" s="27">
        <v>1</v>
      </c>
      <c r="BT310" s="27">
        <v>0</v>
      </c>
      <c r="BU310" s="29">
        <v>2</v>
      </c>
    </row>
    <row r="311" spans="1:73" ht="30" hidden="1" outlineLevel="2" x14ac:dyDescent="0.25">
      <c r="A311" s="27">
        <v>66</v>
      </c>
      <c r="B311" s="28">
        <v>44445.394178240742</v>
      </c>
      <c r="C311" s="28">
        <v>44445.398900462962</v>
      </c>
      <c r="D311" s="2" t="s">
        <v>143</v>
      </c>
      <c r="E311" s="27">
        <v>100</v>
      </c>
      <c r="F311" s="27">
        <v>408</v>
      </c>
      <c r="G311" s="27">
        <v>1</v>
      </c>
      <c r="H311" s="28">
        <v>44445.398912881945</v>
      </c>
      <c r="I311" s="2" t="s">
        <v>144</v>
      </c>
      <c r="J311" s="27">
        <v>43.147903442382813</v>
      </c>
      <c r="K311" s="27">
        <v>12.109695434570313</v>
      </c>
      <c r="L311" s="2" t="s">
        <v>15</v>
      </c>
      <c r="M311" s="2" t="s">
        <v>16</v>
      </c>
      <c r="N311" s="3">
        <v>3</v>
      </c>
      <c r="O311" s="27" t="s">
        <v>1549</v>
      </c>
      <c r="P311" s="27" t="s">
        <v>1550</v>
      </c>
      <c r="Q311" s="27" t="s">
        <v>1551</v>
      </c>
      <c r="R311" s="27">
        <f t="shared" si="15"/>
        <v>3</v>
      </c>
      <c r="S311" s="27"/>
      <c r="T311" s="27"/>
      <c r="U311" s="27">
        <v>2</v>
      </c>
      <c r="V311" s="27">
        <v>1</v>
      </c>
      <c r="W311" s="27"/>
      <c r="X311" s="27"/>
      <c r="Y311" s="27"/>
      <c r="Z311" s="27" t="s">
        <v>1427</v>
      </c>
      <c r="AA311" s="27" t="s">
        <v>1427</v>
      </c>
      <c r="AB311" s="27" t="s">
        <v>1427</v>
      </c>
      <c r="AC311" s="27">
        <f t="shared" si="16"/>
        <v>0</v>
      </c>
      <c r="AD311" s="27"/>
      <c r="AE311" s="27"/>
      <c r="AF311" s="27"/>
      <c r="AG311" s="27"/>
      <c r="AH311" s="27"/>
      <c r="AI311" s="27"/>
      <c r="AJ311" s="27"/>
      <c r="AK311" s="27"/>
      <c r="AL311" s="29">
        <v>0</v>
      </c>
      <c r="AM311" s="29">
        <v>0</v>
      </c>
      <c r="AN311" s="29" t="s">
        <v>1427</v>
      </c>
      <c r="AO311" s="29" t="s">
        <v>1427</v>
      </c>
      <c r="AP311" s="29" t="s">
        <v>1427</v>
      </c>
      <c r="AQ311" s="29" t="s">
        <v>1427</v>
      </c>
      <c r="AR311" s="29" t="s">
        <v>1427</v>
      </c>
      <c r="AS311" s="29" t="s">
        <v>1427</v>
      </c>
      <c r="AT311" s="29" t="str">
        <f t="shared" si="17"/>
        <v>.</v>
      </c>
      <c r="AU311" s="29">
        <v>5</v>
      </c>
      <c r="AV311" s="29">
        <v>6</v>
      </c>
      <c r="AW311" s="29">
        <v>1</v>
      </c>
      <c r="AX311" s="29">
        <v>53</v>
      </c>
      <c r="AY311" s="29">
        <v>1</v>
      </c>
      <c r="AZ311" s="27" t="s">
        <v>1427</v>
      </c>
      <c r="BA311" s="27">
        <v>73</v>
      </c>
      <c r="BB311" s="27">
        <v>0</v>
      </c>
      <c r="BC311" s="27">
        <v>0</v>
      </c>
      <c r="BD311" s="27">
        <v>1</v>
      </c>
      <c r="BE311" s="27">
        <v>0</v>
      </c>
      <c r="BF311" s="27" t="s">
        <v>2606</v>
      </c>
      <c r="BG311" s="27">
        <v>167</v>
      </c>
      <c r="BH311" s="27" t="s">
        <v>1427</v>
      </c>
      <c r="BI311" s="27">
        <v>3</v>
      </c>
      <c r="BJ311" s="27" t="s">
        <v>1427</v>
      </c>
      <c r="BK311" s="27" t="s">
        <v>1427</v>
      </c>
      <c r="BL311" s="27" t="s">
        <v>1427</v>
      </c>
      <c r="BM311" s="27" t="s">
        <v>1427</v>
      </c>
      <c r="BN311" s="27">
        <v>3</v>
      </c>
      <c r="BO311" s="29">
        <v>3</v>
      </c>
      <c r="BP311" s="27">
        <v>180</v>
      </c>
      <c r="BQ311" s="27">
        <v>0</v>
      </c>
      <c r="BR311" s="27" t="s">
        <v>1427</v>
      </c>
      <c r="BS311" s="27">
        <v>1</v>
      </c>
      <c r="BT311" s="27">
        <v>1</v>
      </c>
      <c r="BU311" s="29">
        <v>4</v>
      </c>
    </row>
    <row r="312" spans="1:73" ht="30" hidden="1" outlineLevel="2" x14ac:dyDescent="0.25">
      <c r="A312" s="27">
        <v>68</v>
      </c>
      <c r="B312" s="28">
        <v>44445.396550925929</v>
      </c>
      <c r="C312" s="28">
        <v>44445.402673611112</v>
      </c>
      <c r="D312" s="2" t="s">
        <v>147</v>
      </c>
      <c r="E312" s="27">
        <v>100</v>
      </c>
      <c r="F312" s="27">
        <v>528</v>
      </c>
      <c r="G312" s="27">
        <v>1</v>
      </c>
      <c r="H312" s="28">
        <v>44445.402678217593</v>
      </c>
      <c r="I312" s="2" t="s">
        <v>148</v>
      </c>
      <c r="J312" s="27">
        <v>41.890396118164063</v>
      </c>
      <c r="K312" s="27">
        <v>12.512603759765625</v>
      </c>
      <c r="L312" s="2" t="s">
        <v>15</v>
      </c>
      <c r="M312" s="2" t="s">
        <v>16</v>
      </c>
      <c r="N312" s="3">
        <v>3</v>
      </c>
      <c r="O312" s="27" t="s">
        <v>1552</v>
      </c>
      <c r="P312" s="27" t="s">
        <v>1553</v>
      </c>
      <c r="Q312" s="27" t="s">
        <v>1554</v>
      </c>
      <c r="R312" s="27">
        <f t="shared" si="15"/>
        <v>3</v>
      </c>
      <c r="S312" s="27">
        <v>1</v>
      </c>
      <c r="T312" s="27"/>
      <c r="U312" s="27">
        <v>2</v>
      </c>
      <c r="V312" s="27"/>
      <c r="W312" s="27"/>
      <c r="X312" s="27"/>
      <c r="Y312" s="27"/>
      <c r="Z312" s="27" t="s">
        <v>1427</v>
      </c>
      <c r="AA312" s="27" t="s">
        <v>1427</v>
      </c>
      <c r="AB312" s="27" t="s">
        <v>1427</v>
      </c>
      <c r="AC312" s="27">
        <f t="shared" si="16"/>
        <v>0</v>
      </c>
      <c r="AD312" s="27"/>
      <c r="AE312" s="27"/>
      <c r="AF312" s="27"/>
      <c r="AG312" s="27"/>
      <c r="AH312" s="27"/>
      <c r="AI312" s="27"/>
      <c r="AJ312" s="27"/>
      <c r="AK312" s="27"/>
      <c r="AL312" s="29">
        <v>0</v>
      </c>
      <c r="AM312" s="29">
        <v>0</v>
      </c>
      <c r="AN312" s="29" t="s">
        <v>1427</v>
      </c>
      <c r="AO312" s="29" t="s">
        <v>1427</v>
      </c>
      <c r="AP312" s="29" t="s">
        <v>1427</v>
      </c>
      <c r="AQ312" s="29" t="s">
        <v>1427</v>
      </c>
      <c r="AR312" s="29" t="s">
        <v>1427</v>
      </c>
      <c r="AS312" s="29" t="s">
        <v>1427</v>
      </c>
      <c r="AT312" s="29" t="str">
        <f t="shared" si="17"/>
        <v>.</v>
      </c>
      <c r="AU312" s="29">
        <v>5</v>
      </c>
      <c r="AV312" s="29">
        <v>6</v>
      </c>
      <c r="AW312" s="29">
        <v>1</v>
      </c>
      <c r="AX312" s="29">
        <v>25</v>
      </c>
      <c r="AY312" s="29">
        <v>1</v>
      </c>
      <c r="AZ312" s="27" t="s">
        <v>1427</v>
      </c>
      <c r="BA312" s="27">
        <v>67</v>
      </c>
      <c r="BB312" s="27">
        <v>1</v>
      </c>
      <c r="BC312" s="27">
        <v>0</v>
      </c>
      <c r="BD312" s="27">
        <v>0</v>
      </c>
      <c r="BE312" s="27">
        <v>0</v>
      </c>
      <c r="BF312" s="27" t="s">
        <v>2697</v>
      </c>
      <c r="BG312" s="27">
        <v>171</v>
      </c>
      <c r="BH312" s="27" t="s">
        <v>1427</v>
      </c>
      <c r="BI312" s="27">
        <v>7</v>
      </c>
      <c r="BJ312" s="27" t="s">
        <v>1427</v>
      </c>
      <c r="BK312" s="27" t="s">
        <v>1427</v>
      </c>
      <c r="BL312" s="27" t="s">
        <v>1427</v>
      </c>
      <c r="BM312" s="27" t="s">
        <v>1427</v>
      </c>
      <c r="BN312" s="27">
        <v>4</v>
      </c>
      <c r="BO312" s="29">
        <v>3</v>
      </c>
      <c r="BP312" s="27">
        <v>120</v>
      </c>
      <c r="BQ312" s="27">
        <v>1</v>
      </c>
      <c r="BR312" s="27">
        <v>1</v>
      </c>
      <c r="BS312" s="27">
        <v>1</v>
      </c>
      <c r="BT312" s="27">
        <v>1</v>
      </c>
      <c r="BU312" s="29">
        <v>3</v>
      </c>
    </row>
    <row r="313" spans="1:73" ht="30" hidden="1" outlineLevel="2" x14ac:dyDescent="0.25">
      <c r="A313" s="27">
        <v>83</v>
      </c>
      <c r="B313" s="28">
        <v>44445.41479166667</v>
      </c>
      <c r="C313" s="28">
        <v>44445.416041666664</v>
      </c>
      <c r="D313" s="2" t="s">
        <v>175</v>
      </c>
      <c r="E313" s="27">
        <v>100</v>
      </c>
      <c r="F313" s="27">
        <v>107</v>
      </c>
      <c r="G313" s="27">
        <v>1</v>
      </c>
      <c r="H313" s="28">
        <v>44445.416046273145</v>
      </c>
      <c r="I313" s="2" t="s">
        <v>176</v>
      </c>
      <c r="J313" s="27">
        <v>45.472198486328125</v>
      </c>
      <c r="K313" s="27">
        <v>9.19219970703125</v>
      </c>
      <c r="L313" s="2" t="s">
        <v>15</v>
      </c>
      <c r="M313" s="2" t="s">
        <v>16</v>
      </c>
      <c r="N313" s="3">
        <v>3</v>
      </c>
      <c r="O313" s="27" t="s">
        <v>1522</v>
      </c>
      <c r="P313" s="27" t="s">
        <v>1573</v>
      </c>
      <c r="Q313" s="27" t="s">
        <v>1574</v>
      </c>
      <c r="R313" s="27">
        <f t="shared" si="15"/>
        <v>3</v>
      </c>
      <c r="S313" s="27"/>
      <c r="T313" s="27"/>
      <c r="U313" s="27">
        <v>1</v>
      </c>
      <c r="V313" s="27"/>
      <c r="W313" s="27"/>
      <c r="X313" s="27">
        <v>2</v>
      </c>
      <c r="Y313" s="27"/>
      <c r="Z313" s="27" t="s">
        <v>1427</v>
      </c>
      <c r="AA313" s="27" t="s">
        <v>1427</v>
      </c>
      <c r="AB313" s="27" t="s">
        <v>1427</v>
      </c>
      <c r="AC313" s="27">
        <f t="shared" si="16"/>
        <v>0</v>
      </c>
      <c r="AD313" s="27"/>
      <c r="AE313" s="27"/>
      <c r="AF313" s="27"/>
      <c r="AG313" s="27"/>
      <c r="AH313" s="27"/>
      <c r="AI313" s="27"/>
      <c r="AJ313" s="27"/>
      <c r="AK313" s="27"/>
      <c r="AL313" s="29">
        <v>0</v>
      </c>
      <c r="AM313" s="29">
        <v>0</v>
      </c>
      <c r="AN313" s="29" t="s">
        <v>1427</v>
      </c>
      <c r="AO313" s="29" t="s">
        <v>1427</v>
      </c>
      <c r="AP313" s="29" t="s">
        <v>1427</v>
      </c>
      <c r="AQ313" s="29" t="s">
        <v>1427</v>
      </c>
      <c r="AR313" s="29" t="s">
        <v>1427</v>
      </c>
      <c r="AS313" s="29" t="s">
        <v>1427</v>
      </c>
      <c r="AT313" s="29" t="str">
        <f t="shared" si="17"/>
        <v>.</v>
      </c>
      <c r="AU313" s="29">
        <v>7</v>
      </c>
      <c r="AV313" s="29">
        <v>7</v>
      </c>
      <c r="AW313" s="29">
        <v>1</v>
      </c>
      <c r="AX313" s="29">
        <v>25</v>
      </c>
      <c r="AY313" s="29">
        <v>1</v>
      </c>
      <c r="AZ313" s="27" t="s">
        <v>1427</v>
      </c>
      <c r="BA313" s="27">
        <v>67</v>
      </c>
      <c r="BB313" s="27">
        <v>1</v>
      </c>
      <c r="BC313" s="27">
        <v>0</v>
      </c>
      <c r="BD313" s="27">
        <v>0</v>
      </c>
      <c r="BE313" s="27">
        <v>0</v>
      </c>
      <c r="BF313" s="27" t="s">
        <v>2747</v>
      </c>
      <c r="BG313" s="27">
        <v>164</v>
      </c>
      <c r="BH313" s="27" t="s">
        <v>1427</v>
      </c>
      <c r="BI313" s="27">
        <v>3</v>
      </c>
      <c r="BJ313" s="27">
        <v>9</v>
      </c>
      <c r="BK313" s="27" t="s">
        <v>1427</v>
      </c>
      <c r="BL313" s="27" t="s">
        <v>1427</v>
      </c>
      <c r="BM313" s="27" t="s">
        <v>1427</v>
      </c>
      <c r="BN313" s="27">
        <v>2</v>
      </c>
      <c r="BO313" s="29">
        <v>2</v>
      </c>
      <c r="BP313" s="27">
        <v>120</v>
      </c>
      <c r="BQ313" s="27">
        <v>0</v>
      </c>
      <c r="BR313" s="27" t="s">
        <v>1427</v>
      </c>
      <c r="BS313" s="27">
        <v>1</v>
      </c>
      <c r="BT313" s="27">
        <v>1</v>
      </c>
      <c r="BU313" s="29">
        <v>2</v>
      </c>
    </row>
    <row r="314" spans="1:73" ht="30" hidden="1" outlineLevel="2" x14ac:dyDescent="0.25">
      <c r="A314" s="27">
        <v>88</v>
      </c>
      <c r="B314" s="28">
        <v>44445.419479166667</v>
      </c>
      <c r="C314" s="28">
        <v>44445.422962962963</v>
      </c>
      <c r="D314" s="2" t="s">
        <v>185</v>
      </c>
      <c r="E314" s="27">
        <v>100</v>
      </c>
      <c r="F314" s="27">
        <v>301</v>
      </c>
      <c r="G314" s="27">
        <v>1</v>
      </c>
      <c r="H314" s="28">
        <v>44445.422974814814</v>
      </c>
      <c r="I314" s="2" t="s">
        <v>186</v>
      </c>
      <c r="J314" s="27">
        <v>45.474197387695313</v>
      </c>
      <c r="K314" s="27">
        <v>9.19940185546875</v>
      </c>
      <c r="L314" s="2" t="s">
        <v>15</v>
      </c>
      <c r="M314" s="2" t="s">
        <v>16</v>
      </c>
      <c r="N314" s="3">
        <v>3</v>
      </c>
      <c r="O314" s="27" t="s">
        <v>1583</v>
      </c>
      <c r="P314" s="27" t="s">
        <v>1584</v>
      </c>
      <c r="Q314" s="27" t="s">
        <v>1585</v>
      </c>
      <c r="R314" s="27">
        <f t="shared" si="15"/>
        <v>3</v>
      </c>
      <c r="S314" s="27">
        <v>2</v>
      </c>
      <c r="T314" s="27"/>
      <c r="U314" s="27"/>
      <c r="V314" s="27"/>
      <c r="W314" s="27"/>
      <c r="X314" s="27"/>
      <c r="Y314" s="27"/>
      <c r="Z314" s="27" t="s">
        <v>1427</v>
      </c>
      <c r="AA314" s="27" t="s">
        <v>1427</v>
      </c>
      <c r="AB314" s="27" t="s">
        <v>1427</v>
      </c>
      <c r="AC314" s="27">
        <f t="shared" si="16"/>
        <v>0</v>
      </c>
      <c r="AD314" s="27"/>
      <c r="AE314" s="27"/>
      <c r="AF314" s="27"/>
      <c r="AG314" s="27"/>
      <c r="AH314" s="27"/>
      <c r="AI314" s="27"/>
      <c r="AJ314" s="27"/>
      <c r="AK314" s="27"/>
      <c r="AL314" s="29">
        <v>0</v>
      </c>
      <c r="AM314" s="29">
        <v>0</v>
      </c>
      <c r="AN314" s="29" t="s">
        <v>1427</v>
      </c>
      <c r="AO314" s="29" t="s">
        <v>1427</v>
      </c>
      <c r="AP314" s="29" t="s">
        <v>1427</v>
      </c>
      <c r="AQ314" s="29" t="s">
        <v>1427</v>
      </c>
      <c r="AR314" s="29" t="s">
        <v>1427</v>
      </c>
      <c r="AS314" s="29" t="s">
        <v>1427</v>
      </c>
      <c r="AT314" s="29" t="str">
        <f t="shared" si="17"/>
        <v>.</v>
      </c>
      <c r="AU314" s="29">
        <v>3</v>
      </c>
      <c r="AV314" s="29">
        <v>3</v>
      </c>
      <c r="AW314" s="29">
        <v>1</v>
      </c>
      <c r="AX314" s="29">
        <v>49</v>
      </c>
      <c r="AY314" s="29">
        <v>1</v>
      </c>
      <c r="AZ314" s="27" t="s">
        <v>1427</v>
      </c>
      <c r="BA314" s="27">
        <v>67</v>
      </c>
      <c r="BB314" s="27">
        <v>1</v>
      </c>
      <c r="BC314" s="27">
        <v>0</v>
      </c>
      <c r="BD314" s="27">
        <v>0</v>
      </c>
      <c r="BE314" s="27">
        <v>0</v>
      </c>
      <c r="BF314" s="27" t="s">
        <v>2749</v>
      </c>
      <c r="BG314" s="27">
        <v>166</v>
      </c>
      <c r="BH314" s="27" t="s">
        <v>1427</v>
      </c>
      <c r="BI314" s="27">
        <v>3</v>
      </c>
      <c r="BJ314" s="27" t="s">
        <v>1427</v>
      </c>
      <c r="BK314" s="27" t="s">
        <v>1427</v>
      </c>
      <c r="BL314" s="27" t="s">
        <v>1427</v>
      </c>
      <c r="BM314" s="27" t="s">
        <v>1427</v>
      </c>
      <c r="BN314" s="27">
        <v>3</v>
      </c>
      <c r="BO314" s="29">
        <v>3</v>
      </c>
      <c r="BP314" s="27">
        <v>180</v>
      </c>
      <c r="BQ314" s="27">
        <v>0</v>
      </c>
      <c r="BR314" s="27" t="s">
        <v>1427</v>
      </c>
      <c r="BS314" s="27">
        <v>1</v>
      </c>
      <c r="BT314" s="27">
        <v>1</v>
      </c>
      <c r="BU314" s="29">
        <v>4</v>
      </c>
    </row>
    <row r="315" spans="1:73" ht="30" hidden="1" outlineLevel="2" x14ac:dyDescent="0.25">
      <c r="A315" s="27">
        <v>93</v>
      </c>
      <c r="B315" s="28">
        <v>44445.407719907409</v>
      </c>
      <c r="C315" s="28">
        <v>44445.426481481481</v>
      </c>
      <c r="D315" s="2" t="s">
        <v>195</v>
      </c>
      <c r="E315" s="27">
        <v>100</v>
      </c>
      <c r="F315" s="27">
        <v>1621</v>
      </c>
      <c r="G315" s="27">
        <v>1</v>
      </c>
      <c r="H315" s="28">
        <v>44445.426487546298</v>
      </c>
      <c r="I315" s="2" t="s">
        <v>196</v>
      </c>
      <c r="J315" s="27">
        <v>45.472198486328125</v>
      </c>
      <c r="K315" s="27">
        <v>9.19219970703125</v>
      </c>
      <c r="L315" s="2" t="s">
        <v>15</v>
      </c>
      <c r="M315" s="2" t="s">
        <v>16</v>
      </c>
      <c r="N315" s="3">
        <v>3</v>
      </c>
      <c r="O315" s="27" t="s">
        <v>1593</v>
      </c>
      <c r="P315" s="27" t="s">
        <v>1594</v>
      </c>
      <c r="Q315" s="27" t="s">
        <v>1595</v>
      </c>
      <c r="R315" s="27">
        <f t="shared" si="15"/>
        <v>3</v>
      </c>
      <c r="S315" s="27"/>
      <c r="T315" s="27"/>
      <c r="U315" s="27">
        <v>2</v>
      </c>
      <c r="V315" s="27"/>
      <c r="W315" s="27"/>
      <c r="X315" s="27">
        <v>1</v>
      </c>
      <c r="Y315" s="27"/>
      <c r="Z315" s="27" t="s">
        <v>1427</v>
      </c>
      <c r="AA315" s="27" t="s">
        <v>1427</v>
      </c>
      <c r="AB315" s="27" t="s">
        <v>1427</v>
      </c>
      <c r="AC315" s="27">
        <f t="shared" si="16"/>
        <v>0</v>
      </c>
      <c r="AD315" s="27"/>
      <c r="AE315" s="27"/>
      <c r="AF315" s="27"/>
      <c r="AG315" s="27"/>
      <c r="AH315" s="27"/>
      <c r="AI315" s="27"/>
      <c r="AJ315" s="27"/>
      <c r="AK315" s="27"/>
      <c r="AL315" s="29">
        <v>0</v>
      </c>
      <c r="AM315" s="29">
        <v>0</v>
      </c>
      <c r="AN315" s="29" t="s">
        <v>1427</v>
      </c>
      <c r="AO315" s="29" t="s">
        <v>1427</v>
      </c>
      <c r="AP315" s="29" t="s">
        <v>1427</v>
      </c>
      <c r="AQ315" s="29" t="s">
        <v>1427</v>
      </c>
      <c r="AR315" s="29" t="s">
        <v>1427</v>
      </c>
      <c r="AS315" s="29" t="s">
        <v>1427</v>
      </c>
      <c r="AT315" s="29" t="str">
        <f t="shared" si="17"/>
        <v>.</v>
      </c>
      <c r="AU315" s="29">
        <v>5</v>
      </c>
      <c r="AV315" s="29">
        <v>8</v>
      </c>
      <c r="AW315" s="29">
        <v>1</v>
      </c>
      <c r="AX315" s="29">
        <v>26</v>
      </c>
      <c r="AY315" s="29">
        <v>1</v>
      </c>
      <c r="AZ315" s="27" t="s">
        <v>1427</v>
      </c>
      <c r="BA315" s="27">
        <v>12</v>
      </c>
      <c r="BB315" s="27">
        <v>1</v>
      </c>
      <c r="BC315" s="27">
        <v>0</v>
      </c>
      <c r="BD315" s="27">
        <v>0</v>
      </c>
      <c r="BE315" s="27">
        <v>0</v>
      </c>
      <c r="BF315" s="27" t="s">
        <v>2751</v>
      </c>
      <c r="BG315" s="27">
        <v>166</v>
      </c>
      <c r="BH315" s="27" t="s">
        <v>1427</v>
      </c>
      <c r="BI315" s="27">
        <v>4</v>
      </c>
      <c r="BJ315" s="27">
        <v>18</v>
      </c>
      <c r="BK315" s="27" t="s">
        <v>3080</v>
      </c>
      <c r="BL315" s="27" t="s">
        <v>1427</v>
      </c>
      <c r="BM315" s="27" t="s">
        <v>1427</v>
      </c>
      <c r="BN315" s="27">
        <v>4</v>
      </c>
      <c r="BO315" s="29">
        <v>3</v>
      </c>
      <c r="BP315" s="27">
        <v>60</v>
      </c>
      <c r="BQ315" s="27">
        <v>0</v>
      </c>
      <c r="BR315" s="27" t="s">
        <v>1427</v>
      </c>
      <c r="BS315" s="27">
        <v>1</v>
      </c>
      <c r="BT315" s="27">
        <v>0</v>
      </c>
      <c r="BU315" s="29">
        <v>2</v>
      </c>
    </row>
    <row r="316" spans="1:73" ht="30" hidden="1" outlineLevel="2" x14ac:dyDescent="0.25">
      <c r="A316" s="27">
        <v>95</v>
      </c>
      <c r="B316" s="28">
        <v>44445.42287037037</v>
      </c>
      <c r="C316" s="28">
        <v>44445.426793981482</v>
      </c>
      <c r="D316" s="2" t="s">
        <v>199</v>
      </c>
      <c r="E316" s="27">
        <v>100</v>
      </c>
      <c r="F316" s="27">
        <v>338</v>
      </c>
      <c r="G316" s="27">
        <v>1</v>
      </c>
      <c r="H316" s="28">
        <v>44445.426805995368</v>
      </c>
      <c r="I316" s="2" t="s">
        <v>200</v>
      </c>
      <c r="J316" s="27">
        <v>39.211105346679688</v>
      </c>
      <c r="K316" s="27">
        <v>9.1110992431640625</v>
      </c>
      <c r="L316" s="2" t="s">
        <v>15</v>
      </c>
      <c r="M316" s="2" t="s">
        <v>16</v>
      </c>
      <c r="N316" s="3">
        <v>3</v>
      </c>
      <c r="O316" s="27" t="s">
        <v>1596</v>
      </c>
      <c r="P316" s="27" t="s">
        <v>1597</v>
      </c>
      <c r="Q316" s="27" t="s">
        <v>1598</v>
      </c>
      <c r="R316" s="27">
        <f t="shared" si="15"/>
        <v>3</v>
      </c>
      <c r="S316" s="27"/>
      <c r="T316" s="27"/>
      <c r="U316" s="27">
        <v>1</v>
      </c>
      <c r="V316" s="27"/>
      <c r="W316" s="27"/>
      <c r="X316" s="27">
        <v>2</v>
      </c>
      <c r="Y316" s="27"/>
      <c r="Z316" s="27" t="s">
        <v>1427</v>
      </c>
      <c r="AA316" s="27" t="s">
        <v>1427</v>
      </c>
      <c r="AB316" s="27" t="s">
        <v>1427</v>
      </c>
      <c r="AC316" s="27">
        <f t="shared" si="16"/>
        <v>0</v>
      </c>
      <c r="AD316" s="27"/>
      <c r="AE316" s="27"/>
      <c r="AF316" s="27"/>
      <c r="AG316" s="27"/>
      <c r="AH316" s="27"/>
      <c r="AI316" s="27"/>
      <c r="AJ316" s="27"/>
      <c r="AK316" s="27"/>
      <c r="AL316" s="29">
        <v>0</v>
      </c>
      <c r="AM316" s="29">
        <v>0</v>
      </c>
      <c r="AN316" s="29" t="s">
        <v>1427</v>
      </c>
      <c r="AO316" s="29" t="s">
        <v>1427</v>
      </c>
      <c r="AP316" s="29" t="s">
        <v>1427</v>
      </c>
      <c r="AQ316" s="29" t="s">
        <v>1427</v>
      </c>
      <c r="AR316" s="29" t="s">
        <v>1427</v>
      </c>
      <c r="AS316" s="29" t="s">
        <v>1427</v>
      </c>
      <c r="AT316" s="29" t="str">
        <f t="shared" si="17"/>
        <v>.</v>
      </c>
      <c r="AU316" s="29">
        <v>7</v>
      </c>
      <c r="AV316" s="29">
        <v>6</v>
      </c>
      <c r="AW316" s="29">
        <v>1</v>
      </c>
      <c r="AX316" s="29">
        <v>59</v>
      </c>
      <c r="AY316" s="29">
        <v>1</v>
      </c>
      <c r="AZ316" s="27" t="s">
        <v>1427</v>
      </c>
      <c r="BA316" s="27">
        <v>67</v>
      </c>
      <c r="BB316" s="27">
        <v>1</v>
      </c>
      <c r="BC316" s="27">
        <v>0</v>
      </c>
      <c r="BD316" s="27">
        <v>0</v>
      </c>
      <c r="BE316" s="27">
        <v>0</v>
      </c>
      <c r="BF316" s="27" t="s">
        <v>2752</v>
      </c>
      <c r="BG316" s="27">
        <v>167</v>
      </c>
      <c r="BH316" s="27" t="s">
        <v>1427</v>
      </c>
      <c r="BI316" s="27">
        <v>3</v>
      </c>
      <c r="BJ316" s="27" t="s">
        <v>1427</v>
      </c>
      <c r="BK316" s="27" t="s">
        <v>1427</v>
      </c>
      <c r="BL316" s="27" t="s">
        <v>1427</v>
      </c>
      <c r="BM316" s="27" t="s">
        <v>1427</v>
      </c>
      <c r="BN316" s="27">
        <v>3</v>
      </c>
      <c r="BO316" s="29">
        <v>4</v>
      </c>
      <c r="BP316" s="27">
        <v>80</v>
      </c>
      <c r="BQ316" s="27">
        <v>0</v>
      </c>
      <c r="BR316" s="27" t="s">
        <v>1427</v>
      </c>
      <c r="BS316" s="27">
        <v>1</v>
      </c>
      <c r="BT316" s="27">
        <v>1</v>
      </c>
      <c r="BU316" s="29">
        <v>2</v>
      </c>
    </row>
    <row r="317" spans="1:73" ht="30" hidden="1" outlineLevel="2" x14ac:dyDescent="0.25">
      <c r="A317" s="27">
        <v>101</v>
      </c>
      <c r="B317" s="28">
        <v>44445.430208333331</v>
      </c>
      <c r="C317" s="28">
        <v>44445.43372685185</v>
      </c>
      <c r="D317" s="2" t="s">
        <v>211</v>
      </c>
      <c r="E317" s="27">
        <v>100</v>
      </c>
      <c r="F317" s="27">
        <v>303</v>
      </c>
      <c r="G317" s="27">
        <v>1</v>
      </c>
      <c r="H317" s="28">
        <v>44445.433734432867</v>
      </c>
      <c r="I317" s="2" t="s">
        <v>212</v>
      </c>
      <c r="J317" s="27">
        <v>43.147903442382813</v>
      </c>
      <c r="K317" s="27">
        <v>12.109695434570313</v>
      </c>
      <c r="L317" s="2" t="s">
        <v>15</v>
      </c>
      <c r="M317" s="2" t="s">
        <v>16</v>
      </c>
      <c r="N317" s="3">
        <v>3</v>
      </c>
      <c r="O317" s="27" t="s">
        <v>1604</v>
      </c>
      <c r="P317" s="27" t="s">
        <v>1605</v>
      </c>
      <c r="Q317" s="27" t="s">
        <v>1606</v>
      </c>
      <c r="R317" s="27">
        <f t="shared" si="15"/>
        <v>3</v>
      </c>
      <c r="S317" s="27"/>
      <c r="T317" s="27"/>
      <c r="U317" s="27">
        <v>1</v>
      </c>
      <c r="V317" s="27"/>
      <c r="W317" s="27"/>
      <c r="X317" s="27">
        <v>2</v>
      </c>
      <c r="Y317" s="27"/>
      <c r="Z317" s="27" t="s">
        <v>1427</v>
      </c>
      <c r="AA317" s="27" t="s">
        <v>1427</v>
      </c>
      <c r="AB317" s="27" t="s">
        <v>1427</v>
      </c>
      <c r="AC317" s="27">
        <f t="shared" si="16"/>
        <v>0</v>
      </c>
      <c r="AD317" s="27"/>
      <c r="AE317" s="27"/>
      <c r="AF317" s="27"/>
      <c r="AG317" s="27"/>
      <c r="AH317" s="27"/>
      <c r="AI317" s="27"/>
      <c r="AJ317" s="27"/>
      <c r="AK317" s="27"/>
      <c r="AL317" s="29">
        <v>0</v>
      </c>
      <c r="AM317" s="29">
        <v>0</v>
      </c>
      <c r="AN317" s="29" t="s">
        <v>1427</v>
      </c>
      <c r="AO317" s="29" t="s">
        <v>1427</v>
      </c>
      <c r="AP317" s="29" t="s">
        <v>1427</v>
      </c>
      <c r="AQ317" s="29" t="s">
        <v>1427</v>
      </c>
      <c r="AR317" s="29" t="s">
        <v>1427</v>
      </c>
      <c r="AS317" s="29" t="s">
        <v>1427</v>
      </c>
      <c r="AT317" s="29" t="str">
        <f t="shared" si="17"/>
        <v>.</v>
      </c>
      <c r="AU317" s="29">
        <v>6</v>
      </c>
      <c r="AV317" s="29">
        <v>7</v>
      </c>
      <c r="AW317" s="29">
        <v>0</v>
      </c>
      <c r="AX317" s="29">
        <v>61</v>
      </c>
      <c r="AY317" s="29">
        <v>1</v>
      </c>
      <c r="AZ317" s="27" t="s">
        <v>1427</v>
      </c>
      <c r="BA317" s="27">
        <v>67</v>
      </c>
      <c r="BB317" s="27">
        <v>1</v>
      </c>
      <c r="BC317" s="27">
        <v>0</v>
      </c>
      <c r="BD317" s="27">
        <v>0</v>
      </c>
      <c r="BE317" s="27">
        <v>0</v>
      </c>
      <c r="BF317" s="27" t="s">
        <v>2697</v>
      </c>
      <c r="BG317" s="27">
        <v>165</v>
      </c>
      <c r="BH317" s="27" t="s">
        <v>1427</v>
      </c>
      <c r="BI317" s="27">
        <v>3</v>
      </c>
      <c r="BJ317" s="27" t="s">
        <v>1427</v>
      </c>
      <c r="BK317" s="27" t="s">
        <v>1427</v>
      </c>
      <c r="BL317" s="27" t="s">
        <v>1427</v>
      </c>
      <c r="BM317" s="27" t="s">
        <v>1427</v>
      </c>
      <c r="BN317" s="27">
        <v>2</v>
      </c>
      <c r="BO317" s="29">
        <v>3</v>
      </c>
      <c r="BP317" s="27">
        <v>60</v>
      </c>
      <c r="BQ317" s="27">
        <v>0</v>
      </c>
      <c r="BR317" s="27" t="s">
        <v>1427</v>
      </c>
      <c r="BS317" s="27">
        <v>1</v>
      </c>
      <c r="BT317" s="27">
        <v>1</v>
      </c>
      <c r="BU317" s="29">
        <v>3</v>
      </c>
    </row>
    <row r="318" spans="1:73" ht="30" hidden="1" outlineLevel="2" x14ac:dyDescent="0.25">
      <c r="A318" s="27">
        <v>103</v>
      </c>
      <c r="B318" s="28">
        <v>44445.431828703702</v>
      </c>
      <c r="C318" s="28">
        <v>44445.435069444444</v>
      </c>
      <c r="D318" s="2" t="s">
        <v>215</v>
      </c>
      <c r="E318" s="27">
        <v>100</v>
      </c>
      <c r="F318" s="27">
        <v>280</v>
      </c>
      <c r="G318" s="27">
        <v>1</v>
      </c>
      <c r="H318" s="28">
        <v>44445.43508398148</v>
      </c>
      <c r="I318" s="2" t="s">
        <v>216</v>
      </c>
      <c r="J318" s="27">
        <v>45.403106689453125</v>
      </c>
      <c r="K318" s="27">
        <v>11.87469482421875</v>
      </c>
      <c r="L318" s="2" t="s">
        <v>15</v>
      </c>
      <c r="M318" s="2" t="s">
        <v>16</v>
      </c>
      <c r="N318" s="3">
        <v>3</v>
      </c>
      <c r="O318" s="27" t="s">
        <v>1610</v>
      </c>
      <c r="P318" s="27" t="s">
        <v>1611</v>
      </c>
      <c r="Q318" s="27" t="s">
        <v>1612</v>
      </c>
      <c r="R318" s="27">
        <f t="shared" si="15"/>
        <v>3</v>
      </c>
      <c r="S318" s="27"/>
      <c r="T318" s="27"/>
      <c r="U318" s="27">
        <v>2</v>
      </c>
      <c r="V318" s="27"/>
      <c r="W318" s="27"/>
      <c r="X318" s="27">
        <v>1</v>
      </c>
      <c r="Y318" s="27"/>
      <c r="Z318" s="27" t="s">
        <v>1427</v>
      </c>
      <c r="AA318" s="27" t="s">
        <v>1427</v>
      </c>
      <c r="AB318" s="27" t="s">
        <v>1427</v>
      </c>
      <c r="AC318" s="27">
        <f t="shared" si="16"/>
        <v>0</v>
      </c>
      <c r="AD318" s="27"/>
      <c r="AE318" s="27"/>
      <c r="AF318" s="27"/>
      <c r="AG318" s="27"/>
      <c r="AH318" s="27"/>
      <c r="AI318" s="27"/>
      <c r="AJ318" s="27"/>
      <c r="AK318" s="27"/>
      <c r="AL318" s="29">
        <v>0</v>
      </c>
      <c r="AM318" s="29">
        <v>0</v>
      </c>
      <c r="AN318" s="29" t="s">
        <v>1427</v>
      </c>
      <c r="AO318" s="29" t="s">
        <v>1427</v>
      </c>
      <c r="AP318" s="29" t="s">
        <v>1427</v>
      </c>
      <c r="AQ318" s="29" t="s">
        <v>1427</v>
      </c>
      <c r="AR318" s="29" t="s">
        <v>1427</v>
      </c>
      <c r="AS318" s="29" t="s">
        <v>1427</v>
      </c>
      <c r="AT318" s="29" t="str">
        <f t="shared" si="17"/>
        <v>.</v>
      </c>
      <c r="AU318" s="29">
        <v>7</v>
      </c>
      <c r="AV318" s="29">
        <v>7</v>
      </c>
      <c r="AW318" s="29">
        <v>1</v>
      </c>
      <c r="AX318" s="29">
        <v>50</v>
      </c>
      <c r="AY318" s="29">
        <v>1</v>
      </c>
      <c r="AZ318" s="27" t="s">
        <v>1427</v>
      </c>
      <c r="BA318" s="27">
        <v>67</v>
      </c>
      <c r="BB318" s="27">
        <v>1</v>
      </c>
      <c r="BC318" s="27">
        <v>0</v>
      </c>
      <c r="BD318" s="27">
        <v>0</v>
      </c>
      <c r="BE318" s="27">
        <v>0</v>
      </c>
      <c r="BF318" s="27" t="s">
        <v>2754</v>
      </c>
      <c r="BG318" s="27">
        <v>168</v>
      </c>
      <c r="BH318" s="27" t="s">
        <v>1427</v>
      </c>
      <c r="BI318" s="27">
        <v>7</v>
      </c>
      <c r="BJ318" s="27" t="s">
        <v>1427</v>
      </c>
      <c r="BK318" s="27" t="s">
        <v>1427</v>
      </c>
      <c r="BL318" s="27" t="s">
        <v>1427</v>
      </c>
      <c r="BM318" s="27" t="s">
        <v>1427</v>
      </c>
      <c r="BN318" s="27">
        <v>3</v>
      </c>
      <c r="BO318" s="29">
        <v>3</v>
      </c>
      <c r="BP318" s="27">
        <v>90</v>
      </c>
      <c r="BQ318" s="27">
        <v>1</v>
      </c>
      <c r="BR318" s="27">
        <v>1</v>
      </c>
      <c r="BS318" s="27">
        <v>1</v>
      </c>
      <c r="BT318" s="27">
        <v>1</v>
      </c>
      <c r="BU318" s="29">
        <v>5</v>
      </c>
    </row>
    <row r="319" spans="1:73" ht="45" hidden="1" outlineLevel="2" x14ac:dyDescent="0.25">
      <c r="A319" s="27">
        <v>108</v>
      </c>
      <c r="B319" s="28">
        <v>44445.436331018522</v>
      </c>
      <c r="C319" s="28">
        <v>44445.439641203702</v>
      </c>
      <c r="D319" s="2" t="s">
        <v>225</v>
      </c>
      <c r="E319" s="27">
        <v>100</v>
      </c>
      <c r="F319" s="27">
        <v>285</v>
      </c>
      <c r="G319" s="27">
        <v>1</v>
      </c>
      <c r="H319" s="28">
        <v>44445.439648622683</v>
      </c>
      <c r="I319" s="2" t="s">
        <v>226</v>
      </c>
      <c r="J319" s="27">
        <v>46.061904907226563</v>
      </c>
      <c r="K319" s="27">
        <v>13.242202758789063</v>
      </c>
      <c r="L319" s="2" t="s">
        <v>15</v>
      </c>
      <c r="M319" s="2" t="s">
        <v>16</v>
      </c>
      <c r="N319" s="3">
        <v>3</v>
      </c>
      <c r="O319" s="27" t="s">
        <v>1619</v>
      </c>
      <c r="P319" s="27" t="s">
        <v>1620</v>
      </c>
      <c r="Q319" s="27" t="s">
        <v>1621</v>
      </c>
      <c r="R319" s="27">
        <f t="shared" si="15"/>
        <v>3</v>
      </c>
      <c r="S319" s="27"/>
      <c r="T319" s="27"/>
      <c r="U319" s="27">
        <v>1</v>
      </c>
      <c r="V319" s="27"/>
      <c r="W319" s="27"/>
      <c r="X319" s="27">
        <v>2</v>
      </c>
      <c r="Y319" s="27"/>
      <c r="Z319" s="27" t="s">
        <v>1427</v>
      </c>
      <c r="AA319" s="27" t="s">
        <v>1427</v>
      </c>
      <c r="AB319" s="27" t="s">
        <v>1427</v>
      </c>
      <c r="AC319" s="27">
        <f t="shared" si="16"/>
        <v>0</v>
      </c>
      <c r="AD319" s="27"/>
      <c r="AE319" s="27"/>
      <c r="AF319" s="27"/>
      <c r="AG319" s="27"/>
      <c r="AH319" s="27"/>
      <c r="AI319" s="27"/>
      <c r="AJ319" s="27"/>
      <c r="AK319" s="27"/>
      <c r="AL319" s="29">
        <v>0</v>
      </c>
      <c r="AM319" s="29">
        <v>0</v>
      </c>
      <c r="AN319" s="29" t="s">
        <v>1427</v>
      </c>
      <c r="AO319" s="29" t="s">
        <v>1427</v>
      </c>
      <c r="AP319" s="29" t="s">
        <v>1427</v>
      </c>
      <c r="AQ319" s="29" t="s">
        <v>1427</v>
      </c>
      <c r="AR319" s="29" t="s">
        <v>1427</v>
      </c>
      <c r="AS319" s="29" t="s">
        <v>1427</v>
      </c>
      <c r="AT319" s="29" t="str">
        <f t="shared" si="17"/>
        <v>.</v>
      </c>
      <c r="AU319" s="29">
        <v>6</v>
      </c>
      <c r="AV319" s="29">
        <v>6</v>
      </c>
      <c r="AW319" s="29">
        <v>1</v>
      </c>
      <c r="AX319" s="29">
        <v>25</v>
      </c>
      <c r="AY319" s="29">
        <v>1</v>
      </c>
      <c r="AZ319" s="27" t="s">
        <v>1427</v>
      </c>
      <c r="BA319" s="27">
        <v>101</v>
      </c>
      <c r="BB319" s="27">
        <v>1</v>
      </c>
      <c r="BC319" s="27">
        <v>0</v>
      </c>
      <c r="BD319" s="27">
        <v>0</v>
      </c>
      <c r="BE319" s="27">
        <v>0</v>
      </c>
      <c r="BF319" s="27" t="s">
        <v>2615</v>
      </c>
      <c r="BG319" s="27">
        <v>167</v>
      </c>
      <c r="BH319" s="27" t="s">
        <v>1427</v>
      </c>
      <c r="BI319" s="27">
        <v>7</v>
      </c>
      <c r="BJ319" s="27" t="s">
        <v>1427</v>
      </c>
      <c r="BK319" s="27" t="s">
        <v>1427</v>
      </c>
      <c r="BL319" s="27" t="s">
        <v>1427</v>
      </c>
      <c r="BM319" s="27" t="s">
        <v>1427</v>
      </c>
      <c r="BN319" s="27">
        <v>4</v>
      </c>
      <c r="BO319" s="29">
        <v>4</v>
      </c>
      <c r="BP319" s="27">
        <v>300</v>
      </c>
      <c r="BQ319" s="27">
        <v>0</v>
      </c>
      <c r="BR319" s="27" t="s">
        <v>1427</v>
      </c>
      <c r="BS319" s="27">
        <v>1</v>
      </c>
      <c r="BT319" s="27">
        <v>0</v>
      </c>
      <c r="BU319" s="29">
        <v>2</v>
      </c>
    </row>
    <row r="320" spans="1:73" ht="30" hidden="1" outlineLevel="2" x14ac:dyDescent="0.25">
      <c r="A320" s="27">
        <v>115</v>
      </c>
      <c r="B320" s="28">
        <v>44445.440613425926</v>
      </c>
      <c r="C320" s="28">
        <v>44445.444513888891</v>
      </c>
      <c r="D320" s="2" t="s">
        <v>238</v>
      </c>
      <c r="E320" s="27">
        <v>100</v>
      </c>
      <c r="F320" s="27">
        <v>337</v>
      </c>
      <c r="G320" s="27">
        <v>1</v>
      </c>
      <c r="H320" s="28">
        <v>44445.444520474535</v>
      </c>
      <c r="I320" s="2" t="s">
        <v>239</v>
      </c>
      <c r="J320" s="27">
        <v>45.45550537109375</v>
      </c>
      <c r="K320" s="27">
        <v>11.883895874023438</v>
      </c>
      <c r="L320" s="2" t="s">
        <v>15</v>
      </c>
      <c r="M320" s="2" t="s">
        <v>16</v>
      </c>
      <c r="N320" s="3">
        <v>3</v>
      </c>
      <c r="O320" s="27" t="s">
        <v>1631</v>
      </c>
      <c r="P320" s="27" t="s">
        <v>1632</v>
      </c>
      <c r="Q320" s="27" t="s">
        <v>1633</v>
      </c>
      <c r="R320" s="27">
        <f t="shared" si="15"/>
        <v>3</v>
      </c>
      <c r="S320" s="27"/>
      <c r="T320" s="27"/>
      <c r="U320" s="27">
        <v>1</v>
      </c>
      <c r="V320" s="27"/>
      <c r="W320" s="27"/>
      <c r="X320" s="27">
        <v>2</v>
      </c>
      <c r="Y320" s="27"/>
      <c r="Z320" s="27" t="s">
        <v>1427</v>
      </c>
      <c r="AA320" s="27" t="s">
        <v>1427</v>
      </c>
      <c r="AB320" s="27" t="s">
        <v>1427</v>
      </c>
      <c r="AC320" s="27">
        <f t="shared" si="16"/>
        <v>0</v>
      </c>
      <c r="AD320" s="27"/>
      <c r="AE320" s="27"/>
      <c r="AF320" s="27"/>
      <c r="AG320" s="27"/>
      <c r="AH320" s="27"/>
      <c r="AI320" s="27"/>
      <c r="AJ320" s="27"/>
      <c r="AK320" s="27"/>
      <c r="AL320" s="29">
        <v>0</v>
      </c>
      <c r="AM320" s="29">
        <v>0</v>
      </c>
      <c r="AN320" s="29" t="s">
        <v>1427</v>
      </c>
      <c r="AO320" s="29" t="s">
        <v>1427</v>
      </c>
      <c r="AP320" s="29" t="s">
        <v>1427</v>
      </c>
      <c r="AQ320" s="29" t="s">
        <v>1427</v>
      </c>
      <c r="AR320" s="29" t="s">
        <v>1427</v>
      </c>
      <c r="AS320" s="29" t="s">
        <v>1427</v>
      </c>
      <c r="AT320" s="29" t="str">
        <f t="shared" si="17"/>
        <v>.</v>
      </c>
      <c r="AU320" s="29">
        <v>6</v>
      </c>
      <c r="AV320" s="29">
        <v>7</v>
      </c>
      <c r="AW320" s="29">
        <v>1</v>
      </c>
      <c r="AX320" s="29">
        <v>25</v>
      </c>
      <c r="AY320" s="29">
        <v>1</v>
      </c>
      <c r="AZ320" s="27" t="s">
        <v>1427</v>
      </c>
      <c r="BA320" s="27">
        <v>67</v>
      </c>
      <c r="BB320" s="27">
        <v>1</v>
      </c>
      <c r="BC320" s="27">
        <v>0</v>
      </c>
      <c r="BD320" s="27">
        <v>0</v>
      </c>
      <c r="BE320" s="27">
        <v>0</v>
      </c>
      <c r="BF320" s="27" t="s">
        <v>2697</v>
      </c>
      <c r="BG320" s="27">
        <v>164</v>
      </c>
      <c r="BH320" s="27" t="s">
        <v>1427</v>
      </c>
      <c r="BI320" s="27">
        <v>4</v>
      </c>
      <c r="BJ320" s="27">
        <v>13</v>
      </c>
      <c r="BK320" s="27" t="s">
        <v>1427</v>
      </c>
      <c r="BL320" s="27">
        <v>111</v>
      </c>
      <c r="BM320" s="27" t="s">
        <v>1427</v>
      </c>
      <c r="BN320" s="27">
        <v>5</v>
      </c>
      <c r="BO320" s="29">
        <v>4</v>
      </c>
      <c r="BP320" s="27">
        <v>100</v>
      </c>
      <c r="BQ320" s="27">
        <v>0</v>
      </c>
      <c r="BR320" s="27" t="s">
        <v>1427</v>
      </c>
      <c r="BS320" s="27">
        <v>1</v>
      </c>
      <c r="BT320" s="27">
        <v>0</v>
      </c>
      <c r="BU320" s="29">
        <v>4</v>
      </c>
    </row>
    <row r="321" spans="1:73" ht="30" hidden="1" outlineLevel="2" x14ac:dyDescent="0.25">
      <c r="A321" s="27">
        <v>119</v>
      </c>
      <c r="B321" s="28">
        <v>44445.446851851855</v>
      </c>
      <c r="C321" s="28">
        <v>44445.451493055552</v>
      </c>
      <c r="D321" s="2" t="s">
        <v>246</v>
      </c>
      <c r="E321" s="27">
        <v>100</v>
      </c>
      <c r="F321" s="27">
        <v>400</v>
      </c>
      <c r="G321" s="27">
        <v>1</v>
      </c>
      <c r="H321" s="28">
        <v>44445.451498414353</v>
      </c>
      <c r="I321" s="2" t="s">
        <v>247</v>
      </c>
      <c r="J321" s="27">
        <v>45.43170166015625</v>
      </c>
      <c r="K321" s="27">
        <v>10.98590087890625</v>
      </c>
      <c r="L321" s="2" t="s">
        <v>15</v>
      </c>
      <c r="M321" s="2" t="s">
        <v>16</v>
      </c>
      <c r="N321" s="3">
        <v>3</v>
      </c>
      <c r="O321" s="27" t="s">
        <v>1634</v>
      </c>
      <c r="P321" s="27" t="s">
        <v>1635</v>
      </c>
      <c r="Q321" s="27" t="s">
        <v>1636</v>
      </c>
      <c r="R321" s="27">
        <f t="shared" si="15"/>
        <v>3</v>
      </c>
      <c r="S321" s="27">
        <v>2</v>
      </c>
      <c r="T321" s="27"/>
      <c r="U321" s="27">
        <v>1</v>
      </c>
      <c r="V321" s="27"/>
      <c r="W321" s="27"/>
      <c r="X321" s="27"/>
      <c r="Y321" s="27"/>
      <c r="Z321" s="27" t="s">
        <v>1427</v>
      </c>
      <c r="AA321" s="27" t="s">
        <v>1427</v>
      </c>
      <c r="AB321" s="27" t="s">
        <v>1427</v>
      </c>
      <c r="AC321" s="27">
        <f t="shared" si="16"/>
        <v>0</v>
      </c>
      <c r="AD321" s="27"/>
      <c r="AE321" s="27"/>
      <c r="AF321" s="27"/>
      <c r="AG321" s="27"/>
      <c r="AH321" s="27"/>
      <c r="AI321" s="27"/>
      <c r="AJ321" s="27"/>
      <c r="AK321" s="27"/>
      <c r="AL321" s="29">
        <v>0</v>
      </c>
      <c r="AM321" s="29">
        <v>0</v>
      </c>
      <c r="AN321" s="29" t="s">
        <v>1427</v>
      </c>
      <c r="AO321" s="29" t="s">
        <v>1427</v>
      </c>
      <c r="AP321" s="29" t="s">
        <v>1427</v>
      </c>
      <c r="AQ321" s="29" t="s">
        <v>1427</v>
      </c>
      <c r="AR321" s="29" t="s">
        <v>1427</v>
      </c>
      <c r="AS321" s="29" t="s">
        <v>1427</v>
      </c>
      <c r="AT321" s="29" t="str">
        <f t="shared" si="17"/>
        <v>.</v>
      </c>
      <c r="AU321" s="29">
        <v>8</v>
      </c>
      <c r="AV321" s="29">
        <v>9</v>
      </c>
      <c r="AW321" s="29">
        <v>1</v>
      </c>
      <c r="AX321" s="29">
        <v>43</v>
      </c>
      <c r="AY321" s="29">
        <v>1</v>
      </c>
      <c r="AZ321" s="27" t="s">
        <v>1427</v>
      </c>
      <c r="BA321" s="27">
        <v>67</v>
      </c>
      <c r="BB321" s="27">
        <v>1</v>
      </c>
      <c r="BC321" s="27">
        <v>0</v>
      </c>
      <c r="BD321" s="27">
        <v>0</v>
      </c>
      <c r="BE321" s="27">
        <v>0</v>
      </c>
      <c r="BF321" s="27" t="s">
        <v>2697</v>
      </c>
      <c r="BG321" s="27">
        <v>168</v>
      </c>
      <c r="BH321" s="27" t="s">
        <v>1427</v>
      </c>
      <c r="BI321" s="27">
        <v>7</v>
      </c>
      <c r="BJ321" s="27" t="s">
        <v>1427</v>
      </c>
      <c r="BK321" s="27" t="s">
        <v>1427</v>
      </c>
      <c r="BL321" s="27" t="s">
        <v>1427</v>
      </c>
      <c r="BM321" s="27" t="s">
        <v>1427</v>
      </c>
      <c r="BN321" s="27">
        <v>4</v>
      </c>
      <c r="BO321" s="29">
        <v>3</v>
      </c>
      <c r="BP321" s="27">
        <v>60</v>
      </c>
      <c r="BQ321" s="27">
        <v>0</v>
      </c>
      <c r="BR321" s="27" t="s">
        <v>1427</v>
      </c>
      <c r="BS321" s="27">
        <v>1</v>
      </c>
      <c r="BT321" s="27">
        <v>1</v>
      </c>
      <c r="BU321" s="29">
        <v>2</v>
      </c>
    </row>
    <row r="322" spans="1:73" ht="30" hidden="1" outlineLevel="2" x14ac:dyDescent="0.25">
      <c r="A322" s="27">
        <v>121</v>
      </c>
      <c r="B322" s="28">
        <v>44445.448136574072</v>
      </c>
      <c r="C322" s="28">
        <v>44445.4528125</v>
      </c>
      <c r="D322" s="2" t="s">
        <v>250</v>
      </c>
      <c r="E322" s="27">
        <v>100</v>
      </c>
      <c r="F322" s="27">
        <v>403</v>
      </c>
      <c r="G322" s="27">
        <v>1</v>
      </c>
      <c r="H322" s="28">
        <v>44445.45282741898</v>
      </c>
      <c r="I322" s="2" t="s">
        <v>251</v>
      </c>
      <c r="J322" s="27">
        <v>41.134902954101563</v>
      </c>
      <c r="K322" s="27">
        <v>16.85400390625</v>
      </c>
      <c r="L322" s="2" t="s">
        <v>15</v>
      </c>
      <c r="M322" s="2" t="s">
        <v>16</v>
      </c>
      <c r="N322" s="3">
        <v>3</v>
      </c>
      <c r="O322" s="27" t="s">
        <v>1640</v>
      </c>
      <c r="P322" s="27" t="s">
        <v>1641</v>
      </c>
      <c r="Q322" s="27" t="s">
        <v>1642</v>
      </c>
      <c r="R322" s="27">
        <f t="shared" si="15"/>
        <v>3</v>
      </c>
      <c r="S322" s="27">
        <v>1</v>
      </c>
      <c r="T322" s="27"/>
      <c r="U322" s="27"/>
      <c r="V322" s="27"/>
      <c r="W322" s="27"/>
      <c r="X322" s="27">
        <v>2</v>
      </c>
      <c r="Y322" s="27"/>
      <c r="Z322" s="27" t="s">
        <v>1427</v>
      </c>
      <c r="AA322" s="27" t="s">
        <v>1427</v>
      </c>
      <c r="AB322" s="27" t="s">
        <v>1427</v>
      </c>
      <c r="AC322" s="27">
        <f t="shared" si="16"/>
        <v>0</v>
      </c>
      <c r="AD322" s="27"/>
      <c r="AE322" s="27"/>
      <c r="AF322" s="27"/>
      <c r="AG322" s="27"/>
      <c r="AH322" s="27"/>
      <c r="AI322" s="27"/>
      <c r="AJ322" s="27"/>
      <c r="AK322" s="27"/>
      <c r="AL322" s="29">
        <v>0</v>
      </c>
      <c r="AM322" s="29">
        <v>0</v>
      </c>
      <c r="AN322" s="29" t="s">
        <v>1427</v>
      </c>
      <c r="AO322" s="29" t="s">
        <v>1427</v>
      </c>
      <c r="AP322" s="29" t="s">
        <v>1427</v>
      </c>
      <c r="AQ322" s="29" t="s">
        <v>1427</v>
      </c>
      <c r="AR322" s="29" t="s">
        <v>1427</v>
      </c>
      <c r="AS322" s="29" t="s">
        <v>1427</v>
      </c>
      <c r="AT322" s="29" t="str">
        <f t="shared" si="17"/>
        <v>.</v>
      </c>
      <c r="AU322" s="29">
        <v>6</v>
      </c>
      <c r="AV322" s="29">
        <v>5</v>
      </c>
      <c r="AW322" s="29">
        <v>1</v>
      </c>
      <c r="AX322" s="29">
        <v>63</v>
      </c>
      <c r="AY322" s="29">
        <v>1</v>
      </c>
      <c r="AZ322" s="27" t="s">
        <v>1427</v>
      </c>
      <c r="BA322" s="27">
        <v>67</v>
      </c>
      <c r="BB322" s="27">
        <v>1</v>
      </c>
      <c r="BC322" s="27">
        <v>0</v>
      </c>
      <c r="BD322" s="27">
        <v>0</v>
      </c>
      <c r="BE322" s="27">
        <v>0</v>
      </c>
      <c r="BF322" s="27" t="s">
        <v>2765</v>
      </c>
      <c r="BG322" s="27">
        <v>173</v>
      </c>
      <c r="BH322" s="27" t="s">
        <v>2766</v>
      </c>
      <c r="BI322" s="27">
        <v>3</v>
      </c>
      <c r="BJ322" s="27" t="s">
        <v>1427</v>
      </c>
      <c r="BK322" s="27" t="s">
        <v>1427</v>
      </c>
      <c r="BL322" s="27" t="s">
        <v>1427</v>
      </c>
      <c r="BM322" s="27" t="s">
        <v>1427</v>
      </c>
      <c r="BN322" s="27">
        <v>4</v>
      </c>
      <c r="BO322" s="29">
        <v>3</v>
      </c>
      <c r="BP322" s="27">
        <v>45</v>
      </c>
      <c r="BQ322" s="27">
        <v>0</v>
      </c>
      <c r="BR322" s="27" t="s">
        <v>1427</v>
      </c>
      <c r="BS322" s="27">
        <v>1</v>
      </c>
      <c r="BT322" s="27">
        <v>0</v>
      </c>
      <c r="BU322" s="29">
        <v>1</v>
      </c>
    </row>
    <row r="323" spans="1:73" ht="30" hidden="1" outlineLevel="2" x14ac:dyDescent="0.25">
      <c r="A323" s="27">
        <v>132</v>
      </c>
      <c r="B323" s="28">
        <v>44445.467673611114</v>
      </c>
      <c r="C323" s="28">
        <v>44445.470057870371</v>
      </c>
      <c r="D323" s="2" t="s">
        <v>272</v>
      </c>
      <c r="E323" s="27">
        <v>100</v>
      </c>
      <c r="F323" s="27">
        <v>206</v>
      </c>
      <c r="G323" s="27">
        <v>1</v>
      </c>
      <c r="H323" s="28">
        <v>44445.470069432871</v>
      </c>
      <c r="I323" s="2" t="s">
        <v>273</v>
      </c>
      <c r="J323" s="27">
        <v>56.115493774414063</v>
      </c>
      <c r="K323" s="27">
        <v>-4.2292938232421875</v>
      </c>
      <c r="L323" s="2" t="s">
        <v>15</v>
      </c>
      <c r="M323" s="2" t="s">
        <v>87</v>
      </c>
      <c r="N323" s="3">
        <v>3</v>
      </c>
      <c r="O323" s="27" t="s">
        <v>1650</v>
      </c>
      <c r="P323" s="27" t="s">
        <v>1651</v>
      </c>
      <c r="Q323" s="27" t="s">
        <v>1652</v>
      </c>
      <c r="R323" s="27">
        <f t="shared" si="15"/>
        <v>3</v>
      </c>
      <c r="S323" s="27"/>
      <c r="T323" s="27"/>
      <c r="U323" s="27">
        <v>1</v>
      </c>
      <c r="V323" s="27"/>
      <c r="W323" s="27"/>
      <c r="X323" s="27">
        <v>2</v>
      </c>
      <c r="Y323" s="27"/>
      <c r="Z323" s="27" t="s">
        <v>1427</v>
      </c>
      <c r="AA323" s="27" t="s">
        <v>1427</v>
      </c>
      <c r="AB323" s="27" t="s">
        <v>1427</v>
      </c>
      <c r="AC323" s="27">
        <f t="shared" si="16"/>
        <v>0</v>
      </c>
      <c r="AD323" s="27"/>
      <c r="AE323" s="27"/>
      <c r="AF323" s="27"/>
      <c r="AG323" s="27"/>
      <c r="AH323" s="27"/>
      <c r="AI323" s="27"/>
      <c r="AJ323" s="27"/>
      <c r="AK323" s="27"/>
      <c r="AL323" s="29">
        <v>0</v>
      </c>
      <c r="AM323" s="29">
        <v>0</v>
      </c>
      <c r="AN323" s="29" t="s">
        <v>1427</v>
      </c>
      <c r="AO323" s="29" t="s">
        <v>1427</v>
      </c>
      <c r="AP323" s="29" t="s">
        <v>1427</v>
      </c>
      <c r="AQ323" s="29" t="s">
        <v>1427</v>
      </c>
      <c r="AR323" s="29" t="s">
        <v>1427</v>
      </c>
      <c r="AS323" s="29" t="s">
        <v>1427</v>
      </c>
      <c r="AT323" s="29" t="str">
        <f t="shared" si="17"/>
        <v>.</v>
      </c>
      <c r="AU323" s="29">
        <v>8</v>
      </c>
      <c r="AV323" s="29">
        <v>8</v>
      </c>
      <c r="AW323" s="29">
        <v>1</v>
      </c>
      <c r="AX323" s="29">
        <v>47</v>
      </c>
      <c r="AY323" s="29">
        <v>0</v>
      </c>
      <c r="AZ323" s="27" t="s">
        <v>3184</v>
      </c>
      <c r="BA323" s="27" t="s">
        <v>1427</v>
      </c>
      <c r="BB323" s="27">
        <v>0</v>
      </c>
      <c r="BC323" s="27">
        <v>0</v>
      </c>
      <c r="BD323" s="27">
        <v>0</v>
      </c>
      <c r="BE323" s="27">
        <v>0</v>
      </c>
      <c r="BF323" s="27" t="s">
        <v>1427</v>
      </c>
      <c r="BG323" s="27">
        <v>167</v>
      </c>
      <c r="BH323" s="27" t="s">
        <v>1427</v>
      </c>
      <c r="BI323" s="27">
        <v>4</v>
      </c>
      <c r="BJ323" s="27">
        <v>9</v>
      </c>
      <c r="BK323" s="27" t="s">
        <v>1427</v>
      </c>
      <c r="BL323" s="27" t="s">
        <v>1427</v>
      </c>
      <c r="BM323" s="27" t="s">
        <v>1427</v>
      </c>
      <c r="BN323" s="27">
        <v>5</v>
      </c>
      <c r="BO323" s="29">
        <v>4</v>
      </c>
      <c r="BP323" s="27">
        <v>180</v>
      </c>
      <c r="BQ323" s="27">
        <v>0</v>
      </c>
      <c r="BR323" s="27" t="s">
        <v>1427</v>
      </c>
      <c r="BS323" s="27">
        <v>1</v>
      </c>
      <c r="BT323" s="27">
        <v>1</v>
      </c>
      <c r="BU323" s="29">
        <v>6</v>
      </c>
    </row>
    <row r="324" spans="1:73" ht="45" hidden="1" outlineLevel="2" x14ac:dyDescent="0.25">
      <c r="A324" s="27">
        <v>137</v>
      </c>
      <c r="B324" s="28">
        <v>44445.47388888889</v>
      </c>
      <c r="C324" s="28">
        <v>44445.475439814814</v>
      </c>
      <c r="D324" s="2" t="s">
        <v>282</v>
      </c>
      <c r="E324" s="27">
        <v>100</v>
      </c>
      <c r="F324" s="27">
        <v>134</v>
      </c>
      <c r="G324" s="27">
        <v>1</v>
      </c>
      <c r="H324" s="28">
        <v>44445.475451574071</v>
      </c>
      <c r="I324" s="2" t="s">
        <v>283</v>
      </c>
      <c r="J324" s="27">
        <v>45.472198486328125</v>
      </c>
      <c r="K324" s="27">
        <v>9.19219970703125</v>
      </c>
      <c r="L324" s="2" t="s">
        <v>15</v>
      </c>
      <c r="M324" s="2" t="s">
        <v>16</v>
      </c>
      <c r="N324" s="3">
        <v>3</v>
      </c>
      <c r="O324" s="27" t="s">
        <v>1659</v>
      </c>
      <c r="P324" s="27" t="s">
        <v>1660</v>
      </c>
      <c r="Q324" s="27" t="s">
        <v>1661</v>
      </c>
      <c r="R324" s="27">
        <f t="shared" ref="R324:R387" si="21">IF($O324=".",0,1)+IF($P324=".",0,1)+IF($Q324=".",0,1)</f>
        <v>3</v>
      </c>
      <c r="S324" s="27"/>
      <c r="T324" s="27"/>
      <c r="U324" s="27">
        <v>1</v>
      </c>
      <c r="V324" s="27"/>
      <c r="W324" s="27"/>
      <c r="X324" s="27">
        <v>2</v>
      </c>
      <c r="Y324" s="27"/>
      <c r="Z324" s="27" t="s">
        <v>1427</v>
      </c>
      <c r="AA324" s="27" t="s">
        <v>1427</v>
      </c>
      <c r="AB324" s="27" t="s">
        <v>1427</v>
      </c>
      <c r="AC324" s="27">
        <f t="shared" ref="AC324:AC387" si="22">IF($Z324=".",0,1)+IF($AA324=".",0,1)+IF($AB324=".",0,1)</f>
        <v>0</v>
      </c>
      <c r="AD324" s="27"/>
      <c r="AE324" s="27"/>
      <c r="AF324" s="27"/>
      <c r="AG324" s="27"/>
      <c r="AH324" s="27"/>
      <c r="AI324" s="27"/>
      <c r="AJ324" s="27"/>
      <c r="AK324" s="27"/>
      <c r="AL324" s="29">
        <v>0</v>
      </c>
      <c r="AM324" s="29">
        <v>0</v>
      </c>
      <c r="AN324" s="29" t="s">
        <v>1427</v>
      </c>
      <c r="AO324" s="29" t="s">
        <v>1427</v>
      </c>
      <c r="AP324" s="29" t="s">
        <v>1427</v>
      </c>
      <c r="AQ324" s="29" t="s">
        <v>1427</v>
      </c>
      <c r="AR324" s="29" t="s">
        <v>1427</v>
      </c>
      <c r="AS324" s="29" t="s">
        <v>1427</v>
      </c>
      <c r="AT324" s="29" t="str">
        <f t="shared" ref="AT324:AT387" si="23">IF(AN324=".",".",SUM(AN324:AS324)/6)</f>
        <v>.</v>
      </c>
      <c r="AU324" s="29">
        <v>6</v>
      </c>
      <c r="AV324" s="29">
        <v>7</v>
      </c>
      <c r="AW324" s="29">
        <v>1</v>
      </c>
      <c r="AX324" s="29">
        <v>20</v>
      </c>
      <c r="AY324" s="29">
        <v>1</v>
      </c>
      <c r="AZ324" s="27" t="s">
        <v>1427</v>
      </c>
      <c r="BA324" s="27">
        <v>58</v>
      </c>
      <c r="BB324" s="27">
        <v>1</v>
      </c>
      <c r="BC324" s="27">
        <v>0</v>
      </c>
      <c r="BD324" s="27">
        <v>0</v>
      </c>
      <c r="BE324" s="27">
        <v>0</v>
      </c>
      <c r="BF324" s="27" t="s">
        <v>2599</v>
      </c>
      <c r="BG324" s="27">
        <v>173</v>
      </c>
      <c r="BH324" s="27" t="s">
        <v>2771</v>
      </c>
      <c r="BI324" s="27">
        <v>2</v>
      </c>
      <c r="BJ324" s="27" t="s">
        <v>1427</v>
      </c>
      <c r="BK324" s="27" t="s">
        <v>1427</v>
      </c>
      <c r="BL324" s="27" t="s">
        <v>1427</v>
      </c>
      <c r="BM324" s="27" t="s">
        <v>1427</v>
      </c>
      <c r="BN324" s="27">
        <v>2</v>
      </c>
      <c r="BO324" s="29">
        <v>3</v>
      </c>
      <c r="BP324" s="27">
        <v>20</v>
      </c>
      <c r="BQ324" s="27">
        <v>1</v>
      </c>
      <c r="BR324" s="27">
        <v>1</v>
      </c>
      <c r="BS324" s="27">
        <v>1</v>
      </c>
      <c r="BT324" s="27">
        <v>1</v>
      </c>
      <c r="BU324" s="29">
        <v>2</v>
      </c>
    </row>
    <row r="325" spans="1:73" ht="30" hidden="1" outlineLevel="2" x14ac:dyDescent="0.25">
      <c r="A325" s="27">
        <v>146</v>
      </c>
      <c r="B325" s="28">
        <v>44445.479328703703</v>
      </c>
      <c r="C325" s="28">
        <v>44445.48364583333</v>
      </c>
      <c r="D325" s="2" t="s">
        <v>300</v>
      </c>
      <c r="E325" s="27">
        <v>100</v>
      </c>
      <c r="F325" s="27">
        <v>373</v>
      </c>
      <c r="G325" s="27">
        <v>1</v>
      </c>
      <c r="H325" s="28">
        <v>44445.483658923615</v>
      </c>
      <c r="I325" s="2" t="s">
        <v>301</v>
      </c>
      <c r="J325" s="27">
        <v>45.403106689453125</v>
      </c>
      <c r="K325" s="27">
        <v>11.87469482421875</v>
      </c>
      <c r="L325" s="2" t="s">
        <v>15</v>
      </c>
      <c r="M325" s="2" t="s">
        <v>16</v>
      </c>
      <c r="N325" s="3">
        <v>3</v>
      </c>
      <c r="O325" s="27" t="s">
        <v>1673</v>
      </c>
      <c r="P325" s="27" t="s">
        <v>1674</v>
      </c>
      <c r="Q325" s="27" t="s">
        <v>1675</v>
      </c>
      <c r="R325" s="27">
        <f t="shared" si="21"/>
        <v>3</v>
      </c>
      <c r="S325" s="27">
        <v>1</v>
      </c>
      <c r="T325" s="27"/>
      <c r="U325" s="27">
        <v>1</v>
      </c>
      <c r="V325" s="27"/>
      <c r="W325" s="27"/>
      <c r="X325" s="27">
        <v>1</v>
      </c>
      <c r="Y325" s="27"/>
      <c r="Z325" s="27" t="s">
        <v>1427</v>
      </c>
      <c r="AA325" s="27" t="s">
        <v>1427</v>
      </c>
      <c r="AB325" s="27" t="s">
        <v>1427</v>
      </c>
      <c r="AC325" s="27">
        <f t="shared" si="22"/>
        <v>0</v>
      </c>
      <c r="AD325" s="27"/>
      <c r="AE325" s="27"/>
      <c r="AF325" s="27"/>
      <c r="AG325" s="27"/>
      <c r="AH325" s="27"/>
      <c r="AI325" s="27"/>
      <c r="AJ325" s="27"/>
      <c r="AK325" s="27"/>
      <c r="AL325" s="29">
        <v>0</v>
      </c>
      <c r="AM325" s="29">
        <v>0</v>
      </c>
      <c r="AN325" s="29" t="s">
        <v>1427</v>
      </c>
      <c r="AO325" s="29" t="s">
        <v>1427</v>
      </c>
      <c r="AP325" s="29" t="s">
        <v>1427</v>
      </c>
      <c r="AQ325" s="29" t="s">
        <v>1427</v>
      </c>
      <c r="AR325" s="29" t="s">
        <v>1427</v>
      </c>
      <c r="AS325" s="29" t="s">
        <v>1427</v>
      </c>
      <c r="AT325" s="29" t="str">
        <f t="shared" si="23"/>
        <v>.</v>
      </c>
      <c r="AU325" s="29">
        <v>7</v>
      </c>
      <c r="AV325" s="29">
        <v>8</v>
      </c>
      <c r="AW325" s="29">
        <v>1</v>
      </c>
      <c r="AX325" s="29">
        <v>30</v>
      </c>
      <c r="AY325" s="29">
        <v>1</v>
      </c>
      <c r="AZ325" s="27" t="s">
        <v>1427</v>
      </c>
      <c r="BA325" s="27">
        <v>67</v>
      </c>
      <c r="BB325" s="27">
        <v>1</v>
      </c>
      <c r="BC325" s="27">
        <v>0</v>
      </c>
      <c r="BD325" s="27">
        <v>0</v>
      </c>
      <c r="BE325" s="27">
        <v>0</v>
      </c>
      <c r="BF325" s="27" t="s">
        <v>2697</v>
      </c>
      <c r="BG325" s="27">
        <v>167</v>
      </c>
      <c r="BH325" s="27" t="s">
        <v>1427</v>
      </c>
      <c r="BI325" s="27">
        <v>5</v>
      </c>
      <c r="BJ325" s="27">
        <v>14</v>
      </c>
      <c r="BK325" s="27" t="s">
        <v>1427</v>
      </c>
      <c r="BL325" s="27">
        <v>122</v>
      </c>
      <c r="BM325" s="27" t="s">
        <v>1427</v>
      </c>
      <c r="BN325" s="27">
        <v>2</v>
      </c>
      <c r="BO325" s="29">
        <v>3</v>
      </c>
      <c r="BP325" s="27">
        <v>60</v>
      </c>
      <c r="BQ325" s="27">
        <v>0</v>
      </c>
      <c r="BR325" s="27" t="s">
        <v>1427</v>
      </c>
      <c r="BS325" s="27">
        <v>1</v>
      </c>
      <c r="BT325" s="27">
        <v>1</v>
      </c>
      <c r="BU325" s="29">
        <v>1</v>
      </c>
    </row>
    <row r="326" spans="1:73" ht="45" hidden="1" outlineLevel="2" x14ac:dyDescent="0.25">
      <c r="A326" s="27">
        <v>148</v>
      </c>
      <c r="B326" s="28">
        <v>44445.482604166667</v>
      </c>
      <c r="C326" s="28">
        <v>44445.486006944448</v>
      </c>
      <c r="D326" s="2" t="s">
        <v>304</v>
      </c>
      <c r="E326" s="27">
        <v>100</v>
      </c>
      <c r="F326" s="27">
        <v>293</v>
      </c>
      <c r="G326" s="27">
        <v>1</v>
      </c>
      <c r="H326" s="28">
        <v>44445.486034120368</v>
      </c>
      <c r="I326" s="2" t="s">
        <v>305</v>
      </c>
      <c r="J326" s="27">
        <v>45.66180419921875</v>
      </c>
      <c r="K326" s="27">
        <v>12.2427978515625</v>
      </c>
      <c r="L326" s="2" t="s">
        <v>15</v>
      </c>
      <c r="M326" s="2" t="s">
        <v>16</v>
      </c>
      <c r="N326" s="3">
        <v>3</v>
      </c>
      <c r="O326" s="27" t="s">
        <v>1679</v>
      </c>
      <c r="P326" s="27" t="s">
        <v>1680</v>
      </c>
      <c r="Q326" s="27" t="s">
        <v>1681</v>
      </c>
      <c r="R326" s="27">
        <f t="shared" si="21"/>
        <v>3</v>
      </c>
      <c r="S326" s="27"/>
      <c r="T326" s="27"/>
      <c r="U326" s="27">
        <v>1</v>
      </c>
      <c r="V326" s="27"/>
      <c r="W326" s="27"/>
      <c r="X326" s="27">
        <v>2</v>
      </c>
      <c r="Y326" s="27"/>
      <c r="Z326" s="27" t="s">
        <v>1427</v>
      </c>
      <c r="AA326" s="27" t="s">
        <v>1427</v>
      </c>
      <c r="AB326" s="27" t="s">
        <v>1427</v>
      </c>
      <c r="AC326" s="27">
        <f t="shared" si="22"/>
        <v>0</v>
      </c>
      <c r="AD326" s="27"/>
      <c r="AE326" s="27"/>
      <c r="AF326" s="27"/>
      <c r="AG326" s="27"/>
      <c r="AH326" s="27"/>
      <c r="AI326" s="27"/>
      <c r="AJ326" s="27"/>
      <c r="AK326" s="27"/>
      <c r="AL326" s="29">
        <v>0</v>
      </c>
      <c r="AM326" s="29">
        <v>0</v>
      </c>
      <c r="AN326" s="29" t="s">
        <v>1427</v>
      </c>
      <c r="AO326" s="29" t="s">
        <v>1427</v>
      </c>
      <c r="AP326" s="29" t="s">
        <v>1427</v>
      </c>
      <c r="AQ326" s="29" t="s">
        <v>1427</v>
      </c>
      <c r="AR326" s="29" t="s">
        <v>1427</v>
      </c>
      <c r="AS326" s="29" t="s">
        <v>1427</v>
      </c>
      <c r="AT326" s="29" t="str">
        <f t="shared" si="23"/>
        <v>.</v>
      </c>
      <c r="AU326" s="29">
        <v>5</v>
      </c>
      <c r="AV326" s="29">
        <v>7</v>
      </c>
      <c r="AW326" s="29">
        <v>0</v>
      </c>
      <c r="AX326" s="29">
        <v>24</v>
      </c>
      <c r="AY326" s="29">
        <v>1</v>
      </c>
      <c r="AZ326" s="27" t="s">
        <v>1427</v>
      </c>
      <c r="BA326" s="27">
        <v>104</v>
      </c>
      <c r="BB326" s="27">
        <v>1</v>
      </c>
      <c r="BC326" s="27">
        <v>0</v>
      </c>
      <c r="BD326" s="27">
        <v>0</v>
      </c>
      <c r="BE326" s="27">
        <v>0</v>
      </c>
      <c r="BF326" s="27" t="s">
        <v>2618</v>
      </c>
      <c r="BG326" s="27">
        <v>164</v>
      </c>
      <c r="BH326" s="27" t="s">
        <v>1427</v>
      </c>
      <c r="BI326" s="27">
        <v>4</v>
      </c>
      <c r="BJ326" s="27">
        <v>16</v>
      </c>
      <c r="BK326" s="27" t="s">
        <v>1427</v>
      </c>
      <c r="BL326" s="27">
        <v>110</v>
      </c>
      <c r="BM326" s="27" t="s">
        <v>1427</v>
      </c>
      <c r="BN326" s="27">
        <v>3</v>
      </c>
      <c r="BO326" s="29">
        <v>3</v>
      </c>
      <c r="BP326" s="27">
        <v>180</v>
      </c>
      <c r="BQ326" s="27">
        <v>0</v>
      </c>
      <c r="BR326" s="27" t="s">
        <v>1427</v>
      </c>
      <c r="BS326" s="27">
        <v>1</v>
      </c>
      <c r="BT326" s="27">
        <v>1</v>
      </c>
      <c r="BU326" s="29">
        <v>2</v>
      </c>
    </row>
    <row r="327" spans="1:73" ht="30" hidden="1" outlineLevel="2" x14ac:dyDescent="0.25">
      <c r="A327" s="27">
        <v>154</v>
      </c>
      <c r="B327" s="28">
        <v>44445.490682870368</v>
      </c>
      <c r="C327" s="28">
        <v>44445.492627314816</v>
      </c>
      <c r="D327" s="2" t="s">
        <v>316</v>
      </c>
      <c r="E327" s="27">
        <v>100</v>
      </c>
      <c r="F327" s="27">
        <v>167</v>
      </c>
      <c r="G327" s="27">
        <v>1</v>
      </c>
      <c r="H327" s="28">
        <v>44445.492631898145</v>
      </c>
      <c r="I327" s="2" t="s">
        <v>317</v>
      </c>
      <c r="J327" s="27">
        <v>43.565200805664063</v>
      </c>
      <c r="K327" s="27">
        <v>7.131805419921875</v>
      </c>
      <c r="L327" s="2" t="s">
        <v>15</v>
      </c>
      <c r="M327" s="2" t="s">
        <v>16</v>
      </c>
      <c r="N327" s="3">
        <v>3</v>
      </c>
      <c r="O327" s="27" t="s">
        <v>1689</v>
      </c>
      <c r="P327" s="27" t="s">
        <v>1690</v>
      </c>
      <c r="Q327" s="27" t="s">
        <v>1691</v>
      </c>
      <c r="R327" s="27">
        <f t="shared" si="21"/>
        <v>3</v>
      </c>
      <c r="S327" s="27">
        <v>1</v>
      </c>
      <c r="T327" s="27"/>
      <c r="U327" s="27">
        <v>1</v>
      </c>
      <c r="V327" s="27"/>
      <c r="W327" s="27"/>
      <c r="X327" s="27">
        <v>1</v>
      </c>
      <c r="Y327" s="27"/>
      <c r="Z327" s="27" t="s">
        <v>1427</v>
      </c>
      <c r="AA327" s="27" t="s">
        <v>1427</v>
      </c>
      <c r="AB327" s="27" t="s">
        <v>1427</v>
      </c>
      <c r="AC327" s="27">
        <f t="shared" si="22"/>
        <v>0</v>
      </c>
      <c r="AD327" s="27"/>
      <c r="AE327" s="27"/>
      <c r="AF327" s="27"/>
      <c r="AG327" s="27"/>
      <c r="AH327" s="27"/>
      <c r="AI327" s="27"/>
      <c r="AJ327" s="27"/>
      <c r="AK327" s="27"/>
      <c r="AL327" s="29">
        <v>0</v>
      </c>
      <c r="AM327" s="29">
        <v>0</v>
      </c>
      <c r="AN327" s="29" t="s">
        <v>1427</v>
      </c>
      <c r="AO327" s="29" t="s">
        <v>1427</v>
      </c>
      <c r="AP327" s="29" t="s">
        <v>1427</v>
      </c>
      <c r="AQ327" s="29" t="s">
        <v>1427</v>
      </c>
      <c r="AR327" s="29" t="s">
        <v>1427</v>
      </c>
      <c r="AS327" s="29" t="s">
        <v>1427</v>
      </c>
      <c r="AT327" s="29" t="str">
        <f t="shared" si="23"/>
        <v>.</v>
      </c>
      <c r="AU327" s="29">
        <v>9</v>
      </c>
      <c r="AV327" s="29">
        <v>9</v>
      </c>
      <c r="AW327" s="29">
        <v>1</v>
      </c>
      <c r="AX327" s="29">
        <v>36</v>
      </c>
      <c r="AY327" s="29">
        <v>0</v>
      </c>
      <c r="AZ327" s="27" t="s">
        <v>3187</v>
      </c>
      <c r="BA327" s="27" t="s">
        <v>1427</v>
      </c>
      <c r="BB327" s="27">
        <v>0</v>
      </c>
      <c r="BC327" s="27">
        <v>0</v>
      </c>
      <c r="BD327" s="27">
        <v>0</v>
      </c>
      <c r="BE327" s="27">
        <v>0</v>
      </c>
      <c r="BF327" s="27" t="s">
        <v>1427</v>
      </c>
      <c r="BG327" s="27">
        <v>173</v>
      </c>
      <c r="BH327" s="27" t="s">
        <v>2782</v>
      </c>
      <c r="BI327" s="27">
        <v>5</v>
      </c>
      <c r="BJ327" s="27">
        <v>18</v>
      </c>
      <c r="BK327" s="27" t="s">
        <v>3084</v>
      </c>
      <c r="BL327" s="27">
        <v>116</v>
      </c>
      <c r="BM327" s="27" t="s">
        <v>3139</v>
      </c>
      <c r="BN327" s="27">
        <v>4</v>
      </c>
      <c r="BO327" s="29">
        <v>4</v>
      </c>
      <c r="BP327" s="27">
        <v>60</v>
      </c>
      <c r="BQ327" s="27">
        <v>0</v>
      </c>
      <c r="BR327" s="27" t="s">
        <v>1427</v>
      </c>
      <c r="BS327" s="27">
        <v>1</v>
      </c>
      <c r="BT327" s="27">
        <v>1</v>
      </c>
      <c r="BU327" s="29">
        <v>2</v>
      </c>
    </row>
    <row r="328" spans="1:73" ht="45" hidden="1" outlineLevel="2" x14ac:dyDescent="0.25">
      <c r="A328" s="27">
        <v>159</v>
      </c>
      <c r="B328" s="28">
        <v>44445.495717592596</v>
      </c>
      <c r="C328" s="28">
        <v>44445.498854166668</v>
      </c>
      <c r="D328" s="2" t="s">
        <v>326</v>
      </c>
      <c r="E328" s="27">
        <v>100</v>
      </c>
      <c r="F328" s="27">
        <v>270</v>
      </c>
      <c r="G328" s="27">
        <v>1</v>
      </c>
      <c r="H328" s="28">
        <v>44445.498880300926</v>
      </c>
      <c r="I328" s="2" t="s">
        <v>327</v>
      </c>
      <c r="J328" s="27">
        <v>45.518707275390625</v>
      </c>
      <c r="K328" s="27">
        <v>11.32659912109375</v>
      </c>
      <c r="L328" s="2" t="s">
        <v>15</v>
      </c>
      <c r="M328" s="2" t="s">
        <v>16</v>
      </c>
      <c r="N328" s="3">
        <v>3</v>
      </c>
      <c r="O328" s="27" t="s">
        <v>1698</v>
      </c>
      <c r="P328" s="27" t="s">
        <v>1699</v>
      </c>
      <c r="Q328" s="27" t="s">
        <v>1700</v>
      </c>
      <c r="R328" s="27">
        <f t="shared" si="21"/>
        <v>3</v>
      </c>
      <c r="S328" s="27"/>
      <c r="T328" s="27"/>
      <c r="U328" s="27"/>
      <c r="V328" s="27"/>
      <c r="W328" s="27"/>
      <c r="X328" s="27">
        <v>3</v>
      </c>
      <c r="Y328" s="27"/>
      <c r="Z328" s="27" t="s">
        <v>1427</v>
      </c>
      <c r="AA328" s="27" t="s">
        <v>1427</v>
      </c>
      <c r="AB328" s="27" t="s">
        <v>1427</v>
      </c>
      <c r="AC328" s="27">
        <f t="shared" si="22"/>
        <v>0</v>
      </c>
      <c r="AD328" s="27"/>
      <c r="AE328" s="27"/>
      <c r="AF328" s="27"/>
      <c r="AG328" s="27"/>
      <c r="AH328" s="27"/>
      <c r="AI328" s="27"/>
      <c r="AJ328" s="27"/>
      <c r="AK328" s="27"/>
      <c r="AL328" s="29">
        <v>0</v>
      </c>
      <c r="AM328" s="29">
        <v>0</v>
      </c>
      <c r="AN328" s="29" t="s">
        <v>1427</v>
      </c>
      <c r="AO328" s="29" t="s">
        <v>1427</v>
      </c>
      <c r="AP328" s="29" t="s">
        <v>1427</v>
      </c>
      <c r="AQ328" s="29" t="s">
        <v>1427</v>
      </c>
      <c r="AR328" s="29" t="s">
        <v>1427</v>
      </c>
      <c r="AS328" s="29" t="s">
        <v>1427</v>
      </c>
      <c r="AT328" s="29" t="str">
        <f t="shared" si="23"/>
        <v>.</v>
      </c>
      <c r="AU328" s="29">
        <v>7</v>
      </c>
      <c r="AV328" s="29">
        <v>9</v>
      </c>
      <c r="AW328" s="29">
        <v>0</v>
      </c>
      <c r="AX328" s="29">
        <v>56</v>
      </c>
      <c r="AY328" s="29">
        <v>1</v>
      </c>
      <c r="AZ328" s="27" t="s">
        <v>1427</v>
      </c>
      <c r="BA328" s="27">
        <v>67</v>
      </c>
      <c r="BB328" s="27">
        <v>1</v>
      </c>
      <c r="BC328" s="27">
        <v>0</v>
      </c>
      <c r="BD328" s="27">
        <v>0</v>
      </c>
      <c r="BE328" s="27">
        <v>0</v>
      </c>
      <c r="BF328" s="27" t="s">
        <v>2754</v>
      </c>
      <c r="BG328" s="27">
        <v>167</v>
      </c>
      <c r="BH328" s="27" t="s">
        <v>1427</v>
      </c>
      <c r="BI328" s="27">
        <v>5</v>
      </c>
      <c r="BJ328" s="27">
        <v>16</v>
      </c>
      <c r="BK328" s="27" t="s">
        <v>1427</v>
      </c>
      <c r="BL328" s="27">
        <v>116</v>
      </c>
      <c r="BM328" s="27" t="s">
        <v>3140</v>
      </c>
      <c r="BN328" s="27">
        <v>3</v>
      </c>
      <c r="BO328" s="29">
        <v>3</v>
      </c>
      <c r="BP328" s="27">
        <v>90</v>
      </c>
      <c r="BQ328" s="27">
        <v>1</v>
      </c>
      <c r="BR328" s="27">
        <v>1</v>
      </c>
      <c r="BS328" s="27">
        <v>1</v>
      </c>
      <c r="BT328" s="27">
        <v>1</v>
      </c>
      <c r="BU328" s="29">
        <v>5</v>
      </c>
    </row>
    <row r="329" spans="1:73" ht="30" hidden="1" outlineLevel="2" x14ac:dyDescent="0.25">
      <c r="A329" s="27">
        <v>163</v>
      </c>
      <c r="B329" s="28">
        <v>44445.449155092596</v>
      </c>
      <c r="C329" s="28">
        <v>44445.502615740741</v>
      </c>
      <c r="D329" s="2" t="s">
        <v>334</v>
      </c>
      <c r="E329" s="27">
        <v>100</v>
      </c>
      <c r="F329" s="27">
        <v>4619</v>
      </c>
      <c r="G329" s="27">
        <v>1</v>
      </c>
      <c r="H329" s="28">
        <v>44445.502627187503</v>
      </c>
      <c r="I329" s="2" t="s">
        <v>335</v>
      </c>
      <c r="J329" s="27">
        <v>43.147903442382813</v>
      </c>
      <c r="K329" s="27">
        <v>12.109695434570313</v>
      </c>
      <c r="L329" s="2" t="s">
        <v>15</v>
      </c>
      <c r="M329" s="2" t="s">
        <v>16</v>
      </c>
      <c r="N329" s="3">
        <v>3</v>
      </c>
      <c r="O329" s="27" t="s">
        <v>1707</v>
      </c>
      <c r="P329" s="27" t="s">
        <v>1708</v>
      </c>
      <c r="Q329" s="27" t="s">
        <v>1709</v>
      </c>
      <c r="R329" s="27">
        <f t="shared" si="21"/>
        <v>3</v>
      </c>
      <c r="S329" s="27"/>
      <c r="T329" s="27"/>
      <c r="U329" s="27">
        <v>1</v>
      </c>
      <c r="V329" s="27"/>
      <c r="W329" s="27"/>
      <c r="X329" s="27">
        <v>2</v>
      </c>
      <c r="Y329" s="27"/>
      <c r="Z329" s="27" t="s">
        <v>1427</v>
      </c>
      <c r="AA329" s="27" t="s">
        <v>1427</v>
      </c>
      <c r="AB329" s="27" t="s">
        <v>1427</v>
      </c>
      <c r="AC329" s="27">
        <f t="shared" si="22"/>
        <v>0</v>
      </c>
      <c r="AD329" s="27"/>
      <c r="AE329" s="27"/>
      <c r="AF329" s="27"/>
      <c r="AG329" s="27"/>
      <c r="AH329" s="27"/>
      <c r="AI329" s="27"/>
      <c r="AJ329" s="27"/>
      <c r="AK329" s="27"/>
      <c r="AL329" s="29">
        <v>0</v>
      </c>
      <c r="AM329" s="29">
        <v>0</v>
      </c>
      <c r="AN329" s="29" t="s">
        <v>1427</v>
      </c>
      <c r="AO329" s="29" t="s">
        <v>1427</v>
      </c>
      <c r="AP329" s="29" t="s">
        <v>1427</v>
      </c>
      <c r="AQ329" s="29" t="s">
        <v>1427</v>
      </c>
      <c r="AR329" s="29" t="s">
        <v>1427</v>
      </c>
      <c r="AS329" s="29" t="s">
        <v>1427</v>
      </c>
      <c r="AT329" s="29" t="str">
        <f t="shared" si="23"/>
        <v>.</v>
      </c>
      <c r="AU329" s="29">
        <v>7</v>
      </c>
      <c r="AV329" s="29">
        <v>8</v>
      </c>
      <c r="AW329" s="29">
        <v>0</v>
      </c>
      <c r="AX329" s="29">
        <v>63</v>
      </c>
      <c r="AY329" s="29">
        <v>1</v>
      </c>
      <c r="AZ329" s="27" t="s">
        <v>1427</v>
      </c>
      <c r="BA329" s="27">
        <v>67</v>
      </c>
      <c r="BB329" s="27">
        <v>1</v>
      </c>
      <c r="BC329" s="27">
        <v>0</v>
      </c>
      <c r="BD329" s="27">
        <v>0</v>
      </c>
      <c r="BE329" s="27">
        <v>0</v>
      </c>
      <c r="BF329" s="27" t="s">
        <v>2697</v>
      </c>
      <c r="BG329" s="27">
        <v>170</v>
      </c>
      <c r="BH329" s="27" t="s">
        <v>1427</v>
      </c>
      <c r="BI329" s="27">
        <v>3</v>
      </c>
      <c r="BJ329" s="27" t="s">
        <v>1427</v>
      </c>
      <c r="BK329" s="27" t="s">
        <v>1427</v>
      </c>
      <c r="BL329" s="27" t="s">
        <v>1427</v>
      </c>
      <c r="BM329" s="27" t="s">
        <v>1427</v>
      </c>
      <c r="BN329" s="27">
        <v>4</v>
      </c>
      <c r="BO329" s="29">
        <v>3</v>
      </c>
      <c r="BP329" s="27">
        <v>90</v>
      </c>
      <c r="BQ329" s="27">
        <v>0</v>
      </c>
      <c r="BR329" s="27" t="s">
        <v>1427</v>
      </c>
      <c r="BS329" s="27">
        <v>1</v>
      </c>
      <c r="BT329" s="27">
        <v>1</v>
      </c>
      <c r="BU329" s="29">
        <v>3</v>
      </c>
    </row>
    <row r="330" spans="1:73" ht="45" hidden="1" outlineLevel="2" x14ac:dyDescent="0.25">
      <c r="A330" s="27">
        <v>164</v>
      </c>
      <c r="B330" s="28">
        <v>44445.501817129632</v>
      </c>
      <c r="C330" s="28">
        <v>44445.503310185188</v>
      </c>
      <c r="D330" s="2" t="s">
        <v>336</v>
      </c>
      <c r="E330" s="27">
        <v>100</v>
      </c>
      <c r="F330" s="27">
        <v>128</v>
      </c>
      <c r="G330" s="27">
        <v>1</v>
      </c>
      <c r="H330" s="28">
        <v>44445.503313622685</v>
      </c>
      <c r="I330" s="2" t="s">
        <v>337</v>
      </c>
      <c r="J330" s="27">
        <v>59.368804931640625</v>
      </c>
      <c r="K330" s="27">
        <v>18.117996215820313</v>
      </c>
      <c r="L330" s="2" t="s">
        <v>15</v>
      </c>
      <c r="M330" s="2" t="s">
        <v>16</v>
      </c>
      <c r="N330" s="3">
        <v>3</v>
      </c>
      <c r="O330" s="27" t="s">
        <v>1710</v>
      </c>
      <c r="P330" s="27" t="s">
        <v>1566</v>
      </c>
      <c r="Q330" s="27" t="s">
        <v>1566</v>
      </c>
      <c r="R330" s="27">
        <f t="shared" si="21"/>
        <v>3</v>
      </c>
      <c r="S330" s="27"/>
      <c r="T330" s="27"/>
      <c r="U330" s="27"/>
      <c r="V330" s="27">
        <v>1</v>
      </c>
      <c r="W330" s="27"/>
      <c r="X330" s="27"/>
      <c r="Y330" s="27"/>
      <c r="Z330" s="27" t="s">
        <v>1427</v>
      </c>
      <c r="AA330" s="27" t="s">
        <v>1427</v>
      </c>
      <c r="AB330" s="27" t="s">
        <v>1427</v>
      </c>
      <c r="AC330" s="27">
        <f t="shared" si="22"/>
        <v>0</v>
      </c>
      <c r="AD330" s="27"/>
      <c r="AE330" s="27"/>
      <c r="AF330" s="27"/>
      <c r="AG330" s="27"/>
      <c r="AH330" s="27"/>
      <c r="AI330" s="27"/>
      <c r="AJ330" s="27"/>
      <c r="AK330" s="27"/>
      <c r="AL330" s="29">
        <v>1</v>
      </c>
      <c r="AM330" s="29">
        <v>0</v>
      </c>
      <c r="AN330" s="29" t="s">
        <v>1427</v>
      </c>
      <c r="AO330" s="29" t="s">
        <v>1427</v>
      </c>
      <c r="AP330" s="29" t="s">
        <v>1427</v>
      </c>
      <c r="AQ330" s="29" t="s">
        <v>1427</v>
      </c>
      <c r="AR330" s="29" t="s">
        <v>1427</v>
      </c>
      <c r="AS330" s="29" t="s">
        <v>1427</v>
      </c>
      <c r="AT330" s="29" t="str">
        <f t="shared" si="23"/>
        <v>.</v>
      </c>
      <c r="AU330" s="29">
        <v>7</v>
      </c>
      <c r="AV330" s="29">
        <v>9</v>
      </c>
      <c r="AW330" s="29">
        <v>1</v>
      </c>
      <c r="AX330" s="29">
        <v>23</v>
      </c>
      <c r="AY330" s="29">
        <v>0</v>
      </c>
      <c r="AZ330" s="27" t="s">
        <v>3188</v>
      </c>
      <c r="BA330" s="27" t="s">
        <v>1427</v>
      </c>
      <c r="BB330" s="27">
        <v>0</v>
      </c>
      <c r="BC330" s="27">
        <v>0</v>
      </c>
      <c r="BD330" s="27">
        <v>0</v>
      </c>
      <c r="BE330" s="27">
        <v>0</v>
      </c>
      <c r="BF330" s="27" t="s">
        <v>1427</v>
      </c>
      <c r="BG330" s="27">
        <v>172</v>
      </c>
      <c r="BH330" s="27" t="s">
        <v>1427</v>
      </c>
      <c r="BI330" s="27">
        <v>3</v>
      </c>
      <c r="BJ330" s="27" t="s">
        <v>1427</v>
      </c>
      <c r="BK330" s="27" t="s">
        <v>1427</v>
      </c>
      <c r="BL330" s="27" t="s">
        <v>1427</v>
      </c>
      <c r="BM330" s="27" t="s">
        <v>1427</v>
      </c>
      <c r="BN330" s="27">
        <v>3</v>
      </c>
      <c r="BO330" s="29">
        <v>1</v>
      </c>
      <c r="BP330" s="27">
        <v>200</v>
      </c>
      <c r="BQ330" s="27">
        <v>0</v>
      </c>
      <c r="BR330" s="27" t="s">
        <v>1427</v>
      </c>
      <c r="BS330" s="27">
        <v>1</v>
      </c>
      <c r="BT330" s="27">
        <v>1</v>
      </c>
      <c r="BU330" s="29">
        <v>4</v>
      </c>
    </row>
    <row r="331" spans="1:73" ht="30" hidden="1" outlineLevel="2" x14ac:dyDescent="0.25">
      <c r="A331" s="27">
        <v>171</v>
      </c>
      <c r="B331" s="28">
        <v>44445.511689814812</v>
      </c>
      <c r="C331" s="28">
        <v>44445.513749999998</v>
      </c>
      <c r="D331" s="2" t="s">
        <v>350</v>
      </c>
      <c r="E331" s="27">
        <v>100</v>
      </c>
      <c r="F331" s="27">
        <v>177</v>
      </c>
      <c r="G331" s="27">
        <v>1</v>
      </c>
      <c r="H331" s="28">
        <v>44445.513757118053</v>
      </c>
      <c r="I331" s="2" t="s">
        <v>351</v>
      </c>
      <c r="J331" s="27">
        <v>45.403106689453125</v>
      </c>
      <c r="K331" s="27">
        <v>11.87469482421875</v>
      </c>
      <c r="L331" s="2" t="s">
        <v>15</v>
      </c>
      <c r="M331" s="2" t="s">
        <v>16</v>
      </c>
      <c r="N331" s="3">
        <v>3</v>
      </c>
      <c r="O331" s="27" t="s">
        <v>1717</v>
      </c>
      <c r="P331" s="27" t="s">
        <v>1718</v>
      </c>
      <c r="Q331" s="27" t="s">
        <v>1719</v>
      </c>
      <c r="R331" s="27">
        <f t="shared" si="21"/>
        <v>3</v>
      </c>
      <c r="S331" s="27"/>
      <c r="T331" s="27"/>
      <c r="U331" s="27">
        <v>3</v>
      </c>
      <c r="V331" s="27"/>
      <c r="W331" s="27"/>
      <c r="X331" s="27"/>
      <c r="Y331" s="27"/>
      <c r="Z331" s="27" t="s">
        <v>1427</v>
      </c>
      <c r="AA331" s="27" t="s">
        <v>1427</v>
      </c>
      <c r="AB331" s="27" t="s">
        <v>1427</v>
      </c>
      <c r="AC331" s="27">
        <f t="shared" si="22"/>
        <v>0</v>
      </c>
      <c r="AD331" s="27"/>
      <c r="AE331" s="27"/>
      <c r="AF331" s="27"/>
      <c r="AG331" s="27"/>
      <c r="AH331" s="27"/>
      <c r="AI331" s="27"/>
      <c r="AJ331" s="27"/>
      <c r="AK331" s="27"/>
      <c r="AL331" s="29">
        <v>0</v>
      </c>
      <c r="AM331" s="29">
        <v>0</v>
      </c>
      <c r="AN331" s="29" t="s">
        <v>1427</v>
      </c>
      <c r="AO331" s="29" t="s">
        <v>1427</v>
      </c>
      <c r="AP331" s="29" t="s">
        <v>1427</v>
      </c>
      <c r="AQ331" s="29" t="s">
        <v>1427</v>
      </c>
      <c r="AR331" s="29" t="s">
        <v>1427</v>
      </c>
      <c r="AS331" s="29" t="s">
        <v>1427</v>
      </c>
      <c r="AT331" s="29" t="str">
        <f t="shared" si="23"/>
        <v>.</v>
      </c>
      <c r="AU331" s="29">
        <v>9</v>
      </c>
      <c r="AV331" s="29">
        <v>7</v>
      </c>
      <c r="AW331" s="29">
        <v>1</v>
      </c>
      <c r="AX331" s="29">
        <v>50</v>
      </c>
      <c r="AY331" s="29">
        <v>1</v>
      </c>
      <c r="AZ331" s="27" t="s">
        <v>1427</v>
      </c>
      <c r="BA331" s="27">
        <v>67</v>
      </c>
      <c r="BB331" s="27">
        <v>1</v>
      </c>
      <c r="BC331" s="27">
        <v>0</v>
      </c>
      <c r="BD331" s="27">
        <v>0</v>
      </c>
      <c r="BE331" s="27">
        <v>0</v>
      </c>
      <c r="BF331" s="27" t="s">
        <v>2697</v>
      </c>
      <c r="BG331" s="27">
        <v>173</v>
      </c>
      <c r="BH331" s="27" t="s">
        <v>2794</v>
      </c>
      <c r="BI331" s="27">
        <v>5</v>
      </c>
      <c r="BJ331" s="27">
        <v>18</v>
      </c>
      <c r="BK331" s="27" t="s">
        <v>3085</v>
      </c>
      <c r="BL331" s="27">
        <v>111</v>
      </c>
      <c r="BM331" s="27" t="s">
        <v>1427</v>
      </c>
      <c r="BN331" s="27">
        <v>4</v>
      </c>
      <c r="BO331" s="29">
        <v>3</v>
      </c>
      <c r="BP331" s="27">
        <v>20</v>
      </c>
      <c r="BQ331" s="27">
        <v>0</v>
      </c>
      <c r="BR331" s="27" t="s">
        <v>1427</v>
      </c>
      <c r="BS331" s="27">
        <v>1</v>
      </c>
      <c r="BT331" s="27">
        <v>1</v>
      </c>
      <c r="BU331" s="29">
        <v>1</v>
      </c>
    </row>
    <row r="332" spans="1:73" ht="45" hidden="1" outlineLevel="2" x14ac:dyDescent="0.25">
      <c r="A332" s="27">
        <v>179</v>
      </c>
      <c r="B332" s="28">
        <v>44445.524837962963</v>
      </c>
      <c r="C332" s="28">
        <v>44445.527013888888</v>
      </c>
      <c r="D332" s="2" t="s">
        <v>366</v>
      </c>
      <c r="E332" s="27">
        <v>100</v>
      </c>
      <c r="F332" s="27">
        <v>188</v>
      </c>
      <c r="G332" s="27">
        <v>1</v>
      </c>
      <c r="H332" s="28">
        <v>44445.527026018521</v>
      </c>
      <c r="I332" s="2" t="s">
        <v>367</v>
      </c>
      <c r="J332" s="27">
        <v>45.543106079101563</v>
      </c>
      <c r="K332" s="27">
        <v>11.54150390625</v>
      </c>
      <c r="L332" s="2" t="s">
        <v>15</v>
      </c>
      <c r="M332" s="2" t="s">
        <v>16</v>
      </c>
      <c r="N332" s="3">
        <v>3</v>
      </c>
      <c r="O332" s="27" t="s">
        <v>1730</v>
      </c>
      <c r="P332" s="27" t="s">
        <v>1731</v>
      </c>
      <c r="Q332" s="27" t="s">
        <v>1522</v>
      </c>
      <c r="R332" s="27">
        <f t="shared" si="21"/>
        <v>3</v>
      </c>
      <c r="S332" s="27">
        <v>2</v>
      </c>
      <c r="T332" s="27"/>
      <c r="U332" s="27"/>
      <c r="V332" s="27"/>
      <c r="W332" s="27"/>
      <c r="X332" s="27">
        <v>1</v>
      </c>
      <c r="Y332" s="27"/>
      <c r="Z332" s="27" t="s">
        <v>1427</v>
      </c>
      <c r="AA332" s="27" t="s">
        <v>1427</v>
      </c>
      <c r="AB332" s="27" t="s">
        <v>1427</v>
      </c>
      <c r="AC332" s="27">
        <f t="shared" si="22"/>
        <v>0</v>
      </c>
      <c r="AD332" s="27"/>
      <c r="AE332" s="27"/>
      <c r="AF332" s="27"/>
      <c r="AG332" s="27"/>
      <c r="AH332" s="27"/>
      <c r="AI332" s="27"/>
      <c r="AJ332" s="27"/>
      <c r="AK332" s="27"/>
      <c r="AL332" s="29">
        <v>0</v>
      </c>
      <c r="AM332" s="29">
        <v>0</v>
      </c>
      <c r="AN332" s="29" t="s">
        <v>1427</v>
      </c>
      <c r="AO332" s="29" t="s">
        <v>1427</v>
      </c>
      <c r="AP332" s="29" t="s">
        <v>1427</v>
      </c>
      <c r="AQ332" s="29" t="s">
        <v>1427</v>
      </c>
      <c r="AR332" s="29" t="s">
        <v>1427</v>
      </c>
      <c r="AS332" s="29" t="s">
        <v>1427</v>
      </c>
      <c r="AT332" s="29" t="str">
        <f t="shared" si="23"/>
        <v>.</v>
      </c>
      <c r="AU332" s="29">
        <v>7</v>
      </c>
      <c r="AV332" s="29">
        <v>8</v>
      </c>
      <c r="AW332" s="29">
        <v>1</v>
      </c>
      <c r="AX332" s="29">
        <v>44</v>
      </c>
      <c r="AY332" s="29">
        <v>1</v>
      </c>
      <c r="AZ332" s="27" t="s">
        <v>1427</v>
      </c>
      <c r="BA332" s="27">
        <v>67</v>
      </c>
      <c r="BB332" s="27">
        <v>1</v>
      </c>
      <c r="BC332" s="27">
        <v>0</v>
      </c>
      <c r="BD332" s="27">
        <v>0</v>
      </c>
      <c r="BE332" s="27">
        <v>0</v>
      </c>
      <c r="BF332" s="27" t="s">
        <v>2764</v>
      </c>
      <c r="BG332" s="27">
        <v>168</v>
      </c>
      <c r="BH332" s="27" t="s">
        <v>1427</v>
      </c>
      <c r="BI332" s="27">
        <v>3</v>
      </c>
      <c r="BJ332" s="27" t="s">
        <v>1427</v>
      </c>
      <c r="BK332" s="27" t="s">
        <v>1427</v>
      </c>
      <c r="BL332" s="27" t="s">
        <v>1427</v>
      </c>
      <c r="BM332" s="27" t="s">
        <v>1427</v>
      </c>
      <c r="BN332" s="27">
        <v>2</v>
      </c>
      <c r="BO332" s="29">
        <v>4</v>
      </c>
      <c r="BP332" s="27">
        <v>120</v>
      </c>
      <c r="BQ332" s="27">
        <v>0</v>
      </c>
      <c r="BR332" s="27" t="s">
        <v>1427</v>
      </c>
      <c r="BS332" s="27">
        <v>1</v>
      </c>
      <c r="BT332" s="27">
        <v>0</v>
      </c>
      <c r="BU332" s="29">
        <v>2</v>
      </c>
    </row>
    <row r="333" spans="1:73" ht="45" hidden="1" outlineLevel="2" x14ac:dyDescent="0.25">
      <c r="A333" s="27">
        <v>184</v>
      </c>
      <c r="B333" s="28">
        <v>44445.519120370373</v>
      </c>
      <c r="C333" s="28">
        <v>44445.530844907407</v>
      </c>
      <c r="D333" s="2" t="s">
        <v>375</v>
      </c>
      <c r="E333" s="27">
        <v>100</v>
      </c>
      <c r="F333" s="27">
        <v>1012</v>
      </c>
      <c r="G333" s="27">
        <v>1</v>
      </c>
      <c r="H333" s="28">
        <v>44445.530850347219</v>
      </c>
      <c r="I333" s="2" t="s">
        <v>376</v>
      </c>
      <c r="J333" s="27">
        <v>45.538604736328125</v>
      </c>
      <c r="K333" s="27">
        <v>10.210601806640625</v>
      </c>
      <c r="L333" s="2" t="s">
        <v>15</v>
      </c>
      <c r="M333" s="2" t="s">
        <v>16</v>
      </c>
      <c r="N333" s="3">
        <v>3</v>
      </c>
      <c r="O333" s="27" t="s">
        <v>1740</v>
      </c>
      <c r="P333" s="27" t="s">
        <v>1741</v>
      </c>
      <c r="Q333" s="27" t="s">
        <v>1742</v>
      </c>
      <c r="R333" s="27">
        <f t="shared" si="21"/>
        <v>3</v>
      </c>
      <c r="S333" s="27"/>
      <c r="T333" s="27"/>
      <c r="U333" s="27">
        <v>1</v>
      </c>
      <c r="V333" s="27"/>
      <c r="W333" s="27"/>
      <c r="X333" s="27">
        <v>2</v>
      </c>
      <c r="Y333" s="27"/>
      <c r="Z333" s="27" t="s">
        <v>1427</v>
      </c>
      <c r="AA333" s="27" t="s">
        <v>1427</v>
      </c>
      <c r="AB333" s="27" t="s">
        <v>1427</v>
      </c>
      <c r="AC333" s="27">
        <f t="shared" si="22"/>
        <v>0</v>
      </c>
      <c r="AD333" s="27"/>
      <c r="AE333" s="27"/>
      <c r="AF333" s="27"/>
      <c r="AG333" s="27"/>
      <c r="AH333" s="27"/>
      <c r="AI333" s="27"/>
      <c r="AJ333" s="27"/>
      <c r="AK333" s="27"/>
      <c r="AL333" s="29">
        <v>0</v>
      </c>
      <c r="AM333" s="29">
        <v>0</v>
      </c>
      <c r="AN333" s="29" t="s">
        <v>1427</v>
      </c>
      <c r="AO333" s="29" t="s">
        <v>1427</v>
      </c>
      <c r="AP333" s="29" t="s">
        <v>1427</v>
      </c>
      <c r="AQ333" s="29" t="s">
        <v>1427</v>
      </c>
      <c r="AR333" s="29" t="s">
        <v>1427</v>
      </c>
      <c r="AS333" s="29" t="s">
        <v>1427</v>
      </c>
      <c r="AT333" s="29" t="str">
        <f t="shared" si="23"/>
        <v>.</v>
      </c>
      <c r="AU333" s="29">
        <v>8</v>
      </c>
      <c r="AV333" s="29">
        <v>3</v>
      </c>
      <c r="AW333" s="29">
        <v>1</v>
      </c>
      <c r="AX333" s="29">
        <v>24</v>
      </c>
      <c r="AY333" s="29">
        <v>1</v>
      </c>
      <c r="AZ333" s="27" t="s">
        <v>1427</v>
      </c>
      <c r="BA333" s="27">
        <v>77</v>
      </c>
      <c r="BB333" s="27">
        <v>1</v>
      </c>
      <c r="BC333" s="27">
        <v>0</v>
      </c>
      <c r="BD333" s="27">
        <v>0</v>
      </c>
      <c r="BE333" s="27">
        <v>0</v>
      </c>
      <c r="BF333" s="27" t="s">
        <v>2798</v>
      </c>
      <c r="BG333" s="27">
        <v>171</v>
      </c>
      <c r="BH333" s="27" t="s">
        <v>1427</v>
      </c>
      <c r="BI333" s="27">
        <v>7</v>
      </c>
      <c r="BJ333" s="27" t="s">
        <v>1427</v>
      </c>
      <c r="BK333" s="27" t="s">
        <v>1427</v>
      </c>
      <c r="BL333" s="27" t="s">
        <v>1427</v>
      </c>
      <c r="BM333" s="27" t="s">
        <v>1427</v>
      </c>
      <c r="BN333" s="27">
        <v>4</v>
      </c>
      <c r="BO333" s="29">
        <v>3</v>
      </c>
      <c r="BP333" s="27">
        <v>50</v>
      </c>
      <c r="BQ333" s="27">
        <v>0</v>
      </c>
      <c r="BR333" s="27" t="s">
        <v>1427</v>
      </c>
      <c r="BS333" s="27">
        <v>1</v>
      </c>
      <c r="BT333" s="27">
        <v>1</v>
      </c>
      <c r="BU333" s="29">
        <v>4</v>
      </c>
    </row>
    <row r="334" spans="1:73" ht="30" hidden="1" outlineLevel="2" x14ac:dyDescent="0.25">
      <c r="A334" s="27">
        <v>186</v>
      </c>
      <c r="B334" s="28">
        <v>44445.528726851851</v>
      </c>
      <c r="C334" s="28">
        <v>44445.532893518517</v>
      </c>
      <c r="D334" s="2" t="s">
        <v>379</v>
      </c>
      <c r="E334" s="27">
        <v>100</v>
      </c>
      <c r="F334" s="27">
        <v>360</v>
      </c>
      <c r="G334" s="27">
        <v>1</v>
      </c>
      <c r="H334" s="28">
        <v>44445.532907546294</v>
      </c>
      <c r="I334" s="2" t="s">
        <v>380</v>
      </c>
      <c r="J334" s="27">
        <v>43.147903442382813</v>
      </c>
      <c r="K334" s="27">
        <v>12.109695434570313</v>
      </c>
      <c r="L334" s="2" t="s">
        <v>15</v>
      </c>
      <c r="M334" s="2" t="s">
        <v>16</v>
      </c>
      <c r="N334" s="3">
        <v>3</v>
      </c>
      <c r="O334" s="27" t="s">
        <v>1743</v>
      </c>
      <c r="P334" s="27" t="s">
        <v>1744</v>
      </c>
      <c r="Q334" s="27" t="s">
        <v>1745</v>
      </c>
      <c r="R334" s="27">
        <f t="shared" si="21"/>
        <v>3</v>
      </c>
      <c r="S334" s="27"/>
      <c r="T334" s="27">
        <v>1</v>
      </c>
      <c r="U334" s="27">
        <v>1</v>
      </c>
      <c r="V334" s="27"/>
      <c r="W334" s="27"/>
      <c r="X334" s="27">
        <v>1</v>
      </c>
      <c r="Y334" s="27"/>
      <c r="Z334" s="27" t="s">
        <v>1427</v>
      </c>
      <c r="AA334" s="27" t="s">
        <v>1427</v>
      </c>
      <c r="AB334" s="27" t="s">
        <v>1427</v>
      </c>
      <c r="AC334" s="27">
        <f t="shared" si="22"/>
        <v>0</v>
      </c>
      <c r="AD334" s="27"/>
      <c r="AE334" s="27"/>
      <c r="AF334" s="27"/>
      <c r="AG334" s="27"/>
      <c r="AH334" s="27"/>
      <c r="AI334" s="27"/>
      <c r="AJ334" s="27"/>
      <c r="AK334" s="27"/>
      <c r="AL334" s="29">
        <v>0</v>
      </c>
      <c r="AM334" s="29">
        <v>0</v>
      </c>
      <c r="AN334" s="29" t="s">
        <v>1427</v>
      </c>
      <c r="AO334" s="29" t="s">
        <v>1427</v>
      </c>
      <c r="AP334" s="29" t="s">
        <v>1427</v>
      </c>
      <c r="AQ334" s="29" t="s">
        <v>1427</v>
      </c>
      <c r="AR334" s="29" t="s">
        <v>1427</v>
      </c>
      <c r="AS334" s="29" t="s">
        <v>1427</v>
      </c>
      <c r="AT334" s="29" t="str">
        <f t="shared" si="23"/>
        <v>.</v>
      </c>
      <c r="AU334" s="29">
        <v>4</v>
      </c>
      <c r="AV334" s="29">
        <v>6</v>
      </c>
      <c r="AW334" s="29">
        <v>0</v>
      </c>
      <c r="AX334" s="29">
        <v>20</v>
      </c>
      <c r="AY334" s="29">
        <v>1</v>
      </c>
      <c r="AZ334" s="27" t="s">
        <v>1427</v>
      </c>
      <c r="BA334" s="27">
        <v>67</v>
      </c>
      <c r="BB334" s="27">
        <v>1</v>
      </c>
      <c r="BC334" s="27">
        <v>0</v>
      </c>
      <c r="BD334" s="27">
        <v>0</v>
      </c>
      <c r="BE334" s="27">
        <v>0</v>
      </c>
      <c r="BF334" s="27" t="s">
        <v>2781</v>
      </c>
      <c r="BG334" s="27">
        <v>171</v>
      </c>
      <c r="BH334" s="27" t="s">
        <v>1427</v>
      </c>
      <c r="BI334" s="27">
        <v>3</v>
      </c>
      <c r="BJ334" s="27" t="s">
        <v>1427</v>
      </c>
      <c r="BK334" s="27" t="s">
        <v>1427</v>
      </c>
      <c r="BL334" s="27" t="s">
        <v>1427</v>
      </c>
      <c r="BM334" s="27" t="s">
        <v>1427</v>
      </c>
      <c r="BN334" s="27">
        <v>3</v>
      </c>
      <c r="BO334" s="29">
        <v>1</v>
      </c>
      <c r="BP334" s="27">
        <v>120</v>
      </c>
      <c r="BQ334" s="27">
        <v>0</v>
      </c>
      <c r="BR334" s="27" t="s">
        <v>1427</v>
      </c>
      <c r="BS334" s="27">
        <v>1</v>
      </c>
      <c r="BT334" s="27">
        <v>0</v>
      </c>
      <c r="BU334" s="29">
        <v>2</v>
      </c>
    </row>
    <row r="335" spans="1:73" ht="30" hidden="1" outlineLevel="2" x14ac:dyDescent="0.25">
      <c r="A335" s="27">
        <v>194</v>
      </c>
      <c r="B335" s="28">
        <v>44445.53701388889</v>
      </c>
      <c r="C335" s="28">
        <v>44445.541655092595</v>
      </c>
      <c r="D335" s="2" t="s">
        <v>395</v>
      </c>
      <c r="E335" s="27">
        <v>100</v>
      </c>
      <c r="F335" s="27">
        <v>401</v>
      </c>
      <c r="G335" s="27">
        <v>1</v>
      </c>
      <c r="H335" s="28">
        <v>44445.541669571758</v>
      </c>
      <c r="I335" s="2" t="s">
        <v>396</v>
      </c>
      <c r="J335" s="27">
        <v>45.614303588867188</v>
      </c>
      <c r="K335" s="27">
        <v>8.847503662109375</v>
      </c>
      <c r="L335" s="2" t="s">
        <v>15</v>
      </c>
      <c r="M335" s="2" t="s">
        <v>16</v>
      </c>
      <c r="N335" s="3">
        <v>3</v>
      </c>
      <c r="O335" s="27" t="s">
        <v>1760</v>
      </c>
      <c r="P335" s="27" t="s">
        <v>1761</v>
      </c>
      <c r="Q335" s="27" t="s">
        <v>1762</v>
      </c>
      <c r="R335" s="27">
        <f t="shared" si="21"/>
        <v>3</v>
      </c>
      <c r="S335" s="27"/>
      <c r="T335" s="27"/>
      <c r="U335" s="27">
        <v>2</v>
      </c>
      <c r="V335" s="27"/>
      <c r="W335" s="27">
        <v>1</v>
      </c>
      <c r="X335" s="27"/>
      <c r="Y335" s="27"/>
      <c r="Z335" s="27" t="s">
        <v>1427</v>
      </c>
      <c r="AA335" s="27" t="s">
        <v>1427</v>
      </c>
      <c r="AB335" s="27" t="s">
        <v>1427</v>
      </c>
      <c r="AC335" s="27">
        <f t="shared" si="22"/>
        <v>0</v>
      </c>
      <c r="AD335" s="27"/>
      <c r="AE335" s="27"/>
      <c r="AF335" s="27"/>
      <c r="AG335" s="27"/>
      <c r="AH335" s="27"/>
      <c r="AI335" s="27"/>
      <c r="AJ335" s="27"/>
      <c r="AK335" s="27"/>
      <c r="AL335" s="29">
        <v>0</v>
      </c>
      <c r="AM335" s="29">
        <v>0</v>
      </c>
      <c r="AN335" s="29" t="s">
        <v>1427</v>
      </c>
      <c r="AO335" s="29" t="s">
        <v>1427</v>
      </c>
      <c r="AP335" s="29" t="s">
        <v>1427</v>
      </c>
      <c r="AQ335" s="29" t="s">
        <v>1427</v>
      </c>
      <c r="AR335" s="29" t="s">
        <v>1427</v>
      </c>
      <c r="AS335" s="29" t="s">
        <v>1427</v>
      </c>
      <c r="AT335" s="29" t="str">
        <f t="shared" si="23"/>
        <v>.</v>
      </c>
      <c r="AU335" s="29">
        <v>6</v>
      </c>
      <c r="AV335" s="29">
        <v>8</v>
      </c>
      <c r="AW335" s="29">
        <v>1</v>
      </c>
      <c r="AX335" s="29">
        <v>43</v>
      </c>
      <c r="AY335" s="29">
        <v>1</v>
      </c>
      <c r="AZ335" s="27" t="s">
        <v>1427</v>
      </c>
      <c r="BA335" s="27">
        <v>103</v>
      </c>
      <c r="BB335" s="27">
        <v>1</v>
      </c>
      <c r="BC335" s="27">
        <v>0</v>
      </c>
      <c r="BD335" s="27">
        <v>0</v>
      </c>
      <c r="BE335" s="27">
        <v>0</v>
      </c>
      <c r="BF335" s="27" t="s">
        <v>2617</v>
      </c>
      <c r="BG335" s="27">
        <v>165</v>
      </c>
      <c r="BH335" s="27" t="s">
        <v>1427</v>
      </c>
      <c r="BI335" s="27">
        <v>3</v>
      </c>
      <c r="BJ335" s="27" t="s">
        <v>1427</v>
      </c>
      <c r="BK335" s="27" t="s">
        <v>1427</v>
      </c>
      <c r="BL335" s="27" t="s">
        <v>1427</v>
      </c>
      <c r="BM335" s="27" t="s">
        <v>1427</v>
      </c>
      <c r="BN335" s="27">
        <v>4</v>
      </c>
      <c r="BO335" s="29">
        <v>3</v>
      </c>
      <c r="BP335" s="27">
        <v>90</v>
      </c>
      <c r="BQ335" s="27">
        <v>0</v>
      </c>
      <c r="BR335" s="27" t="s">
        <v>1427</v>
      </c>
      <c r="BS335" s="27">
        <v>1</v>
      </c>
      <c r="BT335" s="27">
        <v>1</v>
      </c>
      <c r="BU335" s="29">
        <v>6</v>
      </c>
    </row>
    <row r="336" spans="1:73" ht="45" hidden="1" outlineLevel="2" x14ac:dyDescent="0.25">
      <c r="A336" s="27">
        <v>195</v>
      </c>
      <c r="B336" s="28">
        <v>44445.535243055558</v>
      </c>
      <c r="C336" s="28">
        <v>44445.542372685188</v>
      </c>
      <c r="D336" s="2" t="s">
        <v>248</v>
      </c>
      <c r="E336" s="27">
        <v>100</v>
      </c>
      <c r="F336" s="27">
        <v>616</v>
      </c>
      <c r="G336" s="27">
        <v>1</v>
      </c>
      <c r="H336" s="28">
        <v>44445.542381087966</v>
      </c>
      <c r="I336" s="2" t="s">
        <v>397</v>
      </c>
      <c r="J336" s="27">
        <v>45.385299682617188</v>
      </c>
      <c r="K336" s="27">
        <v>11.792098999023438</v>
      </c>
      <c r="L336" s="2" t="s">
        <v>15</v>
      </c>
      <c r="M336" s="2" t="s">
        <v>16</v>
      </c>
      <c r="N336" s="3">
        <v>3</v>
      </c>
      <c r="O336" s="27" t="s">
        <v>1763</v>
      </c>
      <c r="P336" s="27" t="s">
        <v>1764</v>
      </c>
      <c r="Q336" s="27" t="s">
        <v>1765</v>
      </c>
      <c r="R336" s="27">
        <f t="shared" si="21"/>
        <v>3</v>
      </c>
      <c r="S336" s="27"/>
      <c r="T336" s="27"/>
      <c r="U336" s="27">
        <v>3</v>
      </c>
      <c r="V336" s="27"/>
      <c r="W336" s="27"/>
      <c r="X336" s="27"/>
      <c r="Y336" s="27"/>
      <c r="Z336" s="27" t="s">
        <v>1427</v>
      </c>
      <c r="AA336" s="27" t="s">
        <v>1427</v>
      </c>
      <c r="AB336" s="27" t="s">
        <v>1427</v>
      </c>
      <c r="AC336" s="27">
        <f t="shared" si="22"/>
        <v>0</v>
      </c>
      <c r="AD336" s="27"/>
      <c r="AE336" s="27"/>
      <c r="AF336" s="27"/>
      <c r="AG336" s="27"/>
      <c r="AH336" s="27"/>
      <c r="AI336" s="27"/>
      <c r="AJ336" s="27"/>
      <c r="AK336" s="27"/>
      <c r="AL336" s="29">
        <v>0</v>
      </c>
      <c r="AM336" s="29">
        <v>0</v>
      </c>
      <c r="AN336" s="29" t="s">
        <v>1427</v>
      </c>
      <c r="AO336" s="29" t="s">
        <v>1427</v>
      </c>
      <c r="AP336" s="29" t="s">
        <v>1427</v>
      </c>
      <c r="AQ336" s="29" t="s">
        <v>1427</v>
      </c>
      <c r="AR336" s="29" t="s">
        <v>1427</v>
      </c>
      <c r="AS336" s="29" t="s">
        <v>1427</v>
      </c>
      <c r="AT336" s="29" t="str">
        <f t="shared" si="23"/>
        <v>.</v>
      </c>
      <c r="AU336" s="29">
        <v>9</v>
      </c>
      <c r="AV336" s="29">
        <v>9</v>
      </c>
      <c r="AW336" s="29">
        <v>1</v>
      </c>
      <c r="AX336" s="29">
        <v>67</v>
      </c>
      <c r="AY336" s="29">
        <v>1</v>
      </c>
      <c r="AZ336" s="27" t="s">
        <v>1427</v>
      </c>
      <c r="BA336" s="27">
        <v>67</v>
      </c>
      <c r="BB336" s="27">
        <v>1</v>
      </c>
      <c r="BC336" s="27">
        <v>0</v>
      </c>
      <c r="BD336" s="27">
        <v>0</v>
      </c>
      <c r="BE336" s="27">
        <v>0</v>
      </c>
      <c r="BF336" s="27" t="s">
        <v>2764</v>
      </c>
      <c r="BG336" s="27">
        <v>170</v>
      </c>
      <c r="BH336" s="27" t="s">
        <v>1427</v>
      </c>
      <c r="BI336" s="27">
        <v>3</v>
      </c>
      <c r="BJ336" s="27" t="s">
        <v>1427</v>
      </c>
      <c r="BK336" s="27" t="s">
        <v>1427</v>
      </c>
      <c r="BL336" s="27" t="s">
        <v>1427</v>
      </c>
      <c r="BM336" s="27" t="s">
        <v>1427</v>
      </c>
      <c r="BN336" s="27">
        <v>3</v>
      </c>
      <c r="BO336" s="29">
        <v>3</v>
      </c>
      <c r="BP336" s="27">
        <v>60</v>
      </c>
      <c r="BQ336" s="27">
        <v>0</v>
      </c>
      <c r="BR336" s="27" t="s">
        <v>1427</v>
      </c>
      <c r="BS336" s="27">
        <v>1</v>
      </c>
      <c r="BT336" s="27">
        <v>0</v>
      </c>
      <c r="BU336" s="29">
        <v>2</v>
      </c>
    </row>
    <row r="337" spans="1:73" ht="30" hidden="1" outlineLevel="2" x14ac:dyDescent="0.25">
      <c r="A337" s="27">
        <v>201</v>
      </c>
      <c r="B337" s="28">
        <v>44445.404027777775</v>
      </c>
      <c r="C337" s="28">
        <v>44445.546481481484</v>
      </c>
      <c r="D337" s="2" t="s">
        <v>408</v>
      </c>
      <c r="E337" s="27">
        <v>100</v>
      </c>
      <c r="F337" s="27">
        <v>12307</v>
      </c>
      <c r="G337" s="27">
        <v>1</v>
      </c>
      <c r="H337" s="28">
        <v>44445.546489074077</v>
      </c>
      <c r="I337" s="2" t="s">
        <v>409</v>
      </c>
      <c r="J337" s="27">
        <v>45.236495971679688</v>
      </c>
      <c r="K337" s="27">
        <v>11.87939453125</v>
      </c>
      <c r="L337" s="2" t="s">
        <v>15</v>
      </c>
      <c r="M337" s="2" t="s">
        <v>16</v>
      </c>
      <c r="N337" s="3">
        <v>3</v>
      </c>
      <c r="O337" s="27" t="s">
        <v>1774</v>
      </c>
      <c r="P337" s="27" t="s">
        <v>1775</v>
      </c>
      <c r="Q337" s="27" t="s">
        <v>1776</v>
      </c>
      <c r="R337" s="27">
        <f t="shared" si="21"/>
        <v>3</v>
      </c>
      <c r="S337" s="27"/>
      <c r="T337" s="27"/>
      <c r="U337" s="27">
        <v>2</v>
      </c>
      <c r="V337" s="27"/>
      <c r="W337" s="27"/>
      <c r="X337" s="27">
        <v>1</v>
      </c>
      <c r="Y337" s="27"/>
      <c r="Z337" s="27" t="s">
        <v>1427</v>
      </c>
      <c r="AA337" s="27" t="s">
        <v>1427</v>
      </c>
      <c r="AB337" s="27" t="s">
        <v>1427</v>
      </c>
      <c r="AC337" s="27">
        <f t="shared" si="22"/>
        <v>0</v>
      </c>
      <c r="AD337" s="27"/>
      <c r="AE337" s="27"/>
      <c r="AF337" s="27"/>
      <c r="AG337" s="27"/>
      <c r="AH337" s="27"/>
      <c r="AI337" s="27"/>
      <c r="AJ337" s="27"/>
      <c r="AK337" s="27"/>
      <c r="AL337" s="29">
        <v>0</v>
      </c>
      <c r="AM337" s="29">
        <v>0</v>
      </c>
      <c r="AN337" s="29" t="s">
        <v>1427</v>
      </c>
      <c r="AO337" s="29" t="s">
        <v>1427</v>
      </c>
      <c r="AP337" s="29" t="s">
        <v>1427</v>
      </c>
      <c r="AQ337" s="29" t="s">
        <v>1427</v>
      </c>
      <c r="AR337" s="29" t="s">
        <v>1427</v>
      </c>
      <c r="AS337" s="29" t="s">
        <v>1427</v>
      </c>
      <c r="AT337" s="29" t="str">
        <f t="shared" si="23"/>
        <v>.</v>
      </c>
      <c r="AU337" s="29">
        <v>7</v>
      </c>
      <c r="AV337" s="29">
        <v>8</v>
      </c>
      <c r="AW337" s="29">
        <v>0</v>
      </c>
      <c r="AX337" s="29">
        <v>26</v>
      </c>
      <c r="AY337" s="29">
        <v>1</v>
      </c>
      <c r="AZ337" s="27" t="s">
        <v>1427</v>
      </c>
      <c r="BA337" s="27">
        <v>67</v>
      </c>
      <c r="BB337" s="27">
        <v>1</v>
      </c>
      <c r="BC337" s="27">
        <v>0</v>
      </c>
      <c r="BD337" s="27">
        <v>0</v>
      </c>
      <c r="BE337" s="27">
        <v>0</v>
      </c>
      <c r="BF337" s="27" t="s">
        <v>2802</v>
      </c>
      <c r="BG337" s="27">
        <v>166</v>
      </c>
      <c r="BH337" s="27" t="s">
        <v>1427</v>
      </c>
      <c r="BI337" s="27">
        <v>3</v>
      </c>
      <c r="BJ337" s="27" t="s">
        <v>1427</v>
      </c>
      <c r="BK337" s="27" t="s">
        <v>1427</v>
      </c>
      <c r="BL337" s="27" t="s">
        <v>1427</v>
      </c>
      <c r="BM337" s="27" t="s">
        <v>1427</v>
      </c>
      <c r="BN337" s="27">
        <v>4</v>
      </c>
      <c r="BO337" s="29">
        <v>3</v>
      </c>
      <c r="BP337" s="27">
        <v>180</v>
      </c>
      <c r="BQ337" s="27">
        <v>1</v>
      </c>
      <c r="BR337" s="27">
        <v>0</v>
      </c>
      <c r="BS337" s="27">
        <v>1</v>
      </c>
      <c r="BT337" s="27">
        <v>1</v>
      </c>
      <c r="BU337" s="29">
        <v>3</v>
      </c>
    </row>
    <row r="338" spans="1:73" ht="30" hidden="1" outlineLevel="2" x14ac:dyDescent="0.25">
      <c r="A338" s="27">
        <v>215</v>
      </c>
      <c r="B338" s="28">
        <v>44445.560960648145</v>
      </c>
      <c r="C338" s="28">
        <v>44445.565682870372</v>
      </c>
      <c r="D338" s="2" t="s">
        <v>436</v>
      </c>
      <c r="E338" s="27">
        <v>100</v>
      </c>
      <c r="F338" s="27">
        <v>407</v>
      </c>
      <c r="G338" s="27">
        <v>1</v>
      </c>
      <c r="H338" s="28">
        <v>44445.565691898148</v>
      </c>
      <c r="I338" s="2" t="s">
        <v>437</v>
      </c>
      <c r="J338" s="27">
        <v>42.461807250976563</v>
      </c>
      <c r="K338" s="27">
        <v>14.2052001953125</v>
      </c>
      <c r="L338" s="2" t="s">
        <v>15</v>
      </c>
      <c r="M338" s="2" t="s">
        <v>16</v>
      </c>
      <c r="N338" s="3">
        <v>3</v>
      </c>
      <c r="O338" s="27" t="s">
        <v>1801</v>
      </c>
      <c r="P338" s="27" t="s">
        <v>1802</v>
      </c>
      <c r="Q338" s="27" t="s">
        <v>1803</v>
      </c>
      <c r="R338" s="27">
        <f t="shared" si="21"/>
        <v>3</v>
      </c>
      <c r="S338" s="27"/>
      <c r="T338" s="27"/>
      <c r="U338" s="27">
        <v>1</v>
      </c>
      <c r="V338" s="27"/>
      <c r="W338" s="27"/>
      <c r="X338" s="27">
        <v>2</v>
      </c>
      <c r="Y338" s="27"/>
      <c r="Z338" s="27" t="s">
        <v>1427</v>
      </c>
      <c r="AA338" s="27" t="s">
        <v>1427</v>
      </c>
      <c r="AB338" s="27" t="s">
        <v>1427</v>
      </c>
      <c r="AC338" s="27">
        <f t="shared" si="22"/>
        <v>0</v>
      </c>
      <c r="AD338" s="27"/>
      <c r="AE338" s="27"/>
      <c r="AF338" s="27"/>
      <c r="AG338" s="27"/>
      <c r="AH338" s="27"/>
      <c r="AI338" s="27"/>
      <c r="AJ338" s="27"/>
      <c r="AK338" s="27"/>
      <c r="AL338" s="29">
        <v>0</v>
      </c>
      <c r="AM338" s="29">
        <v>0</v>
      </c>
      <c r="AN338" s="29" t="s">
        <v>1427</v>
      </c>
      <c r="AO338" s="29" t="s">
        <v>1427</v>
      </c>
      <c r="AP338" s="29" t="s">
        <v>1427</v>
      </c>
      <c r="AQ338" s="29" t="s">
        <v>1427</v>
      </c>
      <c r="AR338" s="29" t="s">
        <v>1427</v>
      </c>
      <c r="AS338" s="29" t="s">
        <v>1427</v>
      </c>
      <c r="AT338" s="29" t="str">
        <f t="shared" si="23"/>
        <v>.</v>
      </c>
      <c r="AU338" s="29">
        <v>8</v>
      </c>
      <c r="AV338" s="29">
        <v>9</v>
      </c>
      <c r="AW338" s="29">
        <v>0</v>
      </c>
      <c r="AX338" s="29">
        <v>73</v>
      </c>
      <c r="AY338" s="29">
        <v>1</v>
      </c>
      <c r="AZ338" s="27" t="s">
        <v>1427</v>
      </c>
      <c r="BA338" s="27">
        <v>73</v>
      </c>
      <c r="BB338" s="27">
        <v>0</v>
      </c>
      <c r="BC338" s="27">
        <v>0</v>
      </c>
      <c r="BD338" s="27">
        <v>1</v>
      </c>
      <c r="BE338" s="27">
        <v>0</v>
      </c>
      <c r="BF338" s="27" t="s">
        <v>2606</v>
      </c>
      <c r="BG338" s="27">
        <v>168</v>
      </c>
      <c r="BH338" s="27" t="s">
        <v>1427</v>
      </c>
      <c r="BI338" s="27">
        <v>3</v>
      </c>
      <c r="BJ338" s="27" t="s">
        <v>1427</v>
      </c>
      <c r="BK338" s="27" t="s">
        <v>1427</v>
      </c>
      <c r="BL338" s="27" t="s">
        <v>1427</v>
      </c>
      <c r="BM338" s="27" t="s">
        <v>1427</v>
      </c>
      <c r="BN338" s="27">
        <v>2</v>
      </c>
      <c r="BO338" s="29">
        <v>3</v>
      </c>
      <c r="BP338" s="27">
        <v>10</v>
      </c>
      <c r="BQ338" s="27">
        <v>0</v>
      </c>
      <c r="BR338" s="27" t="s">
        <v>1427</v>
      </c>
      <c r="BS338" s="27">
        <v>1</v>
      </c>
      <c r="BT338" s="27">
        <v>1</v>
      </c>
      <c r="BU338" s="29">
        <v>2</v>
      </c>
    </row>
    <row r="339" spans="1:73" ht="30" hidden="1" outlineLevel="2" x14ac:dyDescent="0.25">
      <c r="A339" s="27">
        <v>229</v>
      </c>
      <c r="B339" s="28">
        <v>44445.584837962961</v>
      </c>
      <c r="C339" s="28">
        <v>44445.588935185187</v>
      </c>
      <c r="D339" s="2" t="s">
        <v>463</v>
      </c>
      <c r="E339" s="27">
        <v>100</v>
      </c>
      <c r="F339" s="27">
        <v>354</v>
      </c>
      <c r="G339" s="27">
        <v>1</v>
      </c>
      <c r="H339" s="28">
        <v>44445.58894952546</v>
      </c>
      <c r="I339" s="2" t="s">
        <v>464</v>
      </c>
      <c r="J339" s="27">
        <v>45.517303466796875</v>
      </c>
      <c r="K339" s="27">
        <v>11.722503662109375</v>
      </c>
      <c r="L339" s="2" t="s">
        <v>15</v>
      </c>
      <c r="M339" s="2" t="s">
        <v>16</v>
      </c>
      <c r="N339" s="3">
        <v>3</v>
      </c>
      <c r="O339" s="27" t="s">
        <v>1521</v>
      </c>
      <c r="P339" s="27" t="s">
        <v>1824</v>
      </c>
      <c r="Q339" s="27" t="s">
        <v>1825</v>
      </c>
      <c r="R339" s="27">
        <f t="shared" si="21"/>
        <v>3</v>
      </c>
      <c r="S339" s="27"/>
      <c r="T339" s="27"/>
      <c r="U339" s="27">
        <v>1</v>
      </c>
      <c r="V339" s="27"/>
      <c r="W339" s="27"/>
      <c r="X339" s="27">
        <v>2</v>
      </c>
      <c r="Y339" s="27"/>
      <c r="Z339" s="27" t="s">
        <v>1427</v>
      </c>
      <c r="AA339" s="27" t="s">
        <v>1427</v>
      </c>
      <c r="AB339" s="27" t="s">
        <v>1427</v>
      </c>
      <c r="AC339" s="27">
        <f t="shared" si="22"/>
        <v>0</v>
      </c>
      <c r="AD339" s="27"/>
      <c r="AE339" s="27"/>
      <c r="AF339" s="27"/>
      <c r="AG339" s="27"/>
      <c r="AH339" s="27"/>
      <c r="AI339" s="27"/>
      <c r="AJ339" s="27"/>
      <c r="AK339" s="27"/>
      <c r="AL339" s="29">
        <v>0</v>
      </c>
      <c r="AM339" s="29">
        <v>0</v>
      </c>
      <c r="AN339" s="29" t="s">
        <v>1427</v>
      </c>
      <c r="AO339" s="29" t="s">
        <v>1427</v>
      </c>
      <c r="AP339" s="29" t="s">
        <v>1427</v>
      </c>
      <c r="AQ339" s="29" t="s">
        <v>1427</v>
      </c>
      <c r="AR339" s="29" t="s">
        <v>1427</v>
      </c>
      <c r="AS339" s="29" t="s">
        <v>1427</v>
      </c>
      <c r="AT339" s="29" t="str">
        <f t="shared" si="23"/>
        <v>.</v>
      </c>
      <c r="AU339" s="29">
        <v>5</v>
      </c>
      <c r="AV339" s="29">
        <v>5</v>
      </c>
      <c r="AW339" s="29">
        <v>1</v>
      </c>
      <c r="AX339" s="29">
        <v>52</v>
      </c>
      <c r="AY339" s="29">
        <v>1</v>
      </c>
      <c r="AZ339" s="27" t="s">
        <v>1427</v>
      </c>
      <c r="BA339" s="27">
        <v>67</v>
      </c>
      <c r="BB339" s="27">
        <v>1</v>
      </c>
      <c r="BC339" s="27">
        <v>0</v>
      </c>
      <c r="BD339" s="27">
        <v>0</v>
      </c>
      <c r="BE339" s="27">
        <v>0</v>
      </c>
      <c r="BF339" s="27" t="s">
        <v>2809</v>
      </c>
      <c r="BG339" s="27">
        <v>172</v>
      </c>
      <c r="BH339" s="27" t="s">
        <v>1427</v>
      </c>
      <c r="BI339" s="27">
        <v>2</v>
      </c>
      <c r="BJ339" s="27" t="s">
        <v>1427</v>
      </c>
      <c r="BK339" s="27" t="s">
        <v>1427</v>
      </c>
      <c r="BL339" s="27" t="s">
        <v>1427</v>
      </c>
      <c r="BM339" s="27" t="s">
        <v>1427</v>
      </c>
      <c r="BN339" s="27">
        <v>4</v>
      </c>
      <c r="BO339" s="29">
        <v>3</v>
      </c>
      <c r="BP339" s="27">
        <v>60</v>
      </c>
      <c r="BQ339" s="27">
        <v>0</v>
      </c>
      <c r="BR339" s="27" t="s">
        <v>1427</v>
      </c>
      <c r="BS339" s="27">
        <v>1</v>
      </c>
      <c r="BT339" s="27">
        <v>1</v>
      </c>
      <c r="BU339" s="29">
        <v>2</v>
      </c>
    </row>
    <row r="340" spans="1:73" ht="30" hidden="1" outlineLevel="2" x14ac:dyDescent="0.25">
      <c r="A340" s="27">
        <v>237</v>
      </c>
      <c r="B340" s="28">
        <v>44445.591574074075</v>
      </c>
      <c r="C340" s="28">
        <v>44445.593368055554</v>
      </c>
      <c r="D340" s="2" t="s">
        <v>479</v>
      </c>
      <c r="E340" s="27">
        <v>100</v>
      </c>
      <c r="F340" s="27">
        <v>155</v>
      </c>
      <c r="G340" s="27">
        <v>1</v>
      </c>
      <c r="H340" s="28">
        <v>44445.59337923611</v>
      </c>
      <c r="I340" s="2" t="s">
        <v>480</v>
      </c>
      <c r="J340" s="27">
        <v>45.538604736328125</v>
      </c>
      <c r="K340" s="27">
        <v>10.210601806640625</v>
      </c>
      <c r="L340" s="2" t="s">
        <v>15</v>
      </c>
      <c r="M340" s="2" t="s">
        <v>87</v>
      </c>
      <c r="N340" s="3">
        <v>3</v>
      </c>
      <c r="O340" s="27" t="s">
        <v>1833</v>
      </c>
      <c r="P340" s="27" t="s">
        <v>1834</v>
      </c>
      <c r="Q340" s="27" t="s">
        <v>1835</v>
      </c>
      <c r="R340" s="27">
        <f t="shared" si="21"/>
        <v>3</v>
      </c>
      <c r="S340" s="27"/>
      <c r="T340" s="27"/>
      <c r="U340" s="27">
        <v>2</v>
      </c>
      <c r="V340" s="27"/>
      <c r="W340" s="27"/>
      <c r="X340" s="27">
        <v>1</v>
      </c>
      <c r="Y340" s="27"/>
      <c r="Z340" s="27" t="s">
        <v>1427</v>
      </c>
      <c r="AA340" s="27" t="s">
        <v>1427</v>
      </c>
      <c r="AB340" s="27" t="s">
        <v>1427</v>
      </c>
      <c r="AC340" s="27">
        <f t="shared" si="22"/>
        <v>0</v>
      </c>
      <c r="AD340" s="27"/>
      <c r="AE340" s="27"/>
      <c r="AF340" s="27"/>
      <c r="AG340" s="27"/>
      <c r="AH340" s="27"/>
      <c r="AI340" s="27"/>
      <c r="AJ340" s="27"/>
      <c r="AK340" s="27"/>
      <c r="AL340" s="29">
        <v>0</v>
      </c>
      <c r="AM340" s="29">
        <v>0</v>
      </c>
      <c r="AN340" s="29" t="s">
        <v>1427</v>
      </c>
      <c r="AO340" s="29" t="s">
        <v>1427</v>
      </c>
      <c r="AP340" s="29" t="s">
        <v>1427</v>
      </c>
      <c r="AQ340" s="29" t="s">
        <v>1427</v>
      </c>
      <c r="AR340" s="29" t="s">
        <v>1427</v>
      </c>
      <c r="AS340" s="29" t="s">
        <v>1427</v>
      </c>
      <c r="AT340" s="29" t="str">
        <f t="shared" si="23"/>
        <v>.</v>
      </c>
      <c r="AU340" s="29">
        <v>4</v>
      </c>
      <c r="AV340" s="29">
        <v>4</v>
      </c>
      <c r="AW340" s="29">
        <v>1</v>
      </c>
      <c r="AX340" s="29">
        <v>57</v>
      </c>
      <c r="AY340" s="29">
        <v>0</v>
      </c>
      <c r="AZ340" s="27" t="s">
        <v>3190</v>
      </c>
      <c r="BA340" s="27" t="s">
        <v>1427</v>
      </c>
      <c r="BB340" s="27">
        <v>0</v>
      </c>
      <c r="BC340" s="27">
        <v>0</v>
      </c>
      <c r="BD340" s="27">
        <v>0</v>
      </c>
      <c r="BE340" s="27">
        <v>0</v>
      </c>
      <c r="BF340" s="27" t="s">
        <v>1427</v>
      </c>
      <c r="BG340" s="27">
        <v>166</v>
      </c>
      <c r="BH340" s="27" t="s">
        <v>1427</v>
      </c>
      <c r="BI340" s="27">
        <v>5</v>
      </c>
      <c r="BJ340" s="27">
        <v>16</v>
      </c>
      <c r="BK340" s="27" t="s">
        <v>1427</v>
      </c>
      <c r="BL340" s="27">
        <v>116</v>
      </c>
      <c r="BM340" s="27" t="s">
        <v>3144</v>
      </c>
      <c r="BN340" s="27">
        <v>1</v>
      </c>
      <c r="BO340" s="29">
        <v>4</v>
      </c>
      <c r="BP340" s="27">
        <v>100</v>
      </c>
      <c r="BQ340" s="27">
        <v>0</v>
      </c>
      <c r="BR340" s="27" t="s">
        <v>1427</v>
      </c>
      <c r="BS340" s="27">
        <v>1</v>
      </c>
      <c r="BT340" s="27">
        <v>1</v>
      </c>
      <c r="BU340" s="29">
        <v>2</v>
      </c>
    </row>
    <row r="341" spans="1:73" ht="30" hidden="1" outlineLevel="2" x14ac:dyDescent="0.25">
      <c r="A341" s="27">
        <v>238</v>
      </c>
      <c r="B341" s="28">
        <v>44445.587696759256</v>
      </c>
      <c r="C341" s="28">
        <v>44445.594027777777</v>
      </c>
      <c r="D341" s="2" t="s">
        <v>481</v>
      </c>
      <c r="E341" s="27">
        <v>100</v>
      </c>
      <c r="F341" s="27">
        <v>546</v>
      </c>
      <c r="G341" s="27">
        <v>1</v>
      </c>
      <c r="H341" s="28">
        <v>44445.594039675925</v>
      </c>
      <c r="I341" s="2" t="s">
        <v>482</v>
      </c>
      <c r="J341" s="27">
        <v>45.581893920898438</v>
      </c>
      <c r="K341" s="27">
        <v>9.2682952880859375</v>
      </c>
      <c r="L341" s="2" t="s">
        <v>15</v>
      </c>
      <c r="M341" s="2" t="s">
        <v>16</v>
      </c>
      <c r="N341" s="3">
        <v>3</v>
      </c>
      <c r="O341" s="27" t="s">
        <v>1836</v>
      </c>
      <c r="P341" s="27" t="s">
        <v>1837</v>
      </c>
      <c r="Q341" s="27" t="s">
        <v>1838</v>
      </c>
      <c r="R341" s="27">
        <f t="shared" si="21"/>
        <v>3</v>
      </c>
      <c r="S341" s="27">
        <v>2</v>
      </c>
      <c r="T341" s="27"/>
      <c r="U341" s="27">
        <v>1</v>
      </c>
      <c r="V341" s="27"/>
      <c r="W341" s="27"/>
      <c r="X341" s="27"/>
      <c r="Y341" s="27"/>
      <c r="Z341" s="27" t="s">
        <v>1427</v>
      </c>
      <c r="AA341" s="27" t="s">
        <v>1427</v>
      </c>
      <c r="AB341" s="27" t="s">
        <v>1427</v>
      </c>
      <c r="AC341" s="27">
        <f t="shared" si="22"/>
        <v>0</v>
      </c>
      <c r="AD341" s="27"/>
      <c r="AE341" s="27"/>
      <c r="AF341" s="27"/>
      <c r="AG341" s="27"/>
      <c r="AH341" s="27"/>
      <c r="AI341" s="27"/>
      <c r="AJ341" s="27"/>
      <c r="AK341" s="27"/>
      <c r="AL341" s="29">
        <v>0</v>
      </c>
      <c r="AM341" s="29">
        <v>0</v>
      </c>
      <c r="AN341" s="29" t="s">
        <v>1427</v>
      </c>
      <c r="AO341" s="29" t="s">
        <v>1427</v>
      </c>
      <c r="AP341" s="29" t="s">
        <v>1427</v>
      </c>
      <c r="AQ341" s="29" t="s">
        <v>1427</v>
      </c>
      <c r="AR341" s="29" t="s">
        <v>1427</v>
      </c>
      <c r="AS341" s="29" t="s">
        <v>1427</v>
      </c>
      <c r="AT341" s="29" t="str">
        <f t="shared" si="23"/>
        <v>.</v>
      </c>
      <c r="AU341" s="29">
        <v>2</v>
      </c>
      <c r="AV341" s="29">
        <v>2</v>
      </c>
      <c r="AW341" s="29">
        <v>1</v>
      </c>
      <c r="AX341" s="29">
        <v>59</v>
      </c>
      <c r="AY341" s="29">
        <v>1</v>
      </c>
      <c r="AZ341" s="27" t="s">
        <v>1427</v>
      </c>
      <c r="BA341" s="27">
        <v>67</v>
      </c>
      <c r="BB341" s="27">
        <v>1</v>
      </c>
      <c r="BC341" s="27">
        <v>0</v>
      </c>
      <c r="BD341" s="27">
        <v>0</v>
      </c>
      <c r="BE341" s="27">
        <v>0</v>
      </c>
      <c r="BF341" s="27" t="s">
        <v>2697</v>
      </c>
      <c r="BG341" s="27">
        <v>165</v>
      </c>
      <c r="BH341" s="27" t="s">
        <v>1427</v>
      </c>
      <c r="BI341" s="27">
        <v>2</v>
      </c>
      <c r="BJ341" s="27" t="s">
        <v>1427</v>
      </c>
      <c r="BK341" s="27" t="s">
        <v>1427</v>
      </c>
      <c r="BL341" s="27" t="s">
        <v>1427</v>
      </c>
      <c r="BM341" s="27" t="s">
        <v>1427</v>
      </c>
      <c r="BN341" s="27">
        <v>5</v>
      </c>
      <c r="BO341" s="29">
        <v>2</v>
      </c>
      <c r="BP341" s="27">
        <v>30</v>
      </c>
      <c r="BQ341" s="27">
        <v>1</v>
      </c>
      <c r="BR341" s="27">
        <v>1</v>
      </c>
      <c r="BS341" s="27">
        <v>1</v>
      </c>
      <c r="BT341" s="27">
        <v>1</v>
      </c>
      <c r="BU341" s="29">
        <v>2</v>
      </c>
    </row>
    <row r="342" spans="1:73" ht="30" hidden="1" outlineLevel="2" x14ac:dyDescent="0.25">
      <c r="A342" s="27">
        <v>248</v>
      </c>
      <c r="B342" s="28">
        <v>44445.6096875</v>
      </c>
      <c r="C342" s="28">
        <v>44445.616041666668</v>
      </c>
      <c r="D342" s="2" t="s">
        <v>501</v>
      </c>
      <c r="E342" s="27">
        <v>100</v>
      </c>
      <c r="F342" s="27">
        <v>548</v>
      </c>
      <c r="G342" s="27">
        <v>1</v>
      </c>
      <c r="H342" s="28">
        <v>44445.616049745367</v>
      </c>
      <c r="I342" s="2" t="s">
        <v>502</v>
      </c>
      <c r="J342" s="27">
        <v>45.175003051757813</v>
      </c>
      <c r="K342" s="27">
        <v>11.62579345703125</v>
      </c>
      <c r="L342" s="2" t="s">
        <v>15</v>
      </c>
      <c r="M342" s="2" t="s">
        <v>16</v>
      </c>
      <c r="N342" s="3">
        <v>3</v>
      </c>
      <c r="O342" s="27" t="s">
        <v>1853</v>
      </c>
      <c r="P342" s="27" t="s">
        <v>1854</v>
      </c>
      <c r="Q342" s="27" t="s">
        <v>1855</v>
      </c>
      <c r="R342" s="27">
        <f t="shared" si="21"/>
        <v>3</v>
      </c>
      <c r="S342" s="27"/>
      <c r="T342" s="27">
        <v>1</v>
      </c>
      <c r="U342" s="27">
        <v>1</v>
      </c>
      <c r="V342" s="27"/>
      <c r="W342" s="27"/>
      <c r="X342" s="27">
        <v>1</v>
      </c>
      <c r="Y342" s="27"/>
      <c r="Z342" s="27" t="s">
        <v>1427</v>
      </c>
      <c r="AA342" s="27" t="s">
        <v>1427</v>
      </c>
      <c r="AB342" s="27" t="s">
        <v>1427</v>
      </c>
      <c r="AC342" s="27">
        <f t="shared" si="22"/>
        <v>0</v>
      </c>
      <c r="AD342" s="27"/>
      <c r="AE342" s="27"/>
      <c r="AF342" s="27"/>
      <c r="AG342" s="27"/>
      <c r="AH342" s="27"/>
      <c r="AI342" s="27"/>
      <c r="AJ342" s="27"/>
      <c r="AK342" s="27"/>
      <c r="AL342" s="29">
        <v>0</v>
      </c>
      <c r="AM342" s="29">
        <v>0</v>
      </c>
      <c r="AN342" s="29" t="s">
        <v>1427</v>
      </c>
      <c r="AO342" s="29" t="s">
        <v>1427</v>
      </c>
      <c r="AP342" s="29" t="s">
        <v>1427</v>
      </c>
      <c r="AQ342" s="29" t="s">
        <v>1427</v>
      </c>
      <c r="AR342" s="29" t="s">
        <v>1427</v>
      </c>
      <c r="AS342" s="29" t="s">
        <v>1427</v>
      </c>
      <c r="AT342" s="29" t="str">
        <f t="shared" si="23"/>
        <v>.</v>
      </c>
      <c r="AU342" s="29">
        <v>9</v>
      </c>
      <c r="AV342" s="29">
        <v>8</v>
      </c>
      <c r="AW342" s="29">
        <v>1</v>
      </c>
      <c r="AX342" s="29">
        <v>65</v>
      </c>
      <c r="AY342" s="29">
        <v>1</v>
      </c>
      <c r="AZ342" s="27" t="s">
        <v>1427</v>
      </c>
      <c r="BA342" s="27">
        <v>67</v>
      </c>
      <c r="BB342" s="27">
        <v>1</v>
      </c>
      <c r="BC342" s="27">
        <v>0</v>
      </c>
      <c r="BD342" s="27">
        <v>0</v>
      </c>
      <c r="BE342" s="27">
        <v>0</v>
      </c>
      <c r="BF342" s="27" t="s">
        <v>2764</v>
      </c>
      <c r="BG342" s="27">
        <v>170</v>
      </c>
      <c r="BH342" s="27" t="s">
        <v>1427</v>
      </c>
      <c r="BI342" s="27">
        <v>3</v>
      </c>
      <c r="BJ342" s="27" t="s">
        <v>1427</v>
      </c>
      <c r="BK342" s="27" t="s">
        <v>1427</v>
      </c>
      <c r="BL342" s="27" t="s">
        <v>1427</v>
      </c>
      <c r="BM342" s="27" t="s">
        <v>1427</v>
      </c>
      <c r="BN342" s="27">
        <v>4</v>
      </c>
      <c r="BO342" s="29">
        <v>3</v>
      </c>
      <c r="BP342" s="27">
        <v>60</v>
      </c>
      <c r="BQ342" s="27">
        <v>0</v>
      </c>
      <c r="BR342" s="27" t="s">
        <v>1427</v>
      </c>
      <c r="BS342" s="27">
        <v>1</v>
      </c>
      <c r="BT342" s="27">
        <v>0</v>
      </c>
      <c r="BU342" s="29">
        <v>3</v>
      </c>
    </row>
    <row r="343" spans="1:73" ht="30" hidden="1" outlineLevel="2" x14ac:dyDescent="0.25">
      <c r="A343" s="27">
        <v>251</v>
      </c>
      <c r="B343" s="28">
        <v>44445.616574074076</v>
      </c>
      <c r="C343" s="28">
        <v>44445.619942129626</v>
      </c>
      <c r="D343" s="2" t="s">
        <v>507</v>
      </c>
      <c r="E343" s="27">
        <v>100</v>
      </c>
      <c r="F343" s="27">
        <v>291</v>
      </c>
      <c r="G343" s="27">
        <v>1</v>
      </c>
      <c r="H343" s="28">
        <v>44445.619948993059</v>
      </c>
      <c r="I343" s="2" t="s">
        <v>508</v>
      </c>
      <c r="J343" s="27">
        <v>45.472198486328125</v>
      </c>
      <c r="K343" s="27">
        <v>9.19219970703125</v>
      </c>
      <c r="L343" s="2" t="s">
        <v>15</v>
      </c>
      <c r="M343" s="2" t="s">
        <v>16</v>
      </c>
      <c r="N343" s="3">
        <v>3</v>
      </c>
      <c r="O343" s="27" t="s">
        <v>1856</v>
      </c>
      <c r="P343" s="27" t="s">
        <v>1857</v>
      </c>
      <c r="Q343" s="27" t="s">
        <v>1858</v>
      </c>
      <c r="R343" s="27">
        <f t="shared" si="21"/>
        <v>3</v>
      </c>
      <c r="S343" s="27"/>
      <c r="T343" s="27">
        <v>1</v>
      </c>
      <c r="U343" s="27"/>
      <c r="V343" s="27"/>
      <c r="W343" s="27"/>
      <c r="X343" s="27">
        <v>2</v>
      </c>
      <c r="Y343" s="27"/>
      <c r="Z343" s="27" t="s">
        <v>1427</v>
      </c>
      <c r="AA343" s="27" t="s">
        <v>1427</v>
      </c>
      <c r="AB343" s="27" t="s">
        <v>1427</v>
      </c>
      <c r="AC343" s="27">
        <f t="shared" si="22"/>
        <v>0</v>
      </c>
      <c r="AD343" s="27"/>
      <c r="AE343" s="27"/>
      <c r="AF343" s="27"/>
      <c r="AG343" s="27"/>
      <c r="AH343" s="27"/>
      <c r="AI343" s="27"/>
      <c r="AJ343" s="27"/>
      <c r="AK343" s="27"/>
      <c r="AL343" s="29">
        <v>0</v>
      </c>
      <c r="AM343" s="29">
        <v>0</v>
      </c>
      <c r="AN343" s="29" t="s">
        <v>1427</v>
      </c>
      <c r="AO343" s="29" t="s">
        <v>1427</v>
      </c>
      <c r="AP343" s="29" t="s">
        <v>1427</v>
      </c>
      <c r="AQ343" s="29" t="s">
        <v>1427</v>
      </c>
      <c r="AR343" s="29" t="s">
        <v>1427</v>
      </c>
      <c r="AS343" s="29" t="s">
        <v>1427</v>
      </c>
      <c r="AT343" s="29" t="str">
        <f t="shared" si="23"/>
        <v>.</v>
      </c>
      <c r="AU343" s="29">
        <v>7</v>
      </c>
      <c r="AV343" s="29">
        <v>7</v>
      </c>
      <c r="AW343" s="29">
        <v>1</v>
      </c>
      <c r="AX343" s="29">
        <v>40</v>
      </c>
      <c r="AY343" s="29">
        <v>1</v>
      </c>
      <c r="AZ343" s="27" t="s">
        <v>1427</v>
      </c>
      <c r="BA343" s="27">
        <v>104</v>
      </c>
      <c r="BB343" s="27">
        <v>1</v>
      </c>
      <c r="BC343" s="27">
        <v>0</v>
      </c>
      <c r="BD343" s="27">
        <v>0</v>
      </c>
      <c r="BE343" s="27">
        <v>0</v>
      </c>
      <c r="BF343" s="27" t="s">
        <v>2822</v>
      </c>
      <c r="BG343" s="27">
        <v>166</v>
      </c>
      <c r="BH343" s="27" t="s">
        <v>1427</v>
      </c>
      <c r="BI343" s="27">
        <v>7</v>
      </c>
      <c r="BJ343" s="27" t="s">
        <v>1427</v>
      </c>
      <c r="BK343" s="27" t="s">
        <v>1427</v>
      </c>
      <c r="BL343" s="27" t="s">
        <v>1427</v>
      </c>
      <c r="BM343" s="27" t="s">
        <v>1427</v>
      </c>
      <c r="BN343" s="27">
        <v>2</v>
      </c>
      <c r="BO343" s="29">
        <v>3</v>
      </c>
      <c r="BP343" s="27">
        <v>100</v>
      </c>
      <c r="BQ343" s="27">
        <v>0</v>
      </c>
      <c r="BR343" s="27" t="s">
        <v>1427</v>
      </c>
      <c r="BS343" s="27">
        <v>1</v>
      </c>
      <c r="BT343" s="27">
        <v>1</v>
      </c>
      <c r="BU343" s="29">
        <v>2</v>
      </c>
    </row>
    <row r="344" spans="1:73" ht="30" hidden="1" outlineLevel="2" x14ac:dyDescent="0.25">
      <c r="A344" s="27">
        <v>268</v>
      </c>
      <c r="B344" s="28">
        <v>44445.655497685184</v>
      </c>
      <c r="C344" s="28">
        <v>44445.660567129627</v>
      </c>
      <c r="D344" s="2" t="s">
        <v>541</v>
      </c>
      <c r="E344" s="27">
        <v>100</v>
      </c>
      <c r="F344" s="27">
        <v>437</v>
      </c>
      <c r="G344" s="27">
        <v>1</v>
      </c>
      <c r="H344" s="28">
        <v>44445.66057511574</v>
      </c>
      <c r="I344" s="2" t="s">
        <v>542</v>
      </c>
      <c r="J344" s="27">
        <v>50.6658935546875</v>
      </c>
      <c r="K344" s="27">
        <v>4.544403076171875</v>
      </c>
      <c r="L344" s="2" t="s">
        <v>15</v>
      </c>
      <c r="M344" s="2" t="s">
        <v>87</v>
      </c>
      <c r="N344" s="3">
        <v>3</v>
      </c>
      <c r="O344" s="27" t="s">
        <v>1883</v>
      </c>
      <c r="P344" s="27" t="s">
        <v>1884</v>
      </c>
      <c r="Q344" s="27" t="s">
        <v>1885</v>
      </c>
      <c r="R344" s="27">
        <f t="shared" si="21"/>
        <v>3</v>
      </c>
      <c r="S344" s="27"/>
      <c r="T344" s="27"/>
      <c r="U344" s="27">
        <v>1</v>
      </c>
      <c r="V344" s="27"/>
      <c r="W344" s="27"/>
      <c r="X344" s="27">
        <v>2</v>
      </c>
      <c r="Y344" s="27"/>
      <c r="Z344" s="27" t="s">
        <v>1427</v>
      </c>
      <c r="AA344" s="27" t="s">
        <v>1427</v>
      </c>
      <c r="AB344" s="27" t="s">
        <v>1427</v>
      </c>
      <c r="AC344" s="27">
        <f t="shared" si="22"/>
        <v>0</v>
      </c>
      <c r="AD344" s="27"/>
      <c r="AE344" s="27"/>
      <c r="AF344" s="27"/>
      <c r="AG344" s="27"/>
      <c r="AH344" s="27"/>
      <c r="AI344" s="27"/>
      <c r="AJ344" s="27"/>
      <c r="AK344" s="27"/>
      <c r="AL344" s="29">
        <v>0</v>
      </c>
      <c r="AM344" s="29">
        <v>0</v>
      </c>
      <c r="AN344" s="29" t="s">
        <v>1427</v>
      </c>
      <c r="AO344" s="29" t="s">
        <v>1427</v>
      </c>
      <c r="AP344" s="29" t="s">
        <v>1427</v>
      </c>
      <c r="AQ344" s="29" t="s">
        <v>1427</v>
      </c>
      <c r="AR344" s="29" t="s">
        <v>1427</v>
      </c>
      <c r="AS344" s="29" t="s">
        <v>1427</v>
      </c>
      <c r="AT344" s="29" t="str">
        <f t="shared" si="23"/>
        <v>.</v>
      </c>
      <c r="AU344" s="29">
        <v>7</v>
      </c>
      <c r="AV344" s="29">
        <v>8</v>
      </c>
      <c r="AW344" s="29">
        <v>1</v>
      </c>
      <c r="AX344" s="29">
        <v>27</v>
      </c>
      <c r="AY344" s="29">
        <v>0</v>
      </c>
      <c r="AZ344" s="27" t="s">
        <v>3183</v>
      </c>
      <c r="BA344" s="27" t="s">
        <v>1427</v>
      </c>
      <c r="BB344" s="27">
        <v>0</v>
      </c>
      <c r="BC344" s="27">
        <v>0</v>
      </c>
      <c r="BD344" s="27">
        <v>0</v>
      </c>
      <c r="BE344" s="27">
        <v>0</v>
      </c>
      <c r="BF344" s="27" t="s">
        <v>1427</v>
      </c>
      <c r="BG344" s="27">
        <v>164</v>
      </c>
      <c r="BH344" s="27" t="s">
        <v>1427</v>
      </c>
      <c r="BI344" s="27">
        <v>7</v>
      </c>
      <c r="BJ344" s="27" t="s">
        <v>1427</v>
      </c>
      <c r="BK344" s="27" t="s">
        <v>1427</v>
      </c>
      <c r="BL344" s="27" t="s">
        <v>1427</v>
      </c>
      <c r="BM344" s="27" t="s">
        <v>1427</v>
      </c>
      <c r="BN344" s="27">
        <v>1</v>
      </c>
      <c r="BO344" s="29">
        <v>3</v>
      </c>
      <c r="BP344" s="27">
        <v>250</v>
      </c>
      <c r="BQ344" s="27">
        <v>1</v>
      </c>
      <c r="BR344" s="27">
        <v>1</v>
      </c>
      <c r="BS344" s="27">
        <v>1</v>
      </c>
      <c r="BT344" s="27">
        <v>1</v>
      </c>
      <c r="BU344" s="29">
        <v>6</v>
      </c>
    </row>
    <row r="345" spans="1:73" ht="30" hidden="1" outlineLevel="2" x14ac:dyDescent="0.25">
      <c r="A345" s="27">
        <v>278</v>
      </c>
      <c r="B345" s="28">
        <v>44445.690810185188</v>
      </c>
      <c r="C345" s="28">
        <v>44445.697199074071</v>
      </c>
      <c r="D345" s="2" t="s">
        <v>561</v>
      </c>
      <c r="E345" s="27">
        <v>100</v>
      </c>
      <c r="F345" s="27">
        <v>551</v>
      </c>
      <c r="G345" s="27">
        <v>1</v>
      </c>
      <c r="H345" s="28">
        <v>44445.697207233796</v>
      </c>
      <c r="I345" s="2" t="s">
        <v>562</v>
      </c>
      <c r="J345" s="27">
        <v>45.40960693359375</v>
      </c>
      <c r="K345" s="27">
        <v>11.894699096679688</v>
      </c>
      <c r="L345" s="2" t="s">
        <v>15</v>
      </c>
      <c r="M345" s="2" t="s">
        <v>16</v>
      </c>
      <c r="N345" s="3">
        <v>3</v>
      </c>
      <c r="O345" s="27" t="s">
        <v>1898</v>
      </c>
      <c r="P345" s="27" t="s">
        <v>1899</v>
      </c>
      <c r="Q345" s="27" t="s">
        <v>1900</v>
      </c>
      <c r="R345" s="27">
        <f t="shared" si="21"/>
        <v>3</v>
      </c>
      <c r="S345" s="27"/>
      <c r="T345" s="27"/>
      <c r="U345" s="27">
        <v>1</v>
      </c>
      <c r="V345" s="27">
        <v>1</v>
      </c>
      <c r="W345" s="27"/>
      <c r="X345" s="27">
        <v>1</v>
      </c>
      <c r="Y345" s="27"/>
      <c r="Z345" s="27" t="s">
        <v>1427</v>
      </c>
      <c r="AA345" s="27" t="s">
        <v>1427</v>
      </c>
      <c r="AB345" s="27" t="s">
        <v>1427</v>
      </c>
      <c r="AC345" s="27">
        <f t="shared" si="22"/>
        <v>0</v>
      </c>
      <c r="AD345" s="27"/>
      <c r="AE345" s="27"/>
      <c r="AF345" s="27"/>
      <c r="AG345" s="27"/>
      <c r="AH345" s="27"/>
      <c r="AI345" s="27"/>
      <c r="AJ345" s="27"/>
      <c r="AK345" s="27"/>
      <c r="AL345" s="29">
        <v>0</v>
      </c>
      <c r="AM345" s="29">
        <v>0</v>
      </c>
      <c r="AN345" s="29" t="s">
        <v>1427</v>
      </c>
      <c r="AO345" s="29" t="s">
        <v>1427</v>
      </c>
      <c r="AP345" s="29" t="s">
        <v>1427</v>
      </c>
      <c r="AQ345" s="29" t="s">
        <v>1427</v>
      </c>
      <c r="AR345" s="29" t="s">
        <v>1427</v>
      </c>
      <c r="AS345" s="29" t="s">
        <v>1427</v>
      </c>
      <c r="AT345" s="29" t="str">
        <f t="shared" si="23"/>
        <v>.</v>
      </c>
      <c r="AU345" s="29">
        <v>4</v>
      </c>
      <c r="AV345" s="29">
        <v>4</v>
      </c>
      <c r="AW345" s="29">
        <v>1</v>
      </c>
      <c r="AX345" s="29">
        <v>65</v>
      </c>
      <c r="AY345" s="29">
        <v>1</v>
      </c>
      <c r="AZ345" s="27" t="s">
        <v>1427</v>
      </c>
      <c r="BA345" s="27">
        <v>67</v>
      </c>
      <c r="BB345" s="27">
        <v>1</v>
      </c>
      <c r="BC345" s="27">
        <v>0</v>
      </c>
      <c r="BD345" s="27">
        <v>0</v>
      </c>
      <c r="BE345" s="27">
        <v>0</v>
      </c>
      <c r="BF345" s="27" t="s">
        <v>2697</v>
      </c>
      <c r="BG345" s="27">
        <v>166</v>
      </c>
      <c r="BH345" s="27" t="s">
        <v>1427</v>
      </c>
      <c r="BI345" s="27">
        <v>3</v>
      </c>
      <c r="BJ345" s="27" t="s">
        <v>1427</v>
      </c>
      <c r="BK345" s="27" t="s">
        <v>1427</v>
      </c>
      <c r="BL345" s="27" t="s">
        <v>1427</v>
      </c>
      <c r="BM345" s="27" t="s">
        <v>1427</v>
      </c>
      <c r="BN345" s="27">
        <v>4</v>
      </c>
      <c r="BO345" s="29">
        <v>4</v>
      </c>
      <c r="BP345" s="27">
        <v>30</v>
      </c>
      <c r="BQ345" s="27">
        <v>0</v>
      </c>
      <c r="BR345" s="27" t="s">
        <v>1427</v>
      </c>
      <c r="BS345" s="27">
        <v>1</v>
      </c>
      <c r="BT345" s="27">
        <v>0</v>
      </c>
      <c r="BU345" s="29">
        <v>1</v>
      </c>
    </row>
    <row r="346" spans="1:73" ht="30" hidden="1" outlineLevel="2" x14ac:dyDescent="0.25">
      <c r="A346" s="27">
        <v>282</v>
      </c>
      <c r="B346" s="28">
        <v>44445.7</v>
      </c>
      <c r="C346" s="28">
        <v>44445.703379629631</v>
      </c>
      <c r="D346" s="2" t="s">
        <v>569</v>
      </c>
      <c r="E346" s="27">
        <v>100</v>
      </c>
      <c r="F346" s="27">
        <v>291</v>
      </c>
      <c r="G346" s="27">
        <v>1</v>
      </c>
      <c r="H346" s="28">
        <v>44445.703384351851</v>
      </c>
      <c r="I346" s="2" t="s">
        <v>570</v>
      </c>
      <c r="J346" s="27">
        <v>41.890396118164063</v>
      </c>
      <c r="K346" s="27">
        <v>12.512603759765625</v>
      </c>
      <c r="L346" s="2" t="s">
        <v>15</v>
      </c>
      <c r="M346" s="2" t="s">
        <v>16</v>
      </c>
      <c r="N346" s="3">
        <v>3</v>
      </c>
      <c r="O346" s="27" t="s">
        <v>1904</v>
      </c>
      <c r="P346" s="27" t="s">
        <v>1905</v>
      </c>
      <c r="Q346" s="27" t="s">
        <v>1906</v>
      </c>
      <c r="R346" s="27">
        <f t="shared" si="21"/>
        <v>3</v>
      </c>
      <c r="S346" s="27">
        <v>1</v>
      </c>
      <c r="T346" s="27">
        <v>1</v>
      </c>
      <c r="U346" s="27">
        <v>1</v>
      </c>
      <c r="V346" s="27"/>
      <c r="W346" s="27"/>
      <c r="X346" s="27"/>
      <c r="Y346" s="27"/>
      <c r="Z346" s="27" t="s">
        <v>1427</v>
      </c>
      <c r="AA346" s="27" t="s">
        <v>1427</v>
      </c>
      <c r="AB346" s="27" t="s">
        <v>1427</v>
      </c>
      <c r="AC346" s="27">
        <f t="shared" si="22"/>
        <v>0</v>
      </c>
      <c r="AD346" s="27"/>
      <c r="AE346" s="27"/>
      <c r="AF346" s="27"/>
      <c r="AG346" s="27"/>
      <c r="AH346" s="27"/>
      <c r="AI346" s="27"/>
      <c r="AJ346" s="27"/>
      <c r="AK346" s="27"/>
      <c r="AL346" s="29">
        <v>0</v>
      </c>
      <c r="AM346" s="29">
        <v>0</v>
      </c>
      <c r="AN346" s="29" t="s">
        <v>1427</v>
      </c>
      <c r="AO346" s="29" t="s">
        <v>1427</v>
      </c>
      <c r="AP346" s="29" t="s">
        <v>1427</v>
      </c>
      <c r="AQ346" s="29" t="s">
        <v>1427</v>
      </c>
      <c r="AR346" s="29" t="s">
        <v>1427</v>
      </c>
      <c r="AS346" s="29" t="s">
        <v>1427</v>
      </c>
      <c r="AT346" s="29" t="str">
        <f t="shared" si="23"/>
        <v>.</v>
      </c>
      <c r="AU346" s="29">
        <v>6</v>
      </c>
      <c r="AV346" s="29">
        <v>7</v>
      </c>
      <c r="AW346" s="29">
        <v>1</v>
      </c>
      <c r="AX346" s="29">
        <v>48</v>
      </c>
      <c r="AY346" s="29">
        <v>1</v>
      </c>
      <c r="AZ346" s="27" t="s">
        <v>1427</v>
      </c>
      <c r="BA346" s="27">
        <v>86</v>
      </c>
      <c r="BB346" s="27">
        <v>0</v>
      </c>
      <c r="BC346" s="27">
        <v>1</v>
      </c>
      <c r="BD346" s="27">
        <v>0</v>
      </c>
      <c r="BE346" s="27">
        <v>0</v>
      </c>
      <c r="BF346" s="27" t="s">
        <v>2609</v>
      </c>
      <c r="BG346" s="27">
        <v>173</v>
      </c>
      <c r="BH346" s="27" t="s">
        <v>2833</v>
      </c>
      <c r="BI346" s="27">
        <v>5</v>
      </c>
      <c r="BJ346" s="27">
        <v>17</v>
      </c>
      <c r="BK346" s="27" t="s">
        <v>1427</v>
      </c>
      <c r="BL346" s="27">
        <v>120</v>
      </c>
      <c r="BM346" s="27" t="s">
        <v>1427</v>
      </c>
      <c r="BN346" s="27">
        <v>2</v>
      </c>
      <c r="BO346" s="29">
        <v>3</v>
      </c>
      <c r="BP346" s="27">
        <v>240</v>
      </c>
      <c r="BQ346" s="27">
        <v>0</v>
      </c>
      <c r="BR346" s="27" t="s">
        <v>1427</v>
      </c>
      <c r="BS346" s="27">
        <v>0</v>
      </c>
      <c r="BT346" s="27">
        <v>0</v>
      </c>
      <c r="BU346" s="29">
        <v>2</v>
      </c>
    </row>
    <row r="347" spans="1:73" ht="30" hidden="1" outlineLevel="2" x14ac:dyDescent="0.25">
      <c r="A347" s="27">
        <v>285</v>
      </c>
      <c r="B347" s="28">
        <v>44445.76939814815</v>
      </c>
      <c r="C347" s="28">
        <v>44445.771701388891</v>
      </c>
      <c r="D347" s="2" t="s">
        <v>575</v>
      </c>
      <c r="E347" s="27">
        <v>100</v>
      </c>
      <c r="F347" s="27">
        <v>198</v>
      </c>
      <c r="G347" s="27">
        <v>1</v>
      </c>
      <c r="H347" s="28">
        <v>44445.771713483795</v>
      </c>
      <c r="I347" s="2" t="s">
        <v>576</v>
      </c>
      <c r="J347" s="27">
        <v>45.474197387695313</v>
      </c>
      <c r="K347" s="27">
        <v>9.19940185546875</v>
      </c>
      <c r="L347" s="2" t="s">
        <v>15</v>
      </c>
      <c r="M347" s="2" t="s">
        <v>16</v>
      </c>
      <c r="N347" s="3">
        <v>3</v>
      </c>
      <c r="O347" s="27" t="s">
        <v>1910</v>
      </c>
      <c r="P347" s="27" t="s">
        <v>1910</v>
      </c>
      <c r="Q347" s="27" t="s">
        <v>1910</v>
      </c>
      <c r="R347" s="27">
        <f t="shared" si="21"/>
        <v>3</v>
      </c>
      <c r="S347" s="27"/>
      <c r="T347" s="27"/>
      <c r="U347" s="27"/>
      <c r="V347" s="27"/>
      <c r="W347" s="27"/>
      <c r="X347" s="27"/>
      <c r="Y347" s="27"/>
      <c r="Z347" s="27" t="s">
        <v>1427</v>
      </c>
      <c r="AA347" s="27" t="s">
        <v>1427</v>
      </c>
      <c r="AB347" s="27" t="s">
        <v>1427</v>
      </c>
      <c r="AC347" s="27">
        <f t="shared" si="22"/>
        <v>0</v>
      </c>
      <c r="AD347" s="27"/>
      <c r="AE347" s="27"/>
      <c r="AF347" s="27"/>
      <c r="AG347" s="27"/>
      <c r="AH347" s="27"/>
      <c r="AI347" s="27"/>
      <c r="AJ347" s="27"/>
      <c r="AK347" s="27"/>
      <c r="AL347" s="29">
        <v>1</v>
      </c>
      <c r="AM347" s="29">
        <v>1</v>
      </c>
      <c r="AN347" s="29" t="s">
        <v>1427</v>
      </c>
      <c r="AO347" s="29" t="s">
        <v>1427</v>
      </c>
      <c r="AP347" s="29" t="s">
        <v>1427</v>
      </c>
      <c r="AQ347" s="29" t="s">
        <v>1427</v>
      </c>
      <c r="AR347" s="29" t="s">
        <v>1427</v>
      </c>
      <c r="AS347" s="29" t="s">
        <v>1427</v>
      </c>
      <c r="AT347" s="29" t="str">
        <f t="shared" si="23"/>
        <v>.</v>
      </c>
      <c r="AU347" s="29">
        <v>0</v>
      </c>
      <c r="AV347" s="29">
        <v>0</v>
      </c>
      <c r="AW347" s="29">
        <v>0</v>
      </c>
      <c r="AX347" s="29">
        <v>0</v>
      </c>
      <c r="AY347" s="29">
        <v>1</v>
      </c>
      <c r="AZ347" s="27" t="s">
        <v>1427</v>
      </c>
      <c r="BA347" s="27">
        <v>1</v>
      </c>
      <c r="BB347" s="27">
        <v>0</v>
      </c>
      <c r="BC347" s="27">
        <v>0</v>
      </c>
      <c r="BD347" s="27">
        <v>0</v>
      </c>
      <c r="BE347" s="27">
        <v>1</v>
      </c>
      <c r="BF347" s="27" t="s">
        <v>2834</v>
      </c>
      <c r="BG347" s="27">
        <v>173</v>
      </c>
      <c r="BH347" s="27" t="s">
        <v>1910</v>
      </c>
      <c r="BI347" s="27">
        <v>6</v>
      </c>
      <c r="BJ347" s="27" t="s">
        <v>1427</v>
      </c>
      <c r="BK347" s="27" t="s">
        <v>1427</v>
      </c>
      <c r="BL347" s="27" t="s">
        <v>1427</v>
      </c>
      <c r="BM347" s="27" t="s">
        <v>1427</v>
      </c>
      <c r="BN347" s="27">
        <v>5</v>
      </c>
      <c r="BO347" s="29">
        <v>5</v>
      </c>
      <c r="BP347" s="27">
        <v>0</v>
      </c>
      <c r="BQ347" s="27">
        <v>1</v>
      </c>
      <c r="BR347" s="27">
        <v>1</v>
      </c>
      <c r="BS347" s="27">
        <v>1</v>
      </c>
      <c r="BT347" s="27">
        <v>1</v>
      </c>
      <c r="BU347" s="29">
        <v>6</v>
      </c>
    </row>
    <row r="348" spans="1:73" ht="30" hidden="1" outlineLevel="2" x14ac:dyDescent="0.25">
      <c r="A348" s="27">
        <v>293</v>
      </c>
      <c r="B348" s="28">
        <v>44445.950486111113</v>
      </c>
      <c r="C348" s="28">
        <v>44445.952997685185</v>
      </c>
      <c r="D348" s="2" t="s">
        <v>591</v>
      </c>
      <c r="E348" s="27">
        <v>100</v>
      </c>
      <c r="F348" s="27">
        <v>216</v>
      </c>
      <c r="G348" s="27">
        <v>1</v>
      </c>
      <c r="H348" s="28">
        <v>44445.953004340277</v>
      </c>
      <c r="I348" s="2" t="s">
        <v>592</v>
      </c>
      <c r="J348" s="27">
        <v>43.147903442382813</v>
      </c>
      <c r="K348" s="27">
        <v>12.109695434570313</v>
      </c>
      <c r="L348" s="2" t="s">
        <v>15</v>
      </c>
      <c r="M348" s="2" t="s">
        <v>16</v>
      </c>
      <c r="N348" s="3">
        <v>3</v>
      </c>
      <c r="O348" s="27" t="s">
        <v>1917</v>
      </c>
      <c r="P348" s="27" t="s">
        <v>1918</v>
      </c>
      <c r="Q348" s="27" t="s">
        <v>1919</v>
      </c>
      <c r="R348" s="27">
        <f t="shared" si="21"/>
        <v>3</v>
      </c>
      <c r="S348" s="27">
        <v>1</v>
      </c>
      <c r="T348" s="27"/>
      <c r="U348" s="27">
        <v>2</v>
      </c>
      <c r="V348" s="27"/>
      <c r="W348" s="27"/>
      <c r="X348" s="27"/>
      <c r="Y348" s="27"/>
      <c r="Z348" s="27" t="s">
        <v>1427</v>
      </c>
      <c r="AA348" s="27" t="s">
        <v>1427</v>
      </c>
      <c r="AB348" s="27" t="s">
        <v>1427</v>
      </c>
      <c r="AC348" s="27">
        <f t="shared" si="22"/>
        <v>0</v>
      </c>
      <c r="AD348" s="27"/>
      <c r="AE348" s="27"/>
      <c r="AF348" s="27"/>
      <c r="AG348" s="27"/>
      <c r="AH348" s="27"/>
      <c r="AI348" s="27"/>
      <c r="AJ348" s="27"/>
      <c r="AK348" s="27"/>
      <c r="AL348" s="29">
        <v>0</v>
      </c>
      <c r="AM348" s="29">
        <v>0</v>
      </c>
      <c r="AN348" s="29" t="s">
        <v>1427</v>
      </c>
      <c r="AO348" s="29" t="s">
        <v>1427</v>
      </c>
      <c r="AP348" s="29" t="s">
        <v>1427</v>
      </c>
      <c r="AQ348" s="29" t="s">
        <v>1427</v>
      </c>
      <c r="AR348" s="29" t="s">
        <v>1427</v>
      </c>
      <c r="AS348" s="29" t="s">
        <v>1427</v>
      </c>
      <c r="AT348" s="29" t="str">
        <f t="shared" si="23"/>
        <v>.</v>
      </c>
      <c r="AU348" s="29">
        <v>5</v>
      </c>
      <c r="AV348" s="29">
        <v>7</v>
      </c>
      <c r="AW348" s="29">
        <v>1</v>
      </c>
      <c r="AX348" s="29">
        <v>42</v>
      </c>
      <c r="AY348" s="29">
        <v>1</v>
      </c>
      <c r="AZ348" s="27" t="s">
        <v>1427</v>
      </c>
      <c r="BA348" s="27">
        <v>67</v>
      </c>
      <c r="BB348" s="27">
        <v>1</v>
      </c>
      <c r="BC348" s="27">
        <v>0</v>
      </c>
      <c r="BD348" s="27">
        <v>0</v>
      </c>
      <c r="BE348" s="27">
        <v>0</v>
      </c>
      <c r="BF348" s="27" t="s">
        <v>2838</v>
      </c>
      <c r="BG348" s="27">
        <v>167</v>
      </c>
      <c r="BH348" s="27" t="s">
        <v>1427</v>
      </c>
      <c r="BI348" s="27">
        <v>5</v>
      </c>
      <c r="BJ348" s="27">
        <v>14</v>
      </c>
      <c r="BK348" s="27" t="s">
        <v>1427</v>
      </c>
      <c r="BL348" s="27">
        <v>111</v>
      </c>
      <c r="BM348" s="27" t="s">
        <v>1427</v>
      </c>
      <c r="BN348" s="27">
        <v>4</v>
      </c>
      <c r="BO348" s="29">
        <v>3</v>
      </c>
      <c r="BP348" s="27">
        <v>30</v>
      </c>
      <c r="BQ348" s="27">
        <v>0</v>
      </c>
      <c r="BR348" s="27" t="s">
        <v>1427</v>
      </c>
      <c r="BS348" s="27">
        <v>1</v>
      </c>
      <c r="BT348" s="27">
        <v>1</v>
      </c>
      <c r="BU348" s="29">
        <v>3</v>
      </c>
    </row>
    <row r="349" spans="1:73" ht="30" hidden="1" outlineLevel="2" x14ac:dyDescent="0.25">
      <c r="A349" s="27">
        <v>297</v>
      </c>
      <c r="B349" s="28">
        <v>44445.966365740744</v>
      </c>
      <c r="C349" s="28">
        <v>44445.969004629631</v>
      </c>
      <c r="D349" s="2" t="s">
        <v>599</v>
      </c>
      <c r="E349" s="27">
        <v>100</v>
      </c>
      <c r="F349" s="27">
        <v>227</v>
      </c>
      <c r="G349" s="27">
        <v>1</v>
      </c>
      <c r="H349" s="28">
        <v>44445.969008668981</v>
      </c>
      <c r="I349" s="2" t="s">
        <v>600</v>
      </c>
      <c r="J349" s="27">
        <v>38.130203247070313</v>
      </c>
      <c r="K349" s="27">
        <v>13.328994750976563</v>
      </c>
      <c r="L349" s="2" t="s">
        <v>15</v>
      </c>
      <c r="M349" s="2" t="s">
        <v>16</v>
      </c>
      <c r="N349" s="3">
        <v>3</v>
      </c>
      <c r="O349" s="27" t="s">
        <v>1922</v>
      </c>
      <c r="P349" s="27" t="s">
        <v>1917</v>
      </c>
      <c r="Q349" s="27" t="s">
        <v>1923</v>
      </c>
      <c r="R349" s="27">
        <f t="shared" si="21"/>
        <v>3</v>
      </c>
      <c r="S349" s="27"/>
      <c r="T349" s="27"/>
      <c r="U349" s="27">
        <v>3</v>
      </c>
      <c r="V349" s="27"/>
      <c r="W349" s="27"/>
      <c r="X349" s="27"/>
      <c r="Y349" s="27"/>
      <c r="Z349" s="27" t="s">
        <v>1427</v>
      </c>
      <c r="AA349" s="27" t="s">
        <v>1427</v>
      </c>
      <c r="AB349" s="27" t="s">
        <v>1427</v>
      </c>
      <c r="AC349" s="27">
        <f t="shared" si="22"/>
        <v>0</v>
      </c>
      <c r="AD349" s="27"/>
      <c r="AE349" s="27"/>
      <c r="AF349" s="27"/>
      <c r="AG349" s="27"/>
      <c r="AH349" s="27"/>
      <c r="AI349" s="27"/>
      <c r="AJ349" s="27"/>
      <c r="AK349" s="27"/>
      <c r="AL349" s="29">
        <v>0</v>
      </c>
      <c r="AM349" s="29">
        <v>0</v>
      </c>
      <c r="AN349" s="29" t="s">
        <v>1427</v>
      </c>
      <c r="AO349" s="29" t="s">
        <v>1427</v>
      </c>
      <c r="AP349" s="29" t="s">
        <v>1427</v>
      </c>
      <c r="AQ349" s="29" t="s">
        <v>1427</v>
      </c>
      <c r="AR349" s="29" t="s">
        <v>1427</v>
      </c>
      <c r="AS349" s="29" t="s">
        <v>1427</v>
      </c>
      <c r="AT349" s="29" t="str">
        <f t="shared" si="23"/>
        <v>.</v>
      </c>
      <c r="AU349" s="29">
        <v>7</v>
      </c>
      <c r="AV349" s="29">
        <v>7</v>
      </c>
      <c r="AW349" s="29">
        <v>1</v>
      </c>
      <c r="AX349" s="29">
        <v>46</v>
      </c>
      <c r="AY349" s="29">
        <v>1</v>
      </c>
      <c r="AZ349" s="27" t="s">
        <v>1427</v>
      </c>
      <c r="BA349" s="27">
        <v>68</v>
      </c>
      <c r="BB349" s="27">
        <v>0</v>
      </c>
      <c r="BC349" s="27">
        <v>0</v>
      </c>
      <c r="BD349" s="27">
        <v>0</v>
      </c>
      <c r="BE349" s="27">
        <v>1</v>
      </c>
      <c r="BF349" s="27" t="s">
        <v>2603</v>
      </c>
      <c r="BG349" s="27">
        <v>166</v>
      </c>
      <c r="BH349" s="27" t="s">
        <v>1427</v>
      </c>
      <c r="BI349" s="27">
        <v>3</v>
      </c>
      <c r="BJ349" s="27" t="s">
        <v>1427</v>
      </c>
      <c r="BK349" s="27" t="s">
        <v>1427</v>
      </c>
      <c r="BL349" s="27" t="s">
        <v>1427</v>
      </c>
      <c r="BM349" s="27" t="s">
        <v>1427</v>
      </c>
      <c r="BN349" s="27">
        <v>4</v>
      </c>
      <c r="BO349" s="29">
        <v>4</v>
      </c>
      <c r="BP349" s="27">
        <v>60</v>
      </c>
      <c r="BQ349" s="27">
        <v>0</v>
      </c>
      <c r="BR349" s="27" t="s">
        <v>1427</v>
      </c>
      <c r="BS349" s="27">
        <v>1</v>
      </c>
      <c r="BT349" s="27">
        <v>1</v>
      </c>
      <c r="BU349" s="29">
        <v>1</v>
      </c>
    </row>
    <row r="350" spans="1:73" ht="30" hidden="1" outlineLevel="2" x14ac:dyDescent="0.25">
      <c r="A350" s="27">
        <v>300</v>
      </c>
      <c r="B350" s="28">
        <v>44445.972314814811</v>
      </c>
      <c r="C350" s="28">
        <v>44445.974803240744</v>
      </c>
      <c r="D350" s="2" t="s">
        <v>605</v>
      </c>
      <c r="E350" s="27">
        <v>100</v>
      </c>
      <c r="F350" s="27">
        <v>214</v>
      </c>
      <c r="G350" s="27">
        <v>1</v>
      </c>
      <c r="H350" s="28">
        <v>44445.974805879632</v>
      </c>
      <c r="I350" s="2" t="s">
        <v>606</v>
      </c>
      <c r="J350" s="27">
        <v>38.130203247070313</v>
      </c>
      <c r="K350" s="27">
        <v>13.328994750976563</v>
      </c>
      <c r="L350" s="2" t="s">
        <v>15</v>
      </c>
      <c r="M350" s="2" t="s">
        <v>16</v>
      </c>
      <c r="N350" s="3">
        <v>3</v>
      </c>
      <c r="O350" s="27" t="s">
        <v>1927</v>
      </c>
      <c r="P350" s="27" t="s">
        <v>1928</v>
      </c>
      <c r="Q350" s="27" t="s">
        <v>1929</v>
      </c>
      <c r="R350" s="27">
        <f t="shared" si="21"/>
        <v>3</v>
      </c>
      <c r="S350" s="27">
        <v>1</v>
      </c>
      <c r="T350" s="27"/>
      <c r="U350" s="27">
        <v>2</v>
      </c>
      <c r="V350" s="27"/>
      <c r="W350" s="27"/>
      <c r="X350" s="27"/>
      <c r="Y350" s="27"/>
      <c r="Z350" s="27" t="s">
        <v>1427</v>
      </c>
      <c r="AA350" s="27" t="s">
        <v>1427</v>
      </c>
      <c r="AB350" s="27" t="s">
        <v>1427</v>
      </c>
      <c r="AC350" s="27">
        <f t="shared" si="22"/>
        <v>0</v>
      </c>
      <c r="AD350" s="27"/>
      <c r="AE350" s="27"/>
      <c r="AF350" s="27"/>
      <c r="AG350" s="27"/>
      <c r="AH350" s="27"/>
      <c r="AI350" s="27"/>
      <c r="AJ350" s="27"/>
      <c r="AK350" s="27"/>
      <c r="AL350" s="29">
        <v>0</v>
      </c>
      <c r="AM350" s="29">
        <v>0</v>
      </c>
      <c r="AN350" s="29" t="s">
        <v>1427</v>
      </c>
      <c r="AO350" s="29" t="s">
        <v>1427</v>
      </c>
      <c r="AP350" s="29" t="s">
        <v>1427</v>
      </c>
      <c r="AQ350" s="29" t="s">
        <v>1427</v>
      </c>
      <c r="AR350" s="29" t="s">
        <v>1427</v>
      </c>
      <c r="AS350" s="29" t="s">
        <v>1427</v>
      </c>
      <c r="AT350" s="29" t="str">
        <f t="shared" si="23"/>
        <v>.</v>
      </c>
      <c r="AU350" s="29">
        <v>8</v>
      </c>
      <c r="AV350" s="29">
        <v>8</v>
      </c>
      <c r="AW350" s="29">
        <v>1</v>
      </c>
      <c r="AX350" s="29">
        <v>46</v>
      </c>
      <c r="AY350" s="29">
        <v>1</v>
      </c>
      <c r="AZ350" s="27" t="s">
        <v>1427</v>
      </c>
      <c r="BA350" s="27">
        <v>68</v>
      </c>
      <c r="BB350" s="27">
        <v>0</v>
      </c>
      <c r="BC350" s="27">
        <v>0</v>
      </c>
      <c r="BD350" s="27">
        <v>0</v>
      </c>
      <c r="BE350" s="27">
        <v>1</v>
      </c>
      <c r="BF350" s="27" t="s">
        <v>2603</v>
      </c>
      <c r="BG350" s="27">
        <v>166</v>
      </c>
      <c r="BH350" s="27" t="s">
        <v>1427</v>
      </c>
      <c r="BI350" s="27">
        <v>7</v>
      </c>
      <c r="BJ350" s="27" t="s">
        <v>1427</v>
      </c>
      <c r="BK350" s="27" t="s">
        <v>1427</v>
      </c>
      <c r="BL350" s="27" t="s">
        <v>1427</v>
      </c>
      <c r="BM350" s="27" t="s">
        <v>1427</v>
      </c>
      <c r="BN350" s="27">
        <v>4</v>
      </c>
      <c r="BO350" s="29">
        <v>4</v>
      </c>
      <c r="BP350" s="27">
        <v>120</v>
      </c>
      <c r="BQ350" s="27">
        <v>0</v>
      </c>
      <c r="BR350" s="27" t="s">
        <v>1427</v>
      </c>
      <c r="BS350" s="27">
        <v>1</v>
      </c>
      <c r="BT350" s="27">
        <v>1</v>
      </c>
      <c r="BU350" s="29">
        <v>3</v>
      </c>
    </row>
    <row r="351" spans="1:73" ht="45" hidden="1" outlineLevel="2" x14ac:dyDescent="0.25">
      <c r="A351" s="27">
        <v>311</v>
      </c>
      <c r="B351" s="28">
        <v>44446.029409722221</v>
      </c>
      <c r="C351" s="28">
        <v>44446.031574074077</v>
      </c>
      <c r="D351" s="2" t="s">
        <v>627</v>
      </c>
      <c r="E351" s="27">
        <v>100</v>
      </c>
      <c r="F351" s="27">
        <v>187</v>
      </c>
      <c r="G351" s="27">
        <v>1</v>
      </c>
      <c r="H351" s="28">
        <v>44446.03158466435</v>
      </c>
      <c r="I351" s="2" t="s">
        <v>628</v>
      </c>
      <c r="J351" s="27">
        <v>45.091400146484375</v>
      </c>
      <c r="K351" s="27">
        <v>7.6638946533203125</v>
      </c>
      <c r="L351" s="2" t="s">
        <v>15</v>
      </c>
      <c r="M351" s="2" t="s">
        <v>16</v>
      </c>
      <c r="N351" s="3">
        <v>3</v>
      </c>
      <c r="O351" s="27" t="s">
        <v>1947</v>
      </c>
      <c r="P351" s="27" t="s">
        <v>1948</v>
      </c>
      <c r="Q351" s="27" t="s">
        <v>1949</v>
      </c>
      <c r="R351" s="27">
        <f t="shared" si="21"/>
        <v>3</v>
      </c>
      <c r="S351" s="27"/>
      <c r="T351" s="27"/>
      <c r="U351" s="27">
        <v>3</v>
      </c>
      <c r="V351" s="27"/>
      <c r="W351" s="27"/>
      <c r="X351" s="27"/>
      <c r="Y351" s="27"/>
      <c r="Z351" s="27" t="s">
        <v>1427</v>
      </c>
      <c r="AA351" s="27" t="s">
        <v>1427</v>
      </c>
      <c r="AB351" s="27" t="s">
        <v>1427</v>
      </c>
      <c r="AC351" s="27">
        <f t="shared" si="22"/>
        <v>0</v>
      </c>
      <c r="AD351" s="27"/>
      <c r="AE351" s="27"/>
      <c r="AF351" s="27"/>
      <c r="AG351" s="27"/>
      <c r="AH351" s="27"/>
      <c r="AI351" s="27"/>
      <c r="AJ351" s="27"/>
      <c r="AK351" s="27"/>
      <c r="AL351" s="29">
        <v>0</v>
      </c>
      <c r="AM351" s="29">
        <v>0</v>
      </c>
      <c r="AN351" s="29" t="s">
        <v>1427</v>
      </c>
      <c r="AO351" s="29" t="s">
        <v>1427</v>
      </c>
      <c r="AP351" s="29" t="s">
        <v>1427</v>
      </c>
      <c r="AQ351" s="29" t="s">
        <v>1427</v>
      </c>
      <c r="AR351" s="29" t="s">
        <v>1427</v>
      </c>
      <c r="AS351" s="29" t="s">
        <v>1427</v>
      </c>
      <c r="AT351" s="29" t="str">
        <f t="shared" si="23"/>
        <v>.</v>
      </c>
      <c r="AU351" s="29">
        <v>6</v>
      </c>
      <c r="AV351" s="29">
        <v>8</v>
      </c>
      <c r="AW351" s="29">
        <v>0</v>
      </c>
      <c r="AX351" s="29">
        <v>27</v>
      </c>
      <c r="AY351" s="29">
        <v>0</v>
      </c>
      <c r="AZ351" s="27" t="s">
        <v>3195</v>
      </c>
      <c r="BA351" s="27" t="s">
        <v>1427</v>
      </c>
      <c r="BB351" s="27">
        <v>0</v>
      </c>
      <c r="BC351" s="27">
        <v>0</v>
      </c>
      <c r="BD351" s="27">
        <v>0</v>
      </c>
      <c r="BE351" s="27">
        <v>0</v>
      </c>
      <c r="BF351" s="27" t="s">
        <v>1427</v>
      </c>
      <c r="BG351" s="27">
        <v>164</v>
      </c>
      <c r="BH351" s="27" t="s">
        <v>1427</v>
      </c>
      <c r="BI351" s="27">
        <v>5</v>
      </c>
      <c r="BJ351" s="27">
        <v>16</v>
      </c>
      <c r="BK351" s="27" t="s">
        <v>1427</v>
      </c>
      <c r="BL351" s="27">
        <v>116</v>
      </c>
      <c r="BM351" s="27" t="s">
        <v>3149</v>
      </c>
      <c r="BN351" s="27">
        <v>4</v>
      </c>
      <c r="BO351" s="29">
        <v>3</v>
      </c>
      <c r="BP351" s="27">
        <v>150</v>
      </c>
      <c r="BQ351" s="27">
        <v>0</v>
      </c>
      <c r="BR351" s="27" t="s">
        <v>1427</v>
      </c>
      <c r="BS351" s="27">
        <v>1</v>
      </c>
      <c r="BT351" s="27">
        <v>1</v>
      </c>
      <c r="BU351" s="29">
        <v>3</v>
      </c>
    </row>
    <row r="352" spans="1:73" ht="45" hidden="1" outlineLevel="2" x14ac:dyDescent="0.25">
      <c r="A352" s="27">
        <v>316</v>
      </c>
      <c r="B352" s="28">
        <v>44446.045659722222</v>
      </c>
      <c r="C352" s="28">
        <v>44446.04892361111</v>
      </c>
      <c r="D352" s="2" t="s">
        <v>637</v>
      </c>
      <c r="E352" s="27">
        <v>100</v>
      </c>
      <c r="F352" s="27">
        <v>282</v>
      </c>
      <c r="G352" s="27">
        <v>1</v>
      </c>
      <c r="H352" s="28">
        <v>44446.048938229163</v>
      </c>
      <c r="I352" s="2" t="s">
        <v>638</v>
      </c>
      <c r="J352" s="27">
        <v>45.472198486328125</v>
      </c>
      <c r="K352" s="27">
        <v>9.19219970703125</v>
      </c>
      <c r="L352" s="2" t="s">
        <v>15</v>
      </c>
      <c r="M352" s="2" t="s">
        <v>16</v>
      </c>
      <c r="N352" s="3">
        <v>3</v>
      </c>
      <c r="O352" s="27" t="s">
        <v>1953</v>
      </c>
      <c r="P352" s="27" t="s">
        <v>1954</v>
      </c>
      <c r="Q352" s="27" t="s">
        <v>1955</v>
      </c>
      <c r="R352" s="27">
        <f t="shared" si="21"/>
        <v>3</v>
      </c>
      <c r="S352" s="27"/>
      <c r="T352" s="27"/>
      <c r="U352" s="27">
        <v>1</v>
      </c>
      <c r="V352" s="27"/>
      <c r="W352" s="27"/>
      <c r="X352" s="27">
        <v>2</v>
      </c>
      <c r="Y352" s="27"/>
      <c r="Z352" s="27" t="s">
        <v>1427</v>
      </c>
      <c r="AA352" s="27" t="s">
        <v>1427</v>
      </c>
      <c r="AB352" s="27" t="s">
        <v>1427</v>
      </c>
      <c r="AC352" s="27">
        <f t="shared" si="22"/>
        <v>0</v>
      </c>
      <c r="AD352" s="27"/>
      <c r="AE352" s="27"/>
      <c r="AF352" s="27"/>
      <c r="AG352" s="27"/>
      <c r="AH352" s="27"/>
      <c r="AI352" s="27"/>
      <c r="AJ352" s="27"/>
      <c r="AK352" s="27"/>
      <c r="AL352" s="29">
        <v>0</v>
      </c>
      <c r="AM352" s="29">
        <v>0</v>
      </c>
      <c r="AN352" s="29" t="s">
        <v>1427</v>
      </c>
      <c r="AO352" s="29" t="s">
        <v>1427</v>
      </c>
      <c r="AP352" s="29" t="s">
        <v>1427</v>
      </c>
      <c r="AQ352" s="29" t="s">
        <v>1427</v>
      </c>
      <c r="AR352" s="29" t="s">
        <v>1427</v>
      </c>
      <c r="AS352" s="29" t="s">
        <v>1427</v>
      </c>
      <c r="AT352" s="29" t="str">
        <f t="shared" si="23"/>
        <v>.</v>
      </c>
      <c r="AU352" s="29">
        <v>6</v>
      </c>
      <c r="AV352" s="29">
        <v>7</v>
      </c>
      <c r="AW352" s="29">
        <v>1</v>
      </c>
      <c r="AX352" s="29">
        <v>26</v>
      </c>
      <c r="AY352" s="29">
        <v>1</v>
      </c>
      <c r="AZ352" s="27" t="s">
        <v>1427</v>
      </c>
      <c r="BA352" s="27">
        <v>67</v>
      </c>
      <c r="BB352" s="27">
        <v>1</v>
      </c>
      <c r="BC352" s="27">
        <v>0</v>
      </c>
      <c r="BD352" s="27">
        <v>0</v>
      </c>
      <c r="BE352" s="27">
        <v>0</v>
      </c>
      <c r="BF352" s="27" t="s">
        <v>2697</v>
      </c>
      <c r="BG352" s="27">
        <v>167</v>
      </c>
      <c r="BH352" s="27" t="s">
        <v>1427</v>
      </c>
      <c r="BI352" s="27">
        <v>4</v>
      </c>
      <c r="BJ352" s="27">
        <v>9</v>
      </c>
      <c r="BK352" s="27" t="s">
        <v>1427</v>
      </c>
      <c r="BL352" s="27" t="s">
        <v>1427</v>
      </c>
      <c r="BM352" s="27" t="s">
        <v>1427</v>
      </c>
      <c r="BN352" s="27">
        <v>4</v>
      </c>
      <c r="BO352" s="29">
        <v>3</v>
      </c>
      <c r="BP352" s="27">
        <v>50</v>
      </c>
      <c r="BQ352" s="27">
        <v>0</v>
      </c>
      <c r="BR352" s="27" t="s">
        <v>1427</v>
      </c>
      <c r="BS352" s="27">
        <v>1</v>
      </c>
      <c r="BT352" s="27">
        <v>1</v>
      </c>
      <c r="BU352" s="29">
        <v>2</v>
      </c>
    </row>
    <row r="353" spans="1:73" ht="30" hidden="1" outlineLevel="2" x14ac:dyDescent="0.25">
      <c r="A353" s="27">
        <v>327</v>
      </c>
      <c r="B353" s="28">
        <v>44446.104039351849</v>
      </c>
      <c r="C353" s="28">
        <v>44446.106435185182</v>
      </c>
      <c r="D353" s="2" t="s">
        <v>659</v>
      </c>
      <c r="E353" s="27">
        <v>100</v>
      </c>
      <c r="F353" s="27">
        <v>206</v>
      </c>
      <c r="G353" s="27">
        <v>1</v>
      </c>
      <c r="H353" s="28">
        <v>44446.106439791663</v>
      </c>
      <c r="I353" s="2" t="s">
        <v>660</v>
      </c>
      <c r="J353" s="27">
        <v>38.130203247070313</v>
      </c>
      <c r="K353" s="27">
        <v>13.328994750976563</v>
      </c>
      <c r="L353" s="2" t="s">
        <v>15</v>
      </c>
      <c r="M353" s="2" t="s">
        <v>16</v>
      </c>
      <c r="N353" s="3">
        <v>3</v>
      </c>
      <c r="O353" s="27" t="s">
        <v>1966</v>
      </c>
      <c r="P353" s="27" t="s">
        <v>1967</v>
      </c>
      <c r="Q353" s="27" t="s">
        <v>1968</v>
      </c>
      <c r="R353" s="27">
        <f t="shared" si="21"/>
        <v>3</v>
      </c>
      <c r="S353" s="27"/>
      <c r="T353" s="27"/>
      <c r="U353" s="27"/>
      <c r="V353" s="27"/>
      <c r="W353" s="27"/>
      <c r="X353" s="27"/>
      <c r="Y353" s="27"/>
      <c r="Z353" s="27" t="s">
        <v>1427</v>
      </c>
      <c r="AA353" s="27" t="s">
        <v>1427</v>
      </c>
      <c r="AB353" s="27" t="s">
        <v>1427</v>
      </c>
      <c r="AC353" s="27">
        <f t="shared" si="22"/>
        <v>0</v>
      </c>
      <c r="AD353" s="27"/>
      <c r="AE353" s="27"/>
      <c r="AF353" s="27"/>
      <c r="AG353" s="27"/>
      <c r="AH353" s="27"/>
      <c r="AI353" s="27"/>
      <c r="AJ353" s="27"/>
      <c r="AK353" s="27"/>
      <c r="AL353" s="29">
        <v>0</v>
      </c>
      <c r="AM353" s="29">
        <v>0</v>
      </c>
      <c r="AN353" s="29" t="s">
        <v>1427</v>
      </c>
      <c r="AO353" s="29" t="s">
        <v>1427</v>
      </c>
      <c r="AP353" s="29" t="s">
        <v>1427</v>
      </c>
      <c r="AQ353" s="29" t="s">
        <v>1427</v>
      </c>
      <c r="AR353" s="29" t="s">
        <v>1427</v>
      </c>
      <c r="AS353" s="29" t="s">
        <v>1427</v>
      </c>
      <c r="AT353" s="29" t="str">
        <f t="shared" si="23"/>
        <v>.</v>
      </c>
      <c r="AU353" s="29">
        <v>7</v>
      </c>
      <c r="AV353" s="29">
        <v>7</v>
      </c>
      <c r="AW353" s="29">
        <v>0</v>
      </c>
      <c r="AX353" s="29">
        <v>46</v>
      </c>
      <c r="AY353" s="29">
        <v>1</v>
      </c>
      <c r="AZ353" s="27" t="s">
        <v>1427</v>
      </c>
      <c r="BA353" s="27">
        <v>68</v>
      </c>
      <c r="BB353" s="27">
        <v>0</v>
      </c>
      <c r="BC353" s="27">
        <v>0</v>
      </c>
      <c r="BD353" s="27">
        <v>0</v>
      </c>
      <c r="BE353" s="27">
        <v>1</v>
      </c>
      <c r="BF353" s="27" t="s">
        <v>2603</v>
      </c>
      <c r="BG353" s="27">
        <v>168</v>
      </c>
      <c r="BH353" s="27" t="s">
        <v>1427</v>
      </c>
      <c r="BI353" s="27">
        <v>3</v>
      </c>
      <c r="BJ353" s="27" t="s">
        <v>1427</v>
      </c>
      <c r="BK353" s="27" t="s">
        <v>1427</v>
      </c>
      <c r="BL353" s="27" t="s">
        <v>1427</v>
      </c>
      <c r="BM353" s="27" t="s">
        <v>1427</v>
      </c>
      <c r="BN353" s="27">
        <v>4</v>
      </c>
      <c r="BO353" s="29">
        <v>4</v>
      </c>
      <c r="BP353" s="27">
        <v>45</v>
      </c>
      <c r="BQ353" s="27">
        <v>0</v>
      </c>
      <c r="BR353" s="27" t="s">
        <v>1427</v>
      </c>
      <c r="BS353" s="27">
        <v>1</v>
      </c>
      <c r="BT353" s="27">
        <v>1</v>
      </c>
      <c r="BU353" s="29">
        <v>4</v>
      </c>
    </row>
    <row r="354" spans="1:73" ht="30" hidden="1" outlineLevel="2" x14ac:dyDescent="0.25">
      <c r="A354" s="27">
        <v>329</v>
      </c>
      <c r="B354" s="28">
        <v>44446.096898148149</v>
      </c>
      <c r="C354" s="28">
        <v>44446.109293981484</v>
      </c>
      <c r="D354" s="2" t="s">
        <v>663</v>
      </c>
      <c r="E354" s="27">
        <v>100</v>
      </c>
      <c r="F354" s="27">
        <v>1071</v>
      </c>
      <c r="G354" s="27">
        <v>1</v>
      </c>
      <c r="H354" s="28">
        <v>44446.109311157408</v>
      </c>
      <c r="I354" s="2" t="s">
        <v>664</v>
      </c>
      <c r="J354" s="27">
        <v>41.461593627929688</v>
      </c>
      <c r="K354" s="27">
        <v>15.556396484375</v>
      </c>
      <c r="L354" s="2" t="s">
        <v>15</v>
      </c>
      <c r="M354" s="2" t="s">
        <v>16</v>
      </c>
      <c r="N354" s="3">
        <v>3</v>
      </c>
      <c r="O354" s="27" t="s">
        <v>1917</v>
      </c>
      <c r="P354" s="27" t="s">
        <v>1971</v>
      </c>
      <c r="Q354" s="27" t="s">
        <v>1972</v>
      </c>
      <c r="R354" s="27">
        <f t="shared" si="21"/>
        <v>3</v>
      </c>
      <c r="S354" s="27"/>
      <c r="T354" s="27"/>
      <c r="U354" s="27">
        <v>1</v>
      </c>
      <c r="V354" s="27"/>
      <c r="W354" s="27"/>
      <c r="X354" s="27">
        <v>1</v>
      </c>
      <c r="Y354" s="27">
        <v>1</v>
      </c>
      <c r="Z354" s="27" t="s">
        <v>1427</v>
      </c>
      <c r="AA354" s="27" t="s">
        <v>1427</v>
      </c>
      <c r="AB354" s="27" t="s">
        <v>1427</v>
      </c>
      <c r="AC354" s="27">
        <f t="shared" si="22"/>
        <v>0</v>
      </c>
      <c r="AD354" s="27"/>
      <c r="AE354" s="27"/>
      <c r="AF354" s="27"/>
      <c r="AG354" s="27"/>
      <c r="AH354" s="27"/>
      <c r="AI354" s="27"/>
      <c r="AJ354" s="27"/>
      <c r="AK354" s="27"/>
      <c r="AL354" s="29">
        <v>0</v>
      </c>
      <c r="AM354" s="29">
        <v>0</v>
      </c>
      <c r="AN354" s="29" t="s">
        <v>1427</v>
      </c>
      <c r="AO354" s="29" t="s">
        <v>1427</v>
      </c>
      <c r="AP354" s="29" t="s">
        <v>1427</v>
      </c>
      <c r="AQ354" s="29" t="s">
        <v>1427</v>
      </c>
      <c r="AR354" s="29" t="s">
        <v>1427</v>
      </c>
      <c r="AS354" s="29" t="s">
        <v>1427</v>
      </c>
      <c r="AT354" s="29" t="str">
        <f t="shared" si="23"/>
        <v>.</v>
      </c>
      <c r="AU354" s="29">
        <v>6</v>
      </c>
      <c r="AV354" s="29">
        <v>5</v>
      </c>
      <c r="AW354" s="29">
        <v>1</v>
      </c>
      <c r="AX354" s="29">
        <v>54</v>
      </c>
      <c r="AY354" s="29">
        <v>1</v>
      </c>
      <c r="AZ354" s="27" t="s">
        <v>1427</v>
      </c>
      <c r="BA354" s="27">
        <v>37</v>
      </c>
      <c r="BB354" s="27">
        <v>0</v>
      </c>
      <c r="BC354" s="27">
        <v>0</v>
      </c>
      <c r="BD354" s="27">
        <v>1</v>
      </c>
      <c r="BE354" s="27">
        <v>0</v>
      </c>
      <c r="BF354" s="27" t="s">
        <v>2796</v>
      </c>
      <c r="BG354" s="27">
        <v>172</v>
      </c>
      <c r="BH354" s="27" t="s">
        <v>1427</v>
      </c>
      <c r="BI354" s="27">
        <v>2</v>
      </c>
      <c r="BJ354" s="27" t="s">
        <v>1427</v>
      </c>
      <c r="BK354" s="27" t="s">
        <v>1427</v>
      </c>
      <c r="BL354" s="27" t="s">
        <v>1427</v>
      </c>
      <c r="BM354" s="27" t="s">
        <v>1427</v>
      </c>
      <c r="BN354" s="27">
        <v>4</v>
      </c>
      <c r="BO354" s="29">
        <v>3</v>
      </c>
      <c r="BP354" s="27">
        <v>60</v>
      </c>
      <c r="BQ354" s="27">
        <v>0</v>
      </c>
      <c r="BR354" s="27" t="s">
        <v>1427</v>
      </c>
      <c r="BS354" s="27">
        <v>1</v>
      </c>
      <c r="BT354" s="27">
        <v>1</v>
      </c>
      <c r="BU354" s="29">
        <v>1</v>
      </c>
    </row>
    <row r="355" spans="1:73" ht="30" hidden="1" outlineLevel="2" x14ac:dyDescent="0.25">
      <c r="A355" s="27">
        <v>341</v>
      </c>
      <c r="B355" s="28">
        <v>44446.171284722222</v>
      </c>
      <c r="C355" s="28">
        <v>44446.175405092596</v>
      </c>
      <c r="D355" s="2" t="s">
        <v>284</v>
      </c>
      <c r="E355" s="27">
        <v>100</v>
      </c>
      <c r="F355" s="27">
        <v>355</v>
      </c>
      <c r="G355" s="27">
        <v>1</v>
      </c>
      <c r="H355" s="28">
        <v>44446.175411111108</v>
      </c>
      <c r="I355" s="2" t="s">
        <v>684</v>
      </c>
      <c r="J355" s="27">
        <v>45.506698608398438</v>
      </c>
      <c r="K355" s="27">
        <v>11.41229248046875</v>
      </c>
      <c r="L355" s="2" t="s">
        <v>15</v>
      </c>
      <c r="M355" s="2" t="s">
        <v>16</v>
      </c>
      <c r="N355" s="3">
        <v>3</v>
      </c>
      <c r="O355" s="27" t="s">
        <v>1992</v>
      </c>
      <c r="P355" s="27" t="s">
        <v>1993</v>
      </c>
      <c r="Q355" s="27" t="s">
        <v>1994</v>
      </c>
      <c r="R355" s="27">
        <f t="shared" si="21"/>
        <v>3</v>
      </c>
      <c r="S355" s="27"/>
      <c r="T355" s="27"/>
      <c r="U355" s="27">
        <v>3</v>
      </c>
      <c r="V355" s="27"/>
      <c r="W355" s="27"/>
      <c r="X355" s="27"/>
      <c r="Y355" s="27"/>
      <c r="Z355" s="27" t="s">
        <v>1427</v>
      </c>
      <c r="AA355" s="27" t="s">
        <v>1427</v>
      </c>
      <c r="AB355" s="27" t="s">
        <v>1427</v>
      </c>
      <c r="AC355" s="27">
        <f t="shared" si="22"/>
        <v>0</v>
      </c>
      <c r="AD355" s="27"/>
      <c r="AE355" s="27"/>
      <c r="AF355" s="27"/>
      <c r="AG355" s="27"/>
      <c r="AH355" s="27"/>
      <c r="AI355" s="27"/>
      <c r="AJ355" s="27"/>
      <c r="AK355" s="27"/>
      <c r="AL355" s="29">
        <v>0</v>
      </c>
      <c r="AM355" s="29">
        <v>0</v>
      </c>
      <c r="AN355" s="29" t="s">
        <v>1427</v>
      </c>
      <c r="AO355" s="29" t="s">
        <v>1427</v>
      </c>
      <c r="AP355" s="29" t="s">
        <v>1427</v>
      </c>
      <c r="AQ355" s="29" t="s">
        <v>1427</v>
      </c>
      <c r="AR355" s="29" t="s">
        <v>1427</v>
      </c>
      <c r="AS355" s="29" t="s">
        <v>1427</v>
      </c>
      <c r="AT355" s="29" t="str">
        <f t="shared" si="23"/>
        <v>.</v>
      </c>
      <c r="AU355" s="29">
        <v>7</v>
      </c>
      <c r="AV355" s="29">
        <v>7</v>
      </c>
      <c r="AW355" s="29">
        <v>1</v>
      </c>
      <c r="AX355" s="29">
        <v>22</v>
      </c>
      <c r="AY355" s="29">
        <v>1</v>
      </c>
      <c r="AZ355" s="27" t="s">
        <v>1427</v>
      </c>
      <c r="BA355" s="27">
        <v>123</v>
      </c>
      <c r="BB355" s="27">
        <v>1</v>
      </c>
      <c r="BC355" s="27">
        <v>0</v>
      </c>
      <c r="BD355" s="27">
        <v>0</v>
      </c>
      <c r="BE355" s="27">
        <v>0</v>
      </c>
      <c r="BF355" s="27" t="s">
        <v>2855</v>
      </c>
      <c r="BG355" s="27">
        <v>164</v>
      </c>
      <c r="BH355" s="27" t="s">
        <v>1427</v>
      </c>
      <c r="BI355" s="27">
        <v>3</v>
      </c>
      <c r="BJ355" s="27">
        <v>14</v>
      </c>
      <c r="BK355" s="27" t="s">
        <v>1427</v>
      </c>
      <c r="BL355" s="27" t="s">
        <v>1427</v>
      </c>
      <c r="BM355" s="27" t="s">
        <v>1427</v>
      </c>
      <c r="BN355" s="27">
        <v>4</v>
      </c>
      <c r="BO355" s="29">
        <v>3</v>
      </c>
      <c r="BP355" s="27">
        <v>180</v>
      </c>
      <c r="BQ355" s="27">
        <v>0</v>
      </c>
      <c r="BR355" s="27" t="s">
        <v>1427</v>
      </c>
      <c r="BS355" s="27">
        <v>1</v>
      </c>
      <c r="BT355" s="27">
        <v>0</v>
      </c>
      <c r="BU355" s="29">
        <v>3</v>
      </c>
    </row>
    <row r="356" spans="1:73" ht="30" hidden="1" outlineLevel="2" x14ac:dyDescent="0.25">
      <c r="A356" s="27">
        <v>353</v>
      </c>
      <c r="B356" s="28">
        <v>44446.267789351848</v>
      </c>
      <c r="C356" s="28">
        <v>44446.270324074074</v>
      </c>
      <c r="D356" s="2" t="s">
        <v>707</v>
      </c>
      <c r="E356" s="27">
        <v>100</v>
      </c>
      <c r="F356" s="27">
        <v>219</v>
      </c>
      <c r="G356" s="27">
        <v>1</v>
      </c>
      <c r="H356" s="28">
        <v>44446.270328622682</v>
      </c>
      <c r="I356" s="2" t="s">
        <v>708</v>
      </c>
      <c r="J356" s="27">
        <v>45.40960693359375</v>
      </c>
      <c r="K356" s="27">
        <v>11.894699096679688</v>
      </c>
      <c r="L356" s="2" t="s">
        <v>15</v>
      </c>
      <c r="M356" s="2" t="s">
        <v>16</v>
      </c>
      <c r="N356" s="3">
        <v>3</v>
      </c>
      <c r="O356" s="27" t="s">
        <v>1964</v>
      </c>
      <c r="P356" s="27" t="s">
        <v>2011</v>
      </c>
      <c r="Q356" s="27" t="s">
        <v>2012</v>
      </c>
      <c r="R356" s="27">
        <f t="shared" si="21"/>
        <v>3</v>
      </c>
      <c r="S356" s="27">
        <v>1</v>
      </c>
      <c r="T356" s="27">
        <v>1</v>
      </c>
      <c r="U356" s="27"/>
      <c r="V356" s="27">
        <v>1</v>
      </c>
      <c r="W356" s="27"/>
      <c r="X356" s="27"/>
      <c r="Y356" s="27"/>
      <c r="Z356" s="27" t="s">
        <v>1427</v>
      </c>
      <c r="AA356" s="27" t="s">
        <v>1427</v>
      </c>
      <c r="AB356" s="27" t="s">
        <v>1427</v>
      </c>
      <c r="AC356" s="27">
        <f t="shared" si="22"/>
        <v>0</v>
      </c>
      <c r="AD356" s="27"/>
      <c r="AE356" s="27"/>
      <c r="AF356" s="27"/>
      <c r="AG356" s="27"/>
      <c r="AH356" s="27"/>
      <c r="AI356" s="27"/>
      <c r="AJ356" s="27"/>
      <c r="AK356" s="27"/>
      <c r="AL356" s="29">
        <v>0</v>
      </c>
      <c r="AM356" s="29">
        <v>0</v>
      </c>
      <c r="AN356" s="29" t="s">
        <v>1427</v>
      </c>
      <c r="AO356" s="29" t="s">
        <v>1427</v>
      </c>
      <c r="AP356" s="29" t="s">
        <v>1427</v>
      </c>
      <c r="AQ356" s="29" t="s">
        <v>1427</v>
      </c>
      <c r="AR356" s="29" t="s">
        <v>1427</v>
      </c>
      <c r="AS356" s="29" t="s">
        <v>1427</v>
      </c>
      <c r="AT356" s="29" t="str">
        <f t="shared" si="23"/>
        <v>.</v>
      </c>
      <c r="AU356" s="29">
        <v>4</v>
      </c>
      <c r="AV356" s="29">
        <v>5</v>
      </c>
      <c r="AW356" s="29">
        <v>1</v>
      </c>
      <c r="AX356" s="29">
        <v>52</v>
      </c>
      <c r="AY356" s="29">
        <v>1</v>
      </c>
      <c r="AZ356" s="27" t="s">
        <v>1427</v>
      </c>
      <c r="BA356" s="27">
        <v>67</v>
      </c>
      <c r="BB356" s="27">
        <v>1</v>
      </c>
      <c r="BC356" s="27">
        <v>0</v>
      </c>
      <c r="BD356" s="27">
        <v>0</v>
      </c>
      <c r="BE356" s="27">
        <v>0</v>
      </c>
      <c r="BF356" s="27" t="s">
        <v>2862</v>
      </c>
      <c r="BG356" s="27">
        <v>167</v>
      </c>
      <c r="BH356" s="27" t="s">
        <v>1427</v>
      </c>
      <c r="BI356" s="27">
        <v>3</v>
      </c>
      <c r="BJ356" s="27" t="s">
        <v>1427</v>
      </c>
      <c r="BK356" s="27" t="s">
        <v>1427</v>
      </c>
      <c r="BL356" s="27" t="s">
        <v>1427</v>
      </c>
      <c r="BM356" s="27" t="s">
        <v>1427</v>
      </c>
      <c r="BN356" s="27">
        <v>4</v>
      </c>
      <c r="BO356" s="29">
        <v>3</v>
      </c>
      <c r="BP356" s="27">
        <v>90</v>
      </c>
      <c r="BQ356" s="27">
        <v>0</v>
      </c>
      <c r="BR356" s="27" t="s">
        <v>1427</v>
      </c>
      <c r="BS356" s="27">
        <v>1</v>
      </c>
      <c r="BT356" s="27">
        <v>1</v>
      </c>
      <c r="BU356" s="29">
        <v>2</v>
      </c>
    </row>
    <row r="357" spans="1:73" ht="30" hidden="1" outlineLevel="2" x14ac:dyDescent="0.25">
      <c r="A357" s="27">
        <v>362</v>
      </c>
      <c r="B357" s="28">
        <v>44446.340497685182</v>
      </c>
      <c r="C357" s="28">
        <v>44446.342685185184</v>
      </c>
      <c r="D357" s="2" t="s">
        <v>724</v>
      </c>
      <c r="E357" s="27">
        <v>100</v>
      </c>
      <c r="F357" s="27">
        <v>188</v>
      </c>
      <c r="G357" s="27">
        <v>1</v>
      </c>
      <c r="H357" s="28">
        <v>44446.342690625002</v>
      </c>
      <c r="I357" s="2" t="s">
        <v>725</v>
      </c>
      <c r="J357" s="27">
        <v>41.890396118164063</v>
      </c>
      <c r="K357" s="27">
        <v>12.512603759765625</v>
      </c>
      <c r="L357" s="2" t="s">
        <v>15</v>
      </c>
      <c r="M357" s="2" t="s">
        <v>16</v>
      </c>
      <c r="N357" s="3">
        <v>3</v>
      </c>
      <c r="O357" s="27" t="s">
        <v>2025</v>
      </c>
      <c r="P357" s="27" t="s">
        <v>2026</v>
      </c>
      <c r="Q357" s="27" t="s">
        <v>2027</v>
      </c>
      <c r="R357" s="27">
        <f t="shared" si="21"/>
        <v>3</v>
      </c>
      <c r="S357" s="27"/>
      <c r="T357" s="27"/>
      <c r="U357" s="27">
        <v>1</v>
      </c>
      <c r="V357" s="27">
        <v>1</v>
      </c>
      <c r="W357" s="27"/>
      <c r="X357" s="27">
        <v>1</v>
      </c>
      <c r="Y357" s="27"/>
      <c r="Z357" s="27" t="s">
        <v>1427</v>
      </c>
      <c r="AA357" s="27" t="s">
        <v>1427</v>
      </c>
      <c r="AB357" s="27" t="s">
        <v>1427</v>
      </c>
      <c r="AC357" s="27">
        <f t="shared" si="22"/>
        <v>0</v>
      </c>
      <c r="AD357" s="27"/>
      <c r="AE357" s="27"/>
      <c r="AF357" s="27"/>
      <c r="AG357" s="27"/>
      <c r="AH357" s="27"/>
      <c r="AI357" s="27"/>
      <c r="AJ357" s="27"/>
      <c r="AK357" s="27"/>
      <c r="AL357" s="29">
        <v>0</v>
      </c>
      <c r="AM357" s="29">
        <v>0</v>
      </c>
      <c r="AN357" s="29" t="s">
        <v>1427</v>
      </c>
      <c r="AO357" s="29" t="s">
        <v>1427</v>
      </c>
      <c r="AP357" s="29" t="s">
        <v>1427</v>
      </c>
      <c r="AQ357" s="29" t="s">
        <v>1427</v>
      </c>
      <c r="AR357" s="29" t="s">
        <v>1427</v>
      </c>
      <c r="AS357" s="29" t="s">
        <v>1427</v>
      </c>
      <c r="AT357" s="29" t="str">
        <f t="shared" si="23"/>
        <v>.</v>
      </c>
      <c r="AU357" s="29">
        <v>5</v>
      </c>
      <c r="AV357" s="29">
        <v>8</v>
      </c>
      <c r="AW357" s="29">
        <v>0</v>
      </c>
      <c r="AX357" s="29">
        <v>26</v>
      </c>
      <c r="AY357" s="29">
        <v>1</v>
      </c>
      <c r="AZ357" s="27" t="s">
        <v>1427</v>
      </c>
      <c r="BA357" s="27">
        <v>67</v>
      </c>
      <c r="BB357" s="27">
        <v>1</v>
      </c>
      <c r="BC357" s="27">
        <v>0</v>
      </c>
      <c r="BD357" s="27">
        <v>0</v>
      </c>
      <c r="BE357" s="27">
        <v>0</v>
      </c>
      <c r="BF357" s="27" t="s">
        <v>2697</v>
      </c>
      <c r="BG357" s="27">
        <v>164</v>
      </c>
      <c r="BH357" s="27" t="s">
        <v>1427</v>
      </c>
      <c r="BI357" s="27">
        <v>4</v>
      </c>
      <c r="BJ357" s="27">
        <v>12</v>
      </c>
      <c r="BK357" s="27" t="s">
        <v>1427</v>
      </c>
      <c r="BL357" s="27">
        <v>111</v>
      </c>
      <c r="BM357" s="27" t="s">
        <v>1427</v>
      </c>
      <c r="BN357" s="27">
        <v>4</v>
      </c>
      <c r="BO357" s="29">
        <v>3</v>
      </c>
      <c r="BP357" s="27">
        <v>15</v>
      </c>
      <c r="BQ357" s="27">
        <v>0</v>
      </c>
      <c r="BR357" s="27" t="s">
        <v>1427</v>
      </c>
      <c r="BS357" s="27">
        <v>1</v>
      </c>
      <c r="BT357" s="27">
        <v>1</v>
      </c>
      <c r="BU357" s="29">
        <v>1</v>
      </c>
    </row>
    <row r="358" spans="1:73" ht="30" hidden="1" outlineLevel="2" x14ac:dyDescent="0.25">
      <c r="A358" s="27">
        <v>367</v>
      </c>
      <c r="B358" s="28">
        <v>44446.346770833334</v>
      </c>
      <c r="C358" s="28">
        <v>44446.351701388892</v>
      </c>
      <c r="D358" s="2" t="s">
        <v>734</v>
      </c>
      <c r="E358" s="27">
        <v>100</v>
      </c>
      <c r="F358" s="27">
        <v>425</v>
      </c>
      <c r="G358" s="27">
        <v>1</v>
      </c>
      <c r="H358" s="28">
        <v>44446.35171357639</v>
      </c>
      <c r="I358" s="2" t="s">
        <v>735</v>
      </c>
      <c r="J358" s="27">
        <v>45.621002197265625</v>
      </c>
      <c r="K358" s="27">
        <v>12.373794555664063</v>
      </c>
      <c r="L358" s="2" t="s">
        <v>15</v>
      </c>
      <c r="M358" s="2" t="s">
        <v>16</v>
      </c>
      <c r="N358" s="3">
        <v>3</v>
      </c>
      <c r="O358" s="27" t="s">
        <v>2037</v>
      </c>
      <c r="P358" s="27" t="s">
        <v>1682</v>
      </c>
      <c r="Q358" s="27" t="s">
        <v>1682</v>
      </c>
      <c r="R358" s="27">
        <f t="shared" si="21"/>
        <v>3</v>
      </c>
      <c r="S358" s="27"/>
      <c r="T358" s="27">
        <v>1</v>
      </c>
      <c r="U358" s="27"/>
      <c r="V358" s="27"/>
      <c r="W358" s="27"/>
      <c r="X358" s="27"/>
      <c r="Y358" s="27"/>
      <c r="Z358" s="27" t="s">
        <v>1427</v>
      </c>
      <c r="AA358" s="27" t="s">
        <v>1427</v>
      </c>
      <c r="AB358" s="27" t="s">
        <v>1427</v>
      </c>
      <c r="AC358" s="27">
        <f t="shared" si="22"/>
        <v>0</v>
      </c>
      <c r="AD358" s="27"/>
      <c r="AE358" s="27"/>
      <c r="AF358" s="27"/>
      <c r="AG358" s="27"/>
      <c r="AH358" s="27"/>
      <c r="AI358" s="27"/>
      <c r="AJ358" s="27"/>
      <c r="AK358" s="27"/>
      <c r="AL358" s="29">
        <v>1</v>
      </c>
      <c r="AM358" s="29">
        <v>0</v>
      </c>
      <c r="AN358" s="29" t="s">
        <v>1427</v>
      </c>
      <c r="AO358" s="29" t="s">
        <v>1427</v>
      </c>
      <c r="AP358" s="29" t="s">
        <v>1427</v>
      </c>
      <c r="AQ358" s="29" t="s">
        <v>1427</v>
      </c>
      <c r="AR358" s="29" t="s">
        <v>1427</v>
      </c>
      <c r="AS358" s="29" t="s">
        <v>1427</v>
      </c>
      <c r="AT358" s="29" t="str">
        <f t="shared" si="23"/>
        <v>.</v>
      </c>
      <c r="AU358" s="29">
        <v>6</v>
      </c>
      <c r="AV358" s="29">
        <v>7</v>
      </c>
      <c r="AW358" s="29">
        <v>1</v>
      </c>
      <c r="AX358" s="29">
        <v>54</v>
      </c>
      <c r="AY358" s="29">
        <v>1</v>
      </c>
      <c r="AZ358" s="27" t="s">
        <v>1427</v>
      </c>
      <c r="BA358" s="27">
        <v>104</v>
      </c>
      <c r="BB358" s="27">
        <v>1</v>
      </c>
      <c r="BC358" s="27">
        <v>0</v>
      </c>
      <c r="BD358" s="27">
        <v>0</v>
      </c>
      <c r="BE358" s="27">
        <v>0</v>
      </c>
      <c r="BF358" s="27" t="s">
        <v>2865</v>
      </c>
      <c r="BG358" s="27">
        <v>173</v>
      </c>
      <c r="BH358" s="27" t="s">
        <v>2740</v>
      </c>
      <c r="BI358" s="27">
        <v>2</v>
      </c>
      <c r="BJ358" s="27" t="s">
        <v>1427</v>
      </c>
      <c r="BK358" s="27" t="s">
        <v>1427</v>
      </c>
      <c r="BL358" s="27" t="s">
        <v>1427</v>
      </c>
      <c r="BM358" s="27" t="s">
        <v>1427</v>
      </c>
      <c r="BN358" s="27">
        <v>3</v>
      </c>
      <c r="BO358" s="29">
        <v>3</v>
      </c>
      <c r="BP358" s="27">
        <v>60</v>
      </c>
      <c r="BQ358" s="27">
        <v>0</v>
      </c>
      <c r="BR358" s="27" t="s">
        <v>1427</v>
      </c>
      <c r="BS358" s="27">
        <v>1</v>
      </c>
      <c r="BT358" s="27">
        <v>1</v>
      </c>
      <c r="BU358" s="29">
        <v>1</v>
      </c>
    </row>
    <row r="359" spans="1:73" ht="45" hidden="1" outlineLevel="2" x14ac:dyDescent="0.25">
      <c r="A359" s="27">
        <v>375</v>
      </c>
      <c r="B359" s="28">
        <v>44446.381435185183</v>
      </c>
      <c r="C359" s="28">
        <v>44446.386400462965</v>
      </c>
      <c r="D359" s="2" t="s">
        <v>750</v>
      </c>
      <c r="E359" s="27">
        <v>100</v>
      </c>
      <c r="F359" s="27">
        <v>429</v>
      </c>
      <c r="G359" s="27">
        <v>1</v>
      </c>
      <c r="H359" s="28">
        <v>44446.38640635417</v>
      </c>
      <c r="I359" s="2" t="s">
        <v>751</v>
      </c>
      <c r="J359" s="27">
        <v>45.40960693359375</v>
      </c>
      <c r="K359" s="27">
        <v>11.894699096679688</v>
      </c>
      <c r="L359" s="2" t="s">
        <v>15</v>
      </c>
      <c r="M359" s="2" t="s">
        <v>16</v>
      </c>
      <c r="N359" s="3">
        <v>3</v>
      </c>
      <c r="O359" s="27" t="s">
        <v>2047</v>
      </c>
      <c r="P359" s="27" t="s">
        <v>2048</v>
      </c>
      <c r="Q359" s="27" t="s">
        <v>2049</v>
      </c>
      <c r="R359" s="27">
        <f t="shared" si="21"/>
        <v>3</v>
      </c>
      <c r="S359" s="27"/>
      <c r="T359" s="27"/>
      <c r="U359" s="27">
        <v>1</v>
      </c>
      <c r="V359" s="27"/>
      <c r="W359" s="27"/>
      <c r="X359" s="27">
        <v>2</v>
      </c>
      <c r="Y359" s="27"/>
      <c r="Z359" s="27" t="s">
        <v>1427</v>
      </c>
      <c r="AA359" s="27" t="s">
        <v>1427</v>
      </c>
      <c r="AB359" s="27" t="s">
        <v>1427</v>
      </c>
      <c r="AC359" s="27">
        <f t="shared" si="22"/>
        <v>0</v>
      </c>
      <c r="AD359" s="27"/>
      <c r="AE359" s="27"/>
      <c r="AF359" s="27"/>
      <c r="AG359" s="27"/>
      <c r="AH359" s="27"/>
      <c r="AI359" s="27"/>
      <c r="AJ359" s="27"/>
      <c r="AK359" s="27"/>
      <c r="AL359" s="29">
        <v>0</v>
      </c>
      <c r="AM359" s="29">
        <v>0</v>
      </c>
      <c r="AN359" s="29" t="s">
        <v>1427</v>
      </c>
      <c r="AO359" s="29" t="s">
        <v>1427</v>
      </c>
      <c r="AP359" s="29" t="s">
        <v>1427</v>
      </c>
      <c r="AQ359" s="29" t="s">
        <v>1427</v>
      </c>
      <c r="AR359" s="29" t="s">
        <v>1427</v>
      </c>
      <c r="AS359" s="29" t="s">
        <v>1427</v>
      </c>
      <c r="AT359" s="29" t="str">
        <f t="shared" si="23"/>
        <v>.</v>
      </c>
      <c r="AU359" s="29">
        <v>2</v>
      </c>
      <c r="AV359" s="29">
        <v>6</v>
      </c>
      <c r="AW359" s="29">
        <v>0</v>
      </c>
      <c r="AX359" s="29">
        <v>30</v>
      </c>
      <c r="AY359" s="29">
        <v>1</v>
      </c>
      <c r="AZ359" s="27" t="s">
        <v>1427</v>
      </c>
      <c r="BA359" s="27">
        <v>67</v>
      </c>
      <c r="BB359" s="27">
        <v>1</v>
      </c>
      <c r="BC359" s="27">
        <v>0</v>
      </c>
      <c r="BD359" s="27">
        <v>0</v>
      </c>
      <c r="BE359" s="27">
        <v>0</v>
      </c>
      <c r="BF359" s="27" t="s">
        <v>2697</v>
      </c>
      <c r="BG359" s="27">
        <v>164</v>
      </c>
      <c r="BH359" s="27" t="s">
        <v>1427</v>
      </c>
      <c r="BI359" s="27">
        <v>3</v>
      </c>
      <c r="BJ359" s="27">
        <v>12</v>
      </c>
      <c r="BK359" s="27" t="s">
        <v>1427</v>
      </c>
      <c r="BL359" s="27" t="s">
        <v>1427</v>
      </c>
      <c r="BM359" s="27" t="s">
        <v>1427</v>
      </c>
      <c r="BN359" s="27">
        <v>4</v>
      </c>
      <c r="BO359" s="29">
        <v>2</v>
      </c>
      <c r="BP359" s="27">
        <v>30</v>
      </c>
      <c r="BQ359" s="27">
        <v>0</v>
      </c>
      <c r="BR359" s="27" t="s">
        <v>1427</v>
      </c>
      <c r="BS359" s="27">
        <v>1</v>
      </c>
      <c r="BT359" s="27">
        <v>0</v>
      </c>
      <c r="BU359" s="29">
        <v>3</v>
      </c>
    </row>
    <row r="360" spans="1:73" ht="30" hidden="1" outlineLevel="2" x14ac:dyDescent="0.25">
      <c r="A360" s="27">
        <v>381</v>
      </c>
      <c r="B360" s="28">
        <v>44446.418541666666</v>
      </c>
      <c r="C360" s="28">
        <v>44446.420636574076</v>
      </c>
      <c r="D360" s="2" t="s">
        <v>762</v>
      </c>
      <c r="E360" s="27">
        <v>100</v>
      </c>
      <c r="F360" s="27">
        <v>180</v>
      </c>
      <c r="G360" s="27">
        <v>1</v>
      </c>
      <c r="H360" s="28">
        <v>44446.420645069447</v>
      </c>
      <c r="I360" s="2" t="s">
        <v>763</v>
      </c>
      <c r="J360" s="27">
        <v>43.485992431640625</v>
      </c>
      <c r="K360" s="27">
        <v>13.492706298828125</v>
      </c>
      <c r="L360" s="2" t="s">
        <v>15</v>
      </c>
      <c r="M360" s="2" t="s">
        <v>16</v>
      </c>
      <c r="N360" s="3">
        <v>3</v>
      </c>
      <c r="O360" s="27" t="s">
        <v>2056</v>
      </c>
      <c r="P360" s="27" t="s">
        <v>2057</v>
      </c>
      <c r="Q360" s="27" t="s">
        <v>2058</v>
      </c>
      <c r="R360" s="27">
        <f t="shared" si="21"/>
        <v>3</v>
      </c>
      <c r="S360" s="27"/>
      <c r="T360" s="27"/>
      <c r="U360" s="27">
        <v>3</v>
      </c>
      <c r="V360" s="27"/>
      <c r="W360" s="27"/>
      <c r="X360" s="27"/>
      <c r="Y360" s="27"/>
      <c r="Z360" s="27" t="s">
        <v>1427</v>
      </c>
      <c r="AA360" s="27" t="s">
        <v>1427</v>
      </c>
      <c r="AB360" s="27" t="s">
        <v>1427</v>
      </c>
      <c r="AC360" s="27">
        <f t="shared" si="22"/>
        <v>0</v>
      </c>
      <c r="AD360" s="27"/>
      <c r="AE360" s="27"/>
      <c r="AF360" s="27"/>
      <c r="AG360" s="27"/>
      <c r="AH360" s="27"/>
      <c r="AI360" s="27"/>
      <c r="AJ360" s="27"/>
      <c r="AK360" s="27"/>
      <c r="AL360" s="29">
        <v>0</v>
      </c>
      <c r="AM360" s="29">
        <v>0</v>
      </c>
      <c r="AN360" s="29" t="s">
        <v>1427</v>
      </c>
      <c r="AO360" s="29" t="s">
        <v>1427</v>
      </c>
      <c r="AP360" s="29" t="s">
        <v>1427</v>
      </c>
      <c r="AQ360" s="29" t="s">
        <v>1427</v>
      </c>
      <c r="AR360" s="29" t="s">
        <v>1427</v>
      </c>
      <c r="AS360" s="29" t="s">
        <v>1427</v>
      </c>
      <c r="AT360" s="29" t="str">
        <f t="shared" si="23"/>
        <v>.</v>
      </c>
      <c r="AU360" s="29">
        <v>8</v>
      </c>
      <c r="AV360" s="29">
        <v>8</v>
      </c>
      <c r="AW360" s="29">
        <v>1</v>
      </c>
      <c r="AX360" s="29">
        <v>34</v>
      </c>
      <c r="AY360" s="29">
        <v>1</v>
      </c>
      <c r="AZ360" s="27" t="s">
        <v>1427</v>
      </c>
      <c r="BA360" s="27">
        <v>7</v>
      </c>
      <c r="BB360" s="27">
        <v>0</v>
      </c>
      <c r="BC360" s="27">
        <v>1</v>
      </c>
      <c r="BD360" s="27">
        <v>0</v>
      </c>
      <c r="BE360" s="27">
        <v>0</v>
      </c>
      <c r="BF360" s="27" t="s">
        <v>2873</v>
      </c>
      <c r="BG360" s="27">
        <v>171</v>
      </c>
      <c r="BH360" s="27" t="s">
        <v>1427</v>
      </c>
      <c r="BI360" s="27">
        <v>2</v>
      </c>
      <c r="BJ360" s="27" t="s">
        <v>1427</v>
      </c>
      <c r="BK360" s="27" t="s">
        <v>1427</v>
      </c>
      <c r="BL360" s="27" t="s">
        <v>1427</v>
      </c>
      <c r="BM360" s="27" t="s">
        <v>1427</v>
      </c>
      <c r="BN360" s="27">
        <v>4</v>
      </c>
      <c r="BO360" s="29">
        <v>3</v>
      </c>
      <c r="BP360" s="27">
        <v>60</v>
      </c>
      <c r="BQ360" s="27">
        <v>0</v>
      </c>
      <c r="BR360" s="27" t="s">
        <v>1427</v>
      </c>
      <c r="BS360" s="27">
        <v>1</v>
      </c>
      <c r="BT360" s="27">
        <v>0</v>
      </c>
      <c r="BU360" s="29">
        <v>1</v>
      </c>
    </row>
    <row r="361" spans="1:73" ht="30" hidden="1" outlineLevel="2" x14ac:dyDescent="0.25">
      <c r="A361" s="27">
        <v>385</v>
      </c>
      <c r="B361" s="28">
        <v>44446.428553240738</v>
      </c>
      <c r="C361" s="28">
        <v>44446.430254629631</v>
      </c>
      <c r="D361" s="2" t="s">
        <v>770</v>
      </c>
      <c r="E361" s="27">
        <v>100</v>
      </c>
      <c r="F361" s="27">
        <v>146</v>
      </c>
      <c r="G361" s="27">
        <v>1</v>
      </c>
      <c r="H361" s="28">
        <v>44446.430263020833</v>
      </c>
      <c r="I361" s="2" t="s">
        <v>771</v>
      </c>
      <c r="J361" s="27">
        <v>43.147903442382813</v>
      </c>
      <c r="K361" s="27">
        <v>12.109695434570313</v>
      </c>
      <c r="L361" s="2" t="s">
        <v>15</v>
      </c>
      <c r="M361" s="2" t="s">
        <v>16</v>
      </c>
      <c r="N361" s="3">
        <v>3</v>
      </c>
      <c r="O361" s="27" t="s">
        <v>1856</v>
      </c>
      <c r="P361" s="27" t="s">
        <v>2059</v>
      </c>
      <c r="Q361" s="27" t="s">
        <v>1917</v>
      </c>
      <c r="R361" s="27">
        <f t="shared" si="21"/>
        <v>3</v>
      </c>
      <c r="S361" s="27">
        <v>1</v>
      </c>
      <c r="T361" s="27"/>
      <c r="U361" s="27">
        <v>1</v>
      </c>
      <c r="V361" s="27"/>
      <c r="W361" s="27"/>
      <c r="X361" s="27">
        <v>1</v>
      </c>
      <c r="Y361" s="27"/>
      <c r="Z361" s="27" t="s">
        <v>1427</v>
      </c>
      <c r="AA361" s="27" t="s">
        <v>1427</v>
      </c>
      <c r="AB361" s="27" t="s">
        <v>1427</v>
      </c>
      <c r="AC361" s="27">
        <f t="shared" si="22"/>
        <v>0</v>
      </c>
      <c r="AD361" s="27"/>
      <c r="AE361" s="27"/>
      <c r="AF361" s="27"/>
      <c r="AG361" s="27"/>
      <c r="AH361" s="27"/>
      <c r="AI361" s="27"/>
      <c r="AJ361" s="27"/>
      <c r="AK361" s="27"/>
      <c r="AL361" s="29">
        <v>0</v>
      </c>
      <c r="AM361" s="29">
        <v>0</v>
      </c>
      <c r="AN361" s="29" t="s">
        <v>1427</v>
      </c>
      <c r="AO361" s="29" t="s">
        <v>1427</v>
      </c>
      <c r="AP361" s="29" t="s">
        <v>1427</v>
      </c>
      <c r="AQ361" s="29" t="s">
        <v>1427</v>
      </c>
      <c r="AR361" s="29" t="s">
        <v>1427</v>
      </c>
      <c r="AS361" s="29" t="s">
        <v>1427</v>
      </c>
      <c r="AT361" s="29" t="str">
        <f t="shared" si="23"/>
        <v>.</v>
      </c>
      <c r="AU361" s="29">
        <v>7</v>
      </c>
      <c r="AV361" s="29">
        <v>7</v>
      </c>
      <c r="AW361" s="29">
        <v>1</v>
      </c>
      <c r="AX361" s="29">
        <v>61</v>
      </c>
      <c r="AY361" s="29">
        <v>1</v>
      </c>
      <c r="AZ361" s="27" t="s">
        <v>1427</v>
      </c>
      <c r="BA361" s="27">
        <v>67</v>
      </c>
      <c r="BB361" s="27">
        <v>1</v>
      </c>
      <c r="BC361" s="27">
        <v>0</v>
      </c>
      <c r="BD361" s="27">
        <v>0</v>
      </c>
      <c r="BE361" s="27">
        <v>0</v>
      </c>
      <c r="BF361" s="27" t="s">
        <v>2697</v>
      </c>
      <c r="BG361" s="27">
        <v>167</v>
      </c>
      <c r="BH361" s="27" t="s">
        <v>1427</v>
      </c>
      <c r="BI361" s="27">
        <v>3</v>
      </c>
      <c r="BJ361" s="27" t="s">
        <v>1427</v>
      </c>
      <c r="BK361" s="27" t="s">
        <v>1427</v>
      </c>
      <c r="BL361" s="27" t="s">
        <v>1427</v>
      </c>
      <c r="BM361" s="27" t="s">
        <v>1427</v>
      </c>
      <c r="BN361" s="27">
        <v>3</v>
      </c>
      <c r="BO361" s="29">
        <v>4</v>
      </c>
      <c r="BP361" s="27">
        <v>120</v>
      </c>
      <c r="BQ361" s="27">
        <v>0</v>
      </c>
      <c r="BR361" s="27" t="s">
        <v>1427</v>
      </c>
      <c r="BS361" s="27">
        <v>1</v>
      </c>
      <c r="BT361" s="27">
        <v>1</v>
      </c>
      <c r="BU361" s="29">
        <v>2</v>
      </c>
    </row>
    <row r="362" spans="1:73" ht="30" hidden="1" outlineLevel="2" x14ac:dyDescent="0.25">
      <c r="A362" s="27">
        <v>396</v>
      </c>
      <c r="B362" s="28">
        <v>44446.505023148151</v>
      </c>
      <c r="C362" s="28">
        <v>44446.506736111114</v>
      </c>
      <c r="D362" s="2" t="s">
        <v>792</v>
      </c>
      <c r="E362" s="27">
        <v>100</v>
      </c>
      <c r="F362" s="27">
        <v>148</v>
      </c>
      <c r="G362" s="27">
        <v>1</v>
      </c>
      <c r="H362" s="28">
        <v>44446.506747361113</v>
      </c>
      <c r="I362" s="2" t="s">
        <v>793</v>
      </c>
      <c r="J362" s="27">
        <v>45.43170166015625</v>
      </c>
      <c r="K362" s="27">
        <v>10.98590087890625</v>
      </c>
      <c r="L362" s="2" t="s">
        <v>15</v>
      </c>
      <c r="M362" s="2" t="s">
        <v>16</v>
      </c>
      <c r="N362" s="3">
        <v>3</v>
      </c>
      <c r="O362" s="27" t="s">
        <v>2073</v>
      </c>
      <c r="P362" s="27" t="s">
        <v>2074</v>
      </c>
      <c r="Q362" s="27" t="s">
        <v>2075</v>
      </c>
      <c r="R362" s="27">
        <f t="shared" si="21"/>
        <v>3</v>
      </c>
      <c r="S362" s="27">
        <v>1</v>
      </c>
      <c r="T362" s="27"/>
      <c r="U362" s="27">
        <v>1</v>
      </c>
      <c r="V362" s="27">
        <v>1</v>
      </c>
      <c r="W362" s="27"/>
      <c r="X362" s="27"/>
      <c r="Y362" s="27"/>
      <c r="Z362" s="27" t="s">
        <v>1427</v>
      </c>
      <c r="AA362" s="27" t="s">
        <v>1427</v>
      </c>
      <c r="AB362" s="27" t="s">
        <v>1427</v>
      </c>
      <c r="AC362" s="27">
        <f t="shared" si="22"/>
        <v>0</v>
      </c>
      <c r="AD362" s="27"/>
      <c r="AE362" s="27"/>
      <c r="AF362" s="27"/>
      <c r="AG362" s="27"/>
      <c r="AH362" s="27"/>
      <c r="AI362" s="27"/>
      <c r="AJ362" s="27"/>
      <c r="AK362" s="27"/>
      <c r="AL362" s="29">
        <v>0</v>
      </c>
      <c r="AM362" s="29">
        <v>0</v>
      </c>
      <c r="AN362" s="29" t="s">
        <v>1427</v>
      </c>
      <c r="AO362" s="29" t="s">
        <v>1427</v>
      </c>
      <c r="AP362" s="29" t="s">
        <v>1427</v>
      </c>
      <c r="AQ362" s="29" t="s">
        <v>1427</v>
      </c>
      <c r="AR362" s="29" t="s">
        <v>1427</v>
      </c>
      <c r="AS362" s="29" t="s">
        <v>1427</v>
      </c>
      <c r="AT362" s="29" t="str">
        <f t="shared" si="23"/>
        <v>.</v>
      </c>
      <c r="AU362" s="29">
        <v>5</v>
      </c>
      <c r="AV362" s="29">
        <v>7</v>
      </c>
      <c r="AW362" s="29">
        <v>1</v>
      </c>
      <c r="AX362" s="29">
        <v>29</v>
      </c>
      <c r="AY362" s="29">
        <v>1</v>
      </c>
      <c r="AZ362" s="27" t="s">
        <v>1427</v>
      </c>
      <c r="BA362" s="27">
        <v>107</v>
      </c>
      <c r="BB362" s="27">
        <v>1</v>
      </c>
      <c r="BC362" s="27">
        <v>0</v>
      </c>
      <c r="BD362" s="27">
        <v>0</v>
      </c>
      <c r="BE362" s="27">
        <v>0</v>
      </c>
      <c r="BF362" s="27" t="s">
        <v>2620</v>
      </c>
      <c r="BG362" s="27">
        <v>173</v>
      </c>
      <c r="BH362" s="27" t="s">
        <v>2878</v>
      </c>
      <c r="BI362" s="27">
        <v>7</v>
      </c>
      <c r="BJ362" s="27" t="s">
        <v>1427</v>
      </c>
      <c r="BK362" s="27" t="s">
        <v>1427</v>
      </c>
      <c r="BL362" s="27" t="s">
        <v>1427</v>
      </c>
      <c r="BM362" s="27" t="s">
        <v>1427</v>
      </c>
      <c r="BN362" s="27">
        <v>3</v>
      </c>
      <c r="BO362" s="29">
        <v>2</v>
      </c>
      <c r="BP362" s="27">
        <v>45</v>
      </c>
      <c r="BQ362" s="27">
        <v>0</v>
      </c>
      <c r="BR362" s="27" t="s">
        <v>1427</v>
      </c>
      <c r="BS362" s="27">
        <v>1</v>
      </c>
      <c r="BT362" s="27">
        <v>1</v>
      </c>
      <c r="BU362" s="29">
        <v>2</v>
      </c>
    </row>
    <row r="363" spans="1:73" ht="30" hidden="1" outlineLevel="2" x14ac:dyDescent="0.25">
      <c r="A363" s="27">
        <v>412</v>
      </c>
      <c r="B363" s="28">
        <v>44446.592106481483</v>
      </c>
      <c r="C363" s="28">
        <v>44446.594814814816</v>
      </c>
      <c r="D363" s="2" t="s">
        <v>824</v>
      </c>
      <c r="E363" s="27">
        <v>100</v>
      </c>
      <c r="F363" s="27">
        <v>234</v>
      </c>
      <c r="G363" s="27">
        <v>1</v>
      </c>
      <c r="H363" s="28">
        <v>44446.594823854168</v>
      </c>
      <c r="I363" s="2" t="s">
        <v>825</v>
      </c>
      <c r="J363" s="27">
        <v>43.147903442382813</v>
      </c>
      <c r="K363" s="27">
        <v>12.109695434570313</v>
      </c>
      <c r="L363" s="2" t="s">
        <v>15</v>
      </c>
      <c r="M363" s="2" t="s">
        <v>16</v>
      </c>
      <c r="N363" s="3">
        <v>3</v>
      </c>
      <c r="O363" s="27" t="s">
        <v>2100</v>
      </c>
      <c r="P363" s="27" t="s">
        <v>2101</v>
      </c>
      <c r="Q363" s="27" t="s">
        <v>2102</v>
      </c>
      <c r="R363" s="27">
        <f t="shared" si="21"/>
        <v>3</v>
      </c>
      <c r="S363" s="27"/>
      <c r="T363" s="27"/>
      <c r="U363" s="27">
        <v>3</v>
      </c>
      <c r="V363" s="27"/>
      <c r="W363" s="27"/>
      <c r="X363" s="27"/>
      <c r="Y363" s="27"/>
      <c r="Z363" s="27" t="s">
        <v>1427</v>
      </c>
      <c r="AA363" s="27" t="s">
        <v>1427</v>
      </c>
      <c r="AB363" s="27" t="s">
        <v>1427</v>
      </c>
      <c r="AC363" s="27">
        <f t="shared" si="22"/>
        <v>0</v>
      </c>
      <c r="AD363" s="27"/>
      <c r="AE363" s="27"/>
      <c r="AF363" s="27"/>
      <c r="AG363" s="27"/>
      <c r="AH363" s="27"/>
      <c r="AI363" s="27"/>
      <c r="AJ363" s="27"/>
      <c r="AK363" s="27"/>
      <c r="AL363" s="29">
        <v>0</v>
      </c>
      <c r="AM363" s="29">
        <v>0</v>
      </c>
      <c r="AN363" s="29" t="s">
        <v>1427</v>
      </c>
      <c r="AO363" s="29" t="s">
        <v>1427</v>
      </c>
      <c r="AP363" s="29" t="s">
        <v>1427</v>
      </c>
      <c r="AQ363" s="29" t="s">
        <v>1427</v>
      </c>
      <c r="AR363" s="29" t="s">
        <v>1427</v>
      </c>
      <c r="AS363" s="29" t="s">
        <v>1427</v>
      </c>
      <c r="AT363" s="29" t="str">
        <f t="shared" si="23"/>
        <v>.</v>
      </c>
      <c r="AU363" s="29">
        <v>8</v>
      </c>
      <c r="AV363" s="29">
        <v>8</v>
      </c>
      <c r="AW363" s="29">
        <v>1</v>
      </c>
      <c r="AX363" s="29">
        <v>29</v>
      </c>
      <c r="AY363" s="29">
        <v>1</v>
      </c>
      <c r="AZ363" s="27" t="s">
        <v>1427</v>
      </c>
      <c r="BA363" s="27">
        <v>27</v>
      </c>
      <c r="BB363" s="27">
        <v>0</v>
      </c>
      <c r="BC363" s="27">
        <v>0</v>
      </c>
      <c r="BD363" s="27">
        <v>1</v>
      </c>
      <c r="BE363" s="27">
        <v>0</v>
      </c>
      <c r="BF363" s="27" t="s">
        <v>2883</v>
      </c>
      <c r="BG363" s="27">
        <v>166</v>
      </c>
      <c r="BH363" s="27" t="s">
        <v>1427</v>
      </c>
      <c r="BI363" s="27">
        <v>3</v>
      </c>
      <c r="BJ363" s="27" t="s">
        <v>1427</v>
      </c>
      <c r="BK363" s="27" t="s">
        <v>1427</v>
      </c>
      <c r="BL363" s="27" t="s">
        <v>1427</v>
      </c>
      <c r="BM363" s="27" t="s">
        <v>1427</v>
      </c>
      <c r="BN363" s="27">
        <v>4</v>
      </c>
      <c r="BO363" s="29">
        <v>3</v>
      </c>
      <c r="BP363" s="27">
        <v>180</v>
      </c>
      <c r="BQ363" s="27">
        <v>0</v>
      </c>
      <c r="BR363" s="27" t="s">
        <v>1427</v>
      </c>
      <c r="BS363" s="27">
        <v>1</v>
      </c>
      <c r="BT363" s="27">
        <v>1</v>
      </c>
      <c r="BU363" s="29">
        <v>2</v>
      </c>
    </row>
    <row r="364" spans="1:73" ht="30" hidden="1" outlineLevel="2" x14ac:dyDescent="0.25">
      <c r="A364" s="27">
        <v>414</v>
      </c>
      <c r="B364" s="28">
        <v>44446.587789351855</v>
      </c>
      <c r="C364" s="28">
        <v>44446.599062499998</v>
      </c>
      <c r="D364" s="2" t="s">
        <v>828</v>
      </c>
      <c r="E364" s="27">
        <v>100</v>
      </c>
      <c r="F364" s="27">
        <v>973</v>
      </c>
      <c r="G364" s="27">
        <v>1</v>
      </c>
      <c r="H364" s="28">
        <v>44446.59906724537</v>
      </c>
      <c r="I364" s="2" t="s">
        <v>829</v>
      </c>
      <c r="J364" s="27">
        <v>45.604904174804688</v>
      </c>
      <c r="K364" s="27">
        <v>11.506805419921875</v>
      </c>
      <c r="L364" s="2" t="s">
        <v>15</v>
      </c>
      <c r="M364" s="2" t="s">
        <v>16</v>
      </c>
      <c r="N364" s="3">
        <v>3</v>
      </c>
      <c r="O364" s="27" t="s">
        <v>2106</v>
      </c>
      <c r="P364" s="27" t="s">
        <v>2107</v>
      </c>
      <c r="Q364" s="27" t="s">
        <v>2108</v>
      </c>
      <c r="R364" s="27">
        <f t="shared" si="21"/>
        <v>3</v>
      </c>
      <c r="S364" s="27"/>
      <c r="T364" s="27"/>
      <c r="U364" s="27"/>
      <c r="V364" s="27"/>
      <c r="W364" s="27"/>
      <c r="X364" s="27">
        <v>3</v>
      </c>
      <c r="Y364" s="27"/>
      <c r="Z364" s="27" t="s">
        <v>1427</v>
      </c>
      <c r="AA364" s="27" t="s">
        <v>1427</v>
      </c>
      <c r="AB364" s="27" t="s">
        <v>1427</v>
      </c>
      <c r="AC364" s="27">
        <f t="shared" si="22"/>
        <v>0</v>
      </c>
      <c r="AD364" s="27"/>
      <c r="AE364" s="27"/>
      <c r="AF364" s="27"/>
      <c r="AG364" s="27"/>
      <c r="AH364" s="27"/>
      <c r="AI364" s="27"/>
      <c r="AJ364" s="27"/>
      <c r="AK364" s="27"/>
      <c r="AL364" s="29">
        <v>0</v>
      </c>
      <c r="AM364" s="29">
        <v>0</v>
      </c>
      <c r="AN364" s="29" t="s">
        <v>1427</v>
      </c>
      <c r="AO364" s="29" t="s">
        <v>1427</v>
      </c>
      <c r="AP364" s="29" t="s">
        <v>1427</v>
      </c>
      <c r="AQ364" s="29" t="s">
        <v>1427</v>
      </c>
      <c r="AR364" s="29" t="s">
        <v>1427</v>
      </c>
      <c r="AS364" s="29" t="s">
        <v>1427</v>
      </c>
      <c r="AT364" s="29" t="str">
        <f t="shared" si="23"/>
        <v>.</v>
      </c>
      <c r="AU364" s="29">
        <v>7</v>
      </c>
      <c r="AV364" s="29">
        <v>7</v>
      </c>
      <c r="AW364" s="29">
        <v>0</v>
      </c>
      <c r="AX364" s="29">
        <v>58</v>
      </c>
      <c r="AY364" s="29">
        <v>1</v>
      </c>
      <c r="AZ364" s="27" t="s">
        <v>1427</v>
      </c>
      <c r="BA364" s="27">
        <v>67</v>
      </c>
      <c r="BB364" s="27">
        <v>1</v>
      </c>
      <c r="BC364" s="27">
        <v>0</v>
      </c>
      <c r="BD364" s="27">
        <v>0</v>
      </c>
      <c r="BE364" s="27">
        <v>0</v>
      </c>
      <c r="BF364" s="27" t="s">
        <v>2697</v>
      </c>
      <c r="BG364" s="27">
        <v>166</v>
      </c>
      <c r="BH364" s="27" t="s">
        <v>1427</v>
      </c>
      <c r="BI364" s="27">
        <v>2</v>
      </c>
      <c r="BJ364" s="27" t="s">
        <v>1427</v>
      </c>
      <c r="BK364" s="27" t="s">
        <v>1427</v>
      </c>
      <c r="BL364" s="27" t="s">
        <v>1427</v>
      </c>
      <c r="BM364" s="27" t="s">
        <v>1427</v>
      </c>
      <c r="BN364" s="27">
        <v>3</v>
      </c>
      <c r="BO364" s="29">
        <v>3</v>
      </c>
      <c r="BP364" s="27">
        <v>120</v>
      </c>
      <c r="BQ364" s="27">
        <v>0</v>
      </c>
      <c r="BR364" s="27" t="s">
        <v>1427</v>
      </c>
      <c r="BS364" s="27">
        <v>1</v>
      </c>
      <c r="BT364" s="27">
        <v>0</v>
      </c>
      <c r="BU364" s="29">
        <v>2</v>
      </c>
    </row>
    <row r="365" spans="1:73" ht="45" hidden="1" outlineLevel="2" x14ac:dyDescent="0.25">
      <c r="A365" s="27">
        <v>421</v>
      </c>
      <c r="B365" s="28">
        <v>44446.64335648148</v>
      </c>
      <c r="C365" s="28">
        <v>44446.645821759259</v>
      </c>
      <c r="D365" s="2" t="s">
        <v>842</v>
      </c>
      <c r="E365" s="27">
        <v>100</v>
      </c>
      <c r="F365" s="27">
        <v>212</v>
      </c>
      <c r="G365" s="27">
        <v>1</v>
      </c>
      <c r="H365" s="28">
        <v>44446.645826215281</v>
      </c>
      <c r="I365" s="2" t="s">
        <v>843</v>
      </c>
      <c r="J365" s="27">
        <v>45.40960693359375</v>
      </c>
      <c r="K365" s="27">
        <v>11.894699096679688</v>
      </c>
      <c r="L365" s="2" t="s">
        <v>15</v>
      </c>
      <c r="M365" s="2" t="s">
        <v>16</v>
      </c>
      <c r="N365" s="3">
        <v>3</v>
      </c>
      <c r="O365" s="27" t="s">
        <v>2120</v>
      </c>
      <c r="P365" s="27" t="s">
        <v>2121</v>
      </c>
      <c r="Q365" s="27" t="s">
        <v>2122</v>
      </c>
      <c r="R365" s="27">
        <f t="shared" si="21"/>
        <v>3</v>
      </c>
      <c r="S365" s="27"/>
      <c r="T365" s="27"/>
      <c r="U365" s="27">
        <v>1</v>
      </c>
      <c r="V365" s="27"/>
      <c r="W365" s="27"/>
      <c r="X365" s="27">
        <v>2</v>
      </c>
      <c r="Y365" s="27"/>
      <c r="Z365" s="27" t="s">
        <v>1427</v>
      </c>
      <c r="AA365" s="27" t="s">
        <v>1427</v>
      </c>
      <c r="AB365" s="27" t="s">
        <v>1427</v>
      </c>
      <c r="AC365" s="27">
        <f t="shared" si="22"/>
        <v>0</v>
      </c>
      <c r="AD365" s="27"/>
      <c r="AE365" s="27"/>
      <c r="AF365" s="27"/>
      <c r="AG365" s="27"/>
      <c r="AH365" s="27"/>
      <c r="AI365" s="27"/>
      <c r="AJ365" s="27"/>
      <c r="AK365" s="27"/>
      <c r="AL365" s="29">
        <v>0</v>
      </c>
      <c r="AM365" s="29">
        <v>0</v>
      </c>
      <c r="AN365" s="29" t="s">
        <v>1427</v>
      </c>
      <c r="AO365" s="29" t="s">
        <v>1427</v>
      </c>
      <c r="AP365" s="29" t="s">
        <v>1427</v>
      </c>
      <c r="AQ365" s="29" t="s">
        <v>1427</v>
      </c>
      <c r="AR365" s="29" t="s">
        <v>1427</v>
      </c>
      <c r="AS365" s="29" t="s">
        <v>1427</v>
      </c>
      <c r="AT365" s="29" t="str">
        <f t="shared" si="23"/>
        <v>.</v>
      </c>
      <c r="AU365" s="29">
        <v>4</v>
      </c>
      <c r="AV365" s="29">
        <v>5</v>
      </c>
      <c r="AW365" s="29">
        <v>1</v>
      </c>
      <c r="AX365" s="29">
        <v>47</v>
      </c>
      <c r="AY365" s="29">
        <v>1</v>
      </c>
      <c r="AZ365" s="27" t="s">
        <v>1427</v>
      </c>
      <c r="BA365" s="27">
        <v>67</v>
      </c>
      <c r="BB365" s="27">
        <v>1</v>
      </c>
      <c r="BC365" s="27">
        <v>0</v>
      </c>
      <c r="BD365" s="27">
        <v>0</v>
      </c>
      <c r="BE365" s="27">
        <v>0</v>
      </c>
      <c r="BF365" s="27" t="s">
        <v>2697</v>
      </c>
      <c r="BG365" s="27">
        <v>167</v>
      </c>
      <c r="BH365" s="27" t="s">
        <v>1427</v>
      </c>
      <c r="BI365" s="27">
        <v>3</v>
      </c>
      <c r="BJ365" s="27" t="s">
        <v>1427</v>
      </c>
      <c r="BK365" s="27" t="s">
        <v>1427</v>
      </c>
      <c r="BL365" s="27" t="s">
        <v>1427</v>
      </c>
      <c r="BM365" s="27" t="s">
        <v>1427</v>
      </c>
      <c r="BN365" s="27">
        <v>3</v>
      </c>
      <c r="BO365" s="29">
        <v>3</v>
      </c>
      <c r="BP365" s="27">
        <v>45</v>
      </c>
      <c r="BQ365" s="27">
        <v>1</v>
      </c>
      <c r="BR365" s="27">
        <v>1</v>
      </c>
      <c r="BS365" s="27">
        <v>1</v>
      </c>
      <c r="BT365" s="27">
        <v>1</v>
      </c>
      <c r="BU365" s="29">
        <v>6</v>
      </c>
    </row>
    <row r="366" spans="1:73" ht="30" hidden="1" outlineLevel="2" x14ac:dyDescent="0.25">
      <c r="A366" s="27">
        <v>429</v>
      </c>
      <c r="B366" s="28">
        <v>44446.935243055559</v>
      </c>
      <c r="C366" s="28">
        <v>44446.937719907408</v>
      </c>
      <c r="D366" s="2" t="s">
        <v>858</v>
      </c>
      <c r="E366" s="27">
        <v>100</v>
      </c>
      <c r="F366" s="27">
        <v>213</v>
      </c>
      <c r="G366" s="27">
        <v>1</v>
      </c>
      <c r="H366" s="28">
        <v>44446.937724849537</v>
      </c>
      <c r="I366" s="2" t="s">
        <v>859</v>
      </c>
      <c r="J366" s="27">
        <v>43.147903442382813</v>
      </c>
      <c r="K366" s="27">
        <v>12.109695434570313</v>
      </c>
      <c r="L366" s="2" t="s">
        <v>15</v>
      </c>
      <c r="M366" s="2" t="s">
        <v>16</v>
      </c>
      <c r="N366" s="3">
        <v>3</v>
      </c>
      <c r="O366" s="27" t="s">
        <v>2135</v>
      </c>
      <c r="P366" s="27" t="s">
        <v>2136</v>
      </c>
      <c r="Q366" s="27" t="s">
        <v>2137</v>
      </c>
      <c r="R366" s="27">
        <f t="shared" si="21"/>
        <v>3</v>
      </c>
      <c r="S366" s="27"/>
      <c r="T366" s="27">
        <v>2</v>
      </c>
      <c r="U366" s="27">
        <v>1</v>
      </c>
      <c r="V366" s="27"/>
      <c r="W366" s="27"/>
      <c r="X366" s="27"/>
      <c r="Y366" s="27"/>
      <c r="Z366" s="27" t="s">
        <v>1427</v>
      </c>
      <c r="AA366" s="27" t="s">
        <v>1427</v>
      </c>
      <c r="AB366" s="27" t="s">
        <v>1427</v>
      </c>
      <c r="AC366" s="27">
        <f t="shared" si="22"/>
        <v>0</v>
      </c>
      <c r="AD366" s="27"/>
      <c r="AE366" s="27"/>
      <c r="AF366" s="27"/>
      <c r="AG366" s="27"/>
      <c r="AH366" s="27"/>
      <c r="AI366" s="27"/>
      <c r="AJ366" s="27"/>
      <c r="AK366" s="27"/>
      <c r="AL366" s="29">
        <v>0</v>
      </c>
      <c r="AM366" s="29">
        <v>0</v>
      </c>
      <c r="AN366" s="29" t="s">
        <v>1427</v>
      </c>
      <c r="AO366" s="29" t="s">
        <v>1427</v>
      </c>
      <c r="AP366" s="29" t="s">
        <v>1427</v>
      </c>
      <c r="AQ366" s="29" t="s">
        <v>1427</v>
      </c>
      <c r="AR366" s="29" t="s">
        <v>1427</v>
      </c>
      <c r="AS366" s="29" t="s">
        <v>1427</v>
      </c>
      <c r="AT366" s="29" t="str">
        <f t="shared" si="23"/>
        <v>.</v>
      </c>
      <c r="AU366" s="29">
        <v>6</v>
      </c>
      <c r="AV366" s="29">
        <v>8</v>
      </c>
      <c r="AW366" s="29">
        <v>0</v>
      </c>
      <c r="AX366" s="29">
        <v>36</v>
      </c>
      <c r="AY366" s="29">
        <v>1</v>
      </c>
      <c r="AZ366" s="27" t="s">
        <v>1427</v>
      </c>
      <c r="BA366" s="27">
        <v>123</v>
      </c>
      <c r="BB366" s="27">
        <v>1</v>
      </c>
      <c r="BC366" s="27">
        <v>0</v>
      </c>
      <c r="BD366" s="27">
        <v>0</v>
      </c>
      <c r="BE366" s="27">
        <v>0</v>
      </c>
      <c r="BF366" s="27" t="s">
        <v>2621</v>
      </c>
      <c r="BG366" s="27">
        <v>173</v>
      </c>
      <c r="BH366" s="27" t="s">
        <v>2889</v>
      </c>
      <c r="BI366" s="27">
        <v>5</v>
      </c>
      <c r="BJ366" s="27">
        <v>12</v>
      </c>
      <c r="BK366" s="27" t="s">
        <v>1427</v>
      </c>
      <c r="BL366" s="27">
        <v>111</v>
      </c>
      <c r="BM366" s="27" t="s">
        <v>1427</v>
      </c>
      <c r="BN366" s="27">
        <v>4</v>
      </c>
      <c r="BO366" s="29">
        <v>3</v>
      </c>
      <c r="BP366" s="27">
        <v>30</v>
      </c>
      <c r="BQ366" s="27">
        <v>1</v>
      </c>
      <c r="BR366" s="27">
        <v>1</v>
      </c>
      <c r="BS366" s="27">
        <v>1</v>
      </c>
      <c r="BT366" s="27">
        <v>0</v>
      </c>
      <c r="BU366" s="29">
        <v>3</v>
      </c>
    </row>
    <row r="367" spans="1:73" ht="30" hidden="1" outlineLevel="2" x14ac:dyDescent="0.25">
      <c r="A367" s="27">
        <v>434</v>
      </c>
      <c r="B367" s="28">
        <v>44447.005810185183</v>
      </c>
      <c r="C367" s="28">
        <v>44447.008391203701</v>
      </c>
      <c r="D367" s="2" t="s">
        <v>867</v>
      </c>
      <c r="E367" s="27">
        <v>100</v>
      </c>
      <c r="F367" s="27">
        <v>222</v>
      </c>
      <c r="G367" s="27">
        <v>1</v>
      </c>
      <c r="H367" s="28">
        <v>44447.008396180558</v>
      </c>
      <c r="I367" s="2" t="s">
        <v>868</v>
      </c>
      <c r="J367" s="27">
        <v>41.890396118164063</v>
      </c>
      <c r="K367" s="27">
        <v>12.512603759765625</v>
      </c>
      <c r="L367" s="2" t="s">
        <v>15</v>
      </c>
      <c r="M367" s="2" t="s">
        <v>16</v>
      </c>
      <c r="N367" s="3">
        <v>3</v>
      </c>
      <c r="O367" s="27" t="s">
        <v>2145</v>
      </c>
      <c r="P367" s="27" t="s">
        <v>2146</v>
      </c>
      <c r="Q367" s="27" t="s">
        <v>2147</v>
      </c>
      <c r="R367" s="27">
        <f t="shared" si="21"/>
        <v>3</v>
      </c>
      <c r="S367" s="27">
        <v>2</v>
      </c>
      <c r="T367" s="27"/>
      <c r="U367" s="27"/>
      <c r="V367" s="27"/>
      <c r="W367" s="27"/>
      <c r="X367" s="27">
        <v>1</v>
      </c>
      <c r="Y367" s="27"/>
      <c r="Z367" s="27" t="s">
        <v>1427</v>
      </c>
      <c r="AA367" s="27" t="s">
        <v>1427</v>
      </c>
      <c r="AB367" s="27" t="s">
        <v>1427</v>
      </c>
      <c r="AC367" s="27">
        <f t="shared" si="22"/>
        <v>0</v>
      </c>
      <c r="AD367" s="27"/>
      <c r="AE367" s="27"/>
      <c r="AF367" s="27"/>
      <c r="AG367" s="27"/>
      <c r="AH367" s="27"/>
      <c r="AI367" s="27"/>
      <c r="AJ367" s="27"/>
      <c r="AK367" s="27"/>
      <c r="AL367" s="29">
        <v>0</v>
      </c>
      <c r="AM367" s="29">
        <v>0</v>
      </c>
      <c r="AN367" s="29" t="s">
        <v>1427</v>
      </c>
      <c r="AO367" s="29" t="s">
        <v>1427</v>
      </c>
      <c r="AP367" s="29" t="s">
        <v>1427</v>
      </c>
      <c r="AQ367" s="29" t="s">
        <v>1427</v>
      </c>
      <c r="AR367" s="29" t="s">
        <v>1427</v>
      </c>
      <c r="AS367" s="29" t="s">
        <v>1427</v>
      </c>
      <c r="AT367" s="29" t="str">
        <f t="shared" si="23"/>
        <v>.</v>
      </c>
      <c r="AU367" s="29">
        <v>7</v>
      </c>
      <c r="AV367" s="29">
        <v>7</v>
      </c>
      <c r="AW367" s="29">
        <v>1</v>
      </c>
      <c r="AX367" s="29">
        <v>53</v>
      </c>
      <c r="AY367" s="29">
        <v>1</v>
      </c>
      <c r="AZ367" s="27" t="s">
        <v>1427</v>
      </c>
      <c r="BA367" s="27">
        <v>86</v>
      </c>
      <c r="BB367" s="27">
        <v>0</v>
      </c>
      <c r="BC367" s="27">
        <v>1</v>
      </c>
      <c r="BD367" s="27">
        <v>0</v>
      </c>
      <c r="BE367" s="27">
        <v>0</v>
      </c>
      <c r="BF367" s="27" t="s">
        <v>2892</v>
      </c>
      <c r="BG367" s="27">
        <v>166</v>
      </c>
      <c r="BH367" s="27" t="s">
        <v>1427</v>
      </c>
      <c r="BI367" s="27">
        <v>7</v>
      </c>
      <c r="BJ367" s="27" t="s">
        <v>1427</v>
      </c>
      <c r="BK367" s="27" t="s">
        <v>1427</v>
      </c>
      <c r="BL367" s="27" t="s">
        <v>1427</v>
      </c>
      <c r="BM367" s="27" t="s">
        <v>1427</v>
      </c>
      <c r="BN367" s="27">
        <v>2</v>
      </c>
      <c r="BO367" s="29">
        <v>3</v>
      </c>
      <c r="BP367" s="27">
        <v>120</v>
      </c>
      <c r="BQ367" s="27">
        <v>0</v>
      </c>
      <c r="BR367" s="27" t="s">
        <v>1427</v>
      </c>
      <c r="BS367" s="27">
        <v>1</v>
      </c>
      <c r="BT367" s="27">
        <v>1</v>
      </c>
      <c r="BU367" s="29">
        <v>2</v>
      </c>
    </row>
    <row r="368" spans="1:73" ht="45" hidden="1" outlineLevel="2" x14ac:dyDescent="0.25">
      <c r="A368" s="27">
        <v>441</v>
      </c>
      <c r="B368" s="28">
        <v>44447.072083333333</v>
      </c>
      <c r="C368" s="28">
        <v>44447.074097222219</v>
      </c>
      <c r="D368" s="2" t="s">
        <v>881</v>
      </c>
      <c r="E368" s="27">
        <v>100</v>
      </c>
      <c r="F368" s="27">
        <v>174</v>
      </c>
      <c r="G368" s="27">
        <v>1</v>
      </c>
      <c r="H368" s="28">
        <v>44447.074103587962</v>
      </c>
      <c r="I368" s="2" t="s">
        <v>882</v>
      </c>
      <c r="J368" s="27">
        <v>45.465896606445313</v>
      </c>
      <c r="K368" s="27">
        <v>10.47320556640625</v>
      </c>
      <c r="L368" s="2" t="s">
        <v>15</v>
      </c>
      <c r="M368" s="2" t="s">
        <v>16</v>
      </c>
      <c r="N368" s="3">
        <v>3</v>
      </c>
      <c r="O368" s="27" t="s">
        <v>1917</v>
      </c>
      <c r="P368" s="27" t="s">
        <v>2153</v>
      </c>
      <c r="Q368" s="27" t="s">
        <v>2154</v>
      </c>
      <c r="R368" s="27">
        <f t="shared" si="21"/>
        <v>3</v>
      </c>
      <c r="S368" s="27"/>
      <c r="T368" s="27">
        <v>1</v>
      </c>
      <c r="U368" s="27">
        <v>2</v>
      </c>
      <c r="V368" s="27"/>
      <c r="W368" s="27"/>
      <c r="X368" s="27"/>
      <c r="Y368" s="27"/>
      <c r="Z368" s="27" t="s">
        <v>1427</v>
      </c>
      <c r="AA368" s="27" t="s">
        <v>1427</v>
      </c>
      <c r="AB368" s="27" t="s">
        <v>1427</v>
      </c>
      <c r="AC368" s="27">
        <f t="shared" si="22"/>
        <v>0</v>
      </c>
      <c r="AD368" s="27"/>
      <c r="AE368" s="27"/>
      <c r="AF368" s="27"/>
      <c r="AG368" s="27"/>
      <c r="AH368" s="27"/>
      <c r="AI368" s="27"/>
      <c r="AJ368" s="27"/>
      <c r="AK368" s="27"/>
      <c r="AL368" s="29">
        <v>0</v>
      </c>
      <c r="AM368" s="29">
        <v>0</v>
      </c>
      <c r="AN368" s="29" t="s">
        <v>1427</v>
      </c>
      <c r="AO368" s="29" t="s">
        <v>1427</v>
      </c>
      <c r="AP368" s="29" t="s">
        <v>1427</v>
      </c>
      <c r="AQ368" s="29" t="s">
        <v>1427</v>
      </c>
      <c r="AR368" s="29" t="s">
        <v>1427</v>
      </c>
      <c r="AS368" s="29" t="s">
        <v>1427</v>
      </c>
      <c r="AT368" s="29" t="str">
        <f t="shared" si="23"/>
        <v>.</v>
      </c>
      <c r="AU368" s="29">
        <v>5</v>
      </c>
      <c r="AV368" s="29">
        <v>7</v>
      </c>
      <c r="AW368" s="29">
        <v>0</v>
      </c>
      <c r="AX368" s="29">
        <v>25</v>
      </c>
      <c r="AY368" s="29">
        <v>1</v>
      </c>
      <c r="AZ368" s="27" t="s">
        <v>1427</v>
      </c>
      <c r="BA368" s="27">
        <v>67</v>
      </c>
      <c r="BB368" s="27">
        <v>1</v>
      </c>
      <c r="BC368" s="27">
        <v>0</v>
      </c>
      <c r="BD368" s="27">
        <v>0</v>
      </c>
      <c r="BE368" s="27">
        <v>0</v>
      </c>
      <c r="BF368" s="27" t="s">
        <v>2897</v>
      </c>
      <c r="BG368" s="27">
        <v>167</v>
      </c>
      <c r="BH368" s="27" t="s">
        <v>1427</v>
      </c>
      <c r="BI368" s="27">
        <v>3</v>
      </c>
      <c r="BJ368" s="27" t="s">
        <v>1427</v>
      </c>
      <c r="BK368" s="27" t="s">
        <v>1427</v>
      </c>
      <c r="BL368" s="27" t="s">
        <v>1427</v>
      </c>
      <c r="BM368" s="27" t="s">
        <v>1427</v>
      </c>
      <c r="BN368" s="27">
        <v>3</v>
      </c>
      <c r="BO368" s="29">
        <v>3</v>
      </c>
      <c r="BP368" s="27">
        <v>60</v>
      </c>
      <c r="BQ368" s="27">
        <v>0</v>
      </c>
      <c r="BR368" s="27" t="s">
        <v>1427</v>
      </c>
      <c r="BS368" s="27">
        <v>1</v>
      </c>
      <c r="BT368" s="27">
        <v>1</v>
      </c>
      <c r="BU368" s="29">
        <v>2</v>
      </c>
    </row>
    <row r="369" spans="1:73" ht="30" hidden="1" outlineLevel="2" x14ac:dyDescent="0.25">
      <c r="A369" s="27">
        <v>444</v>
      </c>
      <c r="B369" s="28">
        <v>44447.107893518521</v>
      </c>
      <c r="C369" s="28">
        <v>44447.120879629627</v>
      </c>
      <c r="D369" s="2" t="s">
        <v>887</v>
      </c>
      <c r="E369" s="27">
        <v>100</v>
      </c>
      <c r="F369" s="27">
        <v>1122</v>
      </c>
      <c r="G369" s="27">
        <v>1</v>
      </c>
      <c r="H369" s="28">
        <v>44447.120893877312</v>
      </c>
      <c r="I369" s="2" t="s">
        <v>888</v>
      </c>
      <c r="J369" s="27">
        <v>43.147903442382813</v>
      </c>
      <c r="K369" s="27">
        <v>12.109695434570313</v>
      </c>
      <c r="L369" s="2" t="s">
        <v>15</v>
      </c>
      <c r="M369" s="2" t="s">
        <v>16</v>
      </c>
      <c r="N369" s="3">
        <v>3</v>
      </c>
      <c r="O369" s="27" t="s">
        <v>2157</v>
      </c>
      <c r="P369" s="27" t="s">
        <v>2158</v>
      </c>
      <c r="Q369" s="27" t="s">
        <v>2159</v>
      </c>
      <c r="R369" s="27">
        <f t="shared" si="21"/>
        <v>3</v>
      </c>
      <c r="S369" s="27">
        <v>2</v>
      </c>
      <c r="T369" s="27"/>
      <c r="U369" s="27">
        <v>1</v>
      </c>
      <c r="V369" s="27"/>
      <c r="W369" s="27"/>
      <c r="X369" s="27"/>
      <c r="Y369" s="27"/>
      <c r="Z369" s="27" t="s">
        <v>1427</v>
      </c>
      <c r="AA369" s="27" t="s">
        <v>1427</v>
      </c>
      <c r="AB369" s="27" t="s">
        <v>1427</v>
      </c>
      <c r="AC369" s="27">
        <f t="shared" si="22"/>
        <v>0</v>
      </c>
      <c r="AD369" s="27"/>
      <c r="AE369" s="27"/>
      <c r="AF369" s="27"/>
      <c r="AG369" s="27"/>
      <c r="AH369" s="27"/>
      <c r="AI369" s="27"/>
      <c r="AJ369" s="27"/>
      <c r="AK369" s="27"/>
      <c r="AL369" s="29">
        <v>0</v>
      </c>
      <c r="AM369" s="29">
        <v>0</v>
      </c>
      <c r="AN369" s="29" t="s">
        <v>1427</v>
      </c>
      <c r="AO369" s="29" t="s">
        <v>1427</v>
      </c>
      <c r="AP369" s="29" t="s">
        <v>1427</v>
      </c>
      <c r="AQ369" s="29" t="s">
        <v>1427</v>
      </c>
      <c r="AR369" s="29" t="s">
        <v>1427</v>
      </c>
      <c r="AS369" s="29" t="s">
        <v>1427</v>
      </c>
      <c r="AT369" s="29" t="str">
        <f t="shared" si="23"/>
        <v>.</v>
      </c>
      <c r="AU369" s="29">
        <v>5</v>
      </c>
      <c r="AV369" s="29">
        <v>5</v>
      </c>
      <c r="AW369" s="29">
        <v>1</v>
      </c>
      <c r="AX369" s="29">
        <v>53</v>
      </c>
      <c r="AY369" s="29">
        <v>1</v>
      </c>
      <c r="AZ369" s="27" t="s">
        <v>1427</v>
      </c>
      <c r="BA369" s="27">
        <v>67</v>
      </c>
      <c r="BB369" s="27">
        <v>1</v>
      </c>
      <c r="BC369" s="27">
        <v>0</v>
      </c>
      <c r="BD369" s="27">
        <v>0</v>
      </c>
      <c r="BE369" s="27">
        <v>0</v>
      </c>
      <c r="BF369" s="27" t="s">
        <v>2602</v>
      </c>
      <c r="BG369" s="27">
        <v>173</v>
      </c>
      <c r="BH369" s="27" t="s">
        <v>2899</v>
      </c>
      <c r="BI369" s="27">
        <v>3</v>
      </c>
      <c r="BJ369" s="27" t="s">
        <v>1427</v>
      </c>
      <c r="BK369" s="27" t="s">
        <v>1427</v>
      </c>
      <c r="BL369" s="27" t="s">
        <v>1427</v>
      </c>
      <c r="BM369" s="27" t="s">
        <v>1427</v>
      </c>
      <c r="BN369" s="27">
        <v>4</v>
      </c>
      <c r="BO369" s="29">
        <v>3</v>
      </c>
      <c r="BP369" s="27">
        <v>90</v>
      </c>
      <c r="BQ369" s="27">
        <v>0</v>
      </c>
      <c r="BR369" s="27" t="s">
        <v>1427</v>
      </c>
      <c r="BS369" s="27">
        <v>1</v>
      </c>
      <c r="BT369" s="27">
        <v>1</v>
      </c>
      <c r="BU369" s="29">
        <v>5</v>
      </c>
    </row>
    <row r="370" spans="1:73" ht="30" hidden="1" outlineLevel="2" x14ac:dyDescent="0.25">
      <c r="A370" s="27">
        <v>452</v>
      </c>
      <c r="B370" s="28">
        <v>44447.265127314815</v>
      </c>
      <c r="C370" s="28">
        <v>44447.273877314816</v>
      </c>
      <c r="D370" s="2" t="s">
        <v>903</v>
      </c>
      <c r="E370" s="27">
        <v>100</v>
      </c>
      <c r="F370" s="27">
        <v>756</v>
      </c>
      <c r="G370" s="27">
        <v>1</v>
      </c>
      <c r="H370" s="28">
        <v>44447.273893750003</v>
      </c>
      <c r="I370" s="2" t="s">
        <v>904</v>
      </c>
      <c r="J370" s="27">
        <v>45.621002197265625</v>
      </c>
      <c r="K370" s="27">
        <v>12.373794555664063</v>
      </c>
      <c r="L370" s="2" t="s">
        <v>15</v>
      </c>
      <c r="M370" s="2" t="s">
        <v>16</v>
      </c>
      <c r="N370" s="3">
        <v>3</v>
      </c>
      <c r="O370" s="27" t="s">
        <v>2170</v>
      </c>
      <c r="P370" s="27" t="s">
        <v>2171</v>
      </c>
      <c r="Q370" s="27" t="s">
        <v>2172</v>
      </c>
      <c r="R370" s="27">
        <f t="shared" si="21"/>
        <v>3</v>
      </c>
      <c r="S370" s="27">
        <v>2</v>
      </c>
      <c r="T370" s="27"/>
      <c r="U370" s="27">
        <v>1</v>
      </c>
      <c r="V370" s="27"/>
      <c r="W370" s="27"/>
      <c r="X370" s="27"/>
      <c r="Y370" s="27"/>
      <c r="Z370" s="27" t="s">
        <v>1427</v>
      </c>
      <c r="AA370" s="27" t="s">
        <v>1427</v>
      </c>
      <c r="AB370" s="27" t="s">
        <v>1427</v>
      </c>
      <c r="AC370" s="27">
        <f t="shared" si="22"/>
        <v>0</v>
      </c>
      <c r="AD370" s="27"/>
      <c r="AE370" s="27"/>
      <c r="AF370" s="27"/>
      <c r="AG370" s="27"/>
      <c r="AH370" s="27"/>
      <c r="AI370" s="27"/>
      <c r="AJ370" s="27"/>
      <c r="AK370" s="27"/>
      <c r="AL370" s="29">
        <v>0</v>
      </c>
      <c r="AM370" s="29">
        <v>0</v>
      </c>
      <c r="AN370" s="29" t="s">
        <v>1427</v>
      </c>
      <c r="AO370" s="29" t="s">
        <v>1427</v>
      </c>
      <c r="AP370" s="29" t="s">
        <v>1427</v>
      </c>
      <c r="AQ370" s="29" t="s">
        <v>1427</v>
      </c>
      <c r="AR370" s="29" t="s">
        <v>1427</v>
      </c>
      <c r="AS370" s="29" t="s">
        <v>1427</v>
      </c>
      <c r="AT370" s="29" t="str">
        <f t="shared" si="23"/>
        <v>.</v>
      </c>
      <c r="AU370" s="29">
        <v>6</v>
      </c>
      <c r="AV370" s="29">
        <v>6</v>
      </c>
      <c r="AW370" s="29">
        <v>1</v>
      </c>
      <c r="AX370" s="29">
        <v>24</v>
      </c>
      <c r="AY370" s="29">
        <v>1</v>
      </c>
      <c r="AZ370" s="27" t="s">
        <v>1427</v>
      </c>
      <c r="BA370" s="27">
        <v>104</v>
      </c>
      <c r="BB370" s="27">
        <v>1</v>
      </c>
      <c r="BC370" s="27">
        <v>0</v>
      </c>
      <c r="BD370" s="27">
        <v>0</v>
      </c>
      <c r="BE370" s="27">
        <v>0</v>
      </c>
      <c r="BF370" s="27" t="s">
        <v>2903</v>
      </c>
      <c r="BG370" s="27">
        <v>173</v>
      </c>
      <c r="BH370" s="27" t="s">
        <v>2858</v>
      </c>
      <c r="BI370" s="27">
        <v>7</v>
      </c>
      <c r="BJ370" s="27" t="s">
        <v>1427</v>
      </c>
      <c r="BK370" s="27" t="s">
        <v>1427</v>
      </c>
      <c r="BL370" s="27" t="s">
        <v>1427</v>
      </c>
      <c r="BM370" s="27" t="s">
        <v>1427</v>
      </c>
      <c r="BN370" s="27">
        <v>3</v>
      </c>
      <c r="BO370" s="29">
        <v>3</v>
      </c>
      <c r="BP370" s="27">
        <v>60</v>
      </c>
      <c r="BQ370" s="27">
        <v>0</v>
      </c>
      <c r="BR370" s="27" t="s">
        <v>1427</v>
      </c>
      <c r="BS370" s="27">
        <v>1</v>
      </c>
      <c r="BT370" s="27">
        <v>0</v>
      </c>
      <c r="BU370" s="29">
        <v>2</v>
      </c>
    </row>
    <row r="371" spans="1:73" ht="30" hidden="1" outlineLevel="2" x14ac:dyDescent="0.25">
      <c r="A371" s="27">
        <v>455</v>
      </c>
      <c r="B371" s="28">
        <v>44446.369027777779</v>
      </c>
      <c r="C371" s="28">
        <v>44447.306921296295</v>
      </c>
      <c r="D371" s="2" t="s">
        <v>909</v>
      </c>
      <c r="E371" s="27">
        <v>100</v>
      </c>
      <c r="F371" s="27">
        <v>81034</v>
      </c>
      <c r="G371" s="27">
        <v>1</v>
      </c>
      <c r="H371" s="28">
        <v>44447.306936006942</v>
      </c>
      <c r="I371" s="2" t="s">
        <v>910</v>
      </c>
      <c r="J371" s="27">
        <v>45.403106689453125</v>
      </c>
      <c r="K371" s="27">
        <v>11.87469482421875</v>
      </c>
      <c r="L371" s="2" t="s">
        <v>15</v>
      </c>
      <c r="M371" s="2" t="s">
        <v>16</v>
      </c>
      <c r="N371" s="3">
        <v>3</v>
      </c>
      <c r="O371" s="27" t="s">
        <v>1917</v>
      </c>
      <c r="P371" s="27" t="s">
        <v>2177</v>
      </c>
      <c r="Q371" s="27" t="s">
        <v>2178</v>
      </c>
      <c r="R371" s="27">
        <f t="shared" si="21"/>
        <v>3</v>
      </c>
      <c r="S371" s="27"/>
      <c r="T371" s="27">
        <v>1</v>
      </c>
      <c r="U371" s="27">
        <v>2</v>
      </c>
      <c r="V371" s="27"/>
      <c r="W371" s="27"/>
      <c r="X371" s="27"/>
      <c r="Y371" s="27"/>
      <c r="Z371" s="27" t="s">
        <v>1427</v>
      </c>
      <c r="AA371" s="27" t="s">
        <v>1427</v>
      </c>
      <c r="AB371" s="27" t="s">
        <v>1427</v>
      </c>
      <c r="AC371" s="27">
        <f t="shared" si="22"/>
        <v>0</v>
      </c>
      <c r="AD371" s="27"/>
      <c r="AE371" s="27"/>
      <c r="AF371" s="27"/>
      <c r="AG371" s="27"/>
      <c r="AH371" s="27"/>
      <c r="AI371" s="27"/>
      <c r="AJ371" s="27"/>
      <c r="AK371" s="27"/>
      <c r="AL371" s="29">
        <v>0</v>
      </c>
      <c r="AM371" s="29">
        <v>0</v>
      </c>
      <c r="AN371" s="29" t="s">
        <v>1427</v>
      </c>
      <c r="AO371" s="29" t="s">
        <v>1427</v>
      </c>
      <c r="AP371" s="29" t="s">
        <v>1427</v>
      </c>
      <c r="AQ371" s="29" t="s">
        <v>1427</v>
      </c>
      <c r="AR371" s="29" t="s">
        <v>1427</v>
      </c>
      <c r="AS371" s="29" t="s">
        <v>1427</v>
      </c>
      <c r="AT371" s="29" t="str">
        <f t="shared" si="23"/>
        <v>.</v>
      </c>
      <c r="AU371" s="29">
        <v>7</v>
      </c>
      <c r="AV371" s="29">
        <v>8</v>
      </c>
      <c r="AW371" s="29">
        <v>1</v>
      </c>
      <c r="AX371" s="29">
        <v>69</v>
      </c>
      <c r="AY371" s="29">
        <v>1</v>
      </c>
      <c r="AZ371" s="27" t="s">
        <v>1427</v>
      </c>
      <c r="BA371" s="27">
        <v>67</v>
      </c>
      <c r="BB371" s="27">
        <v>1</v>
      </c>
      <c r="BC371" s="27">
        <v>0</v>
      </c>
      <c r="BD371" s="27">
        <v>0</v>
      </c>
      <c r="BE371" s="27">
        <v>0</v>
      </c>
      <c r="BF371" s="27" t="s">
        <v>2765</v>
      </c>
      <c r="BG371" s="27">
        <v>170</v>
      </c>
      <c r="BH371" s="27" t="s">
        <v>1427</v>
      </c>
      <c r="BI371" s="27">
        <v>7</v>
      </c>
      <c r="BJ371" s="27" t="s">
        <v>1427</v>
      </c>
      <c r="BK371" s="27" t="s">
        <v>1427</v>
      </c>
      <c r="BL371" s="27" t="s">
        <v>1427</v>
      </c>
      <c r="BM371" s="27" t="s">
        <v>1427</v>
      </c>
      <c r="BN371" s="27">
        <v>3</v>
      </c>
      <c r="BO371" s="29">
        <v>3</v>
      </c>
      <c r="BP371" s="27">
        <v>90</v>
      </c>
      <c r="BQ371" s="27">
        <v>0</v>
      </c>
      <c r="BR371" s="27" t="s">
        <v>1427</v>
      </c>
      <c r="BS371" s="27">
        <v>1</v>
      </c>
      <c r="BT371" s="27">
        <v>1</v>
      </c>
      <c r="BU371" s="29">
        <v>6</v>
      </c>
    </row>
    <row r="372" spans="1:73" ht="45" hidden="1" outlineLevel="2" x14ac:dyDescent="0.25">
      <c r="A372" s="27">
        <v>460</v>
      </c>
      <c r="B372" s="28">
        <v>44447.387129629627</v>
      </c>
      <c r="C372" s="28">
        <v>44447.392199074071</v>
      </c>
      <c r="D372" s="2" t="s">
        <v>918</v>
      </c>
      <c r="E372" s="27">
        <v>100</v>
      </c>
      <c r="F372" s="27">
        <v>438</v>
      </c>
      <c r="G372" s="27">
        <v>1</v>
      </c>
      <c r="H372" s="28">
        <v>44447.39220628472</v>
      </c>
      <c r="I372" s="2" t="s">
        <v>919</v>
      </c>
      <c r="J372" s="27">
        <v>45.543106079101563</v>
      </c>
      <c r="K372" s="27">
        <v>11.54150390625</v>
      </c>
      <c r="L372" s="2" t="s">
        <v>15</v>
      </c>
      <c r="M372" s="2" t="s">
        <v>16</v>
      </c>
      <c r="N372" s="3">
        <v>3</v>
      </c>
      <c r="O372" s="27" t="s">
        <v>2181</v>
      </c>
      <c r="P372" s="27" t="s">
        <v>2182</v>
      </c>
      <c r="Q372" s="27" t="s">
        <v>2183</v>
      </c>
      <c r="R372" s="27">
        <f t="shared" si="21"/>
        <v>3</v>
      </c>
      <c r="S372" s="27"/>
      <c r="T372" s="27"/>
      <c r="U372" s="27"/>
      <c r="V372" s="27"/>
      <c r="W372" s="27"/>
      <c r="X372" s="27"/>
      <c r="Y372" s="27"/>
      <c r="Z372" s="27" t="s">
        <v>1427</v>
      </c>
      <c r="AA372" s="27" t="s">
        <v>1427</v>
      </c>
      <c r="AB372" s="27" t="s">
        <v>1427</v>
      </c>
      <c r="AC372" s="27">
        <f t="shared" si="22"/>
        <v>0</v>
      </c>
      <c r="AD372" s="27"/>
      <c r="AE372" s="27"/>
      <c r="AF372" s="27"/>
      <c r="AG372" s="27"/>
      <c r="AH372" s="27"/>
      <c r="AI372" s="27"/>
      <c r="AJ372" s="27"/>
      <c r="AK372" s="27"/>
      <c r="AL372" s="29">
        <v>0</v>
      </c>
      <c r="AM372" s="29">
        <v>0</v>
      </c>
      <c r="AN372" s="29" t="s">
        <v>1427</v>
      </c>
      <c r="AO372" s="29" t="s">
        <v>1427</v>
      </c>
      <c r="AP372" s="29" t="s">
        <v>1427</v>
      </c>
      <c r="AQ372" s="29" t="s">
        <v>1427</v>
      </c>
      <c r="AR372" s="29" t="s">
        <v>1427</v>
      </c>
      <c r="AS372" s="29" t="s">
        <v>1427</v>
      </c>
      <c r="AT372" s="29" t="str">
        <f t="shared" si="23"/>
        <v>.</v>
      </c>
      <c r="AU372" s="29">
        <v>8</v>
      </c>
      <c r="AV372" s="29">
        <v>8</v>
      </c>
      <c r="AW372" s="29">
        <v>1</v>
      </c>
      <c r="AX372" s="29">
        <v>38</v>
      </c>
      <c r="AY372" s="29">
        <v>1</v>
      </c>
      <c r="AZ372" s="27" t="s">
        <v>1427</v>
      </c>
      <c r="BA372" s="27">
        <v>67</v>
      </c>
      <c r="BB372" s="27">
        <v>1</v>
      </c>
      <c r="BC372" s="27">
        <v>0</v>
      </c>
      <c r="BD372" s="27">
        <v>0</v>
      </c>
      <c r="BE372" s="27">
        <v>0</v>
      </c>
      <c r="BF372" s="27" t="s">
        <v>2908</v>
      </c>
      <c r="BG372" s="27">
        <v>173</v>
      </c>
      <c r="BH372" s="27" t="s">
        <v>2909</v>
      </c>
      <c r="BI372" s="27">
        <v>7</v>
      </c>
      <c r="BJ372" s="27" t="s">
        <v>1427</v>
      </c>
      <c r="BK372" s="27" t="s">
        <v>1427</v>
      </c>
      <c r="BL372" s="27" t="s">
        <v>1427</v>
      </c>
      <c r="BM372" s="27" t="s">
        <v>1427</v>
      </c>
      <c r="BN372" s="27">
        <v>4</v>
      </c>
      <c r="BO372" s="29">
        <v>4</v>
      </c>
      <c r="BP372" s="27">
        <v>60</v>
      </c>
      <c r="BQ372" s="27">
        <v>0</v>
      </c>
      <c r="BR372" s="27" t="s">
        <v>1427</v>
      </c>
      <c r="BS372" s="27">
        <v>1</v>
      </c>
      <c r="BT372" s="27">
        <v>0</v>
      </c>
      <c r="BU372" s="29">
        <v>3</v>
      </c>
    </row>
    <row r="373" spans="1:73" ht="30" hidden="1" outlineLevel="2" x14ac:dyDescent="0.25">
      <c r="A373" s="27">
        <v>466</v>
      </c>
      <c r="B373" s="28">
        <v>44447.438460648147</v>
      </c>
      <c r="C373" s="28">
        <v>44447.445196759261</v>
      </c>
      <c r="D373" s="2" t="s">
        <v>930</v>
      </c>
      <c r="E373" s="27">
        <v>100</v>
      </c>
      <c r="F373" s="27">
        <v>581</v>
      </c>
      <c r="G373" s="27">
        <v>1</v>
      </c>
      <c r="H373" s="28">
        <v>44447.445205775461</v>
      </c>
      <c r="I373" s="2" t="s">
        <v>931</v>
      </c>
      <c r="J373" s="27">
        <v>45.29620361328125</v>
      </c>
      <c r="K373" s="27">
        <v>11.99310302734375</v>
      </c>
      <c r="L373" s="2" t="s">
        <v>15</v>
      </c>
      <c r="M373" s="2" t="s">
        <v>16</v>
      </c>
      <c r="N373" s="3">
        <v>3</v>
      </c>
      <c r="O373" s="27" t="s">
        <v>2191</v>
      </c>
      <c r="P373" s="27" t="s">
        <v>2192</v>
      </c>
      <c r="Q373" s="27" t="s">
        <v>2193</v>
      </c>
      <c r="R373" s="27">
        <f t="shared" si="21"/>
        <v>3</v>
      </c>
      <c r="S373" s="27"/>
      <c r="T373" s="27">
        <v>2</v>
      </c>
      <c r="U373" s="27">
        <v>1</v>
      </c>
      <c r="V373" s="27"/>
      <c r="W373" s="27"/>
      <c r="X373" s="27"/>
      <c r="Y373" s="27"/>
      <c r="Z373" s="27" t="s">
        <v>1427</v>
      </c>
      <c r="AA373" s="27" t="s">
        <v>1427</v>
      </c>
      <c r="AB373" s="27" t="s">
        <v>1427</v>
      </c>
      <c r="AC373" s="27">
        <f t="shared" si="22"/>
        <v>0</v>
      </c>
      <c r="AD373" s="27"/>
      <c r="AE373" s="27"/>
      <c r="AF373" s="27"/>
      <c r="AG373" s="27"/>
      <c r="AH373" s="27"/>
      <c r="AI373" s="27"/>
      <c r="AJ373" s="27"/>
      <c r="AK373" s="27"/>
      <c r="AL373" s="29">
        <v>0</v>
      </c>
      <c r="AM373" s="29">
        <v>0</v>
      </c>
      <c r="AN373" s="29" t="s">
        <v>1427</v>
      </c>
      <c r="AO373" s="29" t="s">
        <v>1427</v>
      </c>
      <c r="AP373" s="29" t="s">
        <v>1427</v>
      </c>
      <c r="AQ373" s="29" t="s">
        <v>1427</v>
      </c>
      <c r="AR373" s="29" t="s">
        <v>1427</v>
      </c>
      <c r="AS373" s="29" t="s">
        <v>1427</v>
      </c>
      <c r="AT373" s="29" t="str">
        <f t="shared" si="23"/>
        <v>.</v>
      </c>
      <c r="AU373" s="29">
        <v>5</v>
      </c>
      <c r="AV373" s="29">
        <v>6</v>
      </c>
      <c r="AW373" s="29">
        <v>0</v>
      </c>
      <c r="AX373" s="29">
        <v>72</v>
      </c>
      <c r="AY373" s="29">
        <v>1</v>
      </c>
      <c r="AZ373" s="27" t="s">
        <v>1427</v>
      </c>
      <c r="BA373" s="27">
        <v>67</v>
      </c>
      <c r="BB373" s="27">
        <v>1</v>
      </c>
      <c r="BC373" s="27">
        <v>0</v>
      </c>
      <c r="BD373" s="27">
        <v>0</v>
      </c>
      <c r="BE373" s="27">
        <v>0</v>
      </c>
      <c r="BF373" s="27" t="s">
        <v>2911</v>
      </c>
      <c r="BG373" s="27">
        <v>170</v>
      </c>
      <c r="BH373" s="27" t="s">
        <v>1427</v>
      </c>
      <c r="BI373" s="27">
        <v>3</v>
      </c>
      <c r="BJ373" s="27" t="s">
        <v>1427</v>
      </c>
      <c r="BK373" s="27" t="s">
        <v>1427</v>
      </c>
      <c r="BL373" s="27" t="s">
        <v>1427</v>
      </c>
      <c r="BM373" s="27" t="s">
        <v>1427</v>
      </c>
      <c r="BN373" s="27">
        <v>2</v>
      </c>
      <c r="BO373" s="29">
        <v>3</v>
      </c>
      <c r="BP373" s="27">
        <v>120</v>
      </c>
      <c r="BQ373" s="27">
        <v>0</v>
      </c>
      <c r="BR373" s="27" t="s">
        <v>1427</v>
      </c>
      <c r="BS373" s="27">
        <v>1</v>
      </c>
      <c r="BT373" s="27">
        <v>0</v>
      </c>
      <c r="BU373" s="29">
        <v>2</v>
      </c>
    </row>
    <row r="374" spans="1:73" ht="45" hidden="1" outlineLevel="2" x14ac:dyDescent="0.25">
      <c r="A374" s="27">
        <v>472</v>
      </c>
      <c r="B374" s="28">
        <v>44447.516944444447</v>
      </c>
      <c r="C374" s="28">
        <v>44447.521620370368</v>
      </c>
      <c r="D374" s="2" t="s">
        <v>942</v>
      </c>
      <c r="E374" s="27">
        <v>100</v>
      </c>
      <c r="F374" s="27">
        <v>404</v>
      </c>
      <c r="G374" s="27">
        <v>1</v>
      </c>
      <c r="H374" s="28">
        <v>44447.521633009259</v>
      </c>
      <c r="I374" s="2" t="s">
        <v>943</v>
      </c>
      <c r="J374" s="27">
        <v>45.40960693359375</v>
      </c>
      <c r="K374" s="27">
        <v>11.894699096679688</v>
      </c>
      <c r="L374" s="2" t="s">
        <v>15</v>
      </c>
      <c r="M374" s="2" t="s">
        <v>16</v>
      </c>
      <c r="N374" s="3">
        <v>3</v>
      </c>
      <c r="O374" s="27" t="s">
        <v>2200</v>
      </c>
      <c r="P374" s="27" t="s">
        <v>2201</v>
      </c>
      <c r="Q374" s="27" t="s">
        <v>2202</v>
      </c>
      <c r="R374" s="27">
        <f t="shared" si="21"/>
        <v>3</v>
      </c>
      <c r="S374" s="27">
        <v>1</v>
      </c>
      <c r="T374" s="27"/>
      <c r="U374" s="27">
        <v>1</v>
      </c>
      <c r="V374" s="27"/>
      <c r="W374" s="27"/>
      <c r="X374" s="27">
        <v>1</v>
      </c>
      <c r="Y374" s="27"/>
      <c r="Z374" s="27" t="s">
        <v>1427</v>
      </c>
      <c r="AA374" s="27" t="s">
        <v>1427</v>
      </c>
      <c r="AB374" s="27" t="s">
        <v>1427</v>
      </c>
      <c r="AC374" s="27">
        <f t="shared" si="22"/>
        <v>0</v>
      </c>
      <c r="AD374" s="27"/>
      <c r="AE374" s="27"/>
      <c r="AF374" s="27"/>
      <c r="AG374" s="27"/>
      <c r="AH374" s="27"/>
      <c r="AI374" s="27"/>
      <c r="AJ374" s="27"/>
      <c r="AK374" s="27"/>
      <c r="AL374" s="29">
        <v>0</v>
      </c>
      <c r="AM374" s="29">
        <v>0</v>
      </c>
      <c r="AN374" s="29" t="s">
        <v>1427</v>
      </c>
      <c r="AO374" s="29" t="s">
        <v>1427</v>
      </c>
      <c r="AP374" s="29" t="s">
        <v>1427</v>
      </c>
      <c r="AQ374" s="29" t="s">
        <v>1427</v>
      </c>
      <c r="AR374" s="29" t="s">
        <v>1427</v>
      </c>
      <c r="AS374" s="29" t="s">
        <v>1427</v>
      </c>
      <c r="AT374" s="29" t="str">
        <f t="shared" si="23"/>
        <v>.</v>
      </c>
      <c r="AU374" s="29">
        <v>6</v>
      </c>
      <c r="AV374" s="29">
        <v>8</v>
      </c>
      <c r="AW374" s="29">
        <v>1</v>
      </c>
      <c r="AX374" s="29">
        <v>61</v>
      </c>
      <c r="AY374" s="29">
        <v>1</v>
      </c>
      <c r="AZ374" s="27" t="s">
        <v>1427</v>
      </c>
      <c r="BA374" s="27">
        <v>67</v>
      </c>
      <c r="BB374" s="27">
        <v>1</v>
      </c>
      <c r="BC374" s="27">
        <v>0</v>
      </c>
      <c r="BD374" s="27">
        <v>0</v>
      </c>
      <c r="BE374" s="27">
        <v>0</v>
      </c>
      <c r="BF374" s="27" t="s">
        <v>2808</v>
      </c>
      <c r="BG374" s="27">
        <v>173</v>
      </c>
      <c r="BH374" s="27" t="s">
        <v>2898</v>
      </c>
      <c r="BI374" s="27">
        <v>3</v>
      </c>
      <c r="BJ374" s="27" t="s">
        <v>1427</v>
      </c>
      <c r="BK374" s="27" t="s">
        <v>1427</v>
      </c>
      <c r="BL374" s="27" t="s">
        <v>1427</v>
      </c>
      <c r="BM374" s="27" t="s">
        <v>1427</v>
      </c>
      <c r="BN374" s="27">
        <v>2</v>
      </c>
      <c r="BO374" s="29">
        <v>3</v>
      </c>
      <c r="BP374" s="27">
        <v>60</v>
      </c>
      <c r="BQ374" s="27">
        <v>0</v>
      </c>
      <c r="BR374" s="27" t="s">
        <v>1427</v>
      </c>
      <c r="BS374" s="27">
        <v>1</v>
      </c>
      <c r="BT374" s="27">
        <v>1</v>
      </c>
      <c r="BU374" s="29">
        <v>4</v>
      </c>
    </row>
    <row r="375" spans="1:73" ht="30" hidden="1" outlineLevel="2" x14ac:dyDescent="0.25">
      <c r="A375" s="27">
        <v>478</v>
      </c>
      <c r="B375" s="28">
        <v>44447.986354166664</v>
      </c>
      <c r="C375" s="28">
        <v>44447.994699074072</v>
      </c>
      <c r="D375" s="2" t="s">
        <v>954</v>
      </c>
      <c r="E375" s="27">
        <v>100</v>
      </c>
      <c r="F375" s="27">
        <v>720</v>
      </c>
      <c r="G375" s="27">
        <v>1</v>
      </c>
      <c r="H375" s="28">
        <v>44447.994707337966</v>
      </c>
      <c r="I375" s="2" t="s">
        <v>955</v>
      </c>
      <c r="J375" s="27">
        <v>44.843994140625</v>
      </c>
      <c r="K375" s="27">
        <v>11.632705688476563</v>
      </c>
      <c r="L375" s="2" t="s">
        <v>15</v>
      </c>
      <c r="M375" s="2" t="s">
        <v>16</v>
      </c>
      <c r="N375" s="3">
        <v>3</v>
      </c>
      <c r="O375" s="27" t="s">
        <v>2206</v>
      </c>
      <c r="P375" s="27" t="s">
        <v>2207</v>
      </c>
      <c r="Q375" s="27" t="s">
        <v>2208</v>
      </c>
      <c r="R375" s="27">
        <f t="shared" si="21"/>
        <v>3</v>
      </c>
      <c r="S375" s="27"/>
      <c r="T375" s="27"/>
      <c r="U375" s="27">
        <v>2</v>
      </c>
      <c r="V375" s="27"/>
      <c r="W375" s="27"/>
      <c r="X375" s="27">
        <v>1</v>
      </c>
      <c r="Y375" s="27"/>
      <c r="Z375" s="27" t="s">
        <v>1427</v>
      </c>
      <c r="AA375" s="27" t="s">
        <v>1427</v>
      </c>
      <c r="AB375" s="27" t="s">
        <v>1427</v>
      </c>
      <c r="AC375" s="27">
        <f t="shared" si="22"/>
        <v>0</v>
      </c>
      <c r="AD375" s="27"/>
      <c r="AE375" s="27"/>
      <c r="AF375" s="27"/>
      <c r="AG375" s="27"/>
      <c r="AH375" s="27"/>
      <c r="AI375" s="27"/>
      <c r="AJ375" s="27"/>
      <c r="AK375" s="27"/>
      <c r="AL375" s="29">
        <v>0</v>
      </c>
      <c r="AM375" s="29">
        <v>0</v>
      </c>
      <c r="AN375" s="29" t="s">
        <v>1427</v>
      </c>
      <c r="AO375" s="29" t="s">
        <v>1427</v>
      </c>
      <c r="AP375" s="29" t="s">
        <v>1427</v>
      </c>
      <c r="AQ375" s="29" t="s">
        <v>1427</v>
      </c>
      <c r="AR375" s="29" t="s">
        <v>1427</v>
      </c>
      <c r="AS375" s="29" t="s">
        <v>1427</v>
      </c>
      <c r="AT375" s="29" t="str">
        <f t="shared" si="23"/>
        <v>.</v>
      </c>
      <c r="AU375" s="29">
        <v>6</v>
      </c>
      <c r="AV375" s="29">
        <v>6</v>
      </c>
      <c r="AW375" s="29">
        <v>1</v>
      </c>
      <c r="AX375" s="29">
        <v>58</v>
      </c>
      <c r="AY375" s="29">
        <v>1</v>
      </c>
      <c r="AZ375" s="27" t="s">
        <v>1427</v>
      </c>
      <c r="BA375" s="27">
        <v>87</v>
      </c>
      <c r="BB375" s="27">
        <v>1</v>
      </c>
      <c r="BC375" s="27">
        <v>0</v>
      </c>
      <c r="BD375" s="27">
        <v>0</v>
      </c>
      <c r="BE375" s="27">
        <v>0</v>
      </c>
      <c r="BF375" s="27" t="s">
        <v>2610</v>
      </c>
      <c r="BG375" s="27">
        <v>173</v>
      </c>
      <c r="BH375" s="27" t="s">
        <v>2898</v>
      </c>
      <c r="BI375" s="27">
        <v>3</v>
      </c>
      <c r="BJ375" s="27" t="s">
        <v>1427</v>
      </c>
      <c r="BK375" s="27" t="s">
        <v>1427</v>
      </c>
      <c r="BL375" s="27" t="s">
        <v>1427</v>
      </c>
      <c r="BM375" s="27" t="s">
        <v>1427</v>
      </c>
      <c r="BN375" s="27">
        <v>4</v>
      </c>
      <c r="BO375" s="29">
        <v>3</v>
      </c>
      <c r="BP375" s="27">
        <v>90</v>
      </c>
      <c r="BQ375" s="27">
        <v>0</v>
      </c>
      <c r="BR375" s="27" t="s">
        <v>1427</v>
      </c>
      <c r="BS375" s="27">
        <v>1</v>
      </c>
      <c r="BT375" s="27">
        <v>1</v>
      </c>
      <c r="BU375" s="29">
        <v>2</v>
      </c>
    </row>
    <row r="376" spans="1:73" ht="30" hidden="1" outlineLevel="2" x14ac:dyDescent="0.25">
      <c r="A376" s="27">
        <v>480</v>
      </c>
      <c r="B376" s="28">
        <v>44448.051550925928</v>
      </c>
      <c r="C376" s="28">
        <v>44448.054791666669</v>
      </c>
      <c r="D376" s="2" t="s">
        <v>958</v>
      </c>
      <c r="E376" s="27">
        <v>100</v>
      </c>
      <c r="F376" s="27">
        <v>280</v>
      </c>
      <c r="G376" s="27">
        <v>1</v>
      </c>
      <c r="H376" s="28">
        <v>44448.054801585648</v>
      </c>
      <c r="I376" s="2" t="s">
        <v>959</v>
      </c>
      <c r="J376" s="27">
        <v>45.472198486328125</v>
      </c>
      <c r="K376" s="27">
        <v>9.19219970703125</v>
      </c>
      <c r="L376" s="2" t="s">
        <v>15</v>
      </c>
      <c r="M376" s="2" t="s">
        <v>16</v>
      </c>
      <c r="N376" s="3">
        <v>3</v>
      </c>
      <c r="O376" s="27" t="s">
        <v>1516</v>
      </c>
      <c r="P376" s="27" t="s">
        <v>1516</v>
      </c>
      <c r="Q376" s="27" t="s">
        <v>1516</v>
      </c>
      <c r="R376" s="27">
        <f t="shared" si="21"/>
        <v>3</v>
      </c>
      <c r="S376" s="27"/>
      <c r="T376" s="27"/>
      <c r="U376" s="27"/>
      <c r="V376" s="27"/>
      <c r="W376" s="27"/>
      <c r="X376" s="27"/>
      <c r="Y376" s="27"/>
      <c r="Z376" s="27" t="s">
        <v>1427</v>
      </c>
      <c r="AA376" s="27" t="s">
        <v>1427</v>
      </c>
      <c r="AB376" s="27" t="s">
        <v>1427</v>
      </c>
      <c r="AC376" s="27">
        <f t="shared" si="22"/>
        <v>0</v>
      </c>
      <c r="AD376" s="27"/>
      <c r="AE376" s="27"/>
      <c r="AF376" s="27"/>
      <c r="AG376" s="27"/>
      <c r="AH376" s="27"/>
      <c r="AI376" s="27"/>
      <c r="AJ376" s="27"/>
      <c r="AK376" s="27"/>
      <c r="AL376" s="29">
        <v>1</v>
      </c>
      <c r="AM376" s="29">
        <v>1</v>
      </c>
      <c r="AN376" s="29" t="s">
        <v>1427</v>
      </c>
      <c r="AO376" s="29" t="s">
        <v>1427</v>
      </c>
      <c r="AP376" s="29" t="s">
        <v>1427</v>
      </c>
      <c r="AQ376" s="29" t="s">
        <v>1427</v>
      </c>
      <c r="AR376" s="29" t="s">
        <v>1427</v>
      </c>
      <c r="AS376" s="29" t="s">
        <v>1427</v>
      </c>
      <c r="AT376" s="29" t="str">
        <f t="shared" si="23"/>
        <v>.</v>
      </c>
      <c r="AU376" s="29">
        <v>2</v>
      </c>
      <c r="AV376" s="29">
        <v>2</v>
      </c>
      <c r="AW376" s="29">
        <v>1</v>
      </c>
      <c r="AX376" s="29">
        <v>58</v>
      </c>
      <c r="AY376" s="29">
        <v>1</v>
      </c>
      <c r="AZ376" s="27" t="s">
        <v>1427</v>
      </c>
      <c r="BA376" s="27">
        <v>67</v>
      </c>
      <c r="BB376" s="27">
        <v>1</v>
      </c>
      <c r="BC376" s="27">
        <v>0</v>
      </c>
      <c r="BD376" s="27">
        <v>0</v>
      </c>
      <c r="BE376" s="27">
        <v>0</v>
      </c>
      <c r="BF376" s="27" t="s">
        <v>2765</v>
      </c>
      <c r="BG376" s="27">
        <v>167</v>
      </c>
      <c r="BH376" s="27" t="s">
        <v>1427</v>
      </c>
      <c r="BI376" s="27">
        <v>7</v>
      </c>
      <c r="BJ376" s="27" t="s">
        <v>1427</v>
      </c>
      <c r="BK376" s="27" t="s">
        <v>1427</v>
      </c>
      <c r="BL376" s="27" t="s">
        <v>1427</v>
      </c>
      <c r="BM376" s="27" t="s">
        <v>1427</v>
      </c>
      <c r="BN376" s="27">
        <v>2</v>
      </c>
      <c r="BO376" s="29">
        <v>3</v>
      </c>
      <c r="BP376" s="27">
        <v>120</v>
      </c>
      <c r="BQ376" s="27">
        <v>0</v>
      </c>
      <c r="BR376" s="27" t="s">
        <v>1427</v>
      </c>
      <c r="BS376" s="27">
        <v>1</v>
      </c>
      <c r="BT376" s="27">
        <v>1</v>
      </c>
      <c r="BU376" s="29">
        <v>3</v>
      </c>
    </row>
    <row r="377" spans="1:73" ht="30" hidden="1" outlineLevel="2" x14ac:dyDescent="0.25">
      <c r="A377" s="27">
        <v>488</v>
      </c>
      <c r="B377" s="28">
        <v>44448.170347222222</v>
      </c>
      <c r="C377" s="28">
        <v>44448.175324074073</v>
      </c>
      <c r="D377" s="2" t="s">
        <v>974</v>
      </c>
      <c r="E377" s="27">
        <v>100</v>
      </c>
      <c r="F377" s="27">
        <v>429</v>
      </c>
      <c r="G377" s="27">
        <v>1</v>
      </c>
      <c r="H377" s="28">
        <v>44448.17533662037</v>
      </c>
      <c r="I377" s="2" t="s">
        <v>975</v>
      </c>
      <c r="J377" s="27">
        <v>45.437393188476563</v>
      </c>
      <c r="K377" s="27">
        <v>11.933502197265625</v>
      </c>
      <c r="L377" s="2" t="s">
        <v>15</v>
      </c>
      <c r="M377" s="2" t="s">
        <v>16</v>
      </c>
      <c r="N377" s="3">
        <v>3</v>
      </c>
      <c r="O377" s="27" t="s">
        <v>2223</v>
      </c>
      <c r="P377" s="27" t="s">
        <v>2224</v>
      </c>
      <c r="Q377" s="27" t="s">
        <v>2225</v>
      </c>
      <c r="R377" s="27">
        <f t="shared" si="21"/>
        <v>3</v>
      </c>
      <c r="S377" s="27">
        <v>2</v>
      </c>
      <c r="T377" s="27"/>
      <c r="U377" s="27"/>
      <c r="V377" s="27"/>
      <c r="W377" s="27"/>
      <c r="X377" s="27"/>
      <c r="Y377" s="27">
        <v>3</v>
      </c>
      <c r="Z377" s="27" t="s">
        <v>1427</v>
      </c>
      <c r="AA377" s="27" t="s">
        <v>1427</v>
      </c>
      <c r="AB377" s="27" t="s">
        <v>1427</v>
      </c>
      <c r="AC377" s="27">
        <f t="shared" si="22"/>
        <v>0</v>
      </c>
      <c r="AD377" s="27"/>
      <c r="AE377" s="27"/>
      <c r="AF377" s="27"/>
      <c r="AG377" s="27"/>
      <c r="AH377" s="27"/>
      <c r="AI377" s="27"/>
      <c r="AJ377" s="27"/>
      <c r="AK377" s="27"/>
      <c r="AL377" s="29">
        <v>0</v>
      </c>
      <c r="AM377" s="29">
        <v>0</v>
      </c>
      <c r="AN377" s="29" t="s">
        <v>1427</v>
      </c>
      <c r="AO377" s="29" t="s">
        <v>1427</v>
      </c>
      <c r="AP377" s="29" t="s">
        <v>1427</v>
      </c>
      <c r="AQ377" s="29" t="s">
        <v>1427</v>
      </c>
      <c r="AR377" s="29" t="s">
        <v>1427</v>
      </c>
      <c r="AS377" s="29" t="s">
        <v>1427</v>
      </c>
      <c r="AT377" s="29" t="str">
        <f t="shared" si="23"/>
        <v>.</v>
      </c>
      <c r="AU377" s="29">
        <v>0</v>
      </c>
      <c r="AV377" s="29">
        <v>0</v>
      </c>
      <c r="AW377" s="29">
        <v>1</v>
      </c>
      <c r="AX377" s="29">
        <v>57</v>
      </c>
      <c r="AY377" s="29">
        <v>1</v>
      </c>
      <c r="AZ377" s="27" t="s">
        <v>1427</v>
      </c>
      <c r="BA377" s="27">
        <v>67</v>
      </c>
      <c r="BB377" s="27">
        <v>1</v>
      </c>
      <c r="BC377" s="27">
        <v>0</v>
      </c>
      <c r="BD377" s="27">
        <v>0</v>
      </c>
      <c r="BE377" s="27">
        <v>0</v>
      </c>
      <c r="BF377" s="27" t="s">
        <v>2919</v>
      </c>
      <c r="BG377" s="27">
        <v>167</v>
      </c>
      <c r="BH377" s="27" t="s">
        <v>1427</v>
      </c>
      <c r="BI377" s="27">
        <v>3</v>
      </c>
      <c r="BJ377" s="27" t="s">
        <v>1427</v>
      </c>
      <c r="BK377" s="27" t="s">
        <v>1427</v>
      </c>
      <c r="BL377" s="27" t="s">
        <v>1427</v>
      </c>
      <c r="BM377" s="27" t="s">
        <v>1427</v>
      </c>
      <c r="BN377" s="27">
        <v>3</v>
      </c>
      <c r="BO377" s="29">
        <v>3</v>
      </c>
      <c r="BP377" s="27">
        <v>60</v>
      </c>
      <c r="BQ377" s="27">
        <v>1</v>
      </c>
      <c r="BR377" s="27">
        <v>1</v>
      </c>
      <c r="BS377" s="27">
        <v>0</v>
      </c>
      <c r="BT377" s="27">
        <v>1</v>
      </c>
      <c r="BU377" s="29">
        <v>2</v>
      </c>
    </row>
    <row r="378" spans="1:73" ht="30" hidden="1" outlineLevel="2" x14ac:dyDescent="0.25">
      <c r="A378" s="27">
        <v>503</v>
      </c>
      <c r="B378" s="28">
        <v>44448.582638888889</v>
      </c>
      <c r="C378" s="28">
        <v>44448.590405092589</v>
      </c>
      <c r="D378" s="2" t="s">
        <v>1004</v>
      </c>
      <c r="E378" s="27">
        <v>100</v>
      </c>
      <c r="F378" s="27">
        <v>671</v>
      </c>
      <c r="G378" s="27">
        <v>1</v>
      </c>
      <c r="H378" s="28">
        <v>44448.59041287037</v>
      </c>
      <c r="I378" s="2" t="s">
        <v>1005</v>
      </c>
      <c r="J378" s="27">
        <v>45.40960693359375</v>
      </c>
      <c r="K378" s="27">
        <v>11.894699096679688</v>
      </c>
      <c r="L378" s="2" t="s">
        <v>15</v>
      </c>
      <c r="M378" s="2" t="s">
        <v>16</v>
      </c>
      <c r="N378" s="3">
        <v>3</v>
      </c>
      <c r="O378" s="27" t="s">
        <v>1929</v>
      </c>
      <c r="P378" s="27" t="s">
        <v>2246</v>
      </c>
      <c r="Q378" s="27" t="s">
        <v>2247</v>
      </c>
      <c r="R378" s="27">
        <f t="shared" si="21"/>
        <v>3</v>
      </c>
      <c r="S378" s="27">
        <v>2</v>
      </c>
      <c r="T378" s="27"/>
      <c r="U378" s="27"/>
      <c r="V378" s="27"/>
      <c r="W378" s="27"/>
      <c r="X378" s="27"/>
      <c r="Y378" s="27">
        <v>1</v>
      </c>
      <c r="Z378" s="27" t="s">
        <v>1427</v>
      </c>
      <c r="AA378" s="27" t="s">
        <v>1427</v>
      </c>
      <c r="AB378" s="27" t="s">
        <v>1427</v>
      </c>
      <c r="AC378" s="27">
        <f t="shared" si="22"/>
        <v>0</v>
      </c>
      <c r="AD378" s="27"/>
      <c r="AE378" s="27"/>
      <c r="AF378" s="27"/>
      <c r="AG378" s="27"/>
      <c r="AH378" s="27"/>
      <c r="AI378" s="27"/>
      <c r="AJ378" s="27"/>
      <c r="AK378" s="27"/>
      <c r="AL378" s="29">
        <v>0</v>
      </c>
      <c r="AM378" s="29">
        <v>0</v>
      </c>
      <c r="AN378" s="29" t="s">
        <v>1427</v>
      </c>
      <c r="AO378" s="29" t="s">
        <v>1427</v>
      </c>
      <c r="AP378" s="29" t="s">
        <v>1427</v>
      </c>
      <c r="AQ378" s="29" t="s">
        <v>1427</v>
      </c>
      <c r="AR378" s="29" t="s">
        <v>1427</v>
      </c>
      <c r="AS378" s="29" t="s">
        <v>1427</v>
      </c>
      <c r="AT378" s="29" t="str">
        <f t="shared" si="23"/>
        <v>.</v>
      </c>
      <c r="AU378" s="29">
        <v>4</v>
      </c>
      <c r="AV378" s="29">
        <v>4</v>
      </c>
      <c r="AW378" s="29">
        <v>1</v>
      </c>
      <c r="AX378" s="29">
        <v>55</v>
      </c>
      <c r="AY378" s="29">
        <v>1</v>
      </c>
      <c r="AZ378" s="27" t="s">
        <v>1427</v>
      </c>
      <c r="BA378" s="27">
        <v>67</v>
      </c>
      <c r="BB378" s="27">
        <v>1</v>
      </c>
      <c r="BC378" s="27">
        <v>0</v>
      </c>
      <c r="BD378" s="27">
        <v>0</v>
      </c>
      <c r="BE378" s="27">
        <v>0</v>
      </c>
      <c r="BF378" s="27" t="s">
        <v>2781</v>
      </c>
      <c r="BG378" s="27">
        <v>167</v>
      </c>
      <c r="BH378" s="27" t="s">
        <v>1427</v>
      </c>
      <c r="BI378" s="27">
        <v>3</v>
      </c>
      <c r="BJ378" s="27" t="s">
        <v>1427</v>
      </c>
      <c r="BK378" s="27" t="s">
        <v>1427</v>
      </c>
      <c r="BL378" s="27" t="s">
        <v>1427</v>
      </c>
      <c r="BM378" s="27" t="s">
        <v>1427</v>
      </c>
      <c r="BN378" s="27">
        <v>4</v>
      </c>
      <c r="BO378" s="29">
        <v>3</v>
      </c>
      <c r="BP378" s="27">
        <v>120</v>
      </c>
      <c r="BQ378" s="27">
        <v>0</v>
      </c>
      <c r="BR378" s="27" t="s">
        <v>1427</v>
      </c>
      <c r="BS378" s="27">
        <v>1</v>
      </c>
      <c r="BT378" s="27">
        <v>1</v>
      </c>
      <c r="BU378" s="29">
        <v>2</v>
      </c>
    </row>
    <row r="379" spans="1:73" ht="45" hidden="1" outlineLevel="2" x14ac:dyDescent="0.25">
      <c r="A379" s="27">
        <v>506</v>
      </c>
      <c r="B379" s="28">
        <v>44448.634386574071</v>
      </c>
      <c r="C379" s="28">
        <v>44448.638356481482</v>
      </c>
      <c r="D379" s="2" t="s">
        <v>1010</v>
      </c>
      <c r="E379" s="27">
        <v>100</v>
      </c>
      <c r="F379" s="27">
        <v>343</v>
      </c>
      <c r="G379" s="27">
        <v>1</v>
      </c>
      <c r="H379" s="28">
        <v>44448.638364386577</v>
      </c>
      <c r="I379" s="2" t="s">
        <v>1011</v>
      </c>
      <c r="J379" s="27">
        <v>43.147903442382813</v>
      </c>
      <c r="K379" s="27">
        <v>12.109695434570313</v>
      </c>
      <c r="L379" s="2" t="s">
        <v>15</v>
      </c>
      <c r="M379" s="2" t="s">
        <v>16</v>
      </c>
      <c r="N379" s="3">
        <v>3</v>
      </c>
      <c r="O379" s="27" t="s">
        <v>2251</v>
      </c>
      <c r="P379" s="27" t="s">
        <v>2252</v>
      </c>
      <c r="Q379" s="27" t="s">
        <v>2253</v>
      </c>
      <c r="R379" s="27">
        <f t="shared" si="21"/>
        <v>3</v>
      </c>
      <c r="S379" s="27"/>
      <c r="T379" s="27">
        <v>1</v>
      </c>
      <c r="U379" s="27">
        <v>1</v>
      </c>
      <c r="V379" s="27"/>
      <c r="W379" s="27"/>
      <c r="X379" s="27">
        <v>1</v>
      </c>
      <c r="Y379" s="27"/>
      <c r="Z379" s="27" t="s">
        <v>1427</v>
      </c>
      <c r="AA379" s="27" t="s">
        <v>1427</v>
      </c>
      <c r="AB379" s="27" t="s">
        <v>1427</v>
      </c>
      <c r="AC379" s="27">
        <f t="shared" si="22"/>
        <v>0</v>
      </c>
      <c r="AD379" s="27"/>
      <c r="AE379" s="27"/>
      <c r="AF379" s="27"/>
      <c r="AG379" s="27"/>
      <c r="AH379" s="27"/>
      <c r="AI379" s="27"/>
      <c r="AJ379" s="27"/>
      <c r="AK379" s="27"/>
      <c r="AL379" s="29">
        <v>0</v>
      </c>
      <c r="AM379" s="29">
        <v>0</v>
      </c>
      <c r="AN379" s="29" t="s">
        <v>1427</v>
      </c>
      <c r="AO379" s="29" t="s">
        <v>1427</v>
      </c>
      <c r="AP379" s="29" t="s">
        <v>1427</v>
      </c>
      <c r="AQ379" s="29" t="s">
        <v>1427</v>
      </c>
      <c r="AR379" s="29" t="s">
        <v>1427</v>
      </c>
      <c r="AS379" s="29" t="s">
        <v>1427</v>
      </c>
      <c r="AT379" s="29" t="str">
        <f t="shared" si="23"/>
        <v>.</v>
      </c>
      <c r="AU379" s="29">
        <v>7</v>
      </c>
      <c r="AV379" s="29">
        <v>8</v>
      </c>
      <c r="AW379" s="29">
        <v>1</v>
      </c>
      <c r="AX379" s="29">
        <v>23</v>
      </c>
      <c r="AY379" s="29">
        <v>1</v>
      </c>
      <c r="AZ379" s="27" t="s">
        <v>1427</v>
      </c>
      <c r="BA379" s="27">
        <v>104</v>
      </c>
      <c r="BB379" s="27">
        <v>1</v>
      </c>
      <c r="BC379" s="27">
        <v>0</v>
      </c>
      <c r="BD379" s="27">
        <v>0</v>
      </c>
      <c r="BE379" s="27">
        <v>0</v>
      </c>
      <c r="BF379" s="27" t="s">
        <v>2924</v>
      </c>
      <c r="BG379" s="27">
        <v>164</v>
      </c>
      <c r="BH379" s="27" t="s">
        <v>1427</v>
      </c>
      <c r="BI379" s="27">
        <v>4</v>
      </c>
      <c r="BJ379" s="27">
        <v>18</v>
      </c>
      <c r="BK379" s="27" t="s">
        <v>3077</v>
      </c>
      <c r="BL379" s="27">
        <v>110</v>
      </c>
      <c r="BM379" s="27" t="s">
        <v>1427</v>
      </c>
      <c r="BN379" s="27">
        <v>5</v>
      </c>
      <c r="BO379" s="29">
        <v>3</v>
      </c>
      <c r="BP379" s="27">
        <v>90</v>
      </c>
      <c r="BQ379" s="27">
        <v>0</v>
      </c>
      <c r="BR379" s="27" t="s">
        <v>1427</v>
      </c>
      <c r="BS379" s="27">
        <v>1</v>
      </c>
      <c r="BT379" s="27">
        <v>1</v>
      </c>
      <c r="BU379" s="29">
        <v>1</v>
      </c>
    </row>
    <row r="380" spans="1:73" ht="45" hidden="1" outlineLevel="2" x14ac:dyDescent="0.25">
      <c r="A380" s="27">
        <v>514</v>
      </c>
      <c r="B380" s="28">
        <v>44449.098090277781</v>
      </c>
      <c r="C380" s="28">
        <v>44449.100185185183</v>
      </c>
      <c r="D380" s="2" t="s">
        <v>1025</v>
      </c>
      <c r="E380" s="27">
        <v>100</v>
      </c>
      <c r="F380" s="27">
        <v>181</v>
      </c>
      <c r="G380" s="27">
        <v>1</v>
      </c>
      <c r="H380" s="28">
        <v>44449.100199421293</v>
      </c>
      <c r="I380" s="2" t="s">
        <v>1026</v>
      </c>
      <c r="J380" s="27">
        <v>43.147903442382813</v>
      </c>
      <c r="K380" s="27">
        <v>12.109695434570313</v>
      </c>
      <c r="L380" s="2" t="s">
        <v>15</v>
      </c>
      <c r="M380" s="2" t="s">
        <v>16</v>
      </c>
      <c r="N380" s="3">
        <v>3</v>
      </c>
      <c r="O380" s="27" t="s">
        <v>2265</v>
      </c>
      <c r="P380" s="27" t="s">
        <v>2154</v>
      </c>
      <c r="Q380" s="27" t="s">
        <v>1917</v>
      </c>
      <c r="R380" s="27">
        <f t="shared" si="21"/>
        <v>3</v>
      </c>
      <c r="S380" s="27">
        <v>1</v>
      </c>
      <c r="T380" s="27">
        <v>1</v>
      </c>
      <c r="U380" s="27">
        <v>1</v>
      </c>
      <c r="V380" s="27"/>
      <c r="W380" s="27"/>
      <c r="X380" s="27"/>
      <c r="Y380" s="27"/>
      <c r="Z380" s="27" t="s">
        <v>1427</v>
      </c>
      <c r="AA380" s="27" t="s">
        <v>1427</v>
      </c>
      <c r="AB380" s="27" t="s">
        <v>1427</v>
      </c>
      <c r="AC380" s="27">
        <f t="shared" si="22"/>
        <v>0</v>
      </c>
      <c r="AD380" s="27"/>
      <c r="AE380" s="27"/>
      <c r="AF380" s="27"/>
      <c r="AG380" s="27"/>
      <c r="AH380" s="27"/>
      <c r="AI380" s="27"/>
      <c r="AJ380" s="27"/>
      <c r="AK380" s="27"/>
      <c r="AL380" s="29">
        <v>0</v>
      </c>
      <c r="AM380" s="29">
        <v>0</v>
      </c>
      <c r="AN380" s="29" t="s">
        <v>1427</v>
      </c>
      <c r="AO380" s="29" t="s">
        <v>1427</v>
      </c>
      <c r="AP380" s="29" t="s">
        <v>1427</v>
      </c>
      <c r="AQ380" s="29" t="s">
        <v>1427</v>
      </c>
      <c r="AR380" s="29" t="s">
        <v>1427</v>
      </c>
      <c r="AS380" s="29" t="s">
        <v>1427</v>
      </c>
      <c r="AT380" s="29" t="str">
        <f t="shared" si="23"/>
        <v>.</v>
      </c>
      <c r="AU380" s="29">
        <v>6</v>
      </c>
      <c r="AV380" s="29">
        <v>7</v>
      </c>
      <c r="AW380" s="29">
        <v>0</v>
      </c>
      <c r="AX380" s="29">
        <v>25</v>
      </c>
      <c r="AY380" s="29">
        <v>1</v>
      </c>
      <c r="AZ380" s="27" t="s">
        <v>1427</v>
      </c>
      <c r="BA380" s="27">
        <v>100</v>
      </c>
      <c r="BB380" s="27">
        <v>1</v>
      </c>
      <c r="BC380" s="27">
        <v>0</v>
      </c>
      <c r="BD380" s="27">
        <v>0</v>
      </c>
      <c r="BE380" s="27">
        <v>0</v>
      </c>
      <c r="BF380" s="27" t="s">
        <v>2928</v>
      </c>
      <c r="BG380" s="27">
        <v>166</v>
      </c>
      <c r="BH380" s="27" t="s">
        <v>1427</v>
      </c>
      <c r="BI380" s="27">
        <v>2</v>
      </c>
      <c r="BJ380" s="27" t="s">
        <v>1427</v>
      </c>
      <c r="BK380" s="27" t="s">
        <v>1427</v>
      </c>
      <c r="BL380" s="27" t="s">
        <v>1427</v>
      </c>
      <c r="BM380" s="27" t="s">
        <v>1427</v>
      </c>
      <c r="BN380" s="27">
        <v>5</v>
      </c>
      <c r="BO380" s="29">
        <v>3</v>
      </c>
      <c r="BP380" s="27">
        <v>120</v>
      </c>
      <c r="BQ380" s="27">
        <v>1</v>
      </c>
      <c r="BR380" s="27">
        <v>1</v>
      </c>
      <c r="BS380" s="27">
        <v>1</v>
      </c>
      <c r="BT380" s="27">
        <v>0</v>
      </c>
      <c r="BU380" s="29">
        <v>3</v>
      </c>
    </row>
    <row r="381" spans="1:73" ht="30" hidden="1" outlineLevel="2" x14ac:dyDescent="0.25">
      <c r="A381" s="27">
        <v>518</v>
      </c>
      <c r="B381" s="28">
        <v>44449.163124999999</v>
      </c>
      <c r="C381" s="28">
        <v>44449.164224537039</v>
      </c>
      <c r="D381" s="2" t="s">
        <v>1033</v>
      </c>
      <c r="E381" s="27">
        <v>100</v>
      </c>
      <c r="F381" s="27">
        <v>94</v>
      </c>
      <c r="G381" s="27">
        <v>1</v>
      </c>
      <c r="H381" s="28">
        <v>44449.164228703703</v>
      </c>
      <c r="I381" s="2" t="s">
        <v>1034</v>
      </c>
      <c r="J381" s="27">
        <v>40.86700439453125</v>
      </c>
      <c r="K381" s="27">
        <v>14.238494873046875</v>
      </c>
      <c r="L381" s="2" t="s">
        <v>15</v>
      </c>
      <c r="M381" s="2" t="s">
        <v>16</v>
      </c>
      <c r="N381" s="3">
        <v>3</v>
      </c>
      <c r="O381" s="27" t="s">
        <v>2269</v>
      </c>
      <c r="P381" s="27" t="s">
        <v>1521</v>
      </c>
      <c r="Q381" s="27" t="s">
        <v>1856</v>
      </c>
      <c r="R381" s="27">
        <f t="shared" si="21"/>
        <v>3</v>
      </c>
      <c r="S381" s="27">
        <v>1</v>
      </c>
      <c r="T381" s="27"/>
      <c r="U381" s="27">
        <v>1</v>
      </c>
      <c r="V381" s="27"/>
      <c r="W381" s="27"/>
      <c r="X381" s="27">
        <v>1</v>
      </c>
      <c r="Y381" s="27"/>
      <c r="Z381" s="27" t="s">
        <v>1427</v>
      </c>
      <c r="AA381" s="27" t="s">
        <v>1427</v>
      </c>
      <c r="AB381" s="27" t="s">
        <v>1427</v>
      </c>
      <c r="AC381" s="27">
        <f t="shared" si="22"/>
        <v>0</v>
      </c>
      <c r="AD381" s="27"/>
      <c r="AE381" s="27"/>
      <c r="AF381" s="27"/>
      <c r="AG381" s="27"/>
      <c r="AH381" s="27"/>
      <c r="AI381" s="27"/>
      <c r="AJ381" s="27"/>
      <c r="AK381" s="27"/>
      <c r="AL381" s="29">
        <v>0</v>
      </c>
      <c r="AM381" s="29">
        <v>0</v>
      </c>
      <c r="AN381" s="29" t="s">
        <v>1427</v>
      </c>
      <c r="AO381" s="29" t="s">
        <v>1427</v>
      </c>
      <c r="AP381" s="29" t="s">
        <v>1427</v>
      </c>
      <c r="AQ381" s="29" t="s">
        <v>1427</v>
      </c>
      <c r="AR381" s="29" t="s">
        <v>1427</v>
      </c>
      <c r="AS381" s="29" t="s">
        <v>1427</v>
      </c>
      <c r="AT381" s="29" t="str">
        <f t="shared" si="23"/>
        <v>.</v>
      </c>
      <c r="AU381" s="29">
        <v>5</v>
      </c>
      <c r="AV381" s="29">
        <v>7</v>
      </c>
      <c r="AW381" s="29">
        <v>0</v>
      </c>
      <c r="AX381" s="29">
        <v>19</v>
      </c>
      <c r="AY381" s="29">
        <v>1</v>
      </c>
      <c r="AZ381" s="27" t="s">
        <v>1427</v>
      </c>
      <c r="BA381" s="27">
        <v>24</v>
      </c>
      <c r="BB381" s="27">
        <v>0</v>
      </c>
      <c r="BC381" s="27">
        <v>0</v>
      </c>
      <c r="BD381" s="27">
        <v>1</v>
      </c>
      <c r="BE381" s="27">
        <v>0</v>
      </c>
      <c r="BF381" s="27" t="s">
        <v>2931</v>
      </c>
      <c r="BG381" s="27">
        <v>164</v>
      </c>
      <c r="BH381" s="27" t="s">
        <v>1427</v>
      </c>
      <c r="BI381" s="27">
        <v>3</v>
      </c>
      <c r="BJ381" s="27">
        <v>17</v>
      </c>
      <c r="BK381" s="27" t="s">
        <v>1427</v>
      </c>
      <c r="BL381" s="27" t="s">
        <v>1427</v>
      </c>
      <c r="BM381" s="27" t="s">
        <v>1427</v>
      </c>
      <c r="BN381" s="27">
        <v>4</v>
      </c>
      <c r="BO381" s="29">
        <v>3</v>
      </c>
      <c r="BP381" s="27">
        <v>50</v>
      </c>
      <c r="BQ381" s="27">
        <v>0</v>
      </c>
      <c r="BR381" s="27" t="s">
        <v>1427</v>
      </c>
      <c r="BS381" s="27">
        <v>1</v>
      </c>
      <c r="BT381" s="27">
        <v>0</v>
      </c>
      <c r="BU381" s="29">
        <v>2</v>
      </c>
    </row>
    <row r="382" spans="1:73" ht="30" hidden="1" outlineLevel="2" x14ac:dyDescent="0.25">
      <c r="A382" s="27">
        <v>525</v>
      </c>
      <c r="B382" s="28">
        <v>44449.434479166666</v>
      </c>
      <c r="C382" s="28">
        <v>44449.439039351855</v>
      </c>
      <c r="D382" s="2" t="s">
        <v>1047</v>
      </c>
      <c r="E382" s="27">
        <v>100</v>
      </c>
      <c r="F382" s="27">
        <v>393</v>
      </c>
      <c r="G382" s="27">
        <v>1</v>
      </c>
      <c r="H382" s="28">
        <v>44449.43904553241</v>
      </c>
      <c r="I382" s="2" t="s">
        <v>1048</v>
      </c>
      <c r="J382" s="27">
        <v>45.686996459960938</v>
      </c>
      <c r="K382" s="27">
        <v>9.5323944091796875</v>
      </c>
      <c r="L382" s="2" t="s">
        <v>15</v>
      </c>
      <c r="M382" s="2" t="s">
        <v>16</v>
      </c>
      <c r="N382" s="3">
        <v>3</v>
      </c>
      <c r="O382" s="27" t="s">
        <v>2284</v>
      </c>
      <c r="P382" s="27" t="s">
        <v>2285</v>
      </c>
      <c r="Q382" s="27" t="s">
        <v>2286</v>
      </c>
      <c r="R382" s="27">
        <f t="shared" si="21"/>
        <v>3</v>
      </c>
      <c r="S382" s="27">
        <v>1</v>
      </c>
      <c r="T382" s="27"/>
      <c r="U382" s="27"/>
      <c r="V382" s="27"/>
      <c r="W382" s="27"/>
      <c r="X382" s="27">
        <v>2</v>
      </c>
      <c r="Y382" s="27"/>
      <c r="Z382" s="27" t="s">
        <v>1427</v>
      </c>
      <c r="AA382" s="27" t="s">
        <v>1427</v>
      </c>
      <c r="AB382" s="27" t="s">
        <v>1427</v>
      </c>
      <c r="AC382" s="27">
        <f t="shared" si="22"/>
        <v>0</v>
      </c>
      <c r="AD382" s="27"/>
      <c r="AE382" s="27"/>
      <c r="AF382" s="27"/>
      <c r="AG382" s="27"/>
      <c r="AH382" s="27"/>
      <c r="AI382" s="27"/>
      <c r="AJ382" s="27"/>
      <c r="AK382" s="27"/>
      <c r="AL382" s="29">
        <v>0</v>
      </c>
      <c r="AM382" s="29">
        <v>0</v>
      </c>
      <c r="AN382" s="29" t="s">
        <v>1427</v>
      </c>
      <c r="AO382" s="29" t="s">
        <v>1427</v>
      </c>
      <c r="AP382" s="29" t="s">
        <v>1427</v>
      </c>
      <c r="AQ382" s="29" t="s">
        <v>1427</v>
      </c>
      <c r="AR382" s="29" t="s">
        <v>1427</v>
      </c>
      <c r="AS382" s="29" t="s">
        <v>1427</v>
      </c>
      <c r="AT382" s="29" t="str">
        <f t="shared" si="23"/>
        <v>.</v>
      </c>
      <c r="AU382" s="29">
        <v>8</v>
      </c>
      <c r="AV382" s="29">
        <v>8</v>
      </c>
      <c r="AW382" s="29">
        <v>1</v>
      </c>
      <c r="AX382" s="29">
        <v>60</v>
      </c>
      <c r="AY382" s="29">
        <v>1</v>
      </c>
      <c r="AZ382" s="27" t="s">
        <v>1427</v>
      </c>
      <c r="BA382" s="27">
        <v>67</v>
      </c>
      <c r="BB382" s="27">
        <v>1</v>
      </c>
      <c r="BC382" s="27">
        <v>0</v>
      </c>
      <c r="BD382" s="27">
        <v>0</v>
      </c>
      <c r="BE382" s="27">
        <v>0</v>
      </c>
      <c r="BF382" s="27" t="s">
        <v>2938</v>
      </c>
      <c r="BG382" s="27">
        <v>173</v>
      </c>
      <c r="BH382" s="27" t="s">
        <v>2698</v>
      </c>
      <c r="BI382" s="27">
        <v>3</v>
      </c>
      <c r="BJ382" s="27" t="s">
        <v>1427</v>
      </c>
      <c r="BK382" s="27" t="s">
        <v>1427</v>
      </c>
      <c r="BL382" s="27" t="s">
        <v>1427</v>
      </c>
      <c r="BM382" s="27" t="s">
        <v>1427</v>
      </c>
      <c r="BN382" s="27">
        <v>3</v>
      </c>
      <c r="BO382" s="29">
        <v>3</v>
      </c>
      <c r="BP382" s="27">
        <v>60</v>
      </c>
      <c r="BQ382" s="27">
        <v>1</v>
      </c>
      <c r="BR382" s="27">
        <v>1</v>
      </c>
      <c r="BS382" s="27">
        <v>1</v>
      </c>
      <c r="BT382" s="27">
        <v>1</v>
      </c>
      <c r="BU382" s="29">
        <v>6</v>
      </c>
    </row>
    <row r="383" spans="1:73" ht="30" hidden="1" outlineLevel="2" x14ac:dyDescent="0.25">
      <c r="A383" s="27">
        <v>526</v>
      </c>
      <c r="B383" s="28">
        <v>44449.46471064815</v>
      </c>
      <c r="C383" s="28">
        <v>44449.467731481483</v>
      </c>
      <c r="D383" s="2" t="s">
        <v>1049</v>
      </c>
      <c r="E383" s="27">
        <v>100</v>
      </c>
      <c r="F383" s="27">
        <v>260</v>
      </c>
      <c r="G383" s="27">
        <v>1</v>
      </c>
      <c r="H383" s="28">
        <v>44449.467742789355</v>
      </c>
      <c r="I383" s="2" t="s">
        <v>1050</v>
      </c>
      <c r="J383" s="27">
        <v>45.472198486328125</v>
      </c>
      <c r="K383" s="27">
        <v>9.19219970703125</v>
      </c>
      <c r="L383" s="2" t="s">
        <v>15</v>
      </c>
      <c r="M383" s="2" t="s">
        <v>16</v>
      </c>
      <c r="N383" s="3">
        <v>3</v>
      </c>
      <c r="O383" s="27" t="s">
        <v>2287</v>
      </c>
      <c r="P383" s="27" t="s">
        <v>2288</v>
      </c>
      <c r="Q383" s="27" t="s">
        <v>2289</v>
      </c>
      <c r="R383" s="27">
        <f t="shared" si="21"/>
        <v>3</v>
      </c>
      <c r="S383" s="27"/>
      <c r="T383" s="27"/>
      <c r="U383" s="27">
        <v>1</v>
      </c>
      <c r="V383" s="27">
        <v>1</v>
      </c>
      <c r="W383" s="27"/>
      <c r="X383" s="27">
        <v>1</v>
      </c>
      <c r="Y383" s="27"/>
      <c r="Z383" s="27" t="s">
        <v>1427</v>
      </c>
      <c r="AA383" s="27" t="s">
        <v>1427</v>
      </c>
      <c r="AB383" s="27" t="s">
        <v>1427</v>
      </c>
      <c r="AC383" s="27">
        <f t="shared" si="22"/>
        <v>0</v>
      </c>
      <c r="AD383" s="27"/>
      <c r="AE383" s="27"/>
      <c r="AF383" s="27"/>
      <c r="AG383" s="27"/>
      <c r="AH383" s="27"/>
      <c r="AI383" s="27"/>
      <c r="AJ383" s="27"/>
      <c r="AK383" s="27"/>
      <c r="AL383" s="29">
        <v>0</v>
      </c>
      <c r="AM383" s="29">
        <v>0</v>
      </c>
      <c r="AN383" s="29" t="s">
        <v>1427</v>
      </c>
      <c r="AO383" s="29" t="s">
        <v>1427</v>
      </c>
      <c r="AP383" s="29" t="s">
        <v>1427</v>
      </c>
      <c r="AQ383" s="29" t="s">
        <v>1427</v>
      </c>
      <c r="AR383" s="29" t="s">
        <v>1427</v>
      </c>
      <c r="AS383" s="29" t="s">
        <v>1427</v>
      </c>
      <c r="AT383" s="29" t="str">
        <f t="shared" si="23"/>
        <v>.</v>
      </c>
      <c r="AU383" s="29">
        <v>5</v>
      </c>
      <c r="AV383" s="29">
        <v>6</v>
      </c>
      <c r="AW383" s="29">
        <v>0</v>
      </c>
      <c r="AX383" s="29">
        <v>28</v>
      </c>
      <c r="AY383" s="29">
        <v>1</v>
      </c>
      <c r="AZ383" s="27" t="s">
        <v>1427</v>
      </c>
      <c r="BA383" s="27">
        <v>58</v>
      </c>
      <c r="BB383" s="27">
        <v>1</v>
      </c>
      <c r="BC383" s="27">
        <v>0</v>
      </c>
      <c r="BD383" s="27">
        <v>0</v>
      </c>
      <c r="BE383" s="27">
        <v>0</v>
      </c>
      <c r="BF383" s="27" t="s">
        <v>2599</v>
      </c>
      <c r="BG383" s="27">
        <v>166</v>
      </c>
      <c r="BH383" s="27" t="s">
        <v>1427</v>
      </c>
      <c r="BI383" s="27">
        <v>7</v>
      </c>
      <c r="BJ383" s="27" t="s">
        <v>1427</v>
      </c>
      <c r="BK383" s="27" t="s">
        <v>1427</v>
      </c>
      <c r="BL383" s="27" t="s">
        <v>1427</v>
      </c>
      <c r="BM383" s="27" t="s">
        <v>1427</v>
      </c>
      <c r="BN383" s="27">
        <v>2</v>
      </c>
      <c r="BO383" s="29">
        <v>2</v>
      </c>
      <c r="BP383" s="27">
        <v>60</v>
      </c>
      <c r="BQ383" s="27">
        <v>0</v>
      </c>
      <c r="BR383" s="27" t="s">
        <v>1427</v>
      </c>
      <c r="BS383" s="27">
        <v>0</v>
      </c>
      <c r="BT383" s="27">
        <v>1</v>
      </c>
      <c r="BU383" s="29">
        <v>4</v>
      </c>
    </row>
    <row r="384" spans="1:73" ht="45" hidden="1" outlineLevel="2" x14ac:dyDescent="0.25">
      <c r="A384" s="27">
        <v>529</v>
      </c>
      <c r="B384" s="28">
        <v>44449.594722222224</v>
      </c>
      <c r="C384" s="28">
        <v>44449.60052083333</v>
      </c>
      <c r="D384" s="2" t="s">
        <v>1055</v>
      </c>
      <c r="E384" s="27">
        <v>100</v>
      </c>
      <c r="F384" s="27">
        <v>500</v>
      </c>
      <c r="G384" s="27">
        <v>1</v>
      </c>
      <c r="H384" s="28">
        <v>44449.600529502313</v>
      </c>
      <c r="I384" s="2" t="s">
        <v>1056</v>
      </c>
      <c r="J384" s="27">
        <v>45.091400146484375</v>
      </c>
      <c r="K384" s="27">
        <v>7.6638946533203125</v>
      </c>
      <c r="L384" s="2" t="s">
        <v>15</v>
      </c>
      <c r="M384" s="2" t="s">
        <v>16</v>
      </c>
      <c r="N384" s="3">
        <v>3</v>
      </c>
      <c r="O384" s="27" t="s">
        <v>2290</v>
      </c>
      <c r="P384" s="27" t="s">
        <v>2291</v>
      </c>
      <c r="Q384" s="27" t="s">
        <v>2292</v>
      </c>
      <c r="R384" s="27">
        <f t="shared" si="21"/>
        <v>3</v>
      </c>
      <c r="S384" s="27"/>
      <c r="T384" s="27"/>
      <c r="U384" s="27">
        <v>2</v>
      </c>
      <c r="V384" s="27"/>
      <c r="W384" s="27"/>
      <c r="X384" s="27">
        <v>1</v>
      </c>
      <c r="Y384" s="27"/>
      <c r="Z384" s="27" t="s">
        <v>1427</v>
      </c>
      <c r="AA384" s="27" t="s">
        <v>1427</v>
      </c>
      <c r="AB384" s="27" t="s">
        <v>1427</v>
      </c>
      <c r="AC384" s="27">
        <f t="shared" si="22"/>
        <v>0</v>
      </c>
      <c r="AD384" s="27"/>
      <c r="AE384" s="27"/>
      <c r="AF384" s="27"/>
      <c r="AG384" s="27"/>
      <c r="AH384" s="27"/>
      <c r="AI384" s="27"/>
      <c r="AJ384" s="27"/>
      <c r="AK384" s="27"/>
      <c r="AL384" s="29">
        <v>0</v>
      </c>
      <c r="AM384" s="29">
        <v>0</v>
      </c>
      <c r="AN384" s="29" t="s">
        <v>1427</v>
      </c>
      <c r="AO384" s="29" t="s">
        <v>1427</v>
      </c>
      <c r="AP384" s="29" t="s">
        <v>1427</v>
      </c>
      <c r="AQ384" s="29" t="s">
        <v>1427</v>
      </c>
      <c r="AR384" s="29" t="s">
        <v>1427</v>
      </c>
      <c r="AS384" s="29" t="s">
        <v>1427</v>
      </c>
      <c r="AT384" s="29" t="str">
        <f t="shared" si="23"/>
        <v>.</v>
      </c>
      <c r="AU384" s="29">
        <v>2</v>
      </c>
      <c r="AV384" s="29">
        <v>6</v>
      </c>
      <c r="AW384" s="29">
        <v>1</v>
      </c>
      <c r="AX384" s="29">
        <v>27</v>
      </c>
      <c r="AY384" s="29">
        <v>1</v>
      </c>
      <c r="AZ384" s="27" t="s">
        <v>1427</v>
      </c>
      <c r="BA384" s="27">
        <v>97</v>
      </c>
      <c r="BB384" s="27">
        <v>1</v>
      </c>
      <c r="BC384" s="27">
        <v>0</v>
      </c>
      <c r="BD384" s="27">
        <v>0</v>
      </c>
      <c r="BE384" s="27">
        <v>0</v>
      </c>
      <c r="BF384" s="27" t="s">
        <v>2940</v>
      </c>
      <c r="BG384" s="27">
        <v>171</v>
      </c>
      <c r="BH384" s="27" t="s">
        <v>1427</v>
      </c>
      <c r="BI384" s="27">
        <v>7</v>
      </c>
      <c r="BJ384" s="27" t="s">
        <v>1427</v>
      </c>
      <c r="BK384" s="27" t="s">
        <v>1427</v>
      </c>
      <c r="BL384" s="27" t="s">
        <v>1427</v>
      </c>
      <c r="BM384" s="27" t="s">
        <v>1427</v>
      </c>
      <c r="BN384" s="27">
        <v>2</v>
      </c>
      <c r="BO384" s="29">
        <v>3</v>
      </c>
      <c r="BP384" s="27">
        <v>50</v>
      </c>
      <c r="BQ384" s="27">
        <v>1</v>
      </c>
      <c r="BR384" s="27">
        <v>1</v>
      </c>
      <c r="BS384" s="27">
        <v>1</v>
      </c>
      <c r="BT384" s="27">
        <v>1</v>
      </c>
      <c r="BU384" s="29">
        <v>6</v>
      </c>
    </row>
    <row r="385" spans="1:73" ht="30" hidden="1" outlineLevel="2" x14ac:dyDescent="0.25">
      <c r="A385" s="27">
        <v>536</v>
      </c>
      <c r="B385" s="28">
        <v>44449.624768518515</v>
      </c>
      <c r="C385" s="28">
        <v>44449.627858796295</v>
      </c>
      <c r="D385" s="2" t="s">
        <v>1069</v>
      </c>
      <c r="E385" s="27">
        <v>100</v>
      </c>
      <c r="F385" s="27">
        <v>266</v>
      </c>
      <c r="G385" s="27">
        <v>1</v>
      </c>
      <c r="H385" s="28">
        <v>44449.62787074074</v>
      </c>
      <c r="I385" s="2" t="s">
        <v>1070</v>
      </c>
      <c r="J385" s="27">
        <v>46.067398071289063</v>
      </c>
      <c r="K385" s="27">
        <v>13.236404418945313</v>
      </c>
      <c r="L385" s="2" t="s">
        <v>15</v>
      </c>
      <c r="M385" s="2" t="s">
        <v>16</v>
      </c>
      <c r="N385" s="3">
        <v>3</v>
      </c>
      <c r="O385" s="27" t="s">
        <v>2305</v>
      </c>
      <c r="P385" s="27" t="s">
        <v>2306</v>
      </c>
      <c r="Q385" s="27" t="s">
        <v>2307</v>
      </c>
      <c r="R385" s="27">
        <f t="shared" si="21"/>
        <v>3</v>
      </c>
      <c r="S385" s="27">
        <v>1</v>
      </c>
      <c r="T385" s="27"/>
      <c r="U385" s="27">
        <v>1</v>
      </c>
      <c r="V385" s="27"/>
      <c r="W385" s="27"/>
      <c r="X385" s="27">
        <v>1</v>
      </c>
      <c r="Y385" s="27"/>
      <c r="Z385" s="27" t="s">
        <v>1427</v>
      </c>
      <c r="AA385" s="27" t="s">
        <v>1427</v>
      </c>
      <c r="AB385" s="27" t="s">
        <v>1427</v>
      </c>
      <c r="AC385" s="27">
        <f t="shared" si="22"/>
        <v>0</v>
      </c>
      <c r="AD385" s="27"/>
      <c r="AE385" s="27"/>
      <c r="AF385" s="27"/>
      <c r="AG385" s="27"/>
      <c r="AH385" s="27"/>
      <c r="AI385" s="27"/>
      <c r="AJ385" s="27"/>
      <c r="AK385" s="27"/>
      <c r="AL385" s="29">
        <v>0</v>
      </c>
      <c r="AM385" s="29">
        <v>0</v>
      </c>
      <c r="AN385" s="29" t="s">
        <v>1427</v>
      </c>
      <c r="AO385" s="29" t="s">
        <v>1427</v>
      </c>
      <c r="AP385" s="29" t="s">
        <v>1427</v>
      </c>
      <c r="AQ385" s="29" t="s">
        <v>1427</v>
      </c>
      <c r="AR385" s="29" t="s">
        <v>1427</v>
      </c>
      <c r="AS385" s="29" t="s">
        <v>1427</v>
      </c>
      <c r="AT385" s="29" t="str">
        <f t="shared" si="23"/>
        <v>.</v>
      </c>
      <c r="AU385" s="29">
        <v>7</v>
      </c>
      <c r="AV385" s="29">
        <v>8</v>
      </c>
      <c r="AW385" s="29">
        <v>1</v>
      </c>
      <c r="AX385" s="29">
        <v>26</v>
      </c>
      <c r="AY385" s="29">
        <v>1</v>
      </c>
      <c r="AZ385" s="27" t="s">
        <v>1427</v>
      </c>
      <c r="BA385" s="27">
        <v>104</v>
      </c>
      <c r="BB385" s="27">
        <v>1</v>
      </c>
      <c r="BC385" s="27">
        <v>0</v>
      </c>
      <c r="BD385" s="27">
        <v>0</v>
      </c>
      <c r="BE385" s="27">
        <v>0</v>
      </c>
      <c r="BF385" s="27" t="s">
        <v>2943</v>
      </c>
      <c r="BG385" s="27">
        <v>164</v>
      </c>
      <c r="BH385" s="27" t="s">
        <v>1427</v>
      </c>
      <c r="BI385" s="27">
        <v>3</v>
      </c>
      <c r="BJ385" s="27">
        <v>14</v>
      </c>
      <c r="BK385" s="27" t="s">
        <v>1427</v>
      </c>
      <c r="BL385" s="27" t="s">
        <v>1427</v>
      </c>
      <c r="BM385" s="27" t="s">
        <v>1427</v>
      </c>
      <c r="BN385" s="27">
        <v>3</v>
      </c>
      <c r="BO385" s="29">
        <v>3</v>
      </c>
      <c r="BP385" s="27">
        <v>240</v>
      </c>
      <c r="BQ385" s="27">
        <v>0</v>
      </c>
      <c r="BR385" s="27" t="s">
        <v>1427</v>
      </c>
      <c r="BS385" s="27">
        <v>1</v>
      </c>
      <c r="BT385" s="27">
        <v>1</v>
      </c>
      <c r="BU385" s="29">
        <v>2</v>
      </c>
    </row>
    <row r="386" spans="1:73" ht="30" hidden="1" outlineLevel="2" x14ac:dyDescent="0.25">
      <c r="A386" s="27">
        <v>537</v>
      </c>
      <c r="B386" s="28">
        <v>44449.629976851851</v>
      </c>
      <c r="C386" s="28">
        <v>44449.633981481478</v>
      </c>
      <c r="D386" s="2" t="s">
        <v>1071</v>
      </c>
      <c r="E386" s="27">
        <v>100</v>
      </c>
      <c r="F386" s="27">
        <v>346</v>
      </c>
      <c r="G386" s="27">
        <v>1</v>
      </c>
      <c r="H386" s="28">
        <v>44449.633998287034</v>
      </c>
      <c r="I386" s="2" t="s">
        <v>1072</v>
      </c>
      <c r="J386" s="27">
        <v>45.472198486328125</v>
      </c>
      <c r="K386" s="27">
        <v>9.19219970703125</v>
      </c>
      <c r="L386" s="2" t="s">
        <v>15</v>
      </c>
      <c r="M386" s="2" t="s">
        <v>16</v>
      </c>
      <c r="N386" s="3">
        <v>3</v>
      </c>
      <c r="O386" s="27" t="s">
        <v>2308</v>
      </c>
      <c r="P386" s="27" t="s">
        <v>2309</v>
      </c>
      <c r="Q386" s="27" t="s">
        <v>2310</v>
      </c>
      <c r="R386" s="27">
        <f t="shared" si="21"/>
        <v>3</v>
      </c>
      <c r="S386" s="27">
        <v>2</v>
      </c>
      <c r="T386" s="27"/>
      <c r="U386" s="27"/>
      <c r="V386" s="27"/>
      <c r="W386" s="27"/>
      <c r="X386" s="27">
        <v>1</v>
      </c>
      <c r="Y386" s="27"/>
      <c r="Z386" s="27" t="s">
        <v>1427</v>
      </c>
      <c r="AA386" s="27" t="s">
        <v>1427</v>
      </c>
      <c r="AB386" s="27" t="s">
        <v>1427</v>
      </c>
      <c r="AC386" s="27">
        <f t="shared" si="22"/>
        <v>0</v>
      </c>
      <c r="AD386" s="27"/>
      <c r="AE386" s="27"/>
      <c r="AF386" s="27"/>
      <c r="AG386" s="27"/>
      <c r="AH386" s="27"/>
      <c r="AI386" s="27"/>
      <c r="AJ386" s="27"/>
      <c r="AK386" s="27"/>
      <c r="AL386" s="29">
        <v>0</v>
      </c>
      <c r="AM386" s="29">
        <v>0</v>
      </c>
      <c r="AN386" s="29" t="s">
        <v>1427</v>
      </c>
      <c r="AO386" s="29" t="s">
        <v>1427</v>
      </c>
      <c r="AP386" s="29" t="s">
        <v>1427</v>
      </c>
      <c r="AQ386" s="29" t="s">
        <v>1427</v>
      </c>
      <c r="AR386" s="29" t="s">
        <v>1427</v>
      </c>
      <c r="AS386" s="29" t="s">
        <v>1427</v>
      </c>
      <c r="AT386" s="29" t="str">
        <f t="shared" si="23"/>
        <v>.</v>
      </c>
      <c r="AU386" s="29">
        <v>8</v>
      </c>
      <c r="AV386" s="29">
        <v>8</v>
      </c>
      <c r="AW386" s="29">
        <v>1</v>
      </c>
      <c r="AX386" s="29">
        <v>37</v>
      </c>
      <c r="AY386" s="29">
        <v>1</v>
      </c>
      <c r="AZ386" s="27" t="s">
        <v>1427</v>
      </c>
      <c r="BA386" s="27">
        <v>104</v>
      </c>
      <c r="BB386" s="27">
        <v>1</v>
      </c>
      <c r="BC386" s="27">
        <v>0</v>
      </c>
      <c r="BD386" s="27">
        <v>0</v>
      </c>
      <c r="BE386" s="27">
        <v>0</v>
      </c>
      <c r="BF386" s="27" t="s">
        <v>2618</v>
      </c>
      <c r="BG386" s="27">
        <v>164</v>
      </c>
      <c r="BH386" s="27" t="s">
        <v>1427</v>
      </c>
      <c r="BI386" s="27">
        <v>4</v>
      </c>
      <c r="BJ386" s="27">
        <v>17</v>
      </c>
      <c r="BK386" s="27" t="s">
        <v>1427</v>
      </c>
      <c r="BL386" s="27">
        <v>110</v>
      </c>
      <c r="BM386" s="27" t="s">
        <v>1427</v>
      </c>
      <c r="BN386" s="27">
        <v>4</v>
      </c>
      <c r="BO386" s="29">
        <v>2</v>
      </c>
      <c r="BP386" s="27">
        <v>100</v>
      </c>
      <c r="BQ386" s="27">
        <v>0</v>
      </c>
      <c r="BR386" s="27" t="s">
        <v>1427</v>
      </c>
      <c r="BS386" s="27">
        <v>1</v>
      </c>
      <c r="BT386" s="27">
        <v>1</v>
      </c>
      <c r="BU386" s="29">
        <v>6</v>
      </c>
    </row>
    <row r="387" spans="1:73" ht="30" hidden="1" outlineLevel="2" x14ac:dyDescent="0.25">
      <c r="A387" s="27">
        <v>549</v>
      </c>
      <c r="B387" s="28">
        <v>44450.080983796295</v>
      </c>
      <c r="C387" s="28">
        <v>44450.083865740744</v>
      </c>
      <c r="D387" s="2" t="s">
        <v>1095</v>
      </c>
      <c r="E387" s="27">
        <v>100</v>
      </c>
      <c r="F387" s="27">
        <v>249</v>
      </c>
      <c r="G387" s="27">
        <v>1</v>
      </c>
      <c r="H387" s="28">
        <v>44450.083879166668</v>
      </c>
      <c r="I387" s="2" t="s">
        <v>1096</v>
      </c>
      <c r="J387" s="27">
        <v>45.472198486328125</v>
      </c>
      <c r="K387" s="27">
        <v>9.19219970703125</v>
      </c>
      <c r="L387" s="2" t="s">
        <v>15</v>
      </c>
      <c r="M387" s="2" t="s">
        <v>16</v>
      </c>
      <c r="N387" s="3">
        <v>3</v>
      </c>
      <c r="O387" s="27" t="s">
        <v>2322</v>
      </c>
      <c r="P387" s="27" t="s">
        <v>2323</v>
      </c>
      <c r="Q387" s="27" t="s">
        <v>2324</v>
      </c>
      <c r="R387" s="27">
        <f t="shared" si="21"/>
        <v>3</v>
      </c>
      <c r="S387" s="27"/>
      <c r="T387" s="27"/>
      <c r="U387" s="27">
        <v>1</v>
      </c>
      <c r="V387" s="27"/>
      <c r="W387" s="27"/>
      <c r="X387" s="27">
        <v>2</v>
      </c>
      <c r="Y387" s="27"/>
      <c r="Z387" s="27" t="s">
        <v>1427</v>
      </c>
      <c r="AA387" s="27" t="s">
        <v>1427</v>
      </c>
      <c r="AB387" s="27" t="s">
        <v>1427</v>
      </c>
      <c r="AC387" s="27">
        <f t="shared" si="22"/>
        <v>0</v>
      </c>
      <c r="AD387" s="27"/>
      <c r="AE387" s="27"/>
      <c r="AF387" s="27"/>
      <c r="AG387" s="27"/>
      <c r="AH387" s="27"/>
      <c r="AI387" s="27"/>
      <c r="AJ387" s="27"/>
      <c r="AK387" s="27"/>
      <c r="AL387" s="29">
        <v>0</v>
      </c>
      <c r="AM387" s="29">
        <v>0</v>
      </c>
      <c r="AN387" s="29" t="s">
        <v>1427</v>
      </c>
      <c r="AO387" s="29" t="s">
        <v>1427</v>
      </c>
      <c r="AP387" s="29" t="s">
        <v>1427</v>
      </c>
      <c r="AQ387" s="29" t="s">
        <v>1427</v>
      </c>
      <c r="AR387" s="29" t="s">
        <v>1427</v>
      </c>
      <c r="AS387" s="29" t="s">
        <v>1427</v>
      </c>
      <c r="AT387" s="29" t="str">
        <f t="shared" si="23"/>
        <v>.</v>
      </c>
      <c r="AU387" s="29">
        <v>4</v>
      </c>
      <c r="AV387" s="29">
        <v>3</v>
      </c>
      <c r="AW387" s="29">
        <v>1</v>
      </c>
      <c r="AX387" s="29">
        <v>29</v>
      </c>
      <c r="AY387" s="29">
        <v>1</v>
      </c>
      <c r="AZ387" s="27" t="s">
        <v>1427</v>
      </c>
      <c r="BA387" s="27">
        <v>100</v>
      </c>
      <c r="BB387" s="27">
        <v>1</v>
      </c>
      <c r="BC387" s="27">
        <v>0</v>
      </c>
      <c r="BD387" s="27">
        <v>0</v>
      </c>
      <c r="BE387" s="27">
        <v>0</v>
      </c>
      <c r="BF387" s="27" t="s">
        <v>2951</v>
      </c>
      <c r="BG387" s="27">
        <v>166</v>
      </c>
      <c r="BH387" s="27" t="s">
        <v>1427</v>
      </c>
      <c r="BI387" s="27">
        <v>4</v>
      </c>
      <c r="BJ387" s="27">
        <v>13</v>
      </c>
      <c r="BK387" s="27" t="s">
        <v>1427</v>
      </c>
      <c r="BL387" s="27" t="s">
        <v>1427</v>
      </c>
      <c r="BM387" s="27" t="s">
        <v>1427</v>
      </c>
      <c r="BN387" s="27">
        <v>1</v>
      </c>
      <c r="BO387" s="29">
        <v>4</v>
      </c>
      <c r="BP387" s="27">
        <v>60</v>
      </c>
      <c r="BQ387" s="27">
        <v>0</v>
      </c>
      <c r="BR387" s="27" t="s">
        <v>1427</v>
      </c>
      <c r="BS387" s="27">
        <v>1</v>
      </c>
      <c r="BT387" s="27">
        <v>1</v>
      </c>
      <c r="BU387" s="29">
        <v>3</v>
      </c>
    </row>
    <row r="388" spans="1:73" ht="30" hidden="1" outlineLevel="2" x14ac:dyDescent="0.25">
      <c r="A388" s="27">
        <v>555</v>
      </c>
      <c r="B388" s="28">
        <v>44450.101759259262</v>
      </c>
      <c r="C388" s="28">
        <v>44450.104097222225</v>
      </c>
      <c r="D388" s="2" t="s">
        <v>1107</v>
      </c>
      <c r="E388" s="27">
        <v>100</v>
      </c>
      <c r="F388" s="27">
        <v>201</v>
      </c>
      <c r="G388" s="27">
        <v>1</v>
      </c>
      <c r="H388" s="28">
        <v>44450.104109293985</v>
      </c>
      <c r="I388" s="2" t="s">
        <v>1108</v>
      </c>
      <c r="J388" s="27">
        <v>45.474197387695313</v>
      </c>
      <c r="K388" s="27">
        <v>9.19940185546875</v>
      </c>
      <c r="L388" s="2" t="s">
        <v>15</v>
      </c>
      <c r="M388" s="2" t="s">
        <v>16</v>
      </c>
      <c r="N388" s="3">
        <v>3</v>
      </c>
      <c r="O388" s="27" t="s">
        <v>2333</v>
      </c>
      <c r="P388" s="27" t="s">
        <v>2146</v>
      </c>
      <c r="Q388" s="27" t="s">
        <v>2145</v>
      </c>
      <c r="R388" s="27">
        <f t="shared" ref="R388:R452" si="24">IF($O388=".",0,1)+IF($P388=".",0,1)+IF($Q388=".",0,1)</f>
        <v>3</v>
      </c>
      <c r="S388" s="27">
        <v>1</v>
      </c>
      <c r="T388" s="27"/>
      <c r="U388" s="27">
        <v>1</v>
      </c>
      <c r="V388" s="27"/>
      <c r="W388" s="27"/>
      <c r="X388" s="27">
        <v>1</v>
      </c>
      <c r="Y388" s="27"/>
      <c r="Z388" s="27" t="s">
        <v>1427</v>
      </c>
      <c r="AA388" s="27" t="s">
        <v>1427</v>
      </c>
      <c r="AB388" s="27" t="s">
        <v>1427</v>
      </c>
      <c r="AC388" s="27">
        <f t="shared" ref="AC388:AC452" si="25">IF($Z388=".",0,1)+IF($AA388=".",0,1)+IF($AB388=".",0,1)</f>
        <v>0</v>
      </c>
      <c r="AD388" s="27"/>
      <c r="AE388" s="27"/>
      <c r="AF388" s="27"/>
      <c r="AG388" s="27"/>
      <c r="AH388" s="27"/>
      <c r="AI388" s="27"/>
      <c r="AJ388" s="27"/>
      <c r="AK388" s="27"/>
      <c r="AL388" s="29">
        <v>0</v>
      </c>
      <c r="AM388" s="29">
        <v>0</v>
      </c>
      <c r="AN388" s="29" t="s">
        <v>1427</v>
      </c>
      <c r="AO388" s="29" t="s">
        <v>1427</v>
      </c>
      <c r="AP388" s="29" t="s">
        <v>1427</v>
      </c>
      <c r="AQ388" s="29" t="s">
        <v>1427</v>
      </c>
      <c r="AR388" s="29" t="s">
        <v>1427</v>
      </c>
      <c r="AS388" s="29" t="s">
        <v>1427</v>
      </c>
      <c r="AT388" s="29" t="str">
        <f t="shared" ref="AT388:AT452" si="26">IF(AN388=".",".",SUM(AN388:AS388)/6)</f>
        <v>.</v>
      </c>
      <c r="AU388" s="29">
        <v>7</v>
      </c>
      <c r="AV388" s="29">
        <v>8</v>
      </c>
      <c r="AW388" s="29">
        <v>1</v>
      </c>
      <c r="AX388" s="29">
        <v>33</v>
      </c>
      <c r="AY388" s="29">
        <v>1</v>
      </c>
      <c r="AZ388" s="27" t="s">
        <v>1427</v>
      </c>
      <c r="BA388" s="27">
        <v>100</v>
      </c>
      <c r="BB388" s="27">
        <v>1</v>
      </c>
      <c r="BC388" s="27">
        <v>0</v>
      </c>
      <c r="BD388" s="27">
        <v>0</v>
      </c>
      <c r="BE388" s="27">
        <v>0</v>
      </c>
      <c r="BF388" s="27" t="s">
        <v>2786</v>
      </c>
      <c r="BG388" s="27">
        <v>168</v>
      </c>
      <c r="BH388" s="27" t="s">
        <v>1427</v>
      </c>
      <c r="BI388" s="27">
        <v>3</v>
      </c>
      <c r="BJ388" s="27" t="s">
        <v>1427</v>
      </c>
      <c r="BK388" s="27" t="s">
        <v>1427</v>
      </c>
      <c r="BL388" s="27" t="s">
        <v>1427</v>
      </c>
      <c r="BM388" s="27" t="s">
        <v>1427</v>
      </c>
      <c r="BN388" s="27">
        <v>1</v>
      </c>
      <c r="BO388" s="29">
        <v>4</v>
      </c>
      <c r="BP388" s="27">
        <v>300</v>
      </c>
      <c r="BQ388" s="27">
        <v>0</v>
      </c>
      <c r="BR388" s="27" t="s">
        <v>1427</v>
      </c>
      <c r="BS388" s="27">
        <v>1</v>
      </c>
      <c r="BT388" s="27">
        <v>0</v>
      </c>
      <c r="BU388" s="29">
        <v>2</v>
      </c>
    </row>
    <row r="389" spans="1:73" ht="30" hidden="1" outlineLevel="2" x14ac:dyDescent="0.25">
      <c r="A389" s="27">
        <v>560</v>
      </c>
      <c r="B389" s="28">
        <v>44450.115879629629</v>
      </c>
      <c r="C389" s="28">
        <v>44450.118449074071</v>
      </c>
      <c r="D389" s="2" t="s">
        <v>1117</v>
      </c>
      <c r="E389" s="27">
        <v>100</v>
      </c>
      <c r="F389" s="27">
        <v>222</v>
      </c>
      <c r="G389" s="27">
        <v>1</v>
      </c>
      <c r="H389" s="28">
        <v>44450.118468715278</v>
      </c>
      <c r="I389" s="2" t="s">
        <v>1118</v>
      </c>
      <c r="J389" s="27">
        <v>45.493698120117188</v>
      </c>
      <c r="K389" s="27">
        <v>12.2449951171875</v>
      </c>
      <c r="L389" s="2" t="s">
        <v>15</v>
      </c>
      <c r="M389" s="2" t="s">
        <v>16</v>
      </c>
      <c r="N389" s="3">
        <v>3</v>
      </c>
      <c r="O389" s="27" t="s">
        <v>2336</v>
      </c>
      <c r="P389" s="27" t="s">
        <v>2337</v>
      </c>
      <c r="Q389" s="27" t="s">
        <v>2338</v>
      </c>
      <c r="R389" s="27">
        <f t="shared" si="24"/>
        <v>3</v>
      </c>
      <c r="S389" s="27"/>
      <c r="T389" s="27"/>
      <c r="U389" s="27"/>
      <c r="V389" s="27">
        <v>2</v>
      </c>
      <c r="W389" s="27"/>
      <c r="X389" s="27">
        <v>1</v>
      </c>
      <c r="Y389" s="27"/>
      <c r="Z389" s="27" t="s">
        <v>1427</v>
      </c>
      <c r="AA389" s="27" t="s">
        <v>1427</v>
      </c>
      <c r="AB389" s="27" t="s">
        <v>1427</v>
      </c>
      <c r="AC389" s="27">
        <f t="shared" si="25"/>
        <v>0</v>
      </c>
      <c r="AD389" s="27"/>
      <c r="AE389" s="27"/>
      <c r="AF389" s="27"/>
      <c r="AG389" s="27"/>
      <c r="AH389" s="27"/>
      <c r="AI389" s="27"/>
      <c r="AJ389" s="27"/>
      <c r="AK389" s="27"/>
      <c r="AL389" s="29">
        <v>0</v>
      </c>
      <c r="AM389" s="29">
        <v>0</v>
      </c>
      <c r="AN389" s="29" t="s">
        <v>1427</v>
      </c>
      <c r="AO389" s="29" t="s">
        <v>1427</v>
      </c>
      <c r="AP389" s="29" t="s">
        <v>1427</v>
      </c>
      <c r="AQ389" s="29" t="s">
        <v>1427</v>
      </c>
      <c r="AR389" s="29" t="s">
        <v>1427</v>
      </c>
      <c r="AS389" s="29" t="s">
        <v>1427</v>
      </c>
      <c r="AT389" s="29" t="str">
        <f t="shared" si="26"/>
        <v>.</v>
      </c>
      <c r="AU389" s="29">
        <v>6</v>
      </c>
      <c r="AV389" s="29">
        <v>8</v>
      </c>
      <c r="AW389" s="29">
        <v>0</v>
      </c>
      <c r="AX389" s="29">
        <v>24</v>
      </c>
      <c r="AY389" s="29">
        <v>1</v>
      </c>
      <c r="AZ389" s="27" t="s">
        <v>1427</v>
      </c>
      <c r="BA389" s="27">
        <v>86</v>
      </c>
      <c r="BB389" s="27">
        <v>0</v>
      </c>
      <c r="BC389" s="27">
        <v>1</v>
      </c>
      <c r="BD389" s="27">
        <v>0</v>
      </c>
      <c r="BE389" s="27">
        <v>0</v>
      </c>
      <c r="BF389" s="27" t="s">
        <v>2958</v>
      </c>
      <c r="BG389" s="27">
        <v>164</v>
      </c>
      <c r="BH389" s="27" t="s">
        <v>1427</v>
      </c>
      <c r="BI389" s="27">
        <v>4</v>
      </c>
      <c r="BJ389" s="27">
        <v>16</v>
      </c>
      <c r="BK389" s="27" t="s">
        <v>1427</v>
      </c>
      <c r="BL389" s="27">
        <v>110</v>
      </c>
      <c r="BM389" s="27" t="s">
        <v>1427</v>
      </c>
      <c r="BN389" s="27">
        <v>3</v>
      </c>
      <c r="BO389" s="29">
        <v>3</v>
      </c>
      <c r="BP389" s="27">
        <v>120</v>
      </c>
      <c r="BQ389" s="27">
        <v>0</v>
      </c>
      <c r="BR389" s="27" t="s">
        <v>1427</v>
      </c>
      <c r="BS389" s="27">
        <v>1</v>
      </c>
      <c r="BT389" s="27">
        <v>1</v>
      </c>
      <c r="BU389" s="29">
        <v>2</v>
      </c>
    </row>
    <row r="390" spans="1:73" ht="45" hidden="1" outlineLevel="2" x14ac:dyDescent="0.25">
      <c r="A390" s="27">
        <v>565</v>
      </c>
      <c r="B390" s="28">
        <v>44450.182476851849</v>
      </c>
      <c r="C390" s="28">
        <v>44450.18917824074</v>
      </c>
      <c r="D390" s="2" t="s">
        <v>1127</v>
      </c>
      <c r="E390" s="27">
        <v>100</v>
      </c>
      <c r="F390" s="27">
        <v>578</v>
      </c>
      <c r="G390" s="27">
        <v>1</v>
      </c>
      <c r="H390" s="28">
        <v>44450.189183483795</v>
      </c>
      <c r="I390" s="2" t="s">
        <v>1128</v>
      </c>
      <c r="J390" s="27">
        <v>48.097793579101563</v>
      </c>
      <c r="K390" s="27">
        <v>20.788406372070313</v>
      </c>
      <c r="L390" s="2" t="s">
        <v>15</v>
      </c>
      <c r="M390" s="2" t="s">
        <v>87</v>
      </c>
      <c r="N390" s="3">
        <v>3</v>
      </c>
      <c r="O390" s="27" t="s">
        <v>2344</v>
      </c>
      <c r="P390" s="27" t="s">
        <v>2345</v>
      </c>
      <c r="Q390" s="27" t="s">
        <v>2346</v>
      </c>
      <c r="R390" s="27">
        <f t="shared" si="24"/>
        <v>3</v>
      </c>
      <c r="S390" s="27">
        <v>2</v>
      </c>
      <c r="T390" s="27"/>
      <c r="U390" s="27"/>
      <c r="V390" s="27">
        <v>1</v>
      </c>
      <c r="W390" s="27"/>
      <c r="X390" s="27"/>
      <c r="Y390" s="27"/>
      <c r="Z390" s="27" t="s">
        <v>1427</v>
      </c>
      <c r="AA390" s="27" t="s">
        <v>1427</v>
      </c>
      <c r="AB390" s="27" t="s">
        <v>1427</v>
      </c>
      <c r="AC390" s="27">
        <f t="shared" si="25"/>
        <v>0</v>
      </c>
      <c r="AD390" s="27"/>
      <c r="AE390" s="27"/>
      <c r="AF390" s="27"/>
      <c r="AG390" s="27"/>
      <c r="AH390" s="27"/>
      <c r="AI390" s="27"/>
      <c r="AJ390" s="27"/>
      <c r="AK390" s="27"/>
      <c r="AL390" s="29">
        <v>0</v>
      </c>
      <c r="AM390" s="29">
        <v>0</v>
      </c>
      <c r="AN390" s="29" t="s">
        <v>1427</v>
      </c>
      <c r="AO390" s="29" t="s">
        <v>1427</v>
      </c>
      <c r="AP390" s="29" t="s">
        <v>1427</v>
      </c>
      <c r="AQ390" s="29" t="s">
        <v>1427</v>
      </c>
      <c r="AR390" s="29" t="s">
        <v>1427</v>
      </c>
      <c r="AS390" s="29" t="s">
        <v>1427</v>
      </c>
      <c r="AT390" s="29" t="str">
        <f t="shared" si="26"/>
        <v>.</v>
      </c>
      <c r="AU390" s="29">
        <v>7</v>
      </c>
      <c r="AV390" s="29">
        <v>8</v>
      </c>
      <c r="AW390" s="29">
        <v>0</v>
      </c>
      <c r="AX390" s="29">
        <v>22</v>
      </c>
      <c r="AY390" s="29">
        <v>0</v>
      </c>
      <c r="AZ390" s="27" t="s">
        <v>3197</v>
      </c>
      <c r="BA390" s="27" t="s">
        <v>1427</v>
      </c>
      <c r="BB390" s="27">
        <v>0</v>
      </c>
      <c r="BC390" s="27">
        <v>0</v>
      </c>
      <c r="BD390" s="27">
        <v>0</v>
      </c>
      <c r="BE390" s="27">
        <v>0</v>
      </c>
      <c r="BF390" s="27" t="s">
        <v>1427</v>
      </c>
      <c r="BG390" s="27">
        <v>164</v>
      </c>
      <c r="BH390" s="27" t="s">
        <v>1427</v>
      </c>
      <c r="BI390" s="27">
        <v>4</v>
      </c>
      <c r="BJ390" s="27">
        <v>13</v>
      </c>
      <c r="BK390" s="27" t="s">
        <v>1427</v>
      </c>
      <c r="BL390" s="27">
        <v>116</v>
      </c>
      <c r="BM390" s="27" t="s">
        <v>3160</v>
      </c>
      <c r="BN390" s="27">
        <v>4</v>
      </c>
      <c r="BO390" s="29">
        <v>3</v>
      </c>
      <c r="BP390" s="27">
        <v>60</v>
      </c>
      <c r="BQ390" s="27">
        <v>1</v>
      </c>
      <c r="BR390" s="27">
        <v>1</v>
      </c>
      <c r="BS390" s="27">
        <v>1</v>
      </c>
      <c r="BT390" s="27">
        <v>1</v>
      </c>
      <c r="BU390" s="29">
        <v>3</v>
      </c>
    </row>
    <row r="391" spans="1:73" ht="30" hidden="1" outlineLevel="2" x14ac:dyDescent="0.25">
      <c r="A391" s="27">
        <v>567</v>
      </c>
      <c r="B391" s="28">
        <v>44450.199803240743</v>
      </c>
      <c r="C391" s="28">
        <v>44450.203206018516</v>
      </c>
      <c r="D391" s="2" t="s">
        <v>1131</v>
      </c>
      <c r="E391" s="27">
        <v>100</v>
      </c>
      <c r="F391" s="27">
        <v>294</v>
      </c>
      <c r="G391" s="27">
        <v>1</v>
      </c>
      <c r="H391" s="28">
        <v>44450.203219768518</v>
      </c>
      <c r="I391" s="2" t="s">
        <v>1132</v>
      </c>
      <c r="J391" s="27">
        <v>43.147903442382813</v>
      </c>
      <c r="K391" s="27">
        <v>12.109695434570313</v>
      </c>
      <c r="L391" s="2" t="s">
        <v>15</v>
      </c>
      <c r="M391" s="2" t="s">
        <v>16</v>
      </c>
      <c r="N391" s="3">
        <v>3</v>
      </c>
      <c r="O391" s="27" t="s">
        <v>2350</v>
      </c>
      <c r="P391" s="27" t="s">
        <v>2351</v>
      </c>
      <c r="Q391" s="27" t="s">
        <v>2352</v>
      </c>
      <c r="R391" s="27">
        <f t="shared" si="24"/>
        <v>3</v>
      </c>
      <c r="S391" s="27"/>
      <c r="T391" s="27"/>
      <c r="U391" s="27"/>
      <c r="V391" s="27">
        <v>1</v>
      </c>
      <c r="W391" s="27"/>
      <c r="X391" s="27">
        <v>1</v>
      </c>
      <c r="Y391" s="27"/>
      <c r="Z391" s="27" t="s">
        <v>1427</v>
      </c>
      <c r="AA391" s="27" t="s">
        <v>1427</v>
      </c>
      <c r="AB391" s="27" t="s">
        <v>1427</v>
      </c>
      <c r="AC391" s="27">
        <f t="shared" si="25"/>
        <v>0</v>
      </c>
      <c r="AD391" s="27"/>
      <c r="AE391" s="27"/>
      <c r="AF391" s="27"/>
      <c r="AG391" s="27"/>
      <c r="AH391" s="27"/>
      <c r="AI391" s="27"/>
      <c r="AJ391" s="27"/>
      <c r="AK391" s="27"/>
      <c r="AL391" s="29">
        <v>0</v>
      </c>
      <c r="AM391" s="29">
        <v>0</v>
      </c>
      <c r="AN391" s="29" t="s">
        <v>1427</v>
      </c>
      <c r="AO391" s="29" t="s">
        <v>1427</v>
      </c>
      <c r="AP391" s="29" t="s">
        <v>1427</v>
      </c>
      <c r="AQ391" s="29" t="s">
        <v>1427</v>
      </c>
      <c r="AR391" s="29" t="s">
        <v>1427</v>
      </c>
      <c r="AS391" s="29" t="s">
        <v>1427</v>
      </c>
      <c r="AT391" s="29" t="str">
        <f t="shared" si="26"/>
        <v>.</v>
      </c>
      <c r="AU391" s="29">
        <v>6</v>
      </c>
      <c r="AV391" s="29">
        <v>6</v>
      </c>
      <c r="AW391" s="29">
        <v>1</v>
      </c>
      <c r="AX391" s="29">
        <v>24</v>
      </c>
      <c r="AY391" s="29">
        <v>1</v>
      </c>
      <c r="AZ391" s="27" t="s">
        <v>1427</v>
      </c>
      <c r="BA391" s="27">
        <v>77</v>
      </c>
      <c r="BB391" s="27">
        <v>1</v>
      </c>
      <c r="BC391" s="27">
        <v>0</v>
      </c>
      <c r="BD391" s="27">
        <v>0</v>
      </c>
      <c r="BE391" s="27">
        <v>0</v>
      </c>
      <c r="BF391" s="27" t="s">
        <v>2960</v>
      </c>
      <c r="BG391" s="27">
        <v>164</v>
      </c>
      <c r="BH391" s="27" t="s">
        <v>1427</v>
      </c>
      <c r="BI391" s="27">
        <v>4</v>
      </c>
      <c r="BJ391" s="27">
        <v>13</v>
      </c>
      <c r="BK391" s="27" t="s">
        <v>1427</v>
      </c>
      <c r="BL391" s="27">
        <v>125</v>
      </c>
      <c r="BM391" s="27" t="s">
        <v>1427</v>
      </c>
      <c r="BN391" s="27">
        <v>4</v>
      </c>
      <c r="BO391" s="29">
        <v>2</v>
      </c>
      <c r="BP391" s="27">
        <v>60</v>
      </c>
      <c r="BQ391" s="27">
        <v>0</v>
      </c>
      <c r="BR391" s="27" t="s">
        <v>1427</v>
      </c>
      <c r="BS391" s="27">
        <v>1</v>
      </c>
      <c r="BT391" s="27">
        <v>1</v>
      </c>
      <c r="BU391" s="29">
        <v>2</v>
      </c>
    </row>
    <row r="392" spans="1:73" ht="30" hidden="1" outlineLevel="2" x14ac:dyDescent="0.25">
      <c r="A392" s="27">
        <v>572</v>
      </c>
      <c r="B392" s="28">
        <v>44450.251284722224</v>
      </c>
      <c r="C392" s="28">
        <v>44450.27175925926</v>
      </c>
      <c r="D392" s="2" t="s">
        <v>1141</v>
      </c>
      <c r="E392" s="27">
        <v>100</v>
      </c>
      <c r="F392" s="27">
        <v>1769</v>
      </c>
      <c r="G392" s="27">
        <v>1</v>
      </c>
      <c r="H392" s="28">
        <v>44450.27177162037</v>
      </c>
      <c r="I392" s="2" t="s">
        <v>1142</v>
      </c>
      <c r="J392" s="27">
        <v>45.543106079101563</v>
      </c>
      <c r="K392" s="27">
        <v>11.54150390625</v>
      </c>
      <c r="L392" s="2" t="s">
        <v>15</v>
      </c>
      <c r="M392" s="2" t="s">
        <v>16</v>
      </c>
      <c r="N392" s="3">
        <v>3</v>
      </c>
      <c r="O392" s="27" t="s">
        <v>2358</v>
      </c>
      <c r="P392" s="27" t="s">
        <v>2359</v>
      </c>
      <c r="Q392" s="27" t="s">
        <v>2360</v>
      </c>
      <c r="R392" s="27">
        <f t="shared" si="24"/>
        <v>3</v>
      </c>
      <c r="S392" s="27">
        <v>1</v>
      </c>
      <c r="T392" s="27">
        <v>2</v>
      </c>
      <c r="U392" s="27"/>
      <c r="V392" s="27"/>
      <c r="W392" s="27"/>
      <c r="X392" s="27"/>
      <c r="Y392" s="27"/>
      <c r="Z392" s="27" t="s">
        <v>1427</v>
      </c>
      <c r="AA392" s="27" t="s">
        <v>1427</v>
      </c>
      <c r="AB392" s="27" t="s">
        <v>1427</v>
      </c>
      <c r="AC392" s="27">
        <f t="shared" si="25"/>
        <v>0</v>
      </c>
      <c r="AD392" s="27"/>
      <c r="AE392" s="27"/>
      <c r="AF392" s="27"/>
      <c r="AG392" s="27"/>
      <c r="AH392" s="27"/>
      <c r="AI392" s="27"/>
      <c r="AJ392" s="27"/>
      <c r="AK392" s="27"/>
      <c r="AL392" s="29">
        <v>0</v>
      </c>
      <c r="AM392" s="29">
        <v>0</v>
      </c>
      <c r="AN392" s="29" t="s">
        <v>1427</v>
      </c>
      <c r="AO392" s="29" t="s">
        <v>1427</v>
      </c>
      <c r="AP392" s="29" t="s">
        <v>1427</v>
      </c>
      <c r="AQ392" s="29" t="s">
        <v>1427</v>
      </c>
      <c r="AR392" s="29" t="s">
        <v>1427</v>
      </c>
      <c r="AS392" s="29" t="s">
        <v>1427</v>
      </c>
      <c r="AT392" s="29" t="str">
        <f t="shared" si="26"/>
        <v>.</v>
      </c>
      <c r="AU392" s="29">
        <v>5</v>
      </c>
      <c r="AV392" s="29">
        <v>6</v>
      </c>
      <c r="AW392" s="29">
        <v>0</v>
      </c>
      <c r="AX392" s="29">
        <v>30</v>
      </c>
      <c r="AY392" s="29">
        <v>1</v>
      </c>
      <c r="AZ392" s="27" t="s">
        <v>1427</v>
      </c>
      <c r="BA392" s="27">
        <v>67</v>
      </c>
      <c r="BB392" s="27">
        <v>1</v>
      </c>
      <c r="BC392" s="27">
        <v>0</v>
      </c>
      <c r="BD392" s="27">
        <v>0</v>
      </c>
      <c r="BE392" s="27">
        <v>0</v>
      </c>
      <c r="BF392" s="27" t="s">
        <v>2964</v>
      </c>
      <c r="BG392" s="27">
        <v>166</v>
      </c>
      <c r="BH392" s="27" t="s">
        <v>1427</v>
      </c>
      <c r="BI392" s="27">
        <v>4</v>
      </c>
      <c r="BJ392" s="27">
        <v>16</v>
      </c>
      <c r="BK392" s="27" t="s">
        <v>1427</v>
      </c>
      <c r="BL392" s="27" t="s">
        <v>1427</v>
      </c>
      <c r="BM392" s="27" t="s">
        <v>1427</v>
      </c>
      <c r="BN392" s="27">
        <v>3</v>
      </c>
      <c r="BO392" s="29">
        <v>3</v>
      </c>
      <c r="BP392" s="27">
        <v>20</v>
      </c>
      <c r="BQ392" s="27">
        <v>1</v>
      </c>
      <c r="BR392" s="27">
        <v>1</v>
      </c>
      <c r="BS392" s="27">
        <v>1</v>
      </c>
      <c r="BT392" s="27">
        <v>0</v>
      </c>
      <c r="BU392" s="29">
        <v>4</v>
      </c>
    </row>
    <row r="393" spans="1:73" ht="30" hidden="1" outlineLevel="2" x14ac:dyDescent="0.25">
      <c r="A393" s="27">
        <v>576</v>
      </c>
      <c r="B393" s="28">
        <v>44450.307395833333</v>
      </c>
      <c r="C393" s="28">
        <v>44450.309884259259</v>
      </c>
      <c r="D393" s="2" t="s">
        <v>1149</v>
      </c>
      <c r="E393" s="27">
        <v>100</v>
      </c>
      <c r="F393" s="27">
        <v>215</v>
      </c>
      <c r="G393" s="27">
        <v>1</v>
      </c>
      <c r="H393" s="28">
        <v>44450.309888564814</v>
      </c>
      <c r="I393" s="2" t="s">
        <v>1150</v>
      </c>
      <c r="J393" s="27">
        <v>38.04449462890625</v>
      </c>
      <c r="K393" s="27">
        <v>13.121902465820313</v>
      </c>
      <c r="L393" s="2" t="s">
        <v>15</v>
      </c>
      <c r="M393" s="2" t="s">
        <v>16</v>
      </c>
      <c r="N393" s="3">
        <v>3</v>
      </c>
      <c r="O393" s="27" t="s">
        <v>2364</v>
      </c>
      <c r="P393" s="27" t="s">
        <v>2365</v>
      </c>
      <c r="Q393" s="27" t="s">
        <v>2366</v>
      </c>
      <c r="R393" s="27">
        <f t="shared" si="24"/>
        <v>3</v>
      </c>
      <c r="S393" s="27"/>
      <c r="T393" s="27">
        <v>3</v>
      </c>
      <c r="U393" s="27"/>
      <c r="V393" s="27"/>
      <c r="W393" s="27"/>
      <c r="X393" s="27"/>
      <c r="Y393" s="27"/>
      <c r="Z393" s="27" t="s">
        <v>1427</v>
      </c>
      <c r="AA393" s="27" t="s">
        <v>1427</v>
      </c>
      <c r="AB393" s="27" t="s">
        <v>1427</v>
      </c>
      <c r="AC393" s="27">
        <f t="shared" si="25"/>
        <v>0</v>
      </c>
      <c r="AD393" s="27"/>
      <c r="AE393" s="27"/>
      <c r="AF393" s="27"/>
      <c r="AG393" s="27"/>
      <c r="AH393" s="27"/>
      <c r="AI393" s="27"/>
      <c r="AJ393" s="27"/>
      <c r="AK393" s="27"/>
      <c r="AL393" s="29">
        <v>0</v>
      </c>
      <c r="AM393" s="29">
        <v>0</v>
      </c>
      <c r="AN393" s="29" t="s">
        <v>1427</v>
      </c>
      <c r="AO393" s="29" t="s">
        <v>1427</v>
      </c>
      <c r="AP393" s="29" t="s">
        <v>1427</v>
      </c>
      <c r="AQ393" s="29" t="s">
        <v>1427</v>
      </c>
      <c r="AR393" s="29" t="s">
        <v>1427</v>
      </c>
      <c r="AS393" s="29" t="s">
        <v>1427</v>
      </c>
      <c r="AT393" s="29" t="str">
        <f t="shared" si="26"/>
        <v>.</v>
      </c>
      <c r="AU393" s="29">
        <v>0</v>
      </c>
      <c r="AV393" s="29">
        <v>5</v>
      </c>
      <c r="AW393" s="29">
        <v>1</v>
      </c>
      <c r="AX393" s="29">
        <v>23</v>
      </c>
      <c r="AY393" s="29">
        <v>1</v>
      </c>
      <c r="AZ393" s="27" t="s">
        <v>1427</v>
      </c>
      <c r="BA393" s="27">
        <v>68</v>
      </c>
      <c r="BB393" s="27">
        <v>0</v>
      </c>
      <c r="BC393" s="27">
        <v>0</v>
      </c>
      <c r="BD393" s="27">
        <v>0</v>
      </c>
      <c r="BE393" s="27">
        <v>1</v>
      </c>
      <c r="BF393" s="27" t="s">
        <v>2966</v>
      </c>
      <c r="BG393" s="27">
        <v>164</v>
      </c>
      <c r="BH393" s="27" t="s">
        <v>1427</v>
      </c>
      <c r="BI393" s="27">
        <v>4</v>
      </c>
      <c r="BJ393" s="27">
        <v>16</v>
      </c>
      <c r="BK393" s="27" t="s">
        <v>1427</v>
      </c>
      <c r="BL393" s="27">
        <v>116</v>
      </c>
      <c r="BM393" s="27" t="s">
        <v>3161</v>
      </c>
      <c r="BN393" s="27">
        <v>4</v>
      </c>
      <c r="BO393" s="29">
        <v>3</v>
      </c>
      <c r="BP393" s="27">
        <v>120</v>
      </c>
      <c r="BQ393" s="27">
        <v>0</v>
      </c>
      <c r="BR393" s="27" t="s">
        <v>1427</v>
      </c>
      <c r="BS393" s="27">
        <v>1</v>
      </c>
      <c r="BT393" s="27">
        <v>1</v>
      </c>
      <c r="BU393" s="29">
        <v>2</v>
      </c>
    </row>
    <row r="394" spans="1:73" ht="45" hidden="1" outlineLevel="2" x14ac:dyDescent="0.25">
      <c r="A394" s="27">
        <v>585</v>
      </c>
      <c r="B394" s="28">
        <v>44450.416412037041</v>
      </c>
      <c r="C394" s="28">
        <v>44450.419675925928</v>
      </c>
      <c r="D394" s="2" t="s">
        <v>1167</v>
      </c>
      <c r="E394" s="27">
        <v>100</v>
      </c>
      <c r="F394" s="27">
        <v>281</v>
      </c>
      <c r="G394" s="27">
        <v>1</v>
      </c>
      <c r="H394" s="28">
        <v>44450.419679293984</v>
      </c>
      <c r="I394" s="2" t="s">
        <v>1168</v>
      </c>
      <c r="J394" s="27">
        <v>45.538604736328125</v>
      </c>
      <c r="K394" s="27">
        <v>10.210601806640625</v>
      </c>
      <c r="L394" s="2" t="s">
        <v>15</v>
      </c>
      <c r="M394" s="2" t="s">
        <v>16</v>
      </c>
      <c r="N394" s="3">
        <v>3</v>
      </c>
      <c r="O394" s="27" t="s">
        <v>2324</v>
      </c>
      <c r="P394" s="27" t="s">
        <v>1964</v>
      </c>
      <c r="Q394" s="27" t="s">
        <v>1972</v>
      </c>
      <c r="R394" s="27">
        <f t="shared" si="24"/>
        <v>3</v>
      </c>
      <c r="S394" s="27"/>
      <c r="T394" s="27"/>
      <c r="U394" s="27">
        <v>2</v>
      </c>
      <c r="V394" s="27"/>
      <c r="W394" s="27"/>
      <c r="X394" s="27">
        <v>1</v>
      </c>
      <c r="Y394" s="27"/>
      <c r="Z394" s="27" t="s">
        <v>1427</v>
      </c>
      <c r="AA394" s="27" t="s">
        <v>1427</v>
      </c>
      <c r="AB394" s="27" t="s">
        <v>1427</v>
      </c>
      <c r="AC394" s="27">
        <f t="shared" si="25"/>
        <v>0</v>
      </c>
      <c r="AD394" s="27"/>
      <c r="AE394" s="27"/>
      <c r="AF394" s="27"/>
      <c r="AG394" s="27"/>
      <c r="AH394" s="27"/>
      <c r="AI394" s="27"/>
      <c r="AJ394" s="27"/>
      <c r="AK394" s="27"/>
      <c r="AL394" s="29">
        <v>0</v>
      </c>
      <c r="AM394" s="29">
        <v>0</v>
      </c>
      <c r="AN394" s="29" t="s">
        <v>1427</v>
      </c>
      <c r="AO394" s="29" t="s">
        <v>1427</v>
      </c>
      <c r="AP394" s="29" t="s">
        <v>1427</v>
      </c>
      <c r="AQ394" s="29" t="s">
        <v>1427</v>
      </c>
      <c r="AR394" s="29" t="s">
        <v>1427</v>
      </c>
      <c r="AS394" s="29" t="s">
        <v>1427</v>
      </c>
      <c r="AT394" s="29" t="str">
        <f t="shared" si="26"/>
        <v>.</v>
      </c>
      <c r="AU394" s="29">
        <v>6</v>
      </c>
      <c r="AV394" s="29">
        <v>7</v>
      </c>
      <c r="AW394" s="29">
        <v>1</v>
      </c>
      <c r="AX394" s="29">
        <v>22</v>
      </c>
      <c r="AY394" s="29">
        <v>1</v>
      </c>
      <c r="AZ394" s="27" t="s">
        <v>1427</v>
      </c>
      <c r="BA394" s="27">
        <v>18</v>
      </c>
      <c r="BB394" s="27">
        <v>1</v>
      </c>
      <c r="BC394" s="27">
        <v>0</v>
      </c>
      <c r="BD394" s="27">
        <v>0</v>
      </c>
      <c r="BE394" s="27">
        <v>0</v>
      </c>
      <c r="BF394" s="27" t="s">
        <v>2968</v>
      </c>
      <c r="BG394" s="27">
        <v>164</v>
      </c>
      <c r="BH394" s="27" t="s">
        <v>1427</v>
      </c>
      <c r="BI394" s="27">
        <v>4</v>
      </c>
      <c r="BJ394" s="27">
        <v>18</v>
      </c>
      <c r="BK394" s="27" t="s">
        <v>3109</v>
      </c>
      <c r="BL394" s="27">
        <v>110</v>
      </c>
      <c r="BM394" s="27" t="s">
        <v>1427</v>
      </c>
      <c r="BN394" s="27">
        <v>4</v>
      </c>
      <c r="BO394" s="29">
        <v>4</v>
      </c>
      <c r="BP394" s="27">
        <v>120</v>
      </c>
      <c r="BQ394" s="27">
        <v>0</v>
      </c>
      <c r="BR394" s="27" t="s">
        <v>1427</v>
      </c>
      <c r="BS394" s="27">
        <v>1</v>
      </c>
      <c r="BT394" s="27">
        <v>1</v>
      </c>
      <c r="BU394" s="29">
        <v>5</v>
      </c>
    </row>
    <row r="395" spans="1:73" ht="45" hidden="1" outlineLevel="2" x14ac:dyDescent="0.25">
      <c r="A395" s="27">
        <v>597</v>
      </c>
      <c r="B395" s="28">
        <v>44450.492280092592</v>
      </c>
      <c r="C395" s="28">
        <v>44450.495787037034</v>
      </c>
      <c r="D395" s="2" t="s">
        <v>1191</v>
      </c>
      <c r="E395" s="27">
        <v>100</v>
      </c>
      <c r="F395" s="27">
        <v>302</v>
      </c>
      <c r="G395" s="27">
        <v>1</v>
      </c>
      <c r="H395" s="28">
        <v>44450.495793981485</v>
      </c>
      <c r="I395" s="2" t="s">
        <v>1192</v>
      </c>
      <c r="J395" s="27">
        <v>40.20379638671875</v>
      </c>
      <c r="K395" s="27">
        <v>18.3345947265625</v>
      </c>
      <c r="L395" s="2" t="s">
        <v>15</v>
      </c>
      <c r="M395" s="2" t="s">
        <v>87</v>
      </c>
      <c r="N395" s="3">
        <v>3</v>
      </c>
      <c r="O395" s="27" t="s">
        <v>2398</v>
      </c>
      <c r="P395" s="27" t="s">
        <v>2399</v>
      </c>
      <c r="Q395" s="27" t="s">
        <v>2400</v>
      </c>
      <c r="R395" s="27">
        <f t="shared" si="24"/>
        <v>3</v>
      </c>
      <c r="S395" s="27">
        <v>1</v>
      </c>
      <c r="T395" s="27">
        <v>1</v>
      </c>
      <c r="U395" s="27"/>
      <c r="V395" s="27"/>
      <c r="W395" s="27"/>
      <c r="X395" s="27">
        <v>1</v>
      </c>
      <c r="Y395" s="27"/>
      <c r="Z395" s="27" t="s">
        <v>1427</v>
      </c>
      <c r="AA395" s="27" t="s">
        <v>1427</v>
      </c>
      <c r="AB395" s="27" t="s">
        <v>1427</v>
      </c>
      <c r="AC395" s="27">
        <f t="shared" si="25"/>
        <v>0</v>
      </c>
      <c r="AD395" s="27"/>
      <c r="AE395" s="27"/>
      <c r="AF395" s="27"/>
      <c r="AG395" s="27"/>
      <c r="AH395" s="27"/>
      <c r="AI395" s="27"/>
      <c r="AJ395" s="27"/>
      <c r="AK395" s="27"/>
      <c r="AL395" s="29">
        <v>0</v>
      </c>
      <c r="AM395" s="29">
        <v>0</v>
      </c>
      <c r="AN395" s="29" t="s">
        <v>1427</v>
      </c>
      <c r="AO395" s="29" t="s">
        <v>1427</v>
      </c>
      <c r="AP395" s="29" t="s">
        <v>1427</v>
      </c>
      <c r="AQ395" s="29" t="s">
        <v>1427</v>
      </c>
      <c r="AR395" s="29" t="s">
        <v>1427</v>
      </c>
      <c r="AS395" s="29" t="s">
        <v>1427</v>
      </c>
      <c r="AT395" s="29" t="str">
        <f t="shared" si="26"/>
        <v>.</v>
      </c>
      <c r="AU395" s="29">
        <v>8</v>
      </c>
      <c r="AV395" s="29">
        <v>7</v>
      </c>
      <c r="AW395" s="29">
        <v>1</v>
      </c>
      <c r="AX395" s="29">
        <v>27</v>
      </c>
      <c r="AY395" s="29">
        <v>1</v>
      </c>
      <c r="AZ395" s="27" t="s">
        <v>1427</v>
      </c>
      <c r="BA395" s="27">
        <v>59</v>
      </c>
      <c r="BB395" s="27">
        <v>1</v>
      </c>
      <c r="BC395" s="27">
        <v>0</v>
      </c>
      <c r="BD395" s="27">
        <v>0</v>
      </c>
      <c r="BE395" s="27">
        <v>0</v>
      </c>
      <c r="BF395" s="27" t="s">
        <v>2600</v>
      </c>
      <c r="BG395" s="27">
        <v>166</v>
      </c>
      <c r="BH395" s="27" t="s">
        <v>1427</v>
      </c>
      <c r="BI395" s="27">
        <v>7</v>
      </c>
      <c r="BJ395" s="27" t="s">
        <v>1427</v>
      </c>
      <c r="BK395" s="27" t="s">
        <v>1427</v>
      </c>
      <c r="BL395" s="27" t="s">
        <v>1427</v>
      </c>
      <c r="BM395" s="27" t="s">
        <v>1427</v>
      </c>
      <c r="BN395" s="27">
        <v>4</v>
      </c>
      <c r="BO395" s="29">
        <v>3</v>
      </c>
      <c r="BP395" s="27">
        <v>5</v>
      </c>
      <c r="BQ395" s="27">
        <v>0</v>
      </c>
      <c r="BR395" s="27" t="s">
        <v>1427</v>
      </c>
      <c r="BS395" s="27">
        <v>1</v>
      </c>
      <c r="BT395" s="27">
        <v>0</v>
      </c>
      <c r="BU395" s="29">
        <v>1</v>
      </c>
    </row>
    <row r="396" spans="1:73" ht="30" hidden="1" outlineLevel="2" x14ac:dyDescent="0.25">
      <c r="A396" s="27">
        <v>611</v>
      </c>
      <c r="B396" s="28">
        <v>44450.641458333332</v>
      </c>
      <c r="C396" s="28">
        <v>44450.646608796298</v>
      </c>
      <c r="D396" s="2" t="s">
        <v>1219</v>
      </c>
      <c r="E396" s="27">
        <v>100</v>
      </c>
      <c r="F396" s="27">
        <v>445</v>
      </c>
      <c r="G396" s="27">
        <v>1</v>
      </c>
      <c r="H396" s="28">
        <v>44450.646622233799</v>
      </c>
      <c r="I396" s="2" t="s">
        <v>1220</v>
      </c>
      <c r="J396" s="27">
        <v>45.625106811523438</v>
      </c>
      <c r="K396" s="27">
        <v>12.566192626953125</v>
      </c>
      <c r="L396" s="2" t="s">
        <v>15</v>
      </c>
      <c r="M396" s="2" t="s">
        <v>16</v>
      </c>
      <c r="N396" s="3">
        <v>3</v>
      </c>
      <c r="O396" s="27" t="s">
        <v>2418</v>
      </c>
      <c r="P396" s="27" t="s">
        <v>2419</v>
      </c>
      <c r="Q396" s="27" t="s">
        <v>2420</v>
      </c>
      <c r="R396" s="27">
        <f t="shared" si="24"/>
        <v>3</v>
      </c>
      <c r="S396" s="27">
        <v>1</v>
      </c>
      <c r="T396" s="27"/>
      <c r="U396" s="27">
        <v>1</v>
      </c>
      <c r="V396" s="27">
        <v>1</v>
      </c>
      <c r="W396" s="27"/>
      <c r="X396" s="27"/>
      <c r="Y396" s="27"/>
      <c r="Z396" s="27" t="s">
        <v>1427</v>
      </c>
      <c r="AA396" s="27" t="s">
        <v>1427</v>
      </c>
      <c r="AB396" s="27" t="s">
        <v>1427</v>
      </c>
      <c r="AC396" s="27">
        <f t="shared" si="25"/>
        <v>0</v>
      </c>
      <c r="AD396" s="27"/>
      <c r="AE396" s="27"/>
      <c r="AF396" s="27"/>
      <c r="AG396" s="27"/>
      <c r="AH396" s="27"/>
      <c r="AI396" s="27"/>
      <c r="AJ396" s="27"/>
      <c r="AK396" s="27"/>
      <c r="AL396" s="29">
        <v>0</v>
      </c>
      <c r="AM396" s="29">
        <v>0</v>
      </c>
      <c r="AN396" s="29" t="s">
        <v>1427</v>
      </c>
      <c r="AO396" s="29" t="s">
        <v>1427</v>
      </c>
      <c r="AP396" s="29" t="s">
        <v>1427</v>
      </c>
      <c r="AQ396" s="29" t="s">
        <v>1427</v>
      </c>
      <c r="AR396" s="29" t="s">
        <v>1427</v>
      </c>
      <c r="AS396" s="29" t="s">
        <v>1427</v>
      </c>
      <c r="AT396" s="29" t="str">
        <f t="shared" si="26"/>
        <v>.</v>
      </c>
      <c r="AU396" s="29">
        <v>6</v>
      </c>
      <c r="AV396" s="29">
        <v>6</v>
      </c>
      <c r="AW396" s="29">
        <v>1</v>
      </c>
      <c r="AX396" s="29">
        <v>61</v>
      </c>
      <c r="AY396" s="29">
        <v>1</v>
      </c>
      <c r="AZ396" s="27" t="s">
        <v>1427</v>
      </c>
      <c r="BA396" s="27">
        <v>104</v>
      </c>
      <c r="BB396" s="27">
        <v>1</v>
      </c>
      <c r="BC396" s="27">
        <v>0</v>
      </c>
      <c r="BD396" s="27">
        <v>0</v>
      </c>
      <c r="BE396" s="27">
        <v>0</v>
      </c>
      <c r="BF396" s="27" t="s">
        <v>2979</v>
      </c>
      <c r="BG396" s="27">
        <v>169</v>
      </c>
      <c r="BH396" s="27" t="s">
        <v>1427</v>
      </c>
      <c r="BI396" s="27">
        <v>4</v>
      </c>
      <c r="BJ396" s="27">
        <v>17</v>
      </c>
      <c r="BK396" s="27" t="s">
        <v>1427</v>
      </c>
      <c r="BL396" s="27" t="s">
        <v>1427</v>
      </c>
      <c r="BM396" s="27" t="s">
        <v>1427</v>
      </c>
      <c r="BN396" s="27">
        <v>2</v>
      </c>
      <c r="BO396" s="29">
        <v>4</v>
      </c>
      <c r="BP396" s="27">
        <v>180</v>
      </c>
      <c r="BQ396" s="27">
        <v>0</v>
      </c>
      <c r="BR396" s="27" t="s">
        <v>1427</v>
      </c>
      <c r="BS396" s="27">
        <v>1</v>
      </c>
      <c r="BT396" s="27">
        <v>0</v>
      </c>
      <c r="BU396" s="29">
        <v>2</v>
      </c>
    </row>
    <row r="397" spans="1:73" ht="30" hidden="1" outlineLevel="2" x14ac:dyDescent="0.25">
      <c r="A397" s="27">
        <v>616</v>
      </c>
      <c r="B397" s="28">
        <v>44451.02380787037</v>
      </c>
      <c r="C397" s="28">
        <v>44451.027453703704</v>
      </c>
      <c r="D397" s="2" t="s">
        <v>1229</v>
      </c>
      <c r="E397" s="27">
        <v>100</v>
      </c>
      <c r="F397" s="27">
        <v>314</v>
      </c>
      <c r="G397" s="27">
        <v>1</v>
      </c>
      <c r="H397" s="28">
        <v>44451.027463541664</v>
      </c>
      <c r="I397" s="2" t="s">
        <v>1230</v>
      </c>
      <c r="J397" s="27">
        <v>45.460800170898438</v>
      </c>
      <c r="K397" s="27">
        <v>11.383407592773438</v>
      </c>
      <c r="L397" s="2" t="s">
        <v>15</v>
      </c>
      <c r="M397" s="2" t="s">
        <v>16</v>
      </c>
      <c r="N397" s="3">
        <v>3</v>
      </c>
      <c r="O397" s="27" t="s">
        <v>2427</v>
      </c>
      <c r="P397" s="27" t="s">
        <v>2428</v>
      </c>
      <c r="Q397" s="27" t="s">
        <v>2429</v>
      </c>
      <c r="R397" s="27">
        <f t="shared" si="24"/>
        <v>3</v>
      </c>
      <c r="S397" s="27"/>
      <c r="T397" s="27"/>
      <c r="U397" s="27">
        <v>1</v>
      </c>
      <c r="V397" s="27">
        <v>1</v>
      </c>
      <c r="W397" s="27"/>
      <c r="X397" s="27">
        <v>1</v>
      </c>
      <c r="Y397" s="27"/>
      <c r="Z397" s="27" t="s">
        <v>1427</v>
      </c>
      <c r="AA397" s="27" t="s">
        <v>1427</v>
      </c>
      <c r="AB397" s="27" t="s">
        <v>1427</v>
      </c>
      <c r="AC397" s="27">
        <f t="shared" si="25"/>
        <v>0</v>
      </c>
      <c r="AD397" s="27"/>
      <c r="AE397" s="27"/>
      <c r="AF397" s="27"/>
      <c r="AG397" s="27"/>
      <c r="AH397" s="27"/>
      <c r="AI397" s="27"/>
      <c r="AJ397" s="27"/>
      <c r="AK397" s="27"/>
      <c r="AL397" s="29">
        <v>0</v>
      </c>
      <c r="AM397" s="29">
        <v>0</v>
      </c>
      <c r="AN397" s="29" t="s">
        <v>1427</v>
      </c>
      <c r="AO397" s="29" t="s">
        <v>1427</v>
      </c>
      <c r="AP397" s="29" t="s">
        <v>1427</v>
      </c>
      <c r="AQ397" s="29" t="s">
        <v>1427</v>
      </c>
      <c r="AR397" s="29" t="s">
        <v>1427</v>
      </c>
      <c r="AS397" s="29" t="s">
        <v>1427</v>
      </c>
      <c r="AT397" s="29" t="str">
        <f t="shared" si="26"/>
        <v>.</v>
      </c>
      <c r="AU397" s="29">
        <v>5</v>
      </c>
      <c r="AV397" s="29">
        <v>7</v>
      </c>
      <c r="AW397" s="29">
        <v>0</v>
      </c>
      <c r="AX397" s="29">
        <v>23</v>
      </c>
      <c r="AY397" s="29">
        <v>1</v>
      </c>
      <c r="AZ397" s="27" t="s">
        <v>1427</v>
      </c>
      <c r="BA397" s="27">
        <v>123</v>
      </c>
      <c r="BB397" s="27">
        <v>1</v>
      </c>
      <c r="BC397" s="27">
        <v>0</v>
      </c>
      <c r="BD397" s="27">
        <v>0</v>
      </c>
      <c r="BE397" s="27">
        <v>0</v>
      </c>
      <c r="BF397" s="27" t="s">
        <v>2981</v>
      </c>
      <c r="BG397" s="27">
        <v>164</v>
      </c>
      <c r="BH397" s="27" t="s">
        <v>1427</v>
      </c>
      <c r="BI397" s="27">
        <v>3</v>
      </c>
      <c r="BJ397" s="27">
        <v>13</v>
      </c>
      <c r="BK397" s="27" t="s">
        <v>1427</v>
      </c>
      <c r="BL397" s="27" t="s">
        <v>1427</v>
      </c>
      <c r="BM397" s="27" t="s">
        <v>1427</v>
      </c>
      <c r="BN397" s="27">
        <v>4</v>
      </c>
      <c r="BO397" s="29">
        <v>3</v>
      </c>
      <c r="BP397" s="27">
        <v>180</v>
      </c>
      <c r="BQ397" s="27">
        <v>0</v>
      </c>
      <c r="BR397" s="27" t="s">
        <v>1427</v>
      </c>
      <c r="BS397" s="27">
        <v>1</v>
      </c>
      <c r="BT397" s="27">
        <v>0</v>
      </c>
      <c r="BU397" s="29">
        <v>2</v>
      </c>
    </row>
    <row r="398" spans="1:73" ht="30" hidden="1" outlineLevel="2" x14ac:dyDescent="0.25">
      <c r="A398" s="27">
        <v>617</v>
      </c>
      <c r="B398" s="28">
        <v>44451.025138888886</v>
      </c>
      <c r="C398" s="28">
        <v>44451.028067129628</v>
      </c>
      <c r="D398" s="2" t="s">
        <v>1231</v>
      </c>
      <c r="E398" s="27">
        <v>100</v>
      </c>
      <c r="F398" s="27">
        <v>252</v>
      </c>
      <c r="G398" s="27">
        <v>1</v>
      </c>
      <c r="H398" s="28">
        <v>44451.028075231479</v>
      </c>
      <c r="I398" s="2" t="s">
        <v>1232</v>
      </c>
      <c r="J398" s="27">
        <v>44.727401733398438</v>
      </c>
      <c r="K398" s="27">
        <v>10.7908935546875</v>
      </c>
      <c r="L398" s="2" t="s">
        <v>15</v>
      </c>
      <c r="M398" s="2" t="s">
        <v>16</v>
      </c>
      <c r="N398" s="3">
        <v>3</v>
      </c>
      <c r="O398" s="27" t="s">
        <v>2318</v>
      </c>
      <c r="P398" s="27" t="s">
        <v>2430</v>
      </c>
      <c r="Q398" s="27" t="s">
        <v>2431</v>
      </c>
      <c r="R398" s="27">
        <f t="shared" si="24"/>
        <v>3</v>
      </c>
      <c r="S398" s="27">
        <v>1</v>
      </c>
      <c r="T398" s="27"/>
      <c r="U398" s="27"/>
      <c r="V398" s="27">
        <v>1</v>
      </c>
      <c r="W398" s="27"/>
      <c r="X398" s="27">
        <v>1</v>
      </c>
      <c r="Y398" s="27"/>
      <c r="Z398" s="27" t="s">
        <v>1427</v>
      </c>
      <c r="AA398" s="27" t="s">
        <v>1427</v>
      </c>
      <c r="AB398" s="27" t="s">
        <v>1427</v>
      </c>
      <c r="AC398" s="27">
        <f t="shared" si="25"/>
        <v>0</v>
      </c>
      <c r="AD398" s="27"/>
      <c r="AE398" s="27"/>
      <c r="AF398" s="27"/>
      <c r="AG398" s="27"/>
      <c r="AH398" s="27"/>
      <c r="AI398" s="27"/>
      <c r="AJ398" s="27"/>
      <c r="AK398" s="27"/>
      <c r="AL398" s="29">
        <v>0</v>
      </c>
      <c r="AM398" s="29">
        <v>0</v>
      </c>
      <c r="AN398" s="29" t="s">
        <v>1427</v>
      </c>
      <c r="AO398" s="29" t="s">
        <v>1427</v>
      </c>
      <c r="AP398" s="29" t="s">
        <v>1427</v>
      </c>
      <c r="AQ398" s="29" t="s">
        <v>1427</v>
      </c>
      <c r="AR398" s="29" t="s">
        <v>1427</v>
      </c>
      <c r="AS398" s="29" t="s">
        <v>1427</v>
      </c>
      <c r="AT398" s="29" t="str">
        <f t="shared" si="26"/>
        <v>.</v>
      </c>
      <c r="AU398" s="29">
        <v>6</v>
      </c>
      <c r="AV398" s="29">
        <v>8</v>
      </c>
      <c r="AW398" s="29">
        <v>1</v>
      </c>
      <c r="AX398" s="29">
        <v>40</v>
      </c>
      <c r="AY398" s="29">
        <v>1</v>
      </c>
      <c r="AZ398" s="27" t="s">
        <v>1427</v>
      </c>
      <c r="BA398" s="27">
        <v>104</v>
      </c>
      <c r="BB398" s="27">
        <v>1</v>
      </c>
      <c r="BC398" s="27">
        <v>0</v>
      </c>
      <c r="BD398" s="27">
        <v>0</v>
      </c>
      <c r="BE398" s="27">
        <v>0</v>
      </c>
      <c r="BF398" s="27" t="s">
        <v>2982</v>
      </c>
      <c r="BG398" s="27">
        <v>166</v>
      </c>
      <c r="BH398" s="27" t="s">
        <v>1427</v>
      </c>
      <c r="BI398" s="27">
        <v>7</v>
      </c>
      <c r="BJ398" s="27" t="s">
        <v>1427</v>
      </c>
      <c r="BK398" s="27" t="s">
        <v>1427</v>
      </c>
      <c r="BL398" s="27" t="s">
        <v>1427</v>
      </c>
      <c r="BM398" s="27" t="s">
        <v>1427</v>
      </c>
      <c r="BN398" s="27">
        <v>2</v>
      </c>
      <c r="BO398" s="29">
        <v>4</v>
      </c>
      <c r="BP398" s="27">
        <v>60</v>
      </c>
      <c r="BQ398" s="27">
        <v>0</v>
      </c>
      <c r="BR398" s="27" t="s">
        <v>1427</v>
      </c>
      <c r="BS398" s="27">
        <v>1</v>
      </c>
      <c r="BT398" s="27">
        <v>1</v>
      </c>
      <c r="BU398" s="29">
        <v>6</v>
      </c>
    </row>
    <row r="399" spans="1:73" ht="30" hidden="1" outlineLevel="2" x14ac:dyDescent="0.25">
      <c r="A399" s="27">
        <v>628</v>
      </c>
      <c r="B399" s="28">
        <v>44451.177071759259</v>
      </c>
      <c r="C399" s="28">
        <v>44451.180613425924</v>
      </c>
      <c r="D399" s="2" t="s">
        <v>1253</v>
      </c>
      <c r="E399" s="27">
        <v>100</v>
      </c>
      <c r="F399" s="27">
        <v>305</v>
      </c>
      <c r="G399" s="27">
        <v>1</v>
      </c>
      <c r="H399" s="28">
        <v>44451.180621597225</v>
      </c>
      <c r="I399" s="2" t="s">
        <v>1254</v>
      </c>
      <c r="J399" s="27">
        <v>45.474197387695313</v>
      </c>
      <c r="K399" s="27">
        <v>9.19940185546875</v>
      </c>
      <c r="L399" s="2" t="s">
        <v>15</v>
      </c>
      <c r="M399" s="2" t="s">
        <v>16</v>
      </c>
      <c r="N399" s="3">
        <v>3</v>
      </c>
      <c r="O399" s="27" t="s">
        <v>2443</v>
      </c>
      <c r="P399" s="27" t="s">
        <v>2444</v>
      </c>
      <c r="Q399" s="27" t="s">
        <v>2445</v>
      </c>
      <c r="R399" s="27">
        <f t="shared" si="24"/>
        <v>3</v>
      </c>
      <c r="S399" s="27"/>
      <c r="T399" s="27"/>
      <c r="U399" s="27">
        <v>2</v>
      </c>
      <c r="V399" s="27"/>
      <c r="W399" s="27"/>
      <c r="X399" s="27">
        <v>1</v>
      </c>
      <c r="Y399" s="27"/>
      <c r="Z399" s="27" t="s">
        <v>1427</v>
      </c>
      <c r="AA399" s="27" t="s">
        <v>1427</v>
      </c>
      <c r="AB399" s="27" t="s">
        <v>1427</v>
      </c>
      <c r="AC399" s="27">
        <f t="shared" si="25"/>
        <v>0</v>
      </c>
      <c r="AD399" s="27"/>
      <c r="AE399" s="27"/>
      <c r="AF399" s="27"/>
      <c r="AG399" s="27"/>
      <c r="AH399" s="27"/>
      <c r="AI399" s="27"/>
      <c r="AJ399" s="27"/>
      <c r="AK399" s="27"/>
      <c r="AL399" s="29">
        <v>0</v>
      </c>
      <c r="AM399" s="29">
        <v>0</v>
      </c>
      <c r="AN399" s="29" t="s">
        <v>1427</v>
      </c>
      <c r="AO399" s="29" t="s">
        <v>1427</v>
      </c>
      <c r="AP399" s="29" t="s">
        <v>1427</v>
      </c>
      <c r="AQ399" s="29" t="s">
        <v>1427</v>
      </c>
      <c r="AR399" s="29" t="s">
        <v>1427</v>
      </c>
      <c r="AS399" s="29" t="s">
        <v>1427</v>
      </c>
      <c r="AT399" s="29" t="str">
        <f t="shared" si="26"/>
        <v>.</v>
      </c>
      <c r="AU399" s="29">
        <v>3</v>
      </c>
      <c r="AV399" s="29">
        <v>3</v>
      </c>
      <c r="AW399" s="29">
        <v>1</v>
      </c>
      <c r="AX399" s="29">
        <v>37</v>
      </c>
      <c r="AY399" s="29">
        <v>1</v>
      </c>
      <c r="AZ399" s="27" t="s">
        <v>1427</v>
      </c>
      <c r="BA399" s="27">
        <v>88</v>
      </c>
      <c r="BB399" s="27">
        <v>0</v>
      </c>
      <c r="BC399" s="27">
        <v>0</v>
      </c>
      <c r="BD399" s="27">
        <v>1</v>
      </c>
      <c r="BE399" s="27">
        <v>0</v>
      </c>
      <c r="BF399" s="27" t="s">
        <v>2990</v>
      </c>
      <c r="BG399" s="27">
        <v>173</v>
      </c>
      <c r="BH399" s="27" t="s">
        <v>2991</v>
      </c>
      <c r="BI399" s="27">
        <v>4</v>
      </c>
      <c r="BJ399" s="27">
        <v>18</v>
      </c>
      <c r="BK399" s="27" t="s">
        <v>3114</v>
      </c>
      <c r="BL399" s="27" t="s">
        <v>1427</v>
      </c>
      <c r="BM399" s="27" t="s">
        <v>1427</v>
      </c>
      <c r="BN399" s="27">
        <v>1</v>
      </c>
      <c r="BO399" s="29">
        <v>3</v>
      </c>
      <c r="BP399" s="27">
        <v>140</v>
      </c>
      <c r="BQ399" s="27">
        <v>0</v>
      </c>
      <c r="BR399" s="27" t="s">
        <v>1427</v>
      </c>
      <c r="BS399" s="27">
        <v>1</v>
      </c>
      <c r="BT399" s="27">
        <v>1</v>
      </c>
      <c r="BU399" s="29">
        <v>2</v>
      </c>
    </row>
    <row r="400" spans="1:73" ht="30" hidden="1" outlineLevel="2" x14ac:dyDescent="0.25">
      <c r="A400" s="27">
        <v>635</v>
      </c>
      <c r="B400" s="28">
        <v>44451.197314814817</v>
      </c>
      <c r="C400" s="28">
        <v>44451.200069444443</v>
      </c>
      <c r="D400" s="2" t="s">
        <v>1267</v>
      </c>
      <c r="E400" s="27">
        <v>100</v>
      </c>
      <c r="F400" s="27">
        <v>237</v>
      </c>
      <c r="G400" s="27">
        <v>1</v>
      </c>
      <c r="H400" s="28">
        <v>44451.20007353009</v>
      </c>
      <c r="I400" s="2" t="s">
        <v>1268</v>
      </c>
      <c r="J400" s="27">
        <v>41.900802612304688</v>
      </c>
      <c r="K400" s="27">
        <v>12.487396240234375</v>
      </c>
      <c r="L400" s="2" t="s">
        <v>15</v>
      </c>
      <c r="M400" s="2" t="s">
        <v>16</v>
      </c>
      <c r="N400" s="3">
        <v>3</v>
      </c>
      <c r="O400" s="27" t="s">
        <v>2449</v>
      </c>
      <c r="P400" s="27" t="s">
        <v>2450</v>
      </c>
      <c r="Q400" s="27" t="s">
        <v>2451</v>
      </c>
      <c r="R400" s="27">
        <f t="shared" si="24"/>
        <v>3</v>
      </c>
      <c r="S400" s="27"/>
      <c r="T400" s="27"/>
      <c r="U400" s="27">
        <v>2</v>
      </c>
      <c r="V400" s="27">
        <v>1</v>
      </c>
      <c r="W400" s="27"/>
      <c r="X400" s="27"/>
      <c r="Y400" s="27"/>
      <c r="Z400" s="27" t="s">
        <v>1427</v>
      </c>
      <c r="AA400" s="27" t="s">
        <v>1427</v>
      </c>
      <c r="AB400" s="27" t="s">
        <v>1427</v>
      </c>
      <c r="AC400" s="27">
        <f t="shared" si="25"/>
        <v>0</v>
      </c>
      <c r="AD400" s="27"/>
      <c r="AE400" s="27"/>
      <c r="AF400" s="27"/>
      <c r="AG400" s="27"/>
      <c r="AH400" s="27"/>
      <c r="AI400" s="27"/>
      <c r="AJ400" s="27"/>
      <c r="AK400" s="27"/>
      <c r="AL400" s="29">
        <v>0</v>
      </c>
      <c r="AM400" s="29">
        <v>0</v>
      </c>
      <c r="AN400" s="29" t="s">
        <v>1427</v>
      </c>
      <c r="AO400" s="29" t="s">
        <v>1427</v>
      </c>
      <c r="AP400" s="29" t="s">
        <v>1427</v>
      </c>
      <c r="AQ400" s="29" t="s">
        <v>1427</v>
      </c>
      <c r="AR400" s="29" t="s">
        <v>1427</v>
      </c>
      <c r="AS400" s="29" t="s">
        <v>1427</v>
      </c>
      <c r="AT400" s="29" t="str">
        <f t="shared" si="26"/>
        <v>.</v>
      </c>
      <c r="AU400" s="29">
        <v>6</v>
      </c>
      <c r="AV400" s="29">
        <v>7</v>
      </c>
      <c r="AW400" s="29">
        <v>1</v>
      </c>
      <c r="AX400" s="29">
        <v>35</v>
      </c>
      <c r="AY400" s="29">
        <v>1</v>
      </c>
      <c r="AZ400" s="27" t="s">
        <v>1427</v>
      </c>
      <c r="BA400" s="27">
        <v>73</v>
      </c>
      <c r="BB400" s="27">
        <v>0</v>
      </c>
      <c r="BC400" s="27">
        <v>0</v>
      </c>
      <c r="BD400" s="27">
        <v>1</v>
      </c>
      <c r="BE400" s="27">
        <v>0</v>
      </c>
      <c r="BF400" s="27" t="s">
        <v>2606</v>
      </c>
      <c r="BG400" s="27">
        <v>167</v>
      </c>
      <c r="BH400" s="27" t="s">
        <v>1427</v>
      </c>
      <c r="BI400" s="27">
        <v>7</v>
      </c>
      <c r="BJ400" s="27" t="s">
        <v>1427</v>
      </c>
      <c r="BK400" s="27" t="s">
        <v>1427</v>
      </c>
      <c r="BL400" s="27" t="s">
        <v>1427</v>
      </c>
      <c r="BM400" s="27" t="s">
        <v>1427</v>
      </c>
      <c r="BN400" s="27">
        <v>3</v>
      </c>
      <c r="BO400" s="29">
        <v>3</v>
      </c>
      <c r="BP400" s="27">
        <v>120</v>
      </c>
      <c r="BQ400" s="27">
        <v>0</v>
      </c>
      <c r="BR400" s="27" t="s">
        <v>1427</v>
      </c>
      <c r="BS400" s="27">
        <v>1</v>
      </c>
      <c r="BT400" s="27">
        <v>1</v>
      </c>
      <c r="BU400" s="29">
        <v>3</v>
      </c>
    </row>
    <row r="401" spans="1:73" ht="30" hidden="1" outlineLevel="2" x14ac:dyDescent="0.25">
      <c r="A401" s="27">
        <v>637</v>
      </c>
      <c r="B401" s="28">
        <v>44451.199837962966</v>
      </c>
      <c r="C401" s="28">
        <v>44451.201678240737</v>
      </c>
      <c r="D401" s="2" t="s">
        <v>1271</v>
      </c>
      <c r="E401" s="27">
        <v>100</v>
      </c>
      <c r="F401" s="27">
        <v>159</v>
      </c>
      <c r="G401" s="27">
        <v>1</v>
      </c>
      <c r="H401" s="28">
        <v>44451.201689745372</v>
      </c>
      <c r="I401" s="2" t="s">
        <v>1272</v>
      </c>
      <c r="J401" s="27">
        <v>43.147903442382813</v>
      </c>
      <c r="K401" s="27">
        <v>12.109695434570313</v>
      </c>
      <c r="L401" s="2" t="s">
        <v>15</v>
      </c>
      <c r="M401" s="2" t="s">
        <v>16</v>
      </c>
      <c r="N401" s="3">
        <v>3</v>
      </c>
      <c r="O401" s="27" t="s">
        <v>2454</v>
      </c>
      <c r="P401" s="27" t="s">
        <v>2455</v>
      </c>
      <c r="Q401" s="27" t="s">
        <v>2456</v>
      </c>
      <c r="R401" s="27">
        <f t="shared" si="24"/>
        <v>3</v>
      </c>
      <c r="S401" s="27"/>
      <c r="T401" s="27"/>
      <c r="U401" s="27">
        <v>2</v>
      </c>
      <c r="V401" s="27">
        <v>1</v>
      </c>
      <c r="W401" s="27"/>
      <c r="X401" s="27"/>
      <c r="Y401" s="27"/>
      <c r="Z401" s="27" t="s">
        <v>1427</v>
      </c>
      <c r="AA401" s="27" t="s">
        <v>1427</v>
      </c>
      <c r="AB401" s="27" t="s">
        <v>1427</v>
      </c>
      <c r="AC401" s="27">
        <f t="shared" si="25"/>
        <v>0</v>
      </c>
      <c r="AD401" s="27"/>
      <c r="AE401" s="27"/>
      <c r="AF401" s="27"/>
      <c r="AG401" s="27"/>
      <c r="AH401" s="27"/>
      <c r="AI401" s="27"/>
      <c r="AJ401" s="27"/>
      <c r="AK401" s="27"/>
      <c r="AL401" s="29">
        <v>0</v>
      </c>
      <c r="AM401" s="29">
        <v>0</v>
      </c>
      <c r="AN401" s="29" t="s">
        <v>1427</v>
      </c>
      <c r="AO401" s="29" t="s">
        <v>1427</v>
      </c>
      <c r="AP401" s="29" t="s">
        <v>1427</v>
      </c>
      <c r="AQ401" s="29" t="s">
        <v>1427</v>
      </c>
      <c r="AR401" s="29" t="s">
        <v>1427</v>
      </c>
      <c r="AS401" s="29" t="s">
        <v>1427</v>
      </c>
      <c r="AT401" s="29" t="str">
        <f t="shared" si="26"/>
        <v>.</v>
      </c>
      <c r="AU401" s="29">
        <v>7</v>
      </c>
      <c r="AV401" s="29">
        <v>7</v>
      </c>
      <c r="AW401" s="29">
        <v>1</v>
      </c>
      <c r="AX401" s="29">
        <v>28</v>
      </c>
      <c r="AY401" s="29">
        <v>1</v>
      </c>
      <c r="AZ401" s="27" t="s">
        <v>1427</v>
      </c>
      <c r="BA401" s="27">
        <v>30</v>
      </c>
      <c r="BB401" s="27">
        <v>1</v>
      </c>
      <c r="BC401" s="27">
        <v>0</v>
      </c>
      <c r="BD401" s="27">
        <v>0</v>
      </c>
      <c r="BE401" s="27">
        <v>0</v>
      </c>
      <c r="BF401" s="27" t="s">
        <v>2998</v>
      </c>
      <c r="BG401" s="27">
        <v>167</v>
      </c>
      <c r="BH401" s="27" t="s">
        <v>1427</v>
      </c>
      <c r="BI401" s="27">
        <v>4</v>
      </c>
      <c r="BJ401" s="27">
        <v>9</v>
      </c>
      <c r="BK401" s="27" t="s">
        <v>1427</v>
      </c>
      <c r="BL401" s="27" t="s">
        <v>1427</v>
      </c>
      <c r="BM401" s="27" t="s">
        <v>1427</v>
      </c>
      <c r="BN401" s="27">
        <v>2</v>
      </c>
      <c r="BO401" s="29">
        <v>3</v>
      </c>
      <c r="BP401" s="27">
        <v>80</v>
      </c>
      <c r="BQ401" s="27">
        <v>0</v>
      </c>
      <c r="BR401" s="27" t="s">
        <v>1427</v>
      </c>
      <c r="BS401" s="27">
        <v>1</v>
      </c>
      <c r="BT401" s="27">
        <v>1</v>
      </c>
      <c r="BU401" s="29">
        <v>3</v>
      </c>
    </row>
    <row r="402" spans="1:73" ht="30" hidden="1" outlineLevel="2" x14ac:dyDescent="0.25">
      <c r="A402" s="27">
        <v>645</v>
      </c>
      <c r="B402" s="28">
        <v>44451.216932870368</v>
      </c>
      <c r="C402" s="28">
        <v>44451.22148148148</v>
      </c>
      <c r="D402" s="2" t="s">
        <v>1287</v>
      </c>
      <c r="E402" s="27">
        <v>100</v>
      </c>
      <c r="F402" s="27">
        <v>392</v>
      </c>
      <c r="G402" s="27">
        <v>1</v>
      </c>
      <c r="H402" s="28">
        <v>44451.221487708332</v>
      </c>
      <c r="I402" s="2" t="s">
        <v>1288</v>
      </c>
      <c r="J402" s="27">
        <v>40.86700439453125</v>
      </c>
      <c r="K402" s="27">
        <v>14.238494873046875</v>
      </c>
      <c r="L402" s="2" t="s">
        <v>15</v>
      </c>
      <c r="M402" s="2" t="s">
        <v>16</v>
      </c>
      <c r="N402" s="3">
        <v>3</v>
      </c>
      <c r="O402" s="27" t="s">
        <v>2469</v>
      </c>
      <c r="P402" s="27" t="s">
        <v>2470</v>
      </c>
      <c r="Q402" s="27" t="s">
        <v>1673</v>
      </c>
      <c r="R402" s="27">
        <f t="shared" si="24"/>
        <v>3</v>
      </c>
      <c r="S402" s="27">
        <v>1</v>
      </c>
      <c r="T402" s="27"/>
      <c r="U402" s="27"/>
      <c r="V402" s="27"/>
      <c r="W402" s="27"/>
      <c r="X402" s="27">
        <v>2</v>
      </c>
      <c r="Y402" s="27"/>
      <c r="Z402" s="27" t="s">
        <v>1427</v>
      </c>
      <c r="AA402" s="27" t="s">
        <v>1427</v>
      </c>
      <c r="AB402" s="27" t="s">
        <v>1427</v>
      </c>
      <c r="AC402" s="27">
        <f t="shared" si="25"/>
        <v>0</v>
      </c>
      <c r="AD402" s="27"/>
      <c r="AE402" s="27"/>
      <c r="AF402" s="27"/>
      <c r="AG402" s="27"/>
      <c r="AH402" s="27"/>
      <c r="AI402" s="27"/>
      <c r="AJ402" s="27"/>
      <c r="AK402" s="27"/>
      <c r="AL402" s="29">
        <v>0</v>
      </c>
      <c r="AM402" s="29">
        <v>0</v>
      </c>
      <c r="AN402" s="29" t="s">
        <v>1427</v>
      </c>
      <c r="AO402" s="29" t="s">
        <v>1427</v>
      </c>
      <c r="AP402" s="29" t="s">
        <v>1427</v>
      </c>
      <c r="AQ402" s="29" t="s">
        <v>1427</v>
      </c>
      <c r="AR402" s="29" t="s">
        <v>1427</v>
      </c>
      <c r="AS402" s="29" t="s">
        <v>1427</v>
      </c>
      <c r="AT402" s="29" t="str">
        <f t="shared" si="26"/>
        <v>.</v>
      </c>
      <c r="AU402" s="29">
        <v>5</v>
      </c>
      <c r="AV402" s="29">
        <v>7</v>
      </c>
      <c r="AW402" s="29">
        <v>1</v>
      </c>
      <c r="AX402" s="29">
        <v>37</v>
      </c>
      <c r="AY402" s="29">
        <v>1</v>
      </c>
      <c r="AZ402" s="27" t="s">
        <v>1427</v>
      </c>
      <c r="BA402" s="27">
        <v>61</v>
      </c>
      <c r="BB402" s="27">
        <v>0</v>
      </c>
      <c r="BC402" s="27">
        <v>0</v>
      </c>
      <c r="BD402" s="27">
        <v>1</v>
      </c>
      <c r="BE402" s="27">
        <v>0</v>
      </c>
      <c r="BF402" s="27" t="s">
        <v>3003</v>
      </c>
      <c r="BG402" s="27">
        <v>167</v>
      </c>
      <c r="BH402" s="27" t="s">
        <v>1427</v>
      </c>
      <c r="BI402" s="27">
        <v>4</v>
      </c>
      <c r="BJ402" s="27">
        <v>9</v>
      </c>
      <c r="BK402" s="27" t="s">
        <v>1427</v>
      </c>
      <c r="BL402" s="27" t="s">
        <v>1427</v>
      </c>
      <c r="BM402" s="27" t="s">
        <v>1427</v>
      </c>
      <c r="BN402" s="27">
        <v>3</v>
      </c>
      <c r="BO402" s="29">
        <v>4</v>
      </c>
      <c r="BP402" s="27">
        <v>120</v>
      </c>
      <c r="BQ402" s="27">
        <v>0</v>
      </c>
      <c r="BR402" s="27" t="s">
        <v>1427</v>
      </c>
      <c r="BS402" s="27">
        <v>1</v>
      </c>
      <c r="BT402" s="27">
        <v>1</v>
      </c>
      <c r="BU402" s="29">
        <v>2</v>
      </c>
    </row>
    <row r="403" spans="1:73" ht="30" hidden="1" outlineLevel="2" x14ac:dyDescent="0.25">
      <c r="A403" s="27">
        <v>648</v>
      </c>
      <c r="B403" s="28">
        <v>44451.230219907404</v>
      </c>
      <c r="C403" s="28">
        <v>44451.232986111114</v>
      </c>
      <c r="D403" s="2" t="s">
        <v>1293</v>
      </c>
      <c r="E403" s="27">
        <v>100</v>
      </c>
      <c r="F403" s="27">
        <v>238</v>
      </c>
      <c r="G403" s="27">
        <v>1</v>
      </c>
      <c r="H403" s="28">
        <v>44451.232992696758</v>
      </c>
      <c r="I403" s="2" t="s">
        <v>1294</v>
      </c>
      <c r="J403" s="27">
        <v>43.147903442382813</v>
      </c>
      <c r="K403" s="27">
        <v>12.109695434570313</v>
      </c>
      <c r="L403" s="2" t="s">
        <v>15</v>
      </c>
      <c r="M403" s="2" t="s">
        <v>16</v>
      </c>
      <c r="N403" s="3">
        <v>3</v>
      </c>
      <c r="O403" s="27" t="s">
        <v>2474</v>
      </c>
      <c r="P403" s="27" t="s">
        <v>2475</v>
      </c>
      <c r="Q403" s="27" t="s">
        <v>2476</v>
      </c>
      <c r="R403" s="27">
        <f t="shared" si="24"/>
        <v>3</v>
      </c>
      <c r="S403" s="27">
        <v>1</v>
      </c>
      <c r="T403" s="27">
        <v>1</v>
      </c>
      <c r="U403" s="27"/>
      <c r="V403" s="27"/>
      <c r="W403" s="27"/>
      <c r="X403" s="27">
        <v>1</v>
      </c>
      <c r="Y403" s="27"/>
      <c r="Z403" s="27" t="s">
        <v>1427</v>
      </c>
      <c r="AA403" s="27" t="s">
        <v>1427</v>
      </c>
      <c r="AB403" s="27" t="s">
        <v>1427</v>
      </c>
      <c r="AC403" s="27">
        <f t="shared" si="25"/>
        <v>0</v>
      </c>
      <c r="AD403" s="27"/>
      <c r="AE403" s="27"/>
      <c r="AF403" s="27"/>
      <c r="AG403" s="27"/>
      <c r="AH403" s="27"/>
      <c r="AI403" s="27"/>
      <c r="AJ403" s="27"/>
      <c r="AK403" s="27"/>
      <c r="AL403" s="29">
        <v>0</v>
      </c>
      <c r="AM403" s="29">
        <v>0</v>
      </c>
      <c r="AN403" s="29" t="s">
        <v>1427</v>
      </c>
      <c r="AO403" s="29" t="s">
        <v>1427</v>
      </c>
      <c r="AP403" s="29" t="s">
        <v>1427</v>
      </c>
      <c r="AQ403" s="29" t="s">
        <v>1427</v>
      </c>
      <c r="AR403" s="29" t="s">
        <v>1427</v>
      </c>
      <c r="AS403" s="29" t="s">
        <v>1427</v>
      </c>
      <c r="AT403" s="29" t="str">
        <f t="shared" si="26"/>
        <v>.</v>
      </c>
      <c r="AU403" s="29">
        <v>6</v>
      </c>
      <c r="AV403" s="29">
        <v>6</v>
      </c>
      <c r="AW403" s="29">
        <v>1</v>
      </c>
      <c r="AX403" s="29">
        <v>38</v>
      </c>
      <c r="AY403" s="29">
        <v>1</v>
      </c>
      <c r="AZ403" s="27" t="s">
        <v>1427</v>
      </c>
      <c r="BA403" s="27">
        <v>86</v>
      </c>
      <c r="BB403" s="27">
        <v>0</v>
      </c>
      <c r="BC403" s="27">
        <v>1</v>
      </c>
      <c r="BD403" s="27">
        <v>0</v>
      </c>
      <c r="BE403" s="27">
        <v>0</v>
      </c>
      <c r="BF403" s="27" t="s">
        <v>2609</v>
      </c>
      <c r="BG403" s="27">
        <v>166</v>
      </c>
      <c r="BH403" s="27" t="s">
        <v>1427</v>
      </c>
      <c r="BI403" s="27">
        <v>4</v>
      </c>
      <c r="BJ403" s="27">
        <v>9</v>
      </c>
      <c r="BK403" s="27" t="s">
        <v>1427</v>
      </c>
      <c r="BL403" s="27" t="s">
        <v>1427</v>
      </c>
      <c r="BM403" s="27" t="s">
        <v>1427</v>
      </c>
      <c r="BN403" s="27">
        <v>3</v>
      </c>
      <c r="BO403" s="29">
        <v>2</v>
      </c>
      <c r="BP403" s="27">
        <v>30</v>
      </c>
      <c r="BQ403" s="27">
        <v>0</v>
      </c>
      <c r="BR403" s="27" t="s">
        <v>1427</v>
      </c>
      <c r="BS403" s="27">
        <v>1</v>
      </c>
      <c r="BT403" s="27">
        <v>1</v>
      </c>
      <c r="BU403" s="29">
        <v>2</v>
      </c>
    </row>
    <row r="404" spans="1:73" ht="45" hidden="1" outlineLevel="2" x14ac:dyDescent="0.25">
      <c r="A404" s="27">
        <v>651</v>
      </c>
      <c r="B404" s="28">
        <v>44451.238877314812</v>
      </c>
      <c r="C404" s="28">
        <v>44451.240763888891</v>
      </c>
      <c r="D404" s="2" t="s">
        <v>1299</v>
      </c>
      <c r="E404" s="27">
        <v>100</v>
      </c>
      <c r="F404" s="27">
        <v>163</v>
      </c>
      <c r="G404" s="27">
        <v>1</v>
      </c>
      <c r="H404" s="28">
        <v>44451.240774826387</v>
      </c>
      <c r="I404" s="2" t="s">
        <v>1300</v>
      </c>
      <c r="J404" s="27">
        <v>38.5469970703125</v>
      </c>
      <c r="K404" s="27">
        <v>15.925796508789063</v>
      </c>
      <c r="L404" s="2" t="s">
        <v>15</v>
      </c>
      <c r="M404" s="2" t="s">
        <v>16</v>
      </c>
      <c r="N404" s="3">
        <v>3</v>
      </c>
      <c r="O404" s="27" t="s">
        <v>2480</v>
      </c>
      <c r="P404" s="27" t="s">
        <v>2481</v>
      </c>
      <c r="Q404" s="27" t="s">
        <v>2481</v>
      </c>
      <c r="R404" s="27">
        <f t="shared" si="24"/>
        <v>3</v>
      </c>
      <c r="S404" s="27"/>
      <c r="T404" s="27"/>
      <c r="U404" s="27">
        <v>1</v>
      </c>
      <c r="V404" s="27"/>
      <c r="W404" s="27"/>
      <c r="X404" s="27"/>
      <c r="Y404" s="27"/>
      <c r="Z404" s="27" t="s">
        <v>1427</v>
      </c>
      <c r="AA404" s="27" t="s">
        <v>1427</v>
      </c>
      <c r="AB404" s="27" t="s">
        <v>1427</v>
      </c>
      <c r="AC404" s="27">
        <f t="shared" si="25"/>
        <v>0</v>
      </c>
      <c r="AD404" s="27"/>
      <c r="AE404" s="27"/>
      <c r="AF404" s="27"/>
      <c r="AG404" s="27"/>
      <c r="AH404" s="27"/>
      <c r="AI404" s="27"/>
      <c r="AJ404" s="27"/>
      <c r="AK404" s="27"/>
      <c r="AL404" s="29">
        <v>0</v>
      </c>
      <c r="AM404" s="29">
        <v>0</v>
      </c>
      <c r="AN404" s="29" t="s">
        <v>1427</v>
      </c>
      <c r="AO404" s="29" t="s">
        <v>1427</v>
      </c>
      <c r="AP404" s="29" t="s">
        <v>1427</v>
      </c>
      <c r="AQ404" s="29" t="s">
        <v>1427</v>
      </c>
      <c r="AR404" s="29" t="s">
        <v>1427</v>
      </c>
      <c r="AS404" s="29" t="s">
        <v>1427</v>
      </c>
      <c r="AT404" s="29" t="str">
        <f t="shared" si="26"/>
        <v>.</v>
      </c>
      <c r="AU404" s="29">
        <v>7</v>
      </c>
      <c r="AV404" s="29">
        <v>7</v>
      </c>
      <c r="AW404" s="29">
        <v>1</v>
      </c>
      <c r="AX404" s="29">
        <v>45</v>
      </c>
      <c r="AY404" s="29">
        <v>1</v>
      </c>
      <c r="AZ404" s="27" t="s">
        <v>1427</v>
      </c>
      <c r="BA404" s="27">
        <v>26</v>
      </c>
      <c r="BB404" s="27">
        <v>0</v>
      </c>
      <c r="BC404" s="27">
        <v>0</v>
      </c>
      <c r="BD404" s="27">
        <v>1</v>
      </c>
      <c r="BE404" s="27">
        <v>0</v>
      </c>
      <c r="BF404" s="27" t="s">
        <v>3007</v>
      </c>
      <c r="BG404" s="27">
        <v>167</v>
      </c>
      <c r="BH404" s="27" t="s">
        <v>1427</v>
      </c>
      <c r="BI404" s="27">
        <v>4</v>
      </c>
      <c r="BJ404" s="27">
        <v>9</v>
      </c>
      <c r="BK404" s="27" t="s">
        <v>1427</v>
      </c>
      <c r="BL404" s="27" t="s">
        <v>1427</v>
      </c>
      <c r="BM404" s="27" t="s">
        <v>1427</v>
      </c>
      <c r="BN404" s="27">
        <v>5</v>
      </c>
      <c r="BO404" s="29">
        <v>3</v>
      </c>
      <c r="BP404" s="27">
        <v>60</v>
      </c>
      <c r="BQ404" s="27">
        <v>0</v>
      </c>
      <c r="BR404" s="27" t="s">
        <v>1427</v>
      </c>
      <c r="BS404" s="27">
        <v>1</v>
      </c>
      <c r="BT404" s="27">
        <v>1</v>
      </c>
      <c r="BU404" s="29">
        <v>6</v>
      </c>
    </row>
    <row r="405" spans="1:73" ht="30" hidden="1" outlineLevel="2" x14ac:dyDescent="0.25">
      <c r="A405" s="27">
        <v>660</v>
      </c>
      <c r="B405" s="28">
        <v>44451.260891203703</v>
      </c>
      <c r="C405" s="28">
        <v>44451.264548611114</v>
      </c>
      <c r="D405" s="2" t="s">
        <v>1317</v>
      </c>
      <c r="E405" s="27">
        <v>100</v>
      </c>
      <c r="F405" s="27">
        <v>315</v>
      </c>
      <c r="G405" s="27">
        <v>1</v>
      </c>
      <c r="H405" s="28">
        <v>44451.264556689814</v>
      </c>
      <c r="I405" s="2" t="s">
        <v>1318</v>
      </c>
      <c r="J405" s="27">
        <v>41.890396118164063</v>
      </c>
      <c r="K405" s="27">
        <v>12.512603759765625</v>
      </c>
      <c r="L405" s="2" t="s">
        <v>15</v>
      </c>
      <c r="M405" s="2" t="s">
        <v>16</v>
      </c>
      <c r="N405" s="3">
        <v>3</v>
      </c>
      <c r="O405" s="27" t="s">
        <v>2496</v>
      </c>
      <c r="P405" s="27" t="s">
        <v>2497</v>
      </c>
      <c r="Q405" s="27" t="s">
        <v>2498</v>
      </c>
      <c r="R405" s="27">
        <f t="shared" si="24"/>
        <v>3</v>
      </c>
      <c r="S405" s="27"/>
      <c r="T405" s="27"/>
      <c r="U405" s="27">
        <v>2</v>
      </c>
      <c r="V405" s="27">
        <v>1</v>
      </c>
      <c r="W405" s="27"/>
      <c r="X405" s="27"/>
      <c r="Y405" s="27"/>
      <c r="Z405" s="27" t="s">
        <v>1427</v>
      </c>
      <c r="AA405" s="27" t="s">
        <v>1427</v>
      </c>
      <c r="AB405" s="27" t="s">
        <v>1427</v>
      </c>
      <c r="AC405" s="27">
        <f t="shared" si="25"/>
        <v>0</v>
      </c>
      <c r="AD405" s="27"/>
      <c r="AE405" s="27"/>
      <c r="AF405" s="27"/>
      <c r="AG405" s="27"/>
      <c r="AH405" s="27"/>
      <c r="AI405" s="27"/>
      <c r="AJ405" s="27"/>
      <c r="AK405" s="27"/>
      <c r="AL405" s="29">
        <v>0</v>
      </c>
      <c r="AM405" s="29">
        <v>0</v>
      </c>
      <c r="AN405" s="29" t="s">
        <v>1427</v>
      </c>
      <c r="AO405" s="29" t="s">
        <v>1427</v>
      </c>
      <c r="AP405" s="29" t="s">
        <v>1427</v>
      </c>
      <c r="AQ405" s="29" t="s">
        <v>1427</v>
      </c>
      <c r="AR405" s="29" t="s">
        <v>1427</v>
      </c>
      <c r="AS405" s="29" t="s">
        <v>1427</v>
      </c>
      <c r="AT405" s="29" t="str">
        <f t="shared" si="26"/>
        <v>.</v>
      </c>
      <c r="AU405" s="29">
        <v>7</v>
      </c>
      <c r="AV405" s="29">
        <v>7</v>
      </c>
      <c r="AW405" s="29">
        <v>1</v>
      </c>
      <c r="AX405" s="29">
        <v>50</v>
      </c>
      <c r="AY405" s="29">
        <v>1</v>
      </c>
      <c r="AZ405" s="27" t="s">
        <v>1427</v>
      </c>
      <c r="BA405" s="27">
        <v>86</v>
      </c>
      <c r="BB405" s="27">
        <v>0</v>
      </c>
      <c r="BC405" s="27">
        <v>1</v>
      </c>
      <c r="BD405" s="27">
        <v>0</v>
      </c>
      <c r="BE405" s="27">
        <v>0</v>
      </c>
      <c r="BF405" s="27" t="s">
        <v>2609</v>
      </c>
      <c r="BG405" s="27">
        <v>166</v>
      </c>
      <c r="BH405" s="27" t="s">
        <v>1427</v>
      </c>
      <c r="BI405" s="27">
        <v>3</v>
      </c>
      <c r="BJ405" s="27" t="s">
        <v>1427</v>
      </c>
      <c r="BK405" s="27" t="s">
        <v>1427</v>
      </c>
      <c r="BL405" s="27" t="s">
        <v>1427</v>
      </c>
      <c r="BM405" s="27" t="s">
        <v>1427</v>
      </c>
      <c r="BN405" s="27">
        <v>4</v>
      </c>
      <c r="BO405" s="29">
        <v>3</v>
      </c>
      <c r="BP405" s="27">
        <v>90</v>
      </c>
      <c r="BQ405" s="27">
        <v>0</v>
      </c>
      <c r="BR405" s="27" t="s">
        <v>1427</v>
      </c>
      <c r="BS405" s="27">
        <v>1</v>
      </c>
      <c r="BT405" s="27">
        <v>0</v>
      </c>
      <c r="BU405" s="29">
        <v>4</v>
      </c>
    </row>
    <row r="406" spans="1:73" ht="30" hidden="1" outlineLevel="2" x14ac:dyDescent="0.25">
      <c r="A406" s="27">
        <v>676</v>
      </c>
      <c r="B406" s="28">
        <v>44451.340046296296</v>
      </c>
      <c r="C406" s="28">
        <v>44451.342361111114</v>
      </c>
      <c r="D406" s="2" t="s">
        <v>1349</v>
      </c>
      <c r="E406" s="27">
        <v>100</v>
      </c>
      <c r="F406" s="27">
        <v>200</v>
      </c>
      <c r="G406" s="27">
        <v>1</v>
      </c>
      <c r="H406" s="28">
        <v>44451.342374571759</v>
      </c>
      <c r="I406" s="2" t="s">
        <v>1350</v>
      </c>
      <c r="J406" s="27">
        <v>45.40960693359375</v>
      </c>
      <c r="K406" s="27">
        <v>11.894699096679688</v>
      </c>
      <c r="L406" s="2" t="s">
        <v>15</v>
      </c>
      <c r="M406" s="2" t="s">
        <v>16</v>
      </c>
      <c r="N406" s="3">
        <v>3</v>
      </c>
      <c r="O406" s="27" t="s">
        <v>2524</v>
      </c>
      <c r="P406" s="27" t="s">
        <v>2525</v>
      </c>
      <c r="Q406" s="27" t="s">
        <v>2526</v>
      </c>
      <c r="R406" s="27">
        <f t="shared" si="24"/>
        <v>3</v>
      </c>
      <c r="S406" s="27"/>
      <c r="T406" s="27">
        <v>1</v>
      </c>
      <c r="U406" s="27">
        <v>2</v>
      </c>
      <c r="V406" s="27"/>
      <c r="W406" s="27"/>
      <c r="X406" s="27"/>
      <c r="Y406" s="27"/>
      <c r="Z406" s="27" t="s">
        <v>1427</v>
      </c>
      <c r="AA406" s="27" t="s">
        <v>1427</v>
      </c>
      <c r="AB406" s="27" t="s">
        <v>1427</v>
      </c>
      <c r="AC406" s="27">
        <f t="shared" si="25"/>
        <v>0</v>
      </c>
      <c r="AD406" s="27"/>
      <c r="AE406" s="27"/>
      <c r="AF406" s="27"/>
      <c r="AG406" s="27"/>
      <c r="AH406" s="27"/>
      <c r="AI406" s="27"/>
      <c r="AJ406" s="27"/>
      <c r="AK406" s="27"/>
      <c r="AL406" s="29">
        <v>0</v>
      </c>
      <c r="AM406" s="29">
        <v>0</v>
      </c>
      <c r="AN406" s="29" t="s">
        <v>1427</v>
      </c>
      <c r="AO406" s="29" t="s">
        <v>1427</v>
      </c>
      <c r="AP406" s="29" t="s">
        <v>1427</v>
      </c>
      <c r="AQ406" s="29" t="s">
        <v>1427</v>
      </c>
      <c r="AR406" s="29" t="s">
        <v>1427</v>
      </c>
      <c r="AS406" s="29" t="s">
        <v>1427</v>
      </c>
      <c r="AT406" s="29" t="str">
        <f t="shared" si="26"/>
        <v>.</v>
      </c>
      <c r="AU406" s="29">
        <v>6</v>
      </c>
      <c r="AV406" s="29">
        <v>8</v>
      </c>
      <c r="AW406" s="29">
        <v>1</v>
      </c>
      <c r="AX406" s="29">
        <v>43</v>
      </c>
      <c r="AY406" s="29">
        <v>1</v>
      </c>
      <c r="AZ406" s="27" t="s">
        <v>1427</v>
      </c>
      <c r="BA406" s="27">
        <v>87</v>
      </c>
      <c r="BB406" s="27">
        <v>1</v>
      </c>
      <c r="BC406" s="27">
        <v>0</v>
      </c>
      <c r="BD406" s="27">
        <v>0</v>
      </c>
      <c r="BE406" s="27">
        <v>0</v>
      </c>
      <c r="BF406" s="27" t="s">
        <v>3018</v>
      </c>
      <c r="BG406" s="27">
        <v>167</v>
      </c>
      <c r="BH406" s="27" t="s">
        <v>1427</v>
      </c>
      <c r="BI406" s="27">
        <v>4</v>
      </c>
      <c r="BJ406" s="27">
        <v>9</v>
      </c>
      <c r="BK406" s="27" t="s">
        <v>1427</v>
      </c>
      <c r="BL406" s="27" t="s">
        <v>1427</v>
      </c>
      <c r="BM406" s="27" t="s">
        <v>1427</v>
      </c>
      <c r="BN406" s="27">
        <v>4</v>
      </c>
      <c r="BO406" s="29">
        <v>4</v>
      </c>
      <c r="BP406" s="27">
        <v>120</v>
      </c>
      <c r="BQ406" s="27">
        <v>0</v>
      </c>
      <c r="BR406" s="27" t="s">
        <v>1427</v>
      </c>
      <c r="BS406" s="27">
        <v>1</v>
      </c>
      <c r="BT406" s="27">
        <v>1</v>
      </c>
      <c r="BU406" s="29">
        <v>2</v>
      </c>
    </row>
    <row r="407" spans="1:73" ht="45" hidden="1" outlineLevel="2" x14ac:dyDescent="0.25">
      <c r="A407" s="27">
        <v>683</v>
      </c>
      <c r="B407" s="28">
        <v>44451.406215277777</v>
      </c>
      <c r="C407" s="28">
        <v>44451.409768518519</v>
      </c>
      <c r="D407" s="2" t="s">
        <v>1363</v>
      </c>
      <c r="E407" s="27">
        <v>100</v>
      </c>
      <c r="F407" s="27">
        <v>306</v>
      </c>
      <c r="G407" s="27">
        <v>1</v>
      </c>
      <c r="H407" s="28">
        <v>44451.40977795139</v>
      </c>
      <c r="I407" s="2" t="s">
        <v>1364</v>
      </c>
      <c r="J407" s="27">
        <v>1.28680419921875</v>
      </c>
      <c r="K407" s="27">
        <v>103.85031127929688</v>
      </c>
      <c r="L407" s="2" t="s">
        <v>15</v>
      </c>
      <c r="M407" s="2" t="s">
        <v>87</v>
      </c>
      <c r="N407" s="3">
        <v>3</v>
      </c>
      <c r="O407" s="27" t="s">
        <v>2532</v>
      </c>
      <c r="P407" s="27" t="s">
        <v>2533</v>
      </c>
      <c r="Q407" s="27" t="s">
        <v>2534</v>
      </c>
      <c r="R407" s="27">
        <f t="shared" si="24"/>
        <v>3</v>
      </c>
      <c r="S407" s="27"/>
      <c r="T407" s="27"/>
      <c r="U407" s="27">
        <v>2</v>
      </c>
      <c r="V407" s="27">
        <v>1</v>
      </c>
      <c r="W407" s="27"/>
      <c r="X407" s="27"/>
      <c r="Y407" s="27"/>
      <c r="Z407" s="27" t="s">
        <v>1427</v>
      </c>
      <c r="AA407" s="27" t="s">
        <v>1427</v>
      </c>
      <c r="AB407" s="27" t="s">
        <v>1427</v>
      </c>
      <c r="AC407" s="27">
        <f t="shared" si="25"/>
        <v>0</v>
      </c>
      <c r="AD407" s="27"/>
      <c r="AE407" s="27"/>
      <c r="AF407" s="27"/>
      <c r="AG407" s="27"/>
      <c r="AH407" s="27"/>
      <c r="AI407" s="27"/>
      <c r="AJ407" s="27"/>
      <c r="AK407" s="27"/>
      <c r="AL407" s="29">
        <v>0</v>
      </c>
      <c r="AM407" s="29">
        <v>0</v>
      </c>
      <c r="AN407" s="29" t="s">
        <v>1427</v>
      </c>
      <c r="AO407" s="29" t="s">
        <v>1427</v>
      </c>
      <c r="AP407" s="29" t="s">
        <v>1427</v>
      </c>
      <c r="AQ407" s="29" t="s">
        <v>1427</v>
      </c>
      <c r="AR407" s="29" t="s">
        <v>1427</v>
      </c>
      <c r="AS407" s="29" t="s">
        <v>1427</v>
      </c>
      <c r="AT407" s="29" t="str">
        <f t="shared" si="26"/>
        <v>.</v>
      </c>
      <c r="AU407" s="29">
        <v>5</v>
      </c>
      <c r="AV407" s="29">
        <v>4</v>
      </c>
      <c r="AW407" s="29">
        <v>1</v>
      </c>
      <c r="AX407" s="29">
        <v>22</v>
      </c>
      <c r="AY407" s="29">
        <v>0</v>
      </c>
      <c r="AZ407" s="27" t="s">
        <v>3193</v>
      </c>
      <c r="BA407" s="27" t="s">
        <v>1427</v>
      </c>
      <c r="BB407" s="27">
        <v>0</v>
      </c>
      <c r="BC407" s="27">
        <v>0</v>
      </c>
      <c r="BD407" s="27">
        <v>0</v>
      </c>
      <c r="BE407" s="27">
        <v>0</v>
      </c>
      <c r="BF407" s="27" t="s">
        <v>1427</v>
      </c>
      <c r="BG407" s="27">
        <v>164</v>
      </c>
      <c r="BH407" s="27" t="s">
        <v>1427</v>
      </c>
      <c r="BI407" s="27">
        <v>3</v>
      </c>
      <c r="BJ407" s="27">
        <v>17</v>
      </c>
      <c r="BK407" s="27" t="s">
        <v>1427</v>
      </c>
      <c r="BL407" s="27" t="s">
        <v>1427</v>
      </c>
      <c r="BM407" s="27" t="s">
        <v>1427</v>
      </c>
      <c r="BN407" s="27">
        <v>5</v>
      </c>
      <c r="BO407" s="29">
        <v>3</v>
      </c>
      <c r="BP407" s="27">
        <v>40</v>
      </c>
      <c r="BQ407" s="27">
        <v>0</v>
      </c>
      <c r="BR407" s="27" t="s">
        <v>1427</v>
      </c>
      <c r="BS407" s="27">
        <v>1</v>
      </c>
      <c r="BT407" s="27">
        <v>1</v>
      </c>
      <c r="BU407" s="29">
        <v>3</v>
      </c>
    </row>
    <row r="408" spans="1:73" ht="30" hidden="1" outlineLevel="2" x14ac:dyDescent="0.25">
      <c r="A408" s="27">
        <v>685</v>
      </c>
      <c r="B408" s="28">
        <v>44451.421898148146</v>
      </c>
      <c r="C408" s="28">
        <v>44451.426666666666</v>
      </c>
      <c r="D408" s="2" t="s">
        <v>1367</v>
      </c>
      <c r="E408" s="27">
        <v>100</v>
      </c>
      <c r="F408" s="27">
        <v>412</v>
      </c>
      <c r="G408" s="27">
        <v>1</v>
      </c>
      <c r="H408" s="28">
        <v>44451.426676990741</v>
      </c>
      <c r="I408" s="2" t="s">
        <v>1368</v>
      </c>
      <c r="J408" s="27">
        <v>43.147903442382813</v>
      </c>
      <c r="K408" s="27">
        <v>12.109695434570313</v>
      </c>
      <c r="L408" s="2" t="s">
        <v>15</v>
      </c>
      <c r="M408" s="2" t="s">
        <v>16</v>
      </c>
      <c r="N408" s="3">
        <v>3</v>
      </c>
      <c r="O408" s="27" t="s">
        <v>2535</v>
      </c>
      <c r="P408" s="27" t="s">
        <v>2536</v>
      </c>
      <c r="Q408" s="27" t="s">
        <v>2537</v>
      </c>
      <c r="R408" s="27">
        <f t="shared" si="24"/>
        <v>3</v>
      </c>
      <c r="S408" s="27">
        <v>1</v>
      </c>
      <c r="T408" s="27"/>
      <c r="U408" s="27">
        <v>1</v>
      </c>
      <c r="V408" s="27"/>
      <c r="W408" s="27"/>
      <c r="X408" s="27">
        <v>1</v>
      </c>
      <c r="Y408" s="27"/>
      <c r="Z408" s="27" t="s">
        <v>1427</v>
      </c>
      <c r="AA408" s="27" t="s">
        <v>1427</v>
      </c>
      <c r="AB408" s="27" t="s">
        <v>1427</v>
      </c>
      <c r="AC408" s="27">
        <f t="shared" si="25"/>
        <v>0</v>
      </c>
      <c r="AD408" s="27"/>
      <c r="AE408" s="27"/>
      <c r="AF408" s="27"/>
      <c r="AG408" s="27"/>
      <c r="AH408" s="27"/>
      <c r="AI408" s="27"/>
      <c r="AJ408" s="27"/>
      <c r="AK408" s="27"/>
      <c r="AL408" s="29">
        <v>0</v>
      </c>
      <c r="AM408" s="29">
        <v>0</v>
      </c>
      <c r="AN408" s="29" t="s">
        <v>1427</v>
      </c>
      <c r="AO408" s="29" t="s">
        <v>1427</v>
      </c>
      <c r="AP408" s="29" t="s">
        <v>1427</v>
      </c>
      <c r="AQ408" s="29" t="s">
        <v>1427</v>
      </c>
      <c r="AR408" s="29" t="s">
        <v>1427</v>
      </c>
      <c r="AS408" s="29" t="s">
        <v>1427</v>
      </c>
      <c r="AT408" s="29" t="str">
        <f t="shared" si="26"/>
        <v>.</v>
      </c>
      <c r="AU408" s="29">
        <v>7</v>
      </c>
      <c r="AV408" s="29">
        <v>7</v>
      </c>
      <c r="AW408" s="29">
        <v>1</v>
      </c>
      <c r="AX408" s="29">
        <v>56</v>
      </c>
      <c r="AY408" s="29">
        <v>1</v>
      </c>
      <c r="AZ408" s="27" t="s">
        <v>1427</v>
      </c>
      <c r="BA408" s="27">
        <v>86</v>
      </c>
      <c r="BB408" s="27">
        <v>0</v>
      </c>
      <c r="BC408" s="27">
        <v>1</v>
      </c>
      <c r="BD408" s="27">
        <v>0</v>
      </c>
      <c r="BE408" s="27">
        <v>0</v>
      </c>
      <c r="BF408" s="27" t="s">
        <v>3023</v>
      </c>
      <c r="BG408" s="27">
        <v>173</v>
      </c>
      <c r="BH408" s="27" t="s">
        <v>3024</v>
      </c>
      <c r="BI408" s="27">
        <v>4</v>
      </c>
      <c r="BJ408" s="27">
        <v>18</v>
      </c>
      <c r="BK408" s="27" t="s">
        <v>3117</v>
      </c>
      <c r="BL408" s="27" t="s">
        <v>1427</v>
      </c>
      <c r="BM408" s="27" t="s">
        <v>1427</v>
      </c>
      <c r="BN408" s="27">
        <v>2</v>
      </c>
      <c r="BO408" s="29">
        <v>3</v>
      </c>
      <c r="BP408" s="27">
        <v>60</v>
      </c>
      <c r="BQ408" s="27">
        <v>0</v>
      </c>
      <c r="BR408" s="27" t="s">
        <v>1427</v>
      </c>
      <c r="BS408" s="27">
        <v>1</v>
      </c>
      <c r="BT408" s="27">
        <v>1</v>
      </c>
      <c r="BU408" s="29">
        <v>3</v>
      </c>
    </row>
    <row r="409" spans="1:73" ht="45" hidden="1" outlineLevel="2" x14ac:dyDescent="0.25">
      <c r="A409" s="27">
        <v>691</v>
      </c>
      <c r="B409" s="28">
        <v>44451.495520833334</v>
      </c>
      <c r="C409" s="28">
        <v>44451.497893518521</v>
      </c>
      <c r="D409" s="2" t="s">
        <v>1379</v>
      </c>
      <c r="E409" s="27">
        <v>100</v>
      </c>
      <c r="F409" s="27">
        <v>204</v>
      </c>
      <c r="G409" s="27">
        <v>1</v>
      </c>
      <c r="H409" s="28">
        <v>44451.497901458337</v>
      </c>
      <c r="I409" s="2" t="s">
        <v>1380</v>
      </c>
      <c r="J409" s="27">
        <v>43.147903442382813</v>
      </c>
      <c r="K409" s="27">
        <v>12.109695434570313</v>
      </c>
      <c r="L409" s="2" t="s">
        <v>15</v>
      </c>
      <c r="M409" s="2" t="s">
        <v>16</v>
      </c>
      <c r="N409" s="3">
        <v>3</v>
      </c>
      <c r="O409" s="27" t="s">
        <v>1917</v>
      </c>
      <c r="P409" s="27" t="s">
        <v>2544</v>
      </c>
      <c r="Q409" s="27" t="s">
        <v>1972</v>
      </c>
      <c r="R409" s="27">
        <f t="shared" si="24"/>
        <v>3</v>
      </c>
      <c r="S409" s="27">
        <v>1</v>
      </c>
      <c r="T409" s="27"/>
      <c r="U409" s="27">
        <v>1</v>
      </c>
      <c r="V409" s="27"/>
      <c r="W409" s="27"/>
      <c r="X409" s="27">
        <v>1</v>
      </c>
      <c r="Y409" s="27"/>
      <c r="Z409" s="27" t="s">
        <v>1427</v>
      </c>
      <c r="AA409" s="27" t="s">
        <v>1427</v>
      </c>
      <c r="AB409" s="27" t="s">
        <v>1427</v>
      </c>
      <c r="AC409" s="27">
        <f t="shared" si="25"/>
        <v>0</v>
      </c>
      <c r="AD409" s="27"/>
      <c r="AE409" s="27"/>
      <c r="AF409" s="27"/>
      <c r="AG409" s="27"/>
      <c r="AH409" s="27"/>
      <c r="AI409" s="27"/>
      <c r="AJ409" s="27"/>
      <c r="AK409" s="27"/>
      <c r="AL409" s="29">
        <v>0</v>
      </c>
      <c r="AM409" s="29">
        <v>0</v>
      </c>
      <c r="AN409" s="29" t="s">
        <v>1427</v>
      </c>
      <c r="AO409" s="29" t="s">
        <v>1427</v>
      </c>
      <c r="AP409" s="29" t="s">
        <v>1427</v>
      </c>
      <c r="AQ409" s="29" t="s">
        <v>1427</v>
      </c>
      <c r="AR409" s="29" t="s">
        <v>1427</v>
      </c>
      <c r="AS409" s="29" t="s">
        <v>1427</v>
      </c>
      <c r="AT409" s="29" t="str">
        <f t="shared" si="26"/>
        <v>.</v>
      </c>
      <c r="AU409" s="29">
        <v>9</v>
      </c>
      <c r="AV409" s="29">
        <v>9</v>
      </c>
      <c r="AW409" s="29">
        <v>1</v>
      </c>
      <c r="AX409" s="29">
        <v>53</v>
      </c>
      <c r="AY409" s="29">
        <v>1</v>
      </c>
      <c r="AZ409" s="27" t="s">
        <v>1427</v>
      </c>
      <c r="BA409" s="27">
        <v>42</v>
      </c>
      <c r="BB409" s="27">
        <v>0</v>
      </c>
      <c r="BC409" s="27">
        <v>1</v>
      </c>
      <c r="BD409" s="27">
        <v>0</v>
      </c>
      <c r="BE409" s="27">
        <v>0</v>
      </c>
      <c r="BF409" s="27" t="s">
        <v>2592</v>
      </c>
      <c r="BG409" s="27">
        <v>167</v>
      </c>
      <c r="BH409" s="27" t="s">
        <v>1427</v>
      </c>
      <c r="BI409" s="27">
        <v>4</v>
      </c>
      <c r="BJ409" s="27">
        <v>9</v>
      </c>
      <c r="BK409" s="27" t="s">
        <v>1427</v>
      </c>
      <c r="BL409" s="27" t="s">
        <v>1427</v>
      </c>
      <c r="BM409" s="27" t="s">
        <v>1427</v>
      </c>
      <c r="BN409" s="27">
        <v>4</v>
      </c>
      <c r="BO409" s="29">
        <v>3</v>
      </c>
      <c r="BP409" s="27">
        <v>60</v>
      </c>
      <c r="BQ409" s="27">
        <v>0</v>
      </c>
      <c r="BR409" s="27" t="s">
        <v>1427</v>
      </c>
      <c r="BS409" s="27">
        <v>1</v>
      </c>
      <c r="BT409" s="27">
        <v>0</v>
      </c>
      <c r="BU409" s="29">
        <v>3</v>
      </c>
    </row>
    <row r="410" spans="1:73" ht="30" hidden="1" outlineLevel="2" x14ac:dyDescent="0.25">
      <c r="A410" s="27">
        <v>695</v>
      </c>
      <c r="B410" s="28">
        <v>44451.551921296297</v>
      </c>
      <c r="C410" s="28">
        <v>44451.55777777778</v>
      </c>
      <c r="D410" s="2" t="s">
        <v>1387</v>
      </c>
      <c r="E410" s="27">
        <v>100</v>
      </c>
      <c r="F410" s="27">
        <v>505</v>
      </c>
      <c r="G410" s="27">
        <v>1</v>
      </c>
      <c r="H410" s="28">
        <v>44451.557784803241</v>
      </c>
      <c r="I410" s="2" t="s">
        <v>1388</v>
      </c>
      <c r="J410" s="27">
        <v>45.472198486328125</v>
      </c>
      <c r="K410" s="27">
        <v>9.19219970703125</v>
      </c>
      <c r="L410" s="2" t="s">
        <v>15</v>
      </c>
      <c r="M410" s="2" t="s">
        <v>16</v>
      </c>
      <c r="N410" s="3">
        <v>3</v>
      </c>
      <c r="O410" s="27" t="s">
        <v>1468</v>
      </c>
      <c r="P410" s="27" t="s">
        <v>2550</v>
      </c>
      <c r="Q410" s="27" t="s">
        <v>2551</v>
      </c>
      <c r="R410" s="27">
        <f t="shared" si="24"/>
        <v>3</v>
      </c>
      <c r="S410" s="27">
        <v>2</v>
      </c>
      <c r="T410" s="27"/>
      <c r="U410" s="27"/>
      <c r="V410" s="27"/>
      <c r="W410" s="27"/>
      <c r="X410" s="27">
        <v>1</v>
      </c>
      <c r="Y410" s="27"/>
      <c r="Z410" s="27" t="s">
        <v>1427</v>
      </c>
      <c r="AA410" s="27" t="s">
        <v>1427</v>
      </c>
      <c r="AB410" s="27" t="s">
        <v>1427</v>
      </c>
      <c r="AC410" s="27">
        <f t="shared" si="25"/>
        <v>0</v>
      </c>
      <c r="AD410" s="27"/>
      <c r="AE410" s="27"/>
      <c r="AF410" s="27"/>
      <c r="AG410" s="27"/>
      <c r="AH410" s="27"/>
      <c r="AI410" s="27"/>
      <c r="AJ410" s="27"/>
      <c r="AK410" s="27"/>
      <c r="AL410" s="29">
        <v>0</v>
      </c>
      <c r="AM410" s="29">
        <v>0</v>
      </c>
      <c r="AN410" s="29" t="s">
        <v>1427</v>
      </c>
      <c r="AO410" s="29" t="s">
        <v>1427</v>
      </c>
      <c r="AP410" s="29" t="s">
        <v>1427</v>
      </c>
      <c r="AQ410" s="29" t="s">
        <v>1427</v>
      </c>
      <c r="AR410" s="29" t="s">
        <v>1427</v>
      </c>
      <c r="AS410" s="29" t="s">
        <v>1427</v>
      </c>
      <c r="AT410" s="29" t="str">
        <f t="shared" si="26"/>
        <v>.</v>
      </c>
      <c r="AU410" s="29">
        <v>6</v>
      </c>
      <c r="AV410" s="29">
        <v>6</v>
      </c>
      <c r="AW410" s="29">
        <v>1</v>
      </c>
      <c r="AX410" s="29">
        <v>61</v>
      </c>
      <c r="AY410" s="29">
        <v>1</v>
      </c>
      <c r="AZ410" s="27" t="s">
        <v>1427</v>
      </c>
      <c r="BA410" s="27">
        <v>58</v>
      </c>
      <c r="BB410" s="27">
        <v>1</v>
      </c>
      <c r="BC410" s="27">
        <v>0</v>
      </c>
      <c r="BD410" s="27">
        <v>0</v>
      </c>
      <c r="BE410" s="27">
        <v>0</v>
      </c>
      <c r="BF410" s="27" t="s">
        <v>2599</v>
      </c>
      <c r="BG410" s="27">
        <v>166</v>
      </c>
      <c r="BH410" s="27" t="s">
        <v>1427</v>
      </c>
      <c r="BI410" s="27">
        <v>4</v>
      </c>
      <c r="BJ410" s="27">
        <v>9</v>
      </c>
      <c r="BK410" s="27" t="s">
        <v>1427</v>
      </c>
      <c r="BL410" s="27" t="s">
        <v>1427</v>
      </c>
      <c r="BM410" s="27" t="s">
        <v>1427</v>
      </c>
      <c r="BN410" s="27">
        <v>1</v>
      </c>
      <c r="BO410" s="29">
        <v>3</v>
      </c>
      <c r="BP410" s="27">
        <v>20</v>
      </c>
      <c r="BQ410" s="27">
        <v>0</v>
      </c>
      <c r="BR410" s="27" t="s">
        <v>1427</v>
      </c>
      <c r="BS410" s="27">
        <v>1</v>
      </c>
      <c r="BT410" s="27">
        <v>1</v>
      </c>
      <c r="BU410" s="29">
        <v>3</v>
      </c>
    </row>
    <row r="411" spans="1:73" ht="30" hidden="1" outlineLevel="2" x14ac:dyDescent="0.25">
      <c r="A411" s="27">
        <v>701</v>
      </c>
      <c r="B411" s="28">
        <v>44451.687719907408</v>
      </c>
      <c r="C411" s="28">
        <v>44451.689722222225</v>
      </c>
      <c r="D411" s="2" t="s">
        <v>1399</v>
      </c>
      <c r="E411" s="27">
        <v>100</v>
      </c>
      <c r="F411" s="27">
        <v>173</v>
      </c>
      <c r="G411" s="27">
        <v>1</v>
      </c>
      <c r="H411" s="28">
        <v>44451.689734444444</v>
      </c>
      <c r="I411" s="2" t="s">
        <v>1400</v>
      </c>
      <c r="J411" s="27">
        <v>45.403106689453125</v>
      </c>
      <c r="K411" s="27">
        <v>11.87469482421875</v>
      </c>
      <c r="L411" s="2" t="s">
        <v>15</v>
      </c>
      <c r="M411" s="2" t="s">
        <v>16</v>
      </c>
      <c r="N411" s="3">
        <v>3</v>
      </c>
      <c r="O411" s="27" t="s">
        <v>1786</v>
      </c>
      <c r="P411" s="27" t="s">
        <v>2544</v>
      </c>
      <c r="Q411" s="27" t="s">
        <v>2557</v>
      </c>
      <c r="R411" s="27">
        <f t="shared" si="24"/>
        <v>3</v>
      </c>
      <c r="S411" s="27">
        <v>1</v>
      </c>
      <c r="T411" s="27"/>
      <c r="U411" s="27">
        <v>2</v>
      </c>
      <c r="V411" s="27"/>
      <c r="W411" s="27"/>
      <c r="X411" s="27"/>
      <c r="Y411" s="27"/>
      <c r="Z411" s="27" t="s">
        <v>1427</v>
      </c>
      <c r="AA411" s="27" t="s">
        <v>1427</v>
      </c>
      <c r="AB411" s="27" t="s">
        <v>1427</v>
      </c>
      <c r="AC411" s="27">
        <f t="shared" si="25"/>
        <v>0</v>
      </c>
      <c r="AD411" s="27"/>
      <c r="AE411" s="27"/>
      <c r="AF411" s="27"/>
      <c r="AG411" s="27"/>
      <c r="AH411" s="27"/>
      <c r="AI411" s="27"/>
      <c r="AJ411" s="27"/>
      <c r="AK411" s="27"/>
      <c r="AL411" s="29">
        <v>0</v>
      </c>
      <c r="AM411" s="29">
        <v>0</v>
      </c>
      <c r="AN411" s="29" t="s">
        <v>1427</v>
      </c>
      <c r="AO411" s="29" t="s">
        <v>1427</v>
      </c>
      <c r="AP411" s="29" t="s">
        <v>1427</v>
      </c>
      <c r="AQ411" s="29" t="s">
        <v>1427</v>
      </c>
      <c r="AR411" s="29" t="s">
        <v>1427</v>
      </c>
      <c r="AS411" s="29" t="s">
        <v>1427</v>
      </c>
      <c r="AT411" s="29" t="str">
        <f t="shared" si="26"/>
        <v>.</v>
      </c>
      <c r="AU411" s="29">
        <v>7</v>
      </c>
      <c r="AV411" s="29">
        <v>7</v>
      </c>
      <c r="AW411" s="29">
        <v>1</v>
      </c>
      <c r="AX411" s="29">
        <v>55</v>
      </c>
      <c r="AY411" s="29">
        <v>1</v>
      </c>
      <c r="AZ411" s="27" t="s">
        <v>1427</v>
      </c>
      <c r="BA411" s="27">
        <v>67</v>
      </c>
      <c r="BB411" s="27">
        <v>1</v>
      </c>
      <c r="BC411" s="27">
        <v>0</v>
      </c>
      <c r="BD411" s="27">
        <v>0</v>
      </c>
      <c r="BE411" s="27">
        <v>0</v>
      </c>
      <c r="BF411" s="27" t="s">
        <v>3034</v>
      </c>
      <c r="BG411" s="27">
        <v>173</v>
      </c>
      <c r="BH411" s="27" t="s">
        <v>3035</v>
      </c>
      <c r="BI411" s="27">
        <v>3</v>
      </c>
      <c r="BJ411" s="27" t="s">
        <v>1427</v>
      </c>
      <c r="BK411" s="27" t="s">
        <v>1427</v>
      </c>
      <c r="BL411" s="27" t="s">
        <v>1427</v>
      </c>
      <c r="BM411" s="27" t="s">
        <v>1427</v>
      </c>
      <c r="BN411" s="27">
        <v>4</v>
      </c>
      <c r="BO411" s="29">
        <v>3</v>
      </c>
      <c r="BP411" s="27">
        <v>180</v>
      </c>
      <c r="BQ411" s="27">
        <v>0</v>
      </c>
      <c r="BR411" s="27" t="s">
        <v>1427</v>
      </c>
      <c r="BS411" s="27">
        <v>1</v>
      </c>
      <c r="BT411" s="27">
        <v>0</v>
      </c>
      <c r="BU411" s="29">
        <v>2</v>
      </c>
    </row>
    <row r="412" spans="1:73" ht="45" hidden="1" outlineLevel="2" x14ac:dyDescent="0.25">
      <c r="A412" s="27">
        <v>702</v>
      </c>
      <c r="B412" s="28">
        <v>44451.692731481482</v>
      </c>
      <c r="C412" s="28">
        <v>44451.697199074071</v>
      </c>
      <c r="D412" s="2" t="s">
        <v>1401</v>
      </c>
      <c r="E412" s="27">
        <v>100</v>
      </c>
      <c r="F412" s="27">
        <v>386</v>
      </c>
      <c r="G412" s="27">
        <v>1</v>
      </c>
      <c r="H412" s="28">
        <v>44451.697211342595</v>
      </c>
      <c r="I412" s="2" t="s">
        <v>1402</v>
      </c>
      <c r="J412" s="27">
        <v>45.472198486328125</v>
      </c>
      <c r="K412" s="27">
        <v>9.19219970703125</v>
      </c>
      <c r="L412" s="2" t="s">
        <v>15</v>
      </c>
      <c r="M412" s="2" t="s">
        <v>16</v>
      </c>
      <c r="N412" s="3">
        <v>3</v>
      </c>
      <c r="O412" s="27" t="s">
        <v>2558</v>
      </c>
      <c r="P412" s="27" t="s">
        <v>2559</v>
      </c>
      <c r="Q412" s="27" t="s">
        <v>2560</v>
      </c>
      <c r="R412" s="27">
        <f t="shared" si="24"/>
        <v>3</v>
      </c>
      <c r="S412" s="27"/>
      <c r="T412" s="27"/>
      <c r="U412" s="27">
        <v>2</v>
      </c>
      <c r="V412" s="27"/>
      <c r="W412" s="27"/>
      <c r="X412" s="27">
        <v>1</v>
      </c>
      <c r="Y412" s="27"/>
      <c r="Z412" s="27" t="s">
        <v>1427</v>
      </c>
      <c r="AA412" s="27" t="s">
        <v>1427</v>
      </c>
      <c r="AB412" s="27" t="s">
        <v>1427</v>
      </c>
      <c r="AC412" s="27">
        <f t="shared" si="25"/>
        <v>0</v>
      </c>
      <c r="AD412" s="27"/>
      <c r="AE412" s="27"/>
      <c r="AF412" s="27"/>
      <c r="AG412" s="27"/>
      <c r="AH412" s="27"/>
      <c r="AI412" s="27"/>
      <c r="AJ412" s="27"/>
      <c r="AK412" s="27"/>
      <c r="AL412" s="29">
        <v>0</v>
      </c>
      <c r="AM412" s="29">
        <v>0</v>
      </c>
      <c r="AN412" s="29" t="s">
        <v>1427</v>
      </c>
      <c r="AO412" s="29" t="s">
        <v>1427</v>
      </c>
      <c r="AP412" s="29" t="s">
        <v>1427</v>
      </c>
      <c r="AQ412" s="29" t="s">
        <v>1427</v>
      </c>
      <c r="AR412" s="29" t="s">
        <v>1427</v>
      </c>
      <c r="AS412" s="29" t="s">
        <v>1427</v>
      </c>
      <c r="AT412" s="29" t="str">
        <f t="shared" si="26"/>
        <v>.</v>
      </c>
      <c r="AU412" s="29">
        <v>4</v>
      </c>
      <c r="AV412" s="29">
        <v>6</v>
      </c>
      <c r="AW412" s="29">
        <v>1</v>
      </c>
      <c r="AX412" s="29">
        <v>21</v>
      </c>
      <c r="AY412" s="29">
        <v>1</v>
      </c>
      <c r="AZ412" s="27" t="s">
        <v>1427</v>
      </c>
      <c r="BA412" s="27">
        <v>67</v>
      </c>
      <c r="BB412" s="27">
        <v>1</v>
      </c>
      <c r="BC412" s="27">
        <v>0</v>
      </c>
      <c r="BD412" s="27">
        <v>0</v>
      </c>
      <c r="BE412" s="27">
        <v>0</v>
      </c>
      <c r="BF412" s="27" t="s">
        <v>3036</v>
      </c>
      <c r="BG412" s="27">
        <v>164</v>
      </c>
      <c r="BH412" s="27" t="s">
        <v>1427</v>
      </c>
      <c r="BI412" s="27">
        <v>3</v>
      </c>
      <c r="BJ412" s="27">
        <v>16</v>
      </c>
      <c r="BK412" s="27" t="s">
        <v>1427</v>
      </c>
      <c r="BL412" s="27" t="s">
        <v>1427</v>
      </c>
      <c r="BM412" s="27" t="s">
        <v>1427</v>
      </c>
      <c r="BN412" s="27">
        <v>4</v>
      </c>
      <c r="BO412" s="29">
        <v>4</v>
      </c>
      <c r="BP412" s="27">
        <v>120</v>
      </c>
      <c r="BQ412" s="27">
        <v>0</v>
      </c>
      <c r="BR412" s="27" t="s">
        <v>1427</v>
      </c>
      <c r="BS412" s="27">
        <v>1</v>
      </c>
      <c r="BT412" s="27">
        <v>0</v>
      </c>
      <c r="BU412" s="29">
        <v>4</v>
      </c>
    </row>
    <row r="413" spans="1:73" ht="30" hidden="1" outlineLevel="2" x14ac:dyDescent="0.25">
      <c r="A413" s="27">
        <v>709</v>
      </c>
      <c r="B413" s="28">
        <v>44452.100532407407</v>
      </c>
      <c r="C413" s="28">
        <v>44452.102962962963</v>
      </c>
      <c r="D413" s="2" t="s">
        <v>1415</v>
      </c>
      <c r="E413" s="27">
        <v>100</v>
      </c>
      <c r="F413" s="27">
        <v>209</v>
      </c>
      <c r="G413" s="27">
        <v>1</v>
      </c>
      <c r="H413" s="28">
        <v>44452.102970497683</v>
      </c>
      <c r="I413" s="2" t="s">
        <v>1416</v>
      </c>
      <c r="J413" s="27">
        <v>45.436599731445313</v>
      </c>
      <c r="K413" s="27">
        <v>12.332992553710938</v>
      </c>
      <c r="L413" s="2" t="s">
        <v>15</v>
      </c>
      <c r="M413" s="2" t="s">
        <v>16</v>
      </c>
      <c r="N413" s="3">
        <v>3</v>
      </c>
      <c r="O413" s="27" t="s">
        <v>2566</v>
      </c>
      <c r="P413" s="27" t="s">
        <v>2567</v>
      </c>
      <c r="Q413" s="27" t="s">
        <v>2568</v>
      </c>
      <c r="R413" s="27">
        <f t="shared" si="24"/>
        <v>3</v>
      </c>
      <c r="S413" s="27"/>
      <c r="T413" s="27"/>
      <c r="U413" s="27"/>
      <c r="V413" s="27">
        <v>1</v>
      </c>
      <c r="W413" s="27"/>
      <c r="X413" s="27">
        <v>2</v>
      </c>
      <c r="Y413" s="27"/>
      <c r="Z413" s="27" t="s">
        <v>1427</v>
      </c>
      <c r="AA413" s="27" t="s">
        <v>1427</v>
      </c>
      <c r="AB413" s="27" t="s">
        <v>1427</v>
      </c>
      <c r="AC413" s="27">
        <f t="shared" si="25"/>
        <v>0</v>
      </c>
      <c r="AD413" s="27"/>
      <c r="AE413" s="27"/>
      <c r="AF413" s="27"/>
      <c r="AG413" s="27"/>
      <c r="AH413" s="27"/>
      <c r="AI413" s="27"/>
      <c r="AJ413" s="27"/>
      <c r="AK413" s="27"/>
      <c r="AL413" s="29">
        <v>0</v>
      </c>
      <c r="AM413" s="29">
        <v>0</v>
      </c>
      <c r="AN413" s="29" t="s">
        <v>1427</v>
      </c>
      <c r="AO413" s="29" t="s">
        <v>1427</v>
      </c>
      <c r="AP413" s="29" t="s">
        <v>1427</v>
      </c>
      <c r="AQ413" s="29" t="s">
        <v>1427</v>
      </c>
      <c r="AR413" s="29" t="s">
        <v>1427</v>
      </c>
      <c r="AS413" s="29" t="s">
        <v>1427</v>
      </c>
      <c r="AT413" s="29" t="str">
        <f t="shared" si="26"/>
        <v>.</v>
      </c>
      <c r="AU413" s="29">
        <v>7</v>
      </c>
      <c r="AV413" s="29">
        <v>8</v>
      </c>
      <c r="AW413" s="29">
        <v>0</v>
      </c>
      <c r="AX413" s="29">
        <v>24</v>
      </c>
      <c r="AY413" s="29">
        <v>1</v>
      </c>
      <c r="AZ413" s="27" t="s">
        <v>1427</v>
      </c>
      <c r="BA413" s="27">
        <v>100</v>
      </c>
      <c r="BB413" s="27">
        <v>1</v>
      </c>
      <c r="BC413" s="27">
        <v>0</v>
      </c>
      <c r="BD413" s="27">
        <v>0</v>
      </c>
      <c r="BE413" s="27">
        <v>0</v>
      </c>
      <c r="BF413" s="27" t="s">
        <v>2793</v>
      </c>
      <c r="BG413" s="27">
        <v>173</v>
      </c>
      <c r="BH413" s="27" t="s">
        <v>3040</v>
      </c>
      <c r="BI413" s="27">
        <v>4</v>
      </c>
      <c r="BJ413" s="27">
        <v>16</v>
      </c>
      <c r="BK413" s="27" t="s">
        <v>1427</v>
      </c>
      <c r="BL413" s="27" t="s">
        <v>1427</v>
      </c>
      <c r="BM413" s="27" t="s">
        <v>1427</v>
      </c>
      <c r="BN413" s="27">
        <v>4</v>
      </c>
      <c r="BO413" s="29">
        <v>3</v>
      </c>
      <c r="BP413" s="27">
        <v>120</v>
      </c>
      <c r="BQ413" s="27">
        <v>0</v>
      </c>
      <c r="BR413" s="27" t="s">
        <v>1427</v>
      </c>
      <c r="BS413" s="27">
        <v>1</v>
      </c>
      <c r="BT413" s="27">
        <v>0</v>
      </c>
      <c r="BU413" s="29">
        <v>1</v>
      </c>
    </row>
    <row r="414" spans="1:73" ht="60" hidden="1" outlineLevel="2" x14ac:dyDescent="0.25">
      <c r="A414" s="27">
        <v>716</v>
      </c>
      <c r="B414" s="28">
        <v>44452.256678240738</v>
      </c>
      <c r="C414" s="28">
        <v>44452.259675925925</v>
      </c>
      <c r="D414" s="2" t="s">
        <v>3249</v>
      </c>
      <c r="E414" s="27">
        <v>100</v>
      </c>
      <c r="F414" s="27">
        <v>258</v>
      </c>
      <c r="G414" s="27">
        <v>1</v>
      </c>
      <c r="H414" s="28">
        <v>44452.259687314814</v>
      </c>
      <c r="I414" s="2" t="s">
        <v>3250</v>
      </c>
      <c r="J414" s="27">
        <v>45.543106079101563</v>
      </c>
      <c r="K414" s="27">
        <v>11.54150390625</v>
      </c>
      <c r="L414" s="2" t="s">
        <v>15</v>
      </c>
      <c r="M414" s="2" t="s">
        <v>16</v>
      </c>
      <c r="N414" s="3">
        <v>3</v>
      </c>
      <c r="O414" s="3" t="s">
        <v>3251</v>
      </c>
      <c r="P414" s="3" t="s">
        <v>3252</v>
      </c>
      <c r="Q414" s="3" t="s">
        <v>3253</v>
      </c>
      <c r="R414" s="27">
        <f t="shared" si="24"/>
        <v>3</v>
      </c>
      <c r="S414" s="3"/>
      <c r="T414" s="3"/>
      <c r="U414" s="3">
        <v>2</v>
      </c>
      <c r="V414" s="3"/>
      <c r="W414" s="3"/>
      <c r="X414" s="3">
        <v>1</v>
      </c>
      <c r="Y414" s="3"/>
      <c r="Z414" s="3" t="s">
        <v>1427</v>
      </c>
      <c r="AA414" s="3" t="s">
        <v>1427</v>
      </c>
      <c r="AB414" s="3" t="s">
        <v>1427</v>
      </c>
      <c r="AC414" s="27">
        <f t="shared" si="25"/>
        <v>0</v>
      </c>
      <c r="AD414" s="3"/>
      <c r="AE414" s="3"/>
      <c r="AF414" s="3"/>
      <c r="AG414" s="3"/>
      <c r="AH414" s="3"/>
      <c r="AI414" s="3"/>
      <c r="AJ414" s="3"/>
      <c r="AK414" s="3"/>
      <c r="AL414" s="21">
        <v>0</v>
      </c>
      <c r="AM414" s="21">
        <v>0</v>
      </c>
      <c r="AN414" s="21" t="s">
        <v>1427</v>
      </c>
      <c r="AO414" s="21" t="s">
        <v>1427</v>
      </c>
      <c r="AP414" s="21" t="s">
        <v>1427</v>
      </c>
      <c r="AQ414" s="21" t="s">
        <v>1427</v>
      </c>
      <c r="AR414" s="21" t="s">
        <v>1427</v>
      </c>
      <c r="AS414" s="21" t="s">
        <v>1427</v>
      </c>
      <c r="AT414" s="29" t="str">
        <f t="shared" si="26"/>
        <v>.</v>
      </c>
      <c r="AU414" s="29">
        <v>6</v>
      </c>
      <c r="AV414" s="29">
        <v>8</v>
      </c>
      <c r="AW414" s="29">
        <v>0</v>
      </c>
      <c r="AX414" s="21">
        <v>57</v>
      </c>
      <c r="AY414" s="29">
        <v>1</v>
      </c>
      <c r="AZ414" s="27" t="s">
        <v>1427</v>
      </c>
      <c r="BA414" s="27">
        <v>67</v>
      </c>
      <c r="BB414" s="27">
        <v>1</v>
      </c>
      <c r="BC414" s="27">
        <v>0</v>
      </c>
      <c r="BD414" s="27">
        <v>0</v>
      </c>
      <c r="BE414" s="27">
        <v>0</v>
      </c>
      <c r="BF414" s="27" t="s">
        <v>2602</v>
      </c>
      <c r="BG414" s="27">
        <v>165</v>
      </c>
      <c r="BH414" s="27" t="s">
        <v>1427</v>
      </c>
      <c r="BI414" s="27">
        <v>3</v>
      </c>
      <c r="BJ414" s="27" t="s">
        <v>1427</v>
      </c>
      <c r="BK414" s="27" t="s">
        <v>1427</v>
      </c>
      <c r="BL414" s="27" t="s">
        <v>1427</v>
      </c>
      <c r="BM414" s="2" t="s">
        <v>1427</v>
      </c>
      <c r="BN414" s="3">
        <v>3</v>
      </c>
      <c r="BO414" s="27">
        <v>4</v>
      </c>
      <c r="BP414" s="3">
        <v>50</v>
      </c>
      <c r="BQ414" s="3">
        <v>0</v>
      </c>
      <c r="BR414" s="3" t="s">
        <v>1427</v>
      </c>
      <c r="BS414" s="27">
        <v>1</v>
      </c>
      <c r="BT414" s="27">
        <v>1</v>
      </c>
      <c r="BU414" s="27">
        <v>2</v>
      </c>
    </row>
    <row r="415" spans="1:73" ht="30" hidden="1" outlineLevel="2" x14ac:dyDescent="0.25">
      <c r="A415" s="27">
        <v>721</v>
      </c>
      <c r="B415" s="28">
        <v>44452.411666666667</v>
      </c>
      <c r="C415" s="28">
        <v>44452.415289351855</v>
      </c>
      <c r="D415" s="2" t="s">
        <v>3268</v>
      </c>
      <c r="E415" s="27">
        <v>100</v>
      </c>
      <c r="F415" s="27">
        <v>312</v>
      </c>
      <c r="G415" s="27">
        <v>1</v>
      </c>
      <c r="H415" s="28">
        <v>44452.41529459491</v>
      </c>
      <c r="I415" s="2" t="s">
        <v>3269</v>
      </c>
      <c r="J415" s="27">
        <v>50.930099487304688</v>
      </c>
      <c r="K415" s="27">
        <v>6.95440673828125</v>
      </c>
      <c r="L415" s="2" t="s">
        <v>15</v>
      </c>
      <c r="M415" s="2" t="s">
        <v>87</v>
      </c>
      <c r="N415" s="3">
        <v>3</v>
      </c>
      <c r="O415" s="3" t="s">
        <v>3270</v>
      </c>
      <c r="P415" s="3" t="s">
        <v>3271</v>
      </c>
      <c r="Q415" s="3" t="s">
        <v>3272</v>
      </c>
      <c r="R415" s="27">
        <f t="shared" si="24"/>
        <v>3</v>
      </c>
      <c r="S415" s="3"/>
      <c r="T415" s="3"/>
      <c r="U415" s="3">
        <v>2</v>
      </c>
      <c r="V415" s="3"/>
      <c r="W415" s="3"/>
      <c r="X415" s="3">
        <v>1</v>
      </c>
      <c r="Y415" s="3"/>
      <c r="Z415" s="3" t="s">
        <v>1427</v>
      </c>
      <c r="AA415" s="3" t="s">
        <v>1427</v>
      </c>
      <c r="AB415" s="3" t="s">
        <v>1427</v>
      </c>
      <c r="AC415" s="27">
        <f t="shared" si="25"/>
        <v>0</v>
      </c>
      <c r="AD415" s="3"/>
      <c r="AE415" s="3"/>
      <c r="AF415" s="3"/>
      <c r="AG415" s="3"/>
      <c r="AH415" s="3"/>
      <c r="AI415" s="3"/>
      <c r="AJ415" s="3"/>
      <c r="AK415" s="3"/>
      <c r="AL415" s="21">
        <v>0</v>
      </c>
      <c r="AM415" s="21">
        <v>0</v>
      </c>
      <c r="AN415" s="21" t="s">
        <v>1427</v>
      </c>
      <c r="AO415" s="21" t="s">
        <v>1427</v>
      </c>
      <c r="AP415" s="21" t="s">
        <v>1427</v>
      </c>
      <c r="AQ415" s="21" t="s">
        <v>1427</v>
      </c>
      <c r="AR415" s="21" t="s">
        <v>1427</v>
      </c>
      <c r="AS415" s="21" t="s">
        <v>1427</v>
      </c>
      <c r="AT415" s="29" t="str">
        <f t="shared" si="26"/>
        <v>.</v>
      </c>
      <c r="AU415" s="29">
        <v>2</v>
      </c>
      <c r="AV415" s="29">
        <v>1</v>
      </c>
      <c r="AW415" s="29">
        <v>1</v>
      </c>
      <c r="AX415" s="21">
        <v>28</v>
      </c>
      <c r="AY415" s="29">
        <v>0</v>
      </c>
      <c r="AZ415" s="27" t="s">
        <v>3267</v>
      </c>
      <c r="BA415" s="2" t="s">
        <v>1427</v>
      </c>
      <c r="BB415" s="2" t="s">
        <v>3393</v>
      </c>
      <c r="BC415" s="2" t="s">
        <v>3393</v>
      </c>
      <c r="BD415" s="2" t="s">
        <v>3393</v>
      </c>
      <c r="BE415" s="2" t="s">
        <v>3393</v>
      </c>
      <c r="BF415" s="2" t="s">
        <v>1427</v>
      </c>
      <c r="BG415" s="27">
        <v>166</v>
      </c>
      <c r="BH415" s="27" t="s">
        <v>1427</v>
      </c>
      <c r="BI415" s="27">
        <v>3</v>
      </c>
      <c r="BJ415" s="27" t="s">
        <v>1427</v>
      </c>
      <c r="BK415" s="27" t="s">
        <v>1427</v>
      </c>
      <c r="BL415" s="27" t="s">
        <v>1427</v>
      </c>
      <c r="BM415" s="2" t="s">
        <v>1427</v>
      </c>
      <c r="BN415" s="3">
        <v>2</v>
      </c>
      <c r="BO415" s="27">
        <v>3</v>
      </c>
      <c r="BP415" s="3">
        <v>90</v>
      </c>
      <c r="BQ415" s="3">
        <v>1</v>
      </c>
      <c r="BR415" s="3">
        <v>1</v>
      </c>
      <c r="BS415" s="27">
        <v>1</v>
      </c>
      <c r="BT415" s="27">
        <v>1</v>
      </c>
      <c r="BU415" s="27">
        <v>3</v>
      </c>
    </row>
    <row r="416" spans="1:73" ht="30" hidden="1" outlineLevel="2" x14ac:dyDescent="0.25">
      <c r="A416" s="27">
        <v>723</v>
      </c>
      <c r="B416" s="28">
        <v>44452.466296296298</v>
      </c>
      <c r="C416" s="28">
        <v>44452.468310185184</v>
      </c>
      <c r="D416" s="2" t="s">
        <v>3276</v>
      </c>
      <c r="E416" s="27">
        <v>100</v>
      </c>
      <c r="F416" s="27">
        <v>173</v>
      </c>
      <c r="G416" s="27">
        <v>1</v>
      </c>
      <c r="H416" s="28">
        <v>44452.468330254633</v>
      </c>
      <c r="I416" s="2" t="s">
        <v>3277</v>
      </c>
      <c r="J416" s="27">
        <v>45.472198486328125</v>
      </c>
      <c r="K416" s="27">
        <v>9.19219970703125</v>
      </c>
      <c r="L416" s="2" t="s">
        <v>15</v>
      </c>
      <c r="M416" s="2" t="s">
        <v>16</v>
      </c>
      <c r="N416" s="3">
        <v>3</v>
      </c>
      <c r="O416" s="3" t="s">
        <v>2366</v>
      </c>
      <c r="P416" s="3" t="s">
        <v>3278</v>
      </c>
      <c r="Q416" s="3" t="s">
        <v>3279</v>
      </c>
      <c r="R416" s="27">
        <f t="shared" si="24"/>
        <v>3</v>
      </c>
      <c r="S416" s="3">
        <v>1</v>
      </c>
      <c r="T416" s="3">
        <v>2</v>
      </c>
      <c r="U416" s="3"/>
      <c r="V416" s="3"/>
      <c r="W416" s="3"/>
      <c r="X416" s="3"/>
      <c r="Y416" s="3"/>
      <c r="Z416" s="3" t="s">
        <v>1427</v>
      </c>
      <c r="AA416" s="3" t="s">
        <v>1427</v>
      </c>
      <c r="AB416" s="3" t="s">
        <v>1427</v>
      </c>
      <c r="AC416" s="27">
        <f t="shared" si="25"/>
        <v>0</v>
      </c>
      <c r="AD416" s="3"/>
      <c r="AE416" s="3"/>
      <c r="AF416" s="3"/>
      <c r="AG416" s="3"/>
      <c r="AH416" s="3"/>
      <c r="AI416" s="3"/>
      <c r="AJ416" s="3"/>
      <c r="AK416" s="3"/>
      <c r="AL416" s="21">
        <v>0</v>
      </c>
      <c r="AM416" s="21">
        <v>0</v>
      </c>
      <c r="AN416" s="21" t="s">
        <v>1427</v>
      </c>
      <c r="AO416" s="21" t="s">
        <v>1427</v>
      </c>
      <c r="AP416" s="21" t="s">
        <v>1427</v>
      </c>
      <c r="AQ416" s="21" t="s">
        <v>1427</v>
      </c>
      <c r="AR416" s="21" t="s">
        <v>1427</v>
      </c>
      <c r="AS416" s="21" t="s">
        <v>1427</v>
      </c>
      <c r="AT416" s="29" t="str">
        <f t="shared" si="26"/>
        <v>.</v>
      </c>
      <c r="AU416" s="29">
        <v>8</v>
      </c>
      <c r="AV416" s="29">
        <v>8</v>
      </c>
      <c r="AW416" s="29">
        <v>1</v>
      </c>
      <c r="AX416" s="21">
        <v>45</v>
      </c>
      <c r="AY416" s="29">
        <v>1</v>
      </c>
      <c r="AZ416" s="27" t="s">
        <v>1427</v>
      </c>
      <c r="BA416" s="27">
        <v>67</v>
      </c>
      <c r="BB416" s="27">
        <v>1</v>
      </c>
      <c r="BC416" s="27">
        <v>0</v>
      </c>
      <c r="BD416" s="27">
        <v>0</v>
      </c>
      <c r="BE416" s="27">
        <v>0</v>
      </c>
      <c r="BF416" s="27" t="s">
        <v>2697</v>
      </c>
      <c r="BG416" s="27">
        <v>166</v>
      </c>
      <c r="BH416" s="27" t="s">
        <v>1427</v>
      </c>
      <c r="BI416" s="27">
        <v>3</v>
      </c>
      <c r="BJ416" s="27" t="s">
        <v>1427</v>
      </c>
      <c r="BK416" s="27" t="s">
        <v>1427</v>
      </c>
      <c r="BL416" s="27" t="s">
        <v>1427</v>
      </c>
      <c r="BM416" s="2" t="s">
        <v>1427</v>
      </c>
      <c r="BN416" s="3">
        <v>4</v>
      </c>
      <c r="BO416" s="27">
        <v>3</v>
      </c>
      <c r="BP416" s="3">
        <v>0</v>
      </c>
      <c r="BQ416" s="3">
        <v>1</v>
      </c>
      <c r="BR416" s="3">
        <v>1</v>
      </c>
      <c r="BS416" s="27">
        <v>0</v>
      </c>
      <c r="BT416" s="27">
        <v>0</v>
      </c>
      <c r="BU416" s="27">
        <v>3</v>
      </c>
    </row>
    <row r="417" spans="1:73" ht="45" hidden="1" outlineLevel="2" x14ac:dyDescent="0.25">
      <c r="A417" s="27">
        <v>726</v>
      </c>
      <c r="B417" s="28">
        <v>44452.524722222224</v>
      </c>
      <c r="C417" s="28">
        <v>44452.527696759258</v>
      </c>
      <c r="D417" s="2" t="s">
        <v>3285</v>
      </c>
      <c r="E417" s="27">
        <v>100</v>
      </c>
      <c r="F417" s="27">
        <v>257</v>
      </c>
      <c r="G417" s="27">
        <v>1</v>
      </c>
      <c r="H417" s="28">
        <v>44452.52770421296</v>
      </c>
      <c r="I417" s="2" t="s">
        <v>3286</v>
      </c>
      <c r="J417" s="27">
        <v>48.70599365234375</v>
      </c>
      <c r="K417" s="27">
        <v>9.651702880859375</v>
      </c>
      <c r="L417" s="2" t="s">
        <v>15</v>
      </c>
      <c r="M417" s="2" t="s">
        <v>87</v>
      </c>
      <c r="N417" s="3">
        <v>3</v>
      </c>
      <c r="O417" s="3" t="s">
        <v>3287</v>
      </c>
      <c r="P417" s="3" t="s">
        <v>3288</v>
      </c>
      <c r="Q417" s="3" t="s">
        <v>3289</v>
      </c>
      <c r="R417" s="27">
        <f t="shared" si="24"/>
        <v>3</v>
      </c>
      <c r="S417" s="3"/>
      <c r="T417" s="3"/>
      <c r="U417" s="3"/>
      <c r="V417" s="3"/>
      <c r="W417" s="3"/>
      <c r="X417" s="3">
        <v>3</v>
      </c>
      <c r="Y417" s="3"/>
      <c r="Z417" s="3" t="s">
        <v>1427</v>
      </c>
      <c r="AA417" s="3" t="s">
        <v>1427</v>
      </c>
      <c r="AB417" s="3" t="s">
        <v>1427</v>
      </c>
      <c r="AC417" s="27">
        <f t="shared" si="25"/>
        <v>0</v>
      </c>
      <c r="AD417" s="3"/>
      <c r="AE417" s="3"/>
      <c r="AF417" s="3"/>
      <c r="AG417" s="3"/>
      <c r="AH417" s="3"/>
      <c r="AI417" s="3"/>
      <c r="AJ417" s="3"/>
      <c r="AK417" s="3"/>
      <c r="AL417" s="21">
        <v>0</v>
      </c>
      <c r="AM417" s="21">
        <v>0</v>
      </c>
      <c r="AN417" s="21" t="s">
        <v>1427</v>
      </c>
      <c r="AO417" s="21" t="s">
        <v>1427</v>
      </c>
      <c r="AP417" s="21" t="s">
        <v>1427</v>
      </c>
      <c r="AQ417" s="21" t="s">
        <v>1427</v>
      </c>
      <c r="AR417" s="21" t="s">
        <v>1427</v>
      </c>
      <c r="AS417" s="21" t="s">
        <v>1427</v>
      </c>
      <c r="AT417" s="29" t="str">
        <f t="shared" si="26"/>
        <v>.</v>
      </c>
      <c r="AU417" s="29">
        <v>9</v>
      </c>
      <c r="AV417" s="29">
        <v>9</v>
      </c>
      <c r="AW417" s="29">
        <v>1</v>
      </c>
      <c r="AX417" s="21">
        <v>58</v>
      </c>
      <c r="AY417" s="29">
        <v>0</v>
      </c>
      <c r="AZ417" s="27" t="s">
        <v>3267</v>
      </c>
      <c r="BA417" s="2" t="s">
        <v>1427</v>
      </c>
      <c r="BB417" s="2" t="s">
        <v>3393</v>
      </c>
      <c r="BC417" s="2" t="s">
        <v>3393</v>
      </c>
      <c r="BD417" s="2" t="s">
        <v>3393</v>
      </c>
      <c r="BE417" s="2" t="s">
        <v>3393</v>
      </c>
      <c r="BF417" s="2" t="s">
        <v>1427</v>
      </c>
      <c r="BG417" s="27">
        <v>167</v>
      </c>
      <c r="BH417" s="27" t="s">
        <v>1427</v>
      </c>
      <c r="BI417" s="27">
        <v>1</v>
      </c>
      <c r="BJ417" s="27" t="s">
        <v>1427</v>
      </c>
      <c r="BK417" s="27" t="s">
        <v>1427</v>
      </c>
      <c r="BL417" s="27" t="s">
        <v>1427</v>
      </c>
      <c r="BM417" s="2" t="s">
        <v>1427</v>
      </c>
      <c r="BN417" s="3">
        <v>1</v>
      </c>
      <c r="BO417" s="27">
        <v>3</v>
      </c>
      <c r="BP417" s="3">
        <v>15</v>
      </c>
      <c r="BQ417" s="3">
        <v>0</v>
      </c>
      <c r="BR417" s="3" t="s">
        <v>1427</v>
      </c>
      <c r="BS417" s="27">
        <v>1</v>
      </c>
      <c r="BT417" s="27">
        <v>0</v>
      </c>
      <c r="BU417" s="27">
        <v>1</v>
      </c>
    </row>
    <row r="418" spans="1:73" ht="105" hidden="1" outlineLevel="2" x14ac:dyDescent="0.25">
      <c r="A418" s="27">
        <v>735</v>
      </c>
      <c r="B418" s="28">
        <v>44453.210821759261</v>
      </c>
      <c r="C418" s="28">
        <v>44453.213229166664</v>
      </c>
      <c r="D418" s="2" t="s">
        <v>3328</v>
      </c>
      <c r="E418" s="27">
        <v>100</v>
      </c>
      <c r="F418" s="27">
        <v>208</v>
      </c>
      <c r="G418" s="27">
        <v>1</v>
      </c>
      <c r="H418" s="28">
        <v>44453.213244317129</v>
      </c>
      <c r="I418" s="2" t="s">
        <v>3329</v>
      </c>
      <c r="J418" s="27">
        <v>45.534194946289063</v>
      </c>
      <c r="K418" s="27">
        <v>10.939804077148438</v>
      </c>
      <c r="L418" s="2" t="s">
        <v>15</v>
      </c>
      <c r="M418" s="2" t="s">
        <v>16</v>
      </c>
      <c r="N418" s="3">
        <v>3</v>
      </c>
      <c r="O418" s="3" t="s">
        <v>3330</v>
      </c>
      <c r="P418" s="3" t="s">
        <v>3331</v>
      </c>
      <c r="Q418" s="3" t="s">
        <v>3332</v>
      </c>
      <c r="R418" s="27">
        <f t="shared" si="24"/>
        <v>3</v>
      </c>
      <c r="S418" s="3"/>
      <c r="T418" s="3">
        <v>2</v>
      </c>
      <c r="U418" s="3">
        <v>1</v>
      </c>
      <c r="V418" s="3"/>
      <c r="W418" s="3"/>
      <c r="X418" s="3"/>
      <c r="Y418" s="3"/>
      <c r="Z418" s="3" t="s">
        <v>1427</v>
      </c>
      <c r="AA418" s="3" t="s">
        <v>1427</v>
      </c>
      <c r="AB418" s="3" t="s">
        <v>1427</v>
      </c>
      <c r="AC418" s="27">
        <f t="shared" si="25"/>
        <v>0</v>
      </c>
      <c r="AD418" s="3"/>
      <c r="AE418" s="3"/>
      <c r="AF418" s="3"/>
      <c r="AG418" s="3"/>
      <c r="AH418" s="3"/>
      <c r="AI418" s="3"/>
      <c r="AJ418" s="3"/>
      <c r="AK418" s="3"/>
      <c r="AL418" s="21">
        <v>0</v>
      </c>
      <c r="AM418" s="21">
        <v>0</v>
      </c>
      <c r="AN418" s="21" t="s">
        <v>1427</v>
      </c>
      <c r="AO418" s="21" t="s">
        <v>1427</v>
      </c>
      <c r="AP418" s="21" t="s">
        <v>1427</v>
      </c>
      <c r="AQ418" s="21" t="s">
        <v>1427</v>
      </c>
      <c r="AR418" s="21" t="s">
        <v>1427</v>
      </c>
      <c r="AS418" s="21" t="s">
        <v>1427</v>
      </c>
      <c r="AT418" s="29" t="str">
        <f t="shared" si="26"/>
        <v>.</v>
      </c>
      <c r="AU418" s="29">
        <v>6</v>
      </c>
      <c r="AV418" s="29">
        <v>8</v>
      </c>
      <c r="AW418" s="29">
        <v>1</v>
      </c>
      <c r="AX418" s="21">
        <v>24</v>
      </c>
      <c r="AY418" s="29">
        <v>1</v>
      </c>
      <c r="AZ418" s="27" t="s">
        <v>1427</v>
      </c>
      <c r="BA418" s="27">
        <v>100</v>
      </c>
      <c r="BB418" s="27">
        <v>1</v>
      </c>
      <c r="BC418" s="27">
        <v>0</v>
      </c>
      <c r="BD418" s="27">
        <v>0</v>
      </c>
      <c r="BE418" s="27">
        <v>0</v>
      </c>
      <c r="BF418" s="27" t="s">
        <v>3333</v>
      </c>
      <c r="BG418" s="27">
        <v>166</v>
      </c>
      <c r="BH418" s="27" t="s">
        <v>1427</v>
      </c>
      <c r="BI418" s="27">
        <v>4</v>
      </c>
      <c r="BJ418" s="27">
        <v>16</v>
      </c>
      <c r="BK418" s="27" t="s">
        <v>1427</v>
      </c>
      <c r="BL418" s="27" t="s">
        <v>1427</v>
      </c>
      <c r="BM418" s="2" t="s">
        <v>1427</v>
      </c>
      <c r="BN418" s="3">
        <v>5</v>
      </c>
      <c r="BO418" s="27">
        <v>1</v>
      </c>
      <c r="BP418" s="3">
        <v>200</v>
      </c>
      <c r="BQ418" s="3">
        <v>1</v>
      </c>
      <c r="BR418" s="3">
        <v>1</v>
      </c>
      <c r="BS418" s="27">
        <v>1</v>
      </c>
      <c r="BT418" s="27">
        <v>1</v>
      </c>
      <c r="BU418" s="27">
        <v>2</v>
      </c>
    </row>
    <row r="419" spans="1:73" s="4" customFormat="1" outlineLevel="1" collapsed="1" x14ac:dyDescent="0.25">
      <c r="A419" s="27"/>
      <c r="B419" s="28"/>
      <c r="C419" s="28"/>
      <c r="D419" s="2"/>
      <c r="E419" s="27"/>
      <c r="F419" s="27">
        <f>SUBTOTAL(1,F297:F418)</f>
        <v>1149.860655737705</v>
      </c>
      <c r="G419" s="27">
        <f>SUBTOTAL(9,G297:G418)</f>
        <v>122</v>
      </c>
      <c r="H419" s="28"/>
      <c r="I419" s="2"/>
      <c r="J419" s="27"/>
      <c r="K419" s="27"/>
      <c r="L419" s="2"/>
      <c r="M419" s="2"/>
      <c r="N419" s="31" t="s">
        <v>3436</v>
      </c>
      <c r="O419" s="3"/>
      <c r="P419" s="3"/>
      <c r="Q419" s="3"/>
      <c r="R419" s="27">
        <f t="shared" ref="R419:Y419" si="27">SUBTOTAL(9,R297:R418)</f>
        <v>366</v>
      </c>
      <c r="S419" s="3">
        <f t="shared" si="27"/>
        <v>57</v>
      </c>
      <c r="T419" s="3">
        <f t="shared" si="27"/>
        <v>30</v>
      </c>
      <c r="U419" s="3">
        <f t="shared" si="27"/>
        <v>125</v>
      </c>
      <c r="V419" s="3">
        <f t="shared" si="27"/>
        <v>21</v>
      </c>
      <c r="W419" s="3">
        <f t="shared" si="27"/>
        <v>1</v>
      </c>
      <c r="X419" s="3">
        <f t="shared" si="27"/>
        <v>108</v>
      </c>
      <c r="Y419" s="3">
        <f t="shared" si="27"/>
        <v>6</v>
      </c>
      <c r="Z419" s="3"/>
      <c r="AA419" s="3"/>
      <c r="AB419" s="3"/>
      <c r="AC419" s="27">
        <f t="shared" ref="AC419:AY419" si="28">SUBTOTAL(9,AC297:AC418)</f>
        <v>0</v>
      </c>
      <c r="AD419" s="3">
        <f t="shared" si="28"/>
        <v>0</v>
      </c>
      <c r="AE419" s="3">
        <f t="shared" si="28"/>
        <v>0</v>
      </c>
      <c r="AF419" s="3">
        <f t="shared" si="28"/>
        <v>0</v>
      </c>
      <c r="AG419" s="3">
        <f t="shared" si="28"/>
        <v>0</v>
      </c>
      <c r="AH419" s="3">
        <f t="shared" si="28"/>
        <v>0</v>
      </c>
      <c r="AI419" s="3">
        <f t="shared" si="28"/>
        <v>0</v>
      </c>
      <c r="AJ419" s="3">
        <f t="shared" si="28"/>
        <v>0</v>
      </c>
      <c r="AK419" s="3">
        <f t="shared" si="28"/>
        <v>0</v>
      </c>
      <c r="AL419" s="21">
        <f t="shared" si="28"/>
        <v>4</v>
      </c>
      <c r="AM419" s="21">
        <f t="shared" si="28"/>
        <v>2</v>
      </c>
      <c r="AN419" s="21">
        <f t="shared" si="28"/>
        <v>0</v>
      </c>
      <c r="AO419" s="21">
        <f t="shared" si="28"/>
        <v>0</v>
      </c>
      <c r="AP419" s="21">
        <f t="shared" si="28"/>
        <v>0</v>
      </c>
      <c r="AQ419" s="21">
        <f t="shared" si="28"/>
        <v>0</v>
      </c>
      <c r="AR419" s="21">
        <f t="shared" si="28"/>
        <v>0</v>
      </c>
      <c r="AS419" s="21">
        <f t="shared" si="28"/>
        <v>0</v>
      </c>
      <c r="AT419" s="29">
        <f t="shared" si="28"/>
        <v>0</v>
      </c>
      <c r="AU419" s="29">
        <f t="shared" si="28"/>
        <v>724</v>
      </c>
      <c r="AV419" s="29">
        <f t="shared" si="28"/>
        <v>813</v>
      </c>
      <c r="AW419" s="29">
        <f t="shared" si="28"/>
        <v>86</v>
      </c>
      <c r="AX419" s="21">
        <f>SUBTOTAL(1,AX297:AX418)</f>
        <v>39.147540983606561</v>
      </c>
      <c r="AY419" s="29">
        <f t="shared" si="28"/>
        <v>111</v>
      </c>
      <c r="AZ419" s="27"/>
      <c r="BA419" s="27"/>
      <c r="BB419" s="27">
        <f>SUBTOTAL(9,BB297:BB418)</f>
        <v>88</v>
      </c>
      <c r="BC419" s="27">
        <f>SUBTOTAL(9,BC297:BC418)</f>
        <v>9</v>
      </c>
      <c r="BD419" s="27">
        <f>SUBTOTAL(9,BD297:BD418)</f>
        <v>9</v>
      </c>
      <c r="BE419" s="27">
        <f>SUBTOTAL(9,BE297:BE418)</f>
        <v>5</v>
      </c>
      <c r="BF419" s="27"/>
      <c r="BG419" s="27"/>
      <c r="BH419" s="27"/>
      <c r="BI419" s="27"/>
      <c r="BJ419" s="27"/>
      <c r="BK419" s="27"/>
      <c r="BL419" s="27"/>
      <c r="BM419" s="2"/>
      <c r="BN419" s="3">
        <f>SUBTOTAL(1,BN297:BN418)</f>
        <v>3.3360655737704916</v>
      </c>
      <c r="BO419" s="27"/>
      <c r="BP419" s="3">
        <f>SUBTOTAL(1,BP297:BP418)</f>
        <v>94.467213114754102</v>
      </c>
      <c r="BQ419" s="3">
        <f t="shared" ref="BQ419:BT419" si="29">SUBTOTAL(9,BQ297:BQ418)</f>
        <v>21</v>
      </c>
      <c r="BR419" s="3">
        <f t="shared" si="29"/>
        <v>20</v>
      </c>
      <c r="BS419" s="27">
        <f t="shared" si="29"/>
        <v>118</v>
      </c>
      <c r="BT419" s="27">
        <f t="shared" si="29"/>
        <v>84</v>
      </c>
      <c r="BU419" s="27">
        <f>SUBTOTAL(1,BU297:BU418)</f>
        <v>2.819672131147541</v>
      </c>
    </row>
    <row r="420" spans="1:73" ht="30" hidden="1" outlineLevel="2" x14ac:dyDescent="0.25">
      <c r="A420" s="27">
        <v>3</v>
      </c>
      <c r="B420" s="28">
        <v>44422.359120370369</v>
      </c>
      <c r="C420" s="28">
        <v>44422.364363425928</v>
      </c>
      <c r="D420" s="2" t="s">
        <v>17</v>
      </c>
      <c r="E420" s="27">
        <v>100</v>
      </c>
      <c r="F420" s="27">
        <v>452</v>
      </c>
      <c r="G420" s="27">
        <v>1</v>
      </c>
      <c r="H420" s="28">
        <v>44422.364378229169</v>
      </c>
      <c r="I420" s="2" t="s">
        <v>19</v>
      </c>
      <c r="J420" s="27">
        <v>45.40960693359375</v>
      </c>
      <c r="K420" s="27">
        <v>11.894699096679688</v>
      </c>
      <c r="L420" s="2" t="s">
        <v>15</v>
      </c>
      <c r="M420" s="2" t="s">
        <v>16</v>
      </c>
      <c r="N420" s="3">
        <v>4</v>
      </c>
      <c r="O420" s="27" t="s">
        <v>1438</v>
      </c>
      <c r="P420" s="27" t="s">
        <v>1439</v>
      </c>
      <c r="Q420" s="27" t="s">
        <v>1440</v>
      </c>
      <c r="R420" s="27">
        <f t="shared" si="24"/>
        <v>3</v>
      </c>
      <c r="S420" s="27">
        <v>1</v>
      </c>
      <c r="T420" s="27"/>
      <c r="U420" s="27">
        <v>1</v>
      </c>
      <c r="V420" s="27"/>
      <c r="W420" s="27"/>
      <c r="X420" s="27">
        <v>1</v>
      </c>
      <c r="Y420" s="27"/>
      <c r="Z420" s="27" t="s">
        <v>1427</v>
      </c>
      <c r="AA420" s="27" t="s">
        <v>1427</v>
      </c>
      <c r="AB420" s="27" t="s">
        <v>1427</v>
      </c>
      <c r="AC420" s="27">
        <f t="shared" si="25"/>
        <v>0</v>
      </c>
      <c r="AD420" s="27"/>
      <c r="AE420" s="27"/>
      <c r="AF420" s="27"/>
      <c r="AG420" s="27"/>
      <c r="AH420" s="27"/>
      <c r="AI420" s="27"/>
      <c r="AJ420" s="27"/>
      <c r="AK420" s="27"/>
      <c r="AL420" s="29">
        <v>0</v>
      </c>
      <c r="AM420" s="29">
        <v>0</v>
      </c>
      <c r="AN420" s="29">
        <v>8</v>
      </c>
      <c r="AO420" s="29">
        <v>8</v>
      </c>
      <c r="AP420" s="29">
        <v>8</v>
      </c>
      <c r="AQ420" s="29">
        <v>7</v>
      </c>
      <c r="AR420" s="29">
        <v>9</v>
      </c>
      <c r="AS420" s="29">
        <v>8</v>
      </c>
      <c r="AT420" s="29">
        <f t="shared" si="26"/>
        <v>8</v>
      </c>
      <c r="AU420" s="29">
        <v>7</v>
      </c>
      <c r="AV420" s="29">
        <v>7</v>
      </c>
      <c r="AW420" s="29">
        <v>1</v>
      </c>
      <c r="AX420" s="29">
        <v>59</v>
      </c>
      <c r="AY420" s="29">
        <v>1</v>
      </c>
      <c r="AZ420" s="27" t="s">
        <v>1427</v>
      </c>
      <c r="BA420" s="27">
        <v>67</v>
      </c>
      <c r="BB420" s="27">
        <v>1</v>
      </c>
      <c r="BC420" s="27">
        <v>0</v>
      </c>
      <c r="BD420" s="27">
        <v>0</v>
      </c>
      <c r="BE420" s="27">
        <v>0</v>
      </c>
      <c r="BF420" s="27" t="s">
        <v>2697</v>
      </c>
      <c r="BG420" s="27">
        <v>173</v>
      </c>
      <c r="BH420" s="27" t="s">
        <v>2698</v>
      </c>
      <c r="BI420" s="27">
        <v>3</v>
      </c>
      <c r="BJ420" s="27" t="s">
        <v>1427</v>
      </c>
      <c r="BK420" s="27" t="s">
        <v>1427</v>
      </c>
      <c r="BL420" s="27" t="s">
        <v>1427</v>
      </c>
      <c r="BM420" s="27" t="s">
        <v>1427</v>
      </c>
      <c r="BN420" s="27">
        <v>4</v>
      </c>
      <c r="BO420" s="29">
        <v>3</v>
      </c>
      <c r="BP420" s="27">
        <v>100</v>
      </c>
      <c r="BQ420" s="27">
        <v>0</v>
      </c>
      <c r="BR420" s="27" t="s">
        <v>1427</v>
      </c>
      <c r="BS420" s="27">
        <v>1</v>
      </c>
      <c r="BT420" s="27">
        <v>1</v>
      </c>
      <c r="BU420" s="29">
        <v>2</v>
      </c>
    </row>
    <row r="421" spans="1:73" ht="30" hidden="1" outlineLevel="2" x14ac:dyDescent="0.25">
      <c r="A421" s="27">
        <v>15</v>
      </c>
      <c r="B421" s="28">
        <v>44445.309965277775</v>
      </c>
      <c r="C421" s="28">
        <v>44445.31287037037</v>
      </c>
      <c r="D421" s="2" t="s">
        <v>41</v>
      </c>
      <c r="E421" s="27">
        <v>100</v>
      </c>
      <c r="F421" s="27">
        <v>250</v>
      </c>
      <c r="G421" s="27">
        <v>1</v>
      </c>
      <c r="H421" s="28">
        <v>44445.312881377315</v>
      </c>
      <c r="I421" s="2" t="s">
        <v>42</v>
      </c>
      <c r="J421" s="27">
        <v>45.472198486328125</v>
      </c>
      <c r="K421" s="27">
        <v>9.19219970703125</v>
      </c>
      <c r="L421" s="2" t="s">
        <v>15</v>
      </c>
      <c r="M421" s="2" t="s">
        <v>16</v>
      </c>
      <c r="N421" s="3">
        <v>4</v>
      </c>
      <c r="O421" s="27" t="s">
        <v>1458</v>
      </c>
      <c r="P421" s="27" t="s">
        <v>1459</v>
      </c>
      <c r="Q421" s="27" t="s">
        <v>1460</v>
      </c>
      <c r="R421" s="27">
        <f t="shared" si="24"/>
        <v>3</v>
      </c>
      <c r="S421" s="27"/>
      <c r="T421" s="27"/>
      <c r="U421" s="27"/>
      <c r="V421" s="27">
        <v>1</v>
      </c>
      <c r="W421" s="27"/>
      <c r="X421" s="27">
        <v>1</v>
      </c>
      <c r="Y421" s="27">
        <v>1</v>
      </c>
      <c r="Z421" s="27" t="s">
        <v>1427</v>
      </c>
      <c r="AA421" s="27" t="s">
        <v>1427</v>
      </c>
      <c r="AB421" s="27" t="s">
        <v>1427</v>
      </c>
      <c r="AC421" s="27">
        <f t="shared" si="25"/>
        <v>0</v>
      </c>
      <c r="AD421" s="27"/>
      <c r="AE421" s="27"/>
      <c r="AF421" s="27"/>
      <c r="AG421" s="27"/>
      <c r="AH421" s="27"/>
      <c r="AI421" s="27"/>
      <c r="AJ421" s="27"/>
      <c r="AK421" s="27"/>
      <c r="AL421" s="29">
        <v>0</v>
      </c>
      <c r="AM421" s="29">
        <v>0</v>
      </c>
      <c r="AN421" s="29">
        <v>8</v>
      </c>
      <c r="AO421" s="29">
        <v>10</v>
      </c>
      <c r="AP421" s="29">
        <v>10</v>
      </c>
      <c r="AQ421" s="29">
        <v>10</v>
      </c>
      <c r="AR421" s="29">
        <v>8</v>
      </c>
      <c r="AS421" s="29">
        <v>10</v>
      </c>
      <c r="AT421" s="29">
        <f t="shared" si="26"/>
        <v>9.3333333333333339</v>
      </c>
      <c r="AU421" s="29">
        <v>7</v>
      </c>
      <c r="AV421" s="29">
        <v>9</v>
      </c>
      <c r="AW421" s="29">
        <v>0</v>
      </c>
      <c r="AX421" s="29">
        <v>20</v>
      </c>
      <c r="AY421" s="29">
        <v>1</v>
      </c>
      <c r="AZ421" s="27" t="s">
        <v>1427</v>
      </c>
      <c r="BA421" s="27">
        <v>22</v>
      </c>
      <c r="BB421" s="27">
        <v>0</v>
      </c>
      <c r="BC421" s="27">
        <v>0</v>
      </c>
      <c r="BD421" s="27">
        <v>1</v>
      </c>
      <c r="BE421" s="27">
        <v>0</v>
      </c>
      <c r="BF421" s="27" t="s">
        <v>2706</v>
      </c>
      <c r="BG421" s="27">
        <v>164</v>
      </c>
      <c r="BH421" s="27" t="s">
        <v>1427</v>
      </c>
      <c r="BI421" s="27">
        <v>3</v>
      </c>
      <c r="BJ421" s="27">
        <v>16</v>
      </c>
      <c r="BK421" s="27" t="s">
        <v>1427</v>
      </c>
      <c r="BL421" s="27" t="s">
        <v>1427</v>
      </c>
      <c r="BM421" s="27" t="s">
        <v>1427</v>
      </c>
      <c r="BN421" s="27">
        <v>4</v>
      </c>
      <c r="BO421" s="29">
        <v>3</v>
      </c>
      <c r="BP421" s="27">
        <v>90</v>
      </c>
      <c r="BQ421" s="27">
        <v>0</v>
      </c>
      <c r="BR421" s="27" t="s">
        <v>1427</v>
      </c>
      <c r="BS421" s="27">
        <v>1</v>
      </c>
      <c r="BT421" s="27">
        <v>1</v>
      </c>
      <c r="BU421" s="29">
        <v>6</v>
      </c>
    </row>
    <row r="422" spans="1:73" ht="45" hidden="1" outlineLevel="2" x14ac:dyDescent="0.25">
      <c r="A422" s="27">
        <v>21</v>
      </c>
      <c r="B422" s="28">
        <v>44445.312951388885</v>
      </c>
      <c r="C422" s="28">
        <v>44445.315393518518</v>
      </c>
      <c r="D422" s="2" t="s">
        <v>53</v>
      </c>
      <c r="E422" s="27">
        <v>100</v>
      </c>
      <c r="F422" s="27">
        <v>210</v>
      </c>
      <c r="G422" s="27">
        <v>1</v>
      </c>
      <c r="H422" s="28">
        <v>44445.315400752312</v>
      </c>
      <c r="I422" s="2" t="s">
        <v>54</v>
      </c>
      <c r="J422" s="27">
        <v>46.061904907226563</v>
      </c>
      <c r="K422" s="27">
        <v>13.242202758789063</v>
      </c>
      <c r="L422" s="2" t="s">
        <v>15</v>
      </c>
      <c r="M422" s="2" t="s">
        <v>16</v>
      </c>
      <c r="N422" s="3">
        <v>4</v>
      </c>
      <c r="O422" s="27" t="s">
        <v>1470</v>
      </c>
      <c r="P422" s="27" t="s">
        <v>1471</v>
      </c>
      <c r="Q422" s="27" t="s">
        <v>1472</v>
      </c>
      <c r="R422" s="27">
        <f t="shared" si="24"/>
        <v>3</v>
      </c>
      <c r="S422" s="27">
        <v>1</v>
      </c>
      <c r="T422" s="27"/>
      <c r="U422" s="27">
        <v>1</v>
      </c>
      <c r="V422" s="27"/>
      <c r="W422" s="27"/>
      <c r="X422" s="27">
        <v>1</v>
      </c>
      <c r="Y422" s="27"/>
      <c r="Z422" s="27" t="s">
        <v>1427</v>
      </c>
      <c r="AA422" s="27" t="s">
        <v>1427</v>
      </c>
      <c r="AB422" s="27" t="s">
        <v>1427</v>
      </c>
      <c r="AC422" s="27">
        <f t="shared" si="25"/>
        <v>0</v>
      </c>
      <c r="AD422" s="27"/>
      <c r="AE422" s="27"/>
      <c r="AF422" s="27"/>
      <c r="AG422" s="27"/>
      <c r="AH422" s="27"/>
      <c r="AI422" s="27"/>
      <c r="AJ422" s="27"/>
      <c r="AK422" s="27"/>
      <c r="AL422" s="29">
        <v>0</v>
      </c>
      <c r="AM422" s="29">
        <v>0</v>
      </c>
      <c r="AN422" s="29">
        <v>8</v>
      </c>
      <c r="AO422" s="29">
        <v>9</v>
      </c>
      <c r="AP422" s="29">
        <v>8</v>
      </c>
      <c r="AQ422" s="29">
        <v>8</v>
      </c>
      <c r="AR422" s="29">
        <v>9</v>
      </c>
      <c r="AS422" s="29">
        <v>6</v>
      </c>
      <c r="AT422" s="29">
        <f t="shared" si="26"/>
        <v>8</v>
      </c>
      <c r="AU422" s="29">
        <v>7</v>
      </c>
      <c r="AV422" s="29">
        <v>8</v>
      </c>
      <c r="AW422" s="29">
        <v>0</v>
      </c>
      <c r="AX422" s="29">
        <v>35</v>
      </c>
      <c r="AY422" s="29">
        <v>1</v>
      </c>
      <c r="AZ422" s="27" t="s">
        <v>1427</v>
      </c>
      <c r="BA422" s="27">
        <v>123</v>
      </c>
      <c r="BB422" s="27">
        <v>1</v>
      </c>
      <c r="BC422" s="27">
        <v>0</v>
      </c>
      <c r="BD422" s="27">
        <v>0</v>
      </c>
      <c r="BE422" s="27">
        <v>0</v>
      </c>
      <c r="BF422" s="27" t="s">
        <v>2712</v>
      </c>
      <c r="BG422" s="27">
        <v>167</v>
      </c>
      <c r="BH422" s="27" t="s">
        <v>1427</v>
      </c>
      <c r="BI422" s="27">
        <v>5</v>
      </c>
      <c r="BJ422" s="27">
        <v>14</v>
      </c>
      <c r="BK422" s="27" t="s">
        <v>1427</v>
      </c>
      <c r="BL422" s="27">
        <v>110</v>
      </c>
      <c r="BM422" s="27" t="s">
        <v>1427</v>
      </c>
      <c r="BN422" s="27">
        <v>2</v>
      </c>
      <c r="BO422" s="29">
        <v>3</v>
      </c>
      <c r="BP422" s="27">
        <v>60</v>
      </c>
      <c r="BQ422" s="27">
        <v>0</v>
      </c>
      <c r="BR422" s="27" t="s">
        <v>1427</v>
      </c>
      <c r="BS422" s="27">
        <v>1</v>
      </c>
      <c r="BT422" s="27">
        <v>1</v>
      </c>
      <c r="BU422" s="29">
        <v>2</v>
      </c>
    </row>
    <row r="423" spans="1:73" ht="45" hidden="1" outlineLevel="2" x14ac:dyDescent="0.25">
      <c r="A423" s="27">
        <v>31</v>
      </c>
      <c r="B423" s="28">
        <v>44445.324143518519</v>
      </c>
      <c r="C423" s="28">
        <v>44445.326979166668</v>
      </c>
      <c r="D423" s="2" t="s">
        <v>73</v>
      </c>
      <c r="E423" s="27">
        <v>100</v>
      </c>
      <c r="F423" s="27">
        <v>245</v>
      </c>
      <c r="G423" s="27">
        <v>1</v>
      </c>
      <c r="H423" s="28">
        <v>44445.326987638888</v>
      </c>
      <c r="I423" s="2" t="s">
        <v>74</v>
      </c>
      <c r="J423" s="27">
        <v>45.493698120117188</v>
      </c>
      <c r="K423" s="27">
        <v>12.2449951171875</v>
      </c>
      <c r="L423" s="2" t="s">
        <v>15</v>
      </c>
      <c r="M423" s="2" t="s">
        <v>16</v>
      </c>
      <c r="N423" s="3">
        <v>4</v>
      </c>
      <c r="O423" s="27" t="s">
        <v>1486</v>
      </c>
      <c r="P423" s="27" t="s">
        <v>1487</v>
      </c>
      <c r="Q423" s="27" t="s">
        <v>1488</v>
      </c>
      <c r="R423" s="27">
        <f t="shared" si="24"/>
        <v>3</v>
      </c>
      <c r="S423" s="27"/>
      <c r="T423" s="27"/>
      <c r="U423" s="27"/>
      <c r="V423" s="27"/>
      <c r="W423" s="27"/>
      <c r="X423" s="27">
        <v>3</v>
      </c>
      <c r="Y423" s="27"/>
      <c r="Z423" s="27" t="s">
        <v>1427</v>
      </c>
      <c r="AA423" s="27" t="s">
        <v>1427</v>
      </c>
      <c r="AB423" s="27" t="s">
        <v>1427</v>
      </c>
      <c r="AC423" s="27">
        <f t="shared" si="25"/>
        <v>0</v>
      </c>
      <c r="AD423" s="27"/>
      <c r="AE423" s="27"/>
      <c r="AF423" s="27"/>
      <c r="AG423" s="27"/>
      <c r="AH423" s="27"/>
      <c r="AI423" s="27"/>
      <c r="AJ423" s="27"/>
      <c r="AK423" s="27"/>
      <c r="AL423" s="29">
        <v>0</v>
      </c>
      <c r="AM423" s="29">
        <v>0</v>
      </c>
      <c r="AN423" s="29">
        <v>7</v>
      </c>
      <c r="AO423" s="29">
        <v>8</v>
      </c>
      <c r="AP423" s="29">
        <v>9</v>
      </c>
      <c r="AQ423" s="29">
        <v>10</v>
      </c>
      <c r="AR423" s="29">
        <v>7</v>
      </c>
      <c r="AS423" s="29">
        <v>8</v>
      </c>
      <c r="AT423" s="29">
        <f t="shared" si="26"/>
        <v>8.1666666666666661</v>
      </c>
      <c r="AU423" s="29">
        <v>6</v>
      </c>
      <c r="AV423" s="29">
        <v>7</v>
      </c>
      <c r="AW423" s="29">
        <v>1</v>
      </c>
      <c r="AX423" s="29">
        <v>44</v>
      </c>
      <c r="AY423" s="29">
        <v>1</v>
      </c>
      <c r="AZ423" s="27" t="s">
        <v>1427</v>
      </c>
      <c r="BA423" s="27">
        <v>100</v>
      </c>
      <c r="BB423" s="27">
        <v>1</v>
      </c>
      <c r="BC423" s="27">
        <v>0</v>
      </c>
      <c r="BD423" s="27">
        <v>0</v>
      </c>
      <c r="BE423" s="27">
        <v>0</v>
      </c>
      <c r="BF423" s="27" t="s">
        <v>2718</v>
      </c>
      <c r="BG423" s="27">
        <v>166</v>
      </c>
      <c r="BH423" s="27" t="s">
        <v>1427</v>
      </c>
      <c r="BI423" s="27">
        <v>5</v>
      </c>
      <c r="BJ423" s="27">
        <v>16</v>
      </c>
      <c r="BK423" s="27" t="s">
        <v>1427</v>
      </c>
      <c r="BL423" s="27">
        <v>110</v>
      </c>
      <c r="BM423" s="27" t="s">
        <v>1427</v>
      </c>
      <c r="BN423" s="27">
        <v>1</v>
      </c>
      <c r="BO423" s="29">
        <v>3</v>
      </c>
      <c r="BP423" s="27">
        <v>120</v>
      </c>
      <c r="BQ423" s="27">
        <v>1</v>
      </c>
      <c r="BR423" s="27">
        <v>1</v>
      </c>
      <c r="BS423" s="27">
        <v>1</v>
      </c>
      <c r="BT423" s="27">
        <v>1</v>
      </c>
      <c r="BU423" s="29">
        <v>2</v>
      </c>
    </row>
    <row r="424" spans="1:73" ht="30" hidden="1" outlineLevel="2" x14ac:dyDescent="0.25">
      <c r="A424" s="27">
        <v>36</v>
      </c>
      <c r="B424" s="28">
        <v>44445.327233796299</v>
      </c>
      <c r="C424" s="28">
        <v>44445.332986111112</v>
      </c>
      <c r="D424" s="2" t="s">
        <v>83</v>
      </c>
      <c r="E424" s="27">
        <v>100</v>
      </c>
      <c r="F424" s="27">
        <v>497</v>
      </c>
      <c r="G424" s="27">
        <v>1</v>
      </c>
      <c r="H424" s="28">
        <v>44445.332998483798</v>
      </c>
      <c r="I424" s="2" t="s">
        <v>84</v>
      </c>
      <c r="J424" s="27">
        <v>55.703598022460938</v>
      </c>
      <c r="K424" s="27">
        <v>12.49420166015625</v>
      </c>
      <c r="L424" s="2" t="s">
        <v>15</v>
      </c>
      <c r="M424" s="2" t="s">
        <v>16</v>
      </c>
      <c r="N424" s="3">
        <v>4</v>
      </c>
      <c r="O424" s="27" t="s">
        <v>1501</v>
      </c>
      <c r="P424" s="27" t="s">
        <v>1502</v>
      </c>
      <c r="Q424" s="27" t="s">
        <v>1503</v>
      </c>
      <c r="R424" s="27">
        <f t="shared" si="24"/>
        <v>3</v>
      </c>
      <c r="S424" s="27"/>
      <c r="T424" s="27"/>
      <c r="U424" s="27">
        <v>2</v>
      </c>
      <c r="V424" s="27"/>
      <c r="W424" s="27"/>
      <c r="X424" s="27">
        <v>1</v>
      </c>
      <c r="Y424" s="27"/>
      <c r="Z424" s="27" t="s">
        <v>1427</v>
      </c>
      <c r="AA424" s="27" t="s">
        <v>1427</v>
      </c>
      <c r="AB424" s="27" t="s">
        <v>1427</v>
      </c>
      <c r="AC424" s="27">
        <f t="shared" si="25"/>
        <v>0</v>
      </c>
      <c r="AD424" s="27"/>
      <c r="AE424" s="27"/>
      <c r="AF424" s="27"/>
      <c r="AG424" s="27"/>
      <c r="AH424" s="27"/>
      <c r="AI424" s="27"/>
      <c r="AJ424" s="27"/>
      <c r="AK424" s="27"/>
      <c r="AL424" s="29">
        <v>0</v>
      </c>
      <c r="AM424" s="29">
        <v>0</v>
      </c>
      <c r="AN424" s="29">
        <v>9</v>
      </c>
      <c r="AO424" s="29">
        <v>6</v>
      </c>
      <c r="AP424" s="29">
        <v>7</v>
      </c>
      <c r="AQ424" s="29">
        <v>4</v>
      </c>
      <c r="AR424" s="29">
        <v>9</v>
      </c>
      <c r="AS424" s="29">
        <v>9</v>
      </c>
      <c r="AT424" s="29">
        <f t="shared" si="26"/>
        <v>7.333333333333333</v>
      </c>
      <c r="AU424" s="29">
        <v>6</v>
      </c>
      <c r="AV424" s="29">
        <v>7</v>
      </c>
      <c r="AW424" s="29">
        <v>1</v>
      </c>
      <c r="AX424" s="29">
        <v>39</v>
      </c>
      <c r="AY424" s="29">
        <v>0</v>
      </c>
      <c r="AZ424" s="27" t="s">
        <v>3180</v>
      </c>
      <c r="BA424" s="27" t="s">
        <v>1427</v>
      </c>
      <c r="BB424" s="27">
        <v>0</v>
      </c>
      <c r="BC424" s="27">
        <v>0</v>
      </c>
      <c r="BD424" s="27">
        <v>0</v>
      </c>
      <c r="BE424" s="27">
        <v>0</v>
      </c>
      <c r="BF424" s="27" t="s">
        <v>1427</v>
      </c>
      <c r="BG424" s="27">
        <v>167</v>
      </c>
      <c r="BH424" s="27" t="s">
        <v>1427</v>
      </c>
      <c r="BI424" s="27">
        <v>5</v>
      </c>
      <c r="BJ424" s="27">
        <v>16</v>
      </c>
      <c r="BK424" s="27" t="s">
        <v>1427</v>
      </c>
      <c r="BL424" s="27">
        <v>110</v>
      </c>
      <c r="BM424" s="27" t="s">
        <v>1427</v>
      </c>
      <c r="BN424" s="27">
        <v>2</v>
      </c>
      <c r="BO424" s="29">
        <v>4</v>
      </c>
      <c r="BP424" s="27">
        <v>180</v>
      </c>
      <c r="BQ424" s="27">
        <v>0</v>
      </c>
      <c r="BR424" s="27" t="s">
        <v>1427</v>
      </c>
      <c r="BS424" s="27">
        <v>1</v>
      </c>
      <c r="BT424" s="27">
        <v>1</v>
      </c>
      <c r="BU424" s="29">
        <v>3</v>
      </c>
    </row>
    <row r="425" spans="1:73" ht="45" hidden="1" outlineLevel="2" x14ac:dyDescent="0.25">
      <c r="A425" s="27">
        <v>55</v>
      </c>
      <c r="B425" s="28">
        <v>44445.373171296298</v>
      </c>
      <c r="C425" s="28">
        <v>44445.380266203705</v>
      </c>
      <c r="D425" s="2" t="s">
        <v>122</v>
      </c>
      <c r="E425" s="27">
        <v>100</v>
      </c>
      <c r="F425" s="27">
        <v>612</v>
      </c>
      <c r="G425" s="27">
        <v>1</v>
      </c>
      <c r="H425" s="28">
        <v>44445.380275324074</v>
      </c>
      <c r="I425" s="2" t="s">
        <v>123</v>
      </c>
      <c r="J425" s="27">
        <v>45.472198486328125</v>
      </c>
      <c r="K425" s="27">
        <v>9.19219970703125</v>
      </c>
      <c r="L425" s="2" t="s">
        <v>15</v>
      </c>
      <c r="M425" s="2" t="s">
        <v>16</v>
      </c>
      <c r="N425" s="3">
        <v>4</v>
      </c>
      <c r="O425" s="27" t="s">
        <v>1529</v>
      </c>
      <c r="P425" s="27" t="s">
        <v>1530</v>
      </c>
      <c r="Q425" s="27" t="s">
        <v>1531</v>
      </c>
      <c r="R425" s="27">
        <f t="shared" si="24"/>
        <v>3</v>
      </c>
      <c r="S425" s="27"/>
      <c r="T425" s="27"/>
      <c r="U425" s="27">
        <v>1</v>
      </c>
      <c r="V425" s="27"/>
      <c r="W425" s="27"/>
      <c r="X425" s="27">
        <v>2</v>
      </c>
      <c r="Y425" s="27"/>
      <c r="Z425" s="27" t="s">
        <v>1427</v>
      </c>
      <c r="AA425" s="27" t="s">
        <v>1427</v>
      </c>
      <c r="AB425" s="27" t="s">
        <v>1427</v>
      </c>
      <c r="AC425" s="27">
        <f t="shared" si="25"/>
        <v>0</v>
      </c>
      <c r="AD425" s="27"/>
      <c r="AE425" s="27"/>
      <c r="AF425" s="27"/>
      <c r="AG425" s="27"/>
      <c r="AH425" s="27"/>
      <c r="AI425" s="27"/>
      <c r="AJ425" s="27"/>
      <c r="AK425" s="27"/>
      <c r="AL425" s="29">
        <v>0</v>
      </c>
      <c r="AM425" s="29">
        <v>0</v>
      </c>
      <c r="AN425" s="29">
        <v>10</v>
      </c>
      <c r="AO425" s="29">
        <v>9</v>
      </c>
      <c r="AP425" s="29">
        <v>9</v>
      </c>
      <c r="AQ425" s="29">
        <v>10</v>
      </c>
      <c r="AR425" s="29">
        <v>9</v>
      </c>
      <c r="AS425" s="29">
        <v>6</v>
      </c>
      <c r="AT425" s="29">
        <f t="shared" si="26"/>
        <v>8.8333333333333339</v>
      </c>
      <c r="AU425" s="29">
        <v>6</v>
      </c>
      <c r="AV425" s="29">
        <v>8</v>
      </c>
      <c r="AW425" s="29">
        <v>1</v>
      </c>
      <c r="AX425" s="29">
        <v>20</v>
      </c>
      <c r="AY425" s="29">
        <v>1</v>
      </c>
      <c r="AZ425" s="27" t="s">
        <v>1427</v>
      </c>
      <c r="BA425" s="27">
        <v>103</v>
      </c>
      <c r="BB425" s="27">
        <v>1</v>
      </c>
      <c r="BC425" s="27">
        <v>0</v>
      </c>
      <c r="BD425" s="27">
        <v>0</v>
      </c>
      <c r="BE425" s="27">
        <v>0</v>
      </c>
      <c r="BF425" s="27" t="s">
        <v>2734</v>
      </c>
      <c r="BG425" s="27">
        <v>164</v>
      </c>
      <c r="BH425" s="27" t="s">
        <v>1427</v>
      </c>
      <c r="BI425" s="27">
        <v>3</v>
      </c>
      <c r="BJ425" s="27">
        <v>5</v>
      </c>
      <c r="BK425" s="27" t="s">
        <v>1427</v>
      </c>
      <c r="BL425" s="27" t="s">
        <v>1427</v>
      </c>
      <c r="BM425" s="27" t="s">
        <v>1427</v>
      </c>
      <c r="BN425" s="27">
        <v>4</v>
      </c>
      <c r="BO425" s="29">
        <v>3</v>
      </c>
      <c r="BP425" s="27">
        <v>180</v>
      </c>
      <c r="BQ425" s="27">
        <v>0</v>
      </c>
      <c r="BR425" s="27" t="s">
        <v>1427</v>
      </c>
      <c r="BS425" s="27">
        <v>1</v>
      </c>
      <c r="BT425" s="27">
        <v>1</v>
      </c>
      <c r="BU425" s="29">
        <v>2</v>
      </c>
    </row>
    <row r="426" spans="1:73" ht="30" hidden="1" outlineLevel="2" x14ac:dyDescent="0.25">
      <c r="A426" s="27">
        <v>62</v>
      </c>
      <c r="B426" s="28">
        <v>44445.385694444441</v>
      </c>
      <c r="C426" s="28">
        <v>44445.388275462959</v>
      </c>
      <c r="D426" s="2" t="s">
        <v>135</v>
      </c>
      <c r="E426" s="27">
        <v>100</v>
      </c>
      <c r="F426" s="27">
        <v>222</v>
      </c>
      <c r="G426" s="27">
        <v>1</v>
      </c>
      <c r="H426" s="28">
        <v>44445.388282222222</v>
      </c>
      <c r="I426" s="2" t="s">
        <v>136</v>
      </c>
      <c r="J426" s="27">
        <v>45.40960693359375</v>
      </c>
      <c r="K426" s="27">
        <v>11.894699096679688</v>
      </c>
      <c r="L426" s="2" t="s">
        <v>15</v>
      </c>
      <c r="M426" s="2" t="s">
        <v>16</v>
      </c>
      <c r="N426" s="3">
        <v>4</v>
      </c>
      <c r="O426" s="27" t="s">
        <v>1543</v>
      </c>
      <c r="P426" s="27" t="s">
        <v>1544</v>
      </c>
      <c r="Q426" s="27" t="s">
        <v>1545</v>
      </c>
      <c r="R426" s="27">
        <f t="shared" si="24"/>
        <v>3</v>
      </c>
      <c r="S426" s="27">
        <v>1</v>
      </c>
      <c r="T426" s="27"/>
      <c r="U426" s="27">
        <v>1</v>
      </c>
      <c r="V426" s="27"/>
      <c r="W426" s="27"/>
      <c r="X426" s="27">
        <v>1</v>
      </c>
      <c r="Y426" s="27"/>
      <c r="Z426" s="27" t="s">
        <v>1427</v>
      </c>
      <c r="AA426" s="27" t="s">
        <v>1427</v>
      </c>
      <c r="AB426" s="27" t="s">
        <v>1427</v>
      </c>
      <c r="AC426" s="27">
        <f t="shared" si="25"/>
        <v>0</v>
      </c>
      <c r="AD426" s="27"/>
      <c r="AE426" s="27"/>
      <c r="AF426" s="27"/>
      <c r="AG426" s="27"/>
      <c r="AH426" s="27"/>
      <c r="AI426" s="27"/>
      <c r="AJ426" s="27"/>
      <c r="AK426" s="27"/>
      <c r="AL426" s="29">
        <v>0</v>
      </c>
      <c r="AM426" s="29">
        <v>0</v>
      </c>
      <c r="AN426" s="29">
        <v>6</v>
      </c>
      <c r="AO426" s="29">
        <v>8</v>
      </c>
      <c r="AP426" s="29">
        <v>6</v>
      </c>
      <c r="AQ426" s="29">
        <v>8</v>
      </c>
      <c r="AR426" s="29">
        <v>6</v>
      </c>
      <c r="AS426" s="29">
        <v>7</v>
      </c>
      <c r="AT426" s="29">
        <f t="shared" si="26"/>
        <v>6.833333333333333</v>
      </c>
      <c r="AU426" s="29">
        <v>6</v>
      </c>
      <c r="AV426" s="29">
        <v>6</v>
      </c>
      <c r="AW426" s="29">
        <v>1</v>
      </c>
      <c r="AX426" s="29">
        <v>51</v>
      </c>
      <c r="AY426" s="29">
        <v>1</v>
      </c>
      <c r="AZ426" s="27" t="s">
        <v>1427</v>
      </c>
      <c r="BA426" s="27">
        <v>67</v>
      </c>
      <c r="BB426" s="27">
        <v>1</v>
      </c>
      <c r="BC426" s="27">
        <v>0</v>
      </c>
      <c r="BD426" s="27">
        <v>0</v>
      </c>
      <c r="BE426" s="27">
        <v>0</v>
      </c>
      <c r="BF426" s="27" t="s">
        <v>2602</v>
      </c>
      <c r="BG426" s="27">
        <v>166</v>
      </c>
      <c r="BH426" s="27" t="s">
        <v>1427</v>
      </c>
      <c r="BI426" s="27">
        <v>4</v>
      </c>
      <c r="BJ426" s="27">
        <v>16</v>
      </c>
      <c r="BK426" s="27" t="s">
        <v>1427</v>
      </c>
      <c r="BL426" s="27" t="s">
        <v>1427</v>
      </c>
      <c r="BM426" s="27" t="s">
        <v>1427</v>
      </c>
      <c r="BN426" s="27">
        <v>1</v>
      </c>
      <c r="BO426" s="29">
        <v>3</v>
      </c>
      <c r="BP426" s="27">
        <v>120</v>
      </c>
      <c r="BQ426" s="27">
        <v>0</v>
      </c>
      <c r="BR426" s="27" t="s">
        <v>1427</v>
      </c>
      <c r="BS426" s="27">
        <v>1</v>
      </c>
      <c r="BT426" s="27">
        <v>0</v>
      </c>
      <c r="BU426" s="29">
        <v>2</v>
      </c>
    </row>
    <row r="427" spans="1:73" ht="45" hidden="1" outlineLevel="2" x14ac:dyDescent="0.25">
      <c r="A427" s="27">
        <v>74</v>
      </c>
      <c r="B427" s="28">
        <v>44445.402604166666</v>
      </c>
      <c r="C427" s="28">
        <v>44445.407002314816</v>
      </c>
      <c r="D427" s="2" t="s">
        <v>145</v>
      </c>
      <c r="E427" s="27">
        <v>100</v>
      </c>
      <c r="F427" s="27">
        <v>379</v>
      </c>
      <c r="G427" s="27">
        <v>1</v>
      </c>
      <c r="H427" s="28">
        <v>44445.407007430556</v>
      </c>
      <c r="I427" s="2" t="s">
        <v>158</v>
      </c>
      <c r="J427" s="27">
        <v>45.347702026367188</v>
      </c>
      <c r="K427" s="27">
        <v>11.873306274414063</v>
      </c>
      <c r="L427" s="2" t="s">
        <v>15</v>
      </c>
      <c r="M427" s="2" t="s">
        <v>16</v>
      </c>
      <c r="N427" s="3">
        <v>4</v>
      </c>
      <c r="O427" s="27" t="s">
        <v>1561</v>
      </c>
      <c r="P427" s="27" t="s">
        <v>1562</v>
      </c>
      <c r="Q427" s="27" t="s">
        <v>1563</v>
      </c>
      <c r="R427" s="27">
        <f t="shared" si="24"/>
        <v>3</v>
      </c>
      <c r="S427" s="27"/>
      <c r="T427" s="27"/>
      <c r="U427" s="27">
        <v>2</v>
      </c>
      <c r="V427" s="27"/>
      <c r="W427" s="27"/>
      <c r="X427" s="27">
        <v>1</v>
      </c>
      <c r="Y427" s="27"/>
      <c r="Z427" s="27" t="s">
        <v>1427</v>
      </c>
      <c r="AA427" s="27" t="s">
        <v>1427</v>
      </c>
      <c r="AB427" s="27" t="s">
        <v>1427</v>
      </c>
      <c r="AC427" s="27">
        <f t="shared" si="25"/>
        <v>0</v>
      </c>
      <c r="AD427" s="27"/>
      <c r="AE427" s="27"/>
      <c r="AF427" s="27"/>
      <c r="AG427" s="27"/>
      <c r="AH427" s="27"/>
      <c r="AI427" s="27"/>
      <c r="AJ427" s="27"/>
      <c r="AK427" s="27"/>
      <c r="AL427" s="29">
        <v>0</v>
      </c>
      <c r="AM427" s="29">
        <v>0</v>
      </c>
      <c r="AN427" s="29">
        <v>6</v>
      </c>
      <c r="AO427" s="29">
        <v>10</v>
      </c>
      <c r="AP427" s="29">
        <v>6</v>
      </c>
      <c r="AQ427" s="29">
        <v>7</v>
      </c>
      <c r="AR427" s="29">
        <v>9</v>
      </c>
      <c r="AS427" s="29">
        <v>10</v>
      </c>
      <c r="AT427" s="29">
        <f t="shared" si="26"/>
        <v>8</v>
      </c>
      <c r="AU427" s="29">
        <v>5</v>
      </c>
      <c r="AV427" s="29">
        <v>6</v>
      </c>
      <c r="AW427" s="29">
        <v>1</v>
      </c>
      <c r="AX427" s="29">
        <v>26</v>
      </c>
      <c r="AY427" s="29">
        <v>1</v>
      </c>
      <c r="AZ427" s="27" t="s">
        <v>1427</v>
      </c>
      <c r="BA427" s="27">
        <v>67</v>
      </c>
      <c r="BB427" s="27">
        <v>1</v>
      </c>
      <c r="BC427" s="27">
        <v>0</v>
      </c>
      <c r="BD427" s="27">
        <v>0</v>
      </c>
      <c r="BE427" s="27">
        <v>0</v>
      </c>
      <c r="BF427" s="27" t="s">
        <v>2697</v>
      </c>
      <c r="BG427" s="27">
        <v>166</v>
      </c>
      <c r="BH427" s="27" t="s">
        <v>1427</v>
      </c>
      <c r="BI427" s="27">
        <v>7</v>
      </c>
      <c r="BJ427" s="27" t="s">
        <v>1427</v>
      </c>
      <c r="BK427" s="27" t="s">
        <v>1427</v>
      </c>
      <c r="BL427" s="27" t="s">
        <v>1427</v>
      </c>
      <c r="BM427" s="27" t="s">
        <v>1427</v>
      </c>
      <c r="BN427" s="27">
        <v>4</v>
      </c>
      <c r="BO427" s="29">
        <v>3</v>
      </c>
      <c r="BP427" s="27">
        <v>60</v>
      </c>
      <c r="BQ427" s="27">
        <v>0</v>
      </c>
      <c r="BR427" s="27" t="s">
        <v>1427</v>
      </c>
      <c r="BS427" s="27">
        <v>1</v>
      </c>
      <c r="BT427" s="27">
        <v>0</v>
      </c>
      <c r="BU427" s="29">
        <v>2</v>
      </c>
    </row>
    <row r="428" spans="1:73" ht="30" hidden="1" outlineLevel="2" x14ac:dyDescent="0.25">
      <c r="A428" s="27">
        <v>75</v>
      </c>
      <c r="B428" s="28">
        <v>44445.404999999999</v>
      </c>
      <c r="C428" s="28">
        <v>44445.408622685187</v>
      </c>
      <c r="D428" s="2" t="s">
        <v>159</v>
      </c>
      <c r="E428" s="27">
        <v>100</v>
      </c>
      <c r="F428" s="27">
        <v>313</v>
      </c>
      <c r="G428" s="27">
        <v>1</v>
      </c>
      <c r="H428" s="28">
        <v>44445.408636967593</v>
      </c>
      <c r="I428" s="2" t="s">
        <v>160</v>
      </c>
      <c r="J428" s="27">
        <v>43.147903442382813</v>
      </c>
      <c r="K428" s="27">
        <v>12.109695434570313</v>
      </c>
      <c r="L428" s="2" t="s">
        <v>15</v>
      </c>
      <c r="M428" s="2" t="s">
        <v>16</v>
      </c>
      <c r="N428" s="3">
        <v>4</v>
      </c>
      <c r="O428" s="27" t="s">
        <v>1564</v>
      </c>
      <c r="P428" s="27" t="s">
        <v>1565</v>
      </c>
      <c r="Q428" s="27" t="s">
        <v>1566</v>
      </c>
      <c r="R428" s="27">
        <f t="shared" si="24"/>
        <v>3</v>
      </c>
      <c r="S428" s="27">
        <v>1</v>
      </c>
      <c r="T428" s="27"/>
      <c r="U428" s="27">
        <v>1</v>
      </c>
      <c r="V428" s="27"/>
      <c r="W428" s="27"/>
      <c r="X428" s="27"/>
      <c r="Y428" s="27"/>
      <c r="Z428" s="27" t="s">
        <v>1427</v>
      </c>
      <c r="AA428" s="27" t="s">
        <v>1427</v>
      </c>
      <c r="AB428" s="27" t="s">
        <v>1427</v>
      </c>
      <c r="AC428" s="27">
        <f t="shared" si="25"/>
        <v>0</v>
      </c>
      <c r="AD428" s="27"/>
      <c r="AE428" s="27"/>
      <c r="AF428" s="27"/>
      <c r="AG428" s="27"/>
      <c r="AH428" s="27"/>
      <c r="AI428" s="27"/>
      <c r="AJ428" s="27"/>
      <c r="AK428" s="27"/>
      <c r="AL428" s="29">
        <v>0</v>
      </c>
      <c r="AM428" s="29">
        <v>0</v>
      </c>
      <c r="AN428" s="29">
        <v>10</v>
      </c>
      <c r="AO428" s="29">
        <v>9</v>
      </c>
      <c r="AP428" s="29">
        <v>9</v>
      </c>
      <c r="AQ428" s="29">
        <v>8</v>
      </c>
      <c r="AR428" s="29">
        <v>9</v>
      </c>
      <c r="AS428" s="29">
        <v>9</v>
      </c>
      <c r="AT428" s="29">
        <f t="shared" si="26"/>
        <v>9</v>
      </c>
      <c r="AU428" s="29">
        <v>8</v>
      </c>
      <c r="AV428" s="29">
        <v>9</v>
      </c>
      <c r="AW428" s="29">
        <v>0</v>
      </c>
      <c r="AX428" s="29">
        <v>47</v>
      </c>
      <c r="AY428" s="29">
        <v>1</v>
      </c>
      <c r="AZ428" s="27" t="s">
        <v>1427</v>
      </c>
      <c r="BA428" s="27">
        <v>99</v>
      </c>
      <c r="BB428" s="27">
        <v>1</v>
      </c>
      <c r="BC428" s="27">
        <v>0</v>
      </c>
      <c r="BD428" s="27">
        <v>0</v>
      </c>
      <c r="BE428" s="27">
        <v>0</v>
      </c>
      <c r="BF428" s="27" t="s">
        <v>2742</v>
      </c>
      <c r="BG428" s="27">
        <v>167</v>
      </c>
      <c r="BH428" s="27" t="s">
        <v>1427</v>
      </c>
      <c r="BI428" s="27">
        <v>5</v>
      </c>
      <c r="BJ428" s="27">
        <v>16</v>
      </c>
      <c r="BK428" s="27" t="s">
        <v>1427</v>
      </c>
      <c r="BL428" s="27">
        <v>116</v>
      </c>
      <c r="BM428" s="27" t="s">
        <v>3136</v>
      </c>
      <c r="BN428" s="27">
        <v>4</v>
      </c>
      <c r="BO428" s="29">
        <v>4</v>
      </c>
      <c r="BP428" s="27">
        <v>60</v>
      </c>
      <c r="BQ428" s="27">
        <v>0</v>
      </c>
      <c r="BR428" s="27" t="s">
        <v>1427</v>
      </c>
      <c r="BS428" s="27">
        <v>1</v>
      </c>
      <c r="BT428" s="27">
        <v>1</v>
      </c>
      <c r="BU428" s="29">
        <v>4</v>
      </c>
    </row>
    <row r="429" spans="1:73" ht="30" hidden="1" outlineLevel="2" x14ac:dyDescent="0.25">
      <c r="A429" s="27">
        <v>81</v>
      </c>
      <c r="B429" s="28">
        <v>44445.409861111111</v>
      </c>
      <c r="C429" s="28">
        <v>44445.415046296293</v>
      </c>
      <c r="D429" s="2" t="s">
        <v>171</v>
      </c>
      <c r="E429" s="27">
        <v>100</v>
      </c>
      <c r="F429" s="27">
        <v>447</v>
      </c>
      <c r="G429" s="27">
        <v>1</v>
      </c>
      <c r="H429" s="28">
        <v>44445.415055370373</v>
      </c>
      <c r="I429" s="2" t="s">
        <v>172</v>
      </c>
      <c r="J429" s="27">
        <v>45.898101806640625</v>
      </c>
      <c r="K429" s="27">
        <v>12.597000122070313</v>
      </c>
      <c r="L429" s="2" t="s">
        <v>15</v>
      </c>
      <c r="M429" s="2" t="s">
        <v>16</v>
      </c>
      <c r="N429" s="3">
        <v>4</v>
      </c>
      <c r="O429" s="27" t="s">
        <v>1569</v>
      </c>
      <c r="P429" s="27" t="s">
        <v>1569</v>
      </c>
      <c r="Q429" s="27" t="s">
        <v>1569</v>
      </c>
      <c r="R429" s="27">
        <f t="shared" si="24"/>
        <v>3</v>
      </c>
      <c r="S429" s="27"/>
      <c r="T429" s="27"/>
      <c r="U429" s="27"/>
      <c r="V429" s="27"/>
      <c r="W429" s="27"/>
      <c r="X429" s="27"/>
      <c r="Y429" s="27"/>
      <c r="Z429" s="27" t="s">
        <v>1427</v>
      </c>
      <c r="AA429" s="27" t="s">
        <v>1427</v>
      </c>
      <c r="AB429" s="27" t="s">
        <v>1427</v>
      </c>
      <c r="AC429" s="27">
        <f t="shared" si="25"/>
        <v>0</v>
      </c>
      <c r="AD429" s="27"/>
      <c r="AE429" s="27"/>
      <c r="AF429" s="27"/>
      <c r="AG429" s="27"/>
      <c r="AH429" s="27"/>
      <c r="AI429" s="27"/>
      <c r="AJ429" s="27"/>
      <c r="AK429" s="27"/>
      <c r="AL429" s="29">
        <v>0</v>
      </c>
      <c r="AM429" s="29">
        <v>0</v>
      </c>
      <c r="AN429" s="29">
        <v>6</v>
      </c>
      <c r="AO429" s="29">
        <v>5</v>
      </c>
      <c r="AP429" s="29">
        <v>9</v>
      </c>
      <c r="AQ429" s="29">
        <v>10</v>
      </c>
      <c r="AR429" s="29">
        <v>5</v>
      </c>
      <c r="AS429" s="29">
        <v>8</v>
      </c>
      <c r="AT429" s="29">
        <f t="shared" si="26"/>
        <v>7.166666666666667</v>
      </c>
      <c r="AU429" s="29">
        <v>6</v>
      </c>
      <c r="AV429" s="29">
        <v>6</v>
      </c>
      <c r="AW429" s="29">
        <v>1</v>
      </c>
      <c r="AX429" s="29">
        <v>27</v>
      </c>
      <c r="AY429" s="29">
        <v>1</v>
      </c>
      <c r="AZ429" s="27" t="s">
        <v>1427</v>
      </c>
      <c r="BA429" s="27">
        <v>100</v>
      </c>
      <c r="BB429" s="27">
        <v>1</v>
      </c>
      <c r="BC429" s="27">
        <v>0</v>
      </c>
      <c r="BD429" s="27">
        <v>0</v>
      </c>
      <c r="BE429" s="27">
        <v>0</v>
      </c>
      <c r="BF429" s="27" t="s">
        <v>2745</v>
      </c>
      <c r="BG429" s="27">
        <v>173</v>
      </c>
      <c r="BH429" s="27" t="s">
        <v>2746</v>
      </c>
      <c r="BI429" s="27">
        <v>4</v>
      </c>
      <c r="BJ429" s="27">
        <v>16</v>
      </c>
      <c r="BK429" s="27" t="s">
        <v>1427</v>
      </c>
      <c r="BL429" s="27" t="s">
        <v>1427</v>
      </c>
      <c r="BM429" s="27" t="s">
        <v>1427</v>
      </c>
      <c r="BN429" s="27">
        <v>2</v>
      </c>
      <c r="BO429" s="29">
        <v>2</v>
      </c>
      <c r="BP429" s="27">
        <v>160</v>
      </c>
      <c r="BQ429" s="27">
        <v>0</v>
      </c>
      <c r="BR429" s="27" t="s">
        <v>1427</v>
      </c>
      <c r="BS429" s="27">
        <v>1</v>
      </c>
      <c r="BT429" s="27">
        <v>0</v>
      </c>
      <c r="BU429" s="29">
        <v>2</v>
      </c>
    </row>
    <row r="430" spans="1:73" ht="45" hidden="1" outlineLevel="2" x14ac:dyDescent="0.25">
      <c r="A430" s="27">
        <v>89</v>
      </c>
      <c r="B430" s="28">
        <v>44445.421226851853</v>
      </c>
      <c r="C430" s="28">
        <v>44445.423564814817</v>
      </c>
      <c r="D430" s="2" t="s">
        <v>187</v>
      </c>
      <c r="E430" s="27">
        <v>100</v>
      </c>
      <c r="F430" s="27">
        <v>202</v>
      </c>
      <c r="G430" s="27">
        <v>1</v>
      </c>
      <c r="H430" s="28">
        <v>44445.42357204861</v>
      </c>
      <c r="I430" s="2" t="s">
        <v>188</v>
      </c>
      <c r="J430" s="27">
        <v>53.33819580078125</v>
      </c>
      <c r="K430" s="27">
        <v>-6.25909423828125</v>
      </c>
      <c r="L430" s="2" t="s">
        <v>15</v>
      </c>
      <c r="M430" s="2" t="s">
        <v>87</v>
      </c>
      <c r="N430" s="3">
        <v>4</v>
      </c>
      <c r="O430" s="27" t="s">
        <v>1586</v>
      </c>
      <c r="P430" s="27" t="s">
        <v>1587</v>
      </c>
      <c r="Q430" s="27" t="s">
        <v>1588</v>
      </c>
      <c r="R430" s="27">
        <f t="shared" si="24"/>
        <v>3</v>
      </c>
      <c r="S430" s="27"/>
      <c r="T430" s="27"/>
      <c r="U430" s="27">
        <v>2</v>
      </c>
      <c r="V430" s="27"/>
      <c r="W430" s="27"/>
      <c r="X430" s="27">
        <v>1</v>
      </c>
      <c r="Y430" s="27"/>
      <c r="Z430" s="27" t="s">
        <v>1427</v>
      </c>
      <c r="AA430" s="27" t="s">
        <v>1427</v>
      </c>
      <c r="AB430" s="27" t="s">
        <v>1427</v>
      </c>
      <c r="AC430" s="27">
        <f t="shared" si="25"/>
        <v>0</v>
      </c>
      <c r="AD430" s="27"/>
      <c r="AE430" s="27"/>
      <c r="AF430" s="27"/>
      <c r="AG430" s="27"/>
      <c r="AH430" s="27"/>
      <c r="AI430" s="27"/>
      <c r="AJ430" s="27"/>
      <c r="AK430" s="27"/>
      <c r="AL430" s="29">
        <v>0</v>
      </c>
      <c r="AM430" s="29">
        <v>0</v>
      </c>
      <c r="AN430" s="29">
        <v>3</v>
      </c>
      <c r="AO430" s="29">
        <v>4</v>
      </c>
      <c r="AP430" s="29">
        <v>6</v>
      </c>
      <c r="AQ430" s="29">
        <v>4</v>
      </c>
      <c r="AR430" s="29">
        <v>4</v>
      </c>
      <c r="AS430" s="29">
        <v>3</v>
      </c>
      <c r="AT430" s="29">
        <f t="shared" si="26"/>
        <v>4</v>
      </c>
      <c r="AU430" s="29">
        <v>5</v>
      </c>
      <c r="AV430" s="29">
        <v>5</v>
      </c>
      <c r="AW430" s="29">
        <v>1</v>
      </c>
      <c r="AX430" s="29">
        <v>62</v>
      </c>
      <c r="AY430" s="29">
        <v>0</v>
      </c>
      <c r="AZ430" s="27" t="s">
        <v>3182</v>
      </c>
      <c r="BA430" s="27" t="s">
        <v>1427</v>
      </c>
      <c r="BB430" s="27">
        <v>0</v>
      </c>
      <c r="BC430" s="27">
        <v>0</v>
      </c>
      <c r="BD430" s="27">
        <v>0</v>
      </c>
      <c r="BE430" s="27">
        <v>0</v>
      </c>
      <c r="BF430" s="27" t="s">
        <v>1427</v>
      </c>
      <c r="BG430" s="27">
        <v>167</v>
      </c>
      <c r="BH430" s="27" t="s">
        <v>1427</v>
      </c>
      <c r="BI430" s="27">
        <v>7</v>
      </c>
      <c r="BJ430" s="27" t="s">
        <v>1427</v>
      </c>
      <c r="BK430" s="27" t="s">
        <v>1427</v>
      </c>
      <c r="BL430" s="27" t="s">
        <v>1427</v>
      </c>
      <c r="BM430" s="27" t="s">
        <v>1427</v>
      </c>
      <c r="BN430" s="27">
        <v>5</v>
      </c>
      <c r="BO430" s="29">
        <v>3</v>
      </c>
      <c r="BP430" s="27">
        <v>60</v>
      </c>
      <c r="BQ430" s="27">
        <v>0</v>
      </c>
      <c r="BR430" s="27" t="s">
        <v>1427</v>
      </c>
      <c r="BS430" s="27">
        <v>1</v>
      </c>
      <c r="BT430" s="27">
        <v>0</v>
      </c>
      <c r="BU430" s="29">
        <v>2</v>
      </c>
    </row>
    <row r="431" spans="1:73" ht="30" hidden="1" outlineLevel="2" x14ac:dyDescent="0.25">
      <c r="A431" s="27">
        <v>99</v>
      </c>
      <c r="B431" s="28">
        <v>44445.426851851851</v>
      </c>
      <c r="C431" s="28">
        <v>44445.430347222224</v>
      </c>
      <c r="D431" s="2" t="s">
        <v>207</v>
      </c>
      <c r="E431" s="27">
        <v>100</v>
      </c>
      <c r="F431" s="27">
        <v>301</v>
      </c>
      <c r="G431" s="27">
        <v>1</v>
      </c>
      <c r="H431" s="28">
        <v>44445.430357500001</v>
      </c>
      <c r="I431" s="2" t="s">
        <v>208</v>
      </c>
      <c r="J431" s="27">
        <v>45.6741943359375</v>
      </c>
      <c r="K431" s="27">
        <v>12.163894653320313</v>
      </c>
      <c r="L431" s="2" t="s">
        <v>15</v>
      </c>
      <c r="M431" s="2" t="s">
        <v>16</v>
      </c>
      <c r="N431" s="3">
        <v>4</v>
      </c>
      <c r="O431" s="27" t="s">
        <v>1601</v>
      </c>
      <c r="P431" s="27" t="s">
        <v>1602</v>
      </c>
      <c r="Q431" s="27" t="s">
        <v>1603</v>
      </c>
      <c r="R431" s="27">
        <f t="shared" si="24"/>
        <v>3</v>
      </c>
      <c r="S431" s="27"/>
      <c r="T431" s="27"/>
      <c r="U431" s="27">
        <v>3</v>
      </c>
      <c r="V431" s="27"/>
      <c r="W431" s="27"/>
      <c r="X431" s="27"/>
      <c r="Y431" s="27"/>
      <c r="Z431" s="27" t="s">
        <v>1427</v>
      </c>
      <c r="AA431" s="27" t="s">
        <v>1427</v>
      </c>
      <c r="AB431" s="27" t="s">
        <v>1427</v>
      </c>
      <c r="AC431" s="27">
        <f t="shared" si="25"/>
        <v>0</v>
      </c>
      <c r="AD431" s="27"/>
      <c r="AE431" s="27"/>
      <c r="AF431" s="27"/>
      <c r="AG431" s="27"/>
      <c r="AH431" s="27"/>
      <c r="AI431" s="27"/>
      <c r="AJ431" s="27"/>
      <c r="AK431" s="27"/>
      <c r="AL431" s="29">
        <v>0</v>
      </c>
      <c r="AM431" s="29">
        <v>0</v>
      </c>
      <c r="AN431" s="29">
        <v>10</v>
      </c>
      <c r="AO431" s="29">
        <v>10</v>
      </c>
      <c r="AP431" s="29">
        <v>10</v>
      </c>
      <c r="AQ431" s="29">
        <v>9</v>
      </c>
      <c r="AR431" s="29">
        <v>10</v>
      </c>
      <c r="AS431" s="29">
        <v>10</v>
      </c>
      <c r="AT431" s="29">
        <f t="shared" si="26"/>
        <v>9.8333333333333339</v>
      </c>
      <c r="AU431" s="29">
        <v>9</v>
      </c>
      <c r="AV431" s="29">
        <v>9</v>
      </c>
      <c r="AW431" s="29">
        <v>1</v>
      </c>
      <c r="AX431" s="29">
        <v>33</v>
      </c>
      <c r="AY431" s="29">
        <v>1</v>
      </c>
      <c r="AZ431" s="27" t="s">
        <v>1427</v>
      </c>
      <c r="BA431" s="27">
        <v>67</v>
      </c>
      <c r="BB431" s="27">
        <v>1</v>
      </c>
      <c r="BC431" s="27">
        <v>0</v>
      </c>
      <c r="BD431" s="27">
        <v>0</v>
      </c>
      <c r="BE431" s="27">
        <v>0</v>
      </c>
      <c r="BF431" s="27" t="s">
        <v>2697</v>
      </c>
      <c r="BG431" s="27">
        <v>167</v>
      </c>
      <c r="BH431" s="27" t="s">
        <v>1427</v>
      </c>
      <c r="BI431" s="27">
        <v>4</v>
      </c>
      <c r="BJ431" s="27">
        <v>9</v>
      </c>
      <c r="BK431" s="27" t="s">
        <v>1427</v>
      </c>
      <c r="BL431" s="27" t="s">
        <v>1427</v>
      </c>
      <c r="BM431" s="27" t="s">
        <v>1427</v>
      </c>
      <c r="BN431" s="27">
        <v>2</v>
      </c>
      <c r="BO431" s="29">
        <v>3</v>
      </c>
      <c r="BP431" s="27">
        <v>60</v>
      </c>
      <c r="BQ431" s="27">
        <v>0</v>
      </c>
      <c r="BR431" s="27" t="s">
        <v>1427</v>
      </c>
      <c r="BS431" s="27">
        <v>1</v>
      </c>
      <c r="BT431" s="27">
        <v>0</v>
      </c>
      <c r="BU431" s="29">
        <v>2</v>
      </c>
    </row>
    <row r="432" spans="1:73" ht="30" hidden="1" outlineLevel="2" x14ac:dyDescent="0.25">
      <c r="A432" s="27">
        <v>105</v>
      </c>
      <c r="B432" s="28">
        <v>44445.430381944447</v>
      </c>
      <c r="C432" s="28">
        <v>44445.436238425929</v>
      </c>
      <c r="D432" s="2" t="s">
        <v>219</v>
      </c>
      <c r="E432" s="27">
        <v>100</v>
      </c>
      <c r="F432" s="27">
        <v>506</v>
      </c>
      <c r="G432" s="27">
        <v>1</v>
      </c>
      <c r="H432" s="28">
        <v>44445.436263518517</v>
      </c>
      <c r="I432" s="2" t="s">
        <v>220</v>
      </c>
      <c r="J432" s="27">
        <v>44.05450439453125</v>
      </c>
      <c r="K432" s="27">
        <v>12.568603515625</v>
      </c>
      <c r="L432" s="2" t="s">
        <v>15</v>
      </c>
      <c r="M432" s="2" t="s">
        <v>16</v>
      </c>
      <c r="N432" s="3">
        <v>4</v>
      </c>
      <c r="O432" s="27" t="s">
        <v>1613</v>
      </c>
      <c r="P432" s="27" t="s">
        <v>1614</v>
      </c>
      <c r="Q432" s="27" t="s">
        <v>1615</v>
      </c>
      <c r="R432" s="27">
        <f t="shared" si="24"/>
        <v>3</v>
      </c>
      <c r="S432" s="27">
        <v>3</v>
      </c>
      <c r="T432" s="27"/>
      <c r="U432" s="27"/>
      <c r="V432" s="27"/>
      <c r="W432" s="27"/>
      <c r="X432" s="27"/>
      <c r="Y432" s="27"/>
      <c r="Z432" s="27" t="s">
        <v>1427</v>
      </c>
      <c r="AA432" s="27" t="s">
        <v>1427</v>
      </c>
      <c r="AB432" s="27" t="s">
        <v>1427</v>
      </c>
      <c r="AC432" s="27">
        <f t="shared" si="25"/>
        <v>0</v>
      </c>
      <c r="AD432" s="27"/>
      <c r="AE432" s="27"/>
      <c r="AF432" s="27"/>
      <c r="AG432" s="27"/>
      <c r="AH432" s="27"/>
      <c r="AI432" s="27"/>
      <c r="AJ432" s="27"/>
      <c r="AK432" s="27"/>
      <c r="AL432" s="29">
        <v>0</v>
      </c>
      <c r="AM432" s="29">
        <v>0</v>
      </c>
      <c r="AN432" s="29">
        <v>10</v>
      </c>
      <c r="AO432" s="29">
        <v>10</v>
      </c>
      <c r="AP432" s="29">
        <v>10</v>
      </c>
      <c r="AQ432" s="29">
        <v>9</v>
      </c>
      <c r="AR432" s="29">
        <v>10</v>
      </c>
      <c r="AS432" s="29">
        <v>7</v>
      </c>
      <c r="AT432" s="29">
        <f t="shared" si="26"/>
        <v>9.3333333333333339</v>
      </c>
      <c r="AU432" s="29">
        <v>8</v>
      </c>
      <c r="AV432" s="29">
        <v>8</v>
      </c>
      <c r="AW432" s="29">
        <v>0</v>
      </c>
      <c r="AX432" s="29">
        <v>64</v>
      </c>
      <c r="AY432" s="29">
        <v>1</v>
      </c>
      <c r="AZ432" s="27" t="s">
        <v>1427</v>
      </c>
      <c r="BA432" s="27">
        <v>67</v>
      </c>
      <c r="BB432" s="27">
        <v>1</v>
      </c>
      <c r="BC432" s="27">
        <v>0</v>
      </c>
      <c r="BD432" s="27">
        <v>0</v>
      </c>
      <c r="BE432" s="27">
        <v>0</v>
      </c>
      <c r="BF432" s="27" t="s">
        <v>2697</v>
      </c>
      <c r="BG432" s="27">
        <v>170</v>
      </c>
      <c r="BH432" s="27" t="s">
        <v>1427</v>
      </c>
      <c r="BI432" s="27">
        <v>2</v>
      </c>
      <c r="BJ432" s="27" t="s">
        <v>1427</v>
      </c>
      <c r="BK432" s="27" t="s">
        <v>1427</v>
      </c>
      <c r="BL432" s="27" t="s">
        <v>1427</v>
      </c>
      <c r="BM432" s="27" t="s">
        <v>1427</v>
      </c>
      <c r="BN432" s="27">
        <v>5</v>
      </c>
      <c r="BO432" s="29">
        <v>3</v>
      </c>
      <c r="BP432" s="27">
        <v>60</v>
      </c>
      <c r="BQ432" s="27">
        <v>0</v>
      </c>
      <c r="BR432" s="27" t="s">
        <v>1427</v>
      </c>
      <c r="BS432" s="27">
        <v>1</v>
      </c>
      <c r="BT432" s="27">
        <v>1</v>
      </c>
      <c r="BU432" s="29">
        <v>5</v>
      </c>
    </row>
    <row r="433" spans="1:73" ht="45" hidden="1" outlineLevel="2" x14ac:dyDescent="0.25">
      <c r="A433" s="27">
        <v>113</v>
      </c>
      <c r="B433" s="28">
        <v>44445.438657407409</v>
      </c>
      <c r="C433" s="28">
        <v>44445.44259259259</v>
      </c>
      <c r="D433" s="2" t="s">
        <v>234</v>
      </c>
      <c r="E433" s="27">
        <v>100</v>
      </c>
      <c r="F433" s="27">
        <v>339</v>
      </c>
      <c r="G433" s="27">
        <v>1</v>
      </c>
      <c r="H433" s="28">
        <v>44445.442597569447</v>
      </c>
      <c r="I433" s="2" t="s">
        <v>235</v>
      </c>
      <c r="J433" s="27">
        <v>45.403106689453125</v>
      </c>
      <c r="K433" s="27">
        <v>11.87469482421875</v>
      </c>
      <c r="L433" s="2" t="s">
        <v>15</v>
      </c>
      <c r="M433" s="2" t="s">
        <v>16</v>
      </c>
      <c r="N433" s="3">
        <v>4</v>
      </c>
      <c r="O433" s="27" t="s">
        <v>1626</v>
      </c>
      <c r="P433" s="27" t="s">
        <v>1627</v>
      </c>
      <c r="Q433" s="27" t="s">
        <v>1628</v>
      </c>
      <c r="R433" s="27">
        <f t="shared" si="24"/>
        <v>3</v>
      </c>
      <c r="S433" s="27">
        <v>1</v>
      </c>
      <c r="T433" s="27">
        <v>1</v>
      </c>
      <c r="U433" s="27">
        <v>1</v>
      </c>
      <c r="V433" s="27"/>
      <c r="W433" s="27"/>
      <c r="X433" s="27"/>
      <c r="Y433" s="27"/>
      <c r="Z433" s="27" t="s">
        <v>1427</v>
      </c>
      <c r="AA433" s="27" t="s">
        <v>1427</v>
      </c>
      <c r="AB433" s="27" t="s">
        <v>1427</v>
      </c>
      <c r="AC433" s="27">
        <f t="shared" si="25"/>
        <v>0</v>
      </c>
      <c r="AD433" s="27"/>
      <c r="AE433" s="27"/>
      <c r="AF433" s="27"/>
      <c r="AG433" s="27"/>
      <c r="AH433" s="27"/>
      <c r="AI433" s="27"/>
      <c r="AJ433" s="27"/>
      <c r="AK433" s="27"/>
      <c r="AL433" s="29">
        <v>0</v>
      </c>
      <c r="AM433" s="29">
        <v>0</v>
      </c>
      <c r="AN433" s="29">
        <v>1</v>
      </c>
      <c r="AO433" s="29">
        <v>7</v>
      </c>
      <c r="AP433" s="29">
        <v>4</v>
      </c>
      <c r="AQ433" s="29">
        <v>7</v>
      </c>
      <c r="AR433" s="29">
        <v>8</v>
      </c>
      <c r="AS433" s="29">
        <v>8</v>
      </c>
      <c r="AT433" s="29">
        <f t="shared" si="26"/>
        <v>5.833333333333333</v>
      </c>
      <c r="AU433" s="29">
        <v>6</v>
      </c>
      <c r="AV433" s="29">
        <v>7</v>
      </c>
      <c r="AW433" s="29">
        <v>1</v>
      </c>
      <c r="AX433" s="29">
        <v>24</v>
      </c>
      <c r="AY433" s="29">
        <v>1</v>
      </c>
      <c r="AZ433" s="27" t="s">
        <v>1427</v>
      </c>
      <c r="BA433" s="27">
        <v>67</v>
      </c>
      <c r="BB433" s="27">
        <v>1</v>
      </c>
      <c r="BC433" s="27">
        <v>0</v>
      </c>
      <c r="BD433" s="27">
        <v>0</v>
      </c>
      <c r="BE433" s="27">
        <v>0</v>
      </c>
      <c r="BF433" s="27" t="s">
        <v>2697</v>
      </c>
      <c r="BG433" s="27">
        <v>167</v>
      </c>
      <c r="BH433" s="27" t="s">
        <v>1427</v>
      </c>
      <c r="BI433" s="27">
        <v>3</v>
      </c>
      <c r="BJ433" s="27" t="s">
        <v>1427</v>
      </c>
      <c r="BK433" s="27" t="s">
        <v>1427</v>
      </c>
      <c r="BL433" s="27" t="s">
        <v>1427</v>
      </c>
      <c r="BM433" s="27" t="s">
        <v>1427</v>
      </c>
      <c r="BN433" s="27">
        <v>5</v>
      </c>
      <c r="BO433" s="29">
        <v>2</v>
      </c>
      <c r="BP433" s="27">
        <v>180</v>
      </c>
      <c r="BQ433" s="27">
        <v>1</v>
      </c>
      <c r="BR433" s="27">
        <v>0</v>
      </c>
      <c r="BS433" s="27">
        <v>1</v>
      </c>
      <c r="BT433" s="27">
        <v>0</v>
      </c>
      <c r="BU433" s="29">
        <v>2</v>
      </c>
    </row>
    <row r="434" spans="1:73" ht="45" hidden="1" outlineLevel="2" x14ac:dyDescent="0.25">
      <c r="A434" s="27">
        <v>122</v>
      </c>
      <c r="B434" s="28">
        <v>44445.445324074077</v>
      </c>
      <c r="C434" s="28">
        <v>44445.453310185185</v>
      </c>
      <c r="D434" s="2" t="s">
        <v>252</v>
      </c>
      <c r="E434" s="27">
        <v>100</v>
      </c>
      <c r="F434" s="27">
        <v>690</v>
      </c>
      <c r="G434" s="27">
        <v>1</v>
      </c>
      <c r="H434" s="28">
        <v>44445.453323483795</v>
      </c>
      <c r="I434" s="2" t="s">
        <v>253</v>
      </c>
      <c r="J434" s="27">
        <v>45.472198486328125</v>
      </c>
      <c r="K434" s="27">
        <v>9.19219970703125</v>
      </c>
      <c r="L434" s="2" t="s">
        <v>15</v>
      </c>
      <c r="M434" s="2" t="s">
        <v>16</v>
      </c>
      <c r="N434" s="3">
        <v>4</v>
      </c>
      <c r="O434" s="27" t="s">
        <v>1643</v>
      </c>
      <c r="P434" s="27" t="s">
        <v>1643</v>
      </c>
      <c r="Q434" s="27" t="s">
        <v>1643</v>
      </c>
      <c r="R434" s="27">
        <f t="shared" si="24"/>
        <v>3</v>
      </c>
      <c r="S434" s="27"/>
      <c r="T434" s="27"/>
      <c r="U434" s="27"/>
      <c r="V434" s="27"/>
      <c r="W434" s="27"/>
      <c r="X434" s="27"/>
      <c r="Y434" s="27"/>
      <c r="Z434" s="27" t="s">
        <v>1427</v>
      </c>
      <c r="AA434" s="27" t="s">
        <v>1427</v>
      </c>
      <c r="AB434" s="27" t="s">
        <v>1427</v>
      </c>
      <c r="AC434" s="27">
        <f t="shared" si="25"/>
        <v>0</v>
      </c>
      <c r="AD434" s="27"/>
      <c r="AE434" s="27"/>
      <c r="AF434" s="27"/>
      <c r="AG434" s="27"/>
      <c r="AH434" s="27"/>
      <c r="AI434" s="27"/>
      <c r="AJ434" s="27"/>
      <c r="AK434" s="27"/>
      <c r="AL434" s="29">
        <v>0</v>
      </c>
      <c r="AM434" s="29">
        <v>0</v>
      </c>
      <c r="AN434" s="29">
        <v>1</v>
      </c>
      <c r="AO434" s="29">
        <v>1</v>
      </c>
      <c r="AP434" s="29">
        <v>1</v>
      </c>
      <c r="AQ434" s="29">
        <v>1</v>
      </c>
      <c r="AR434" s="29">
        <v>1</v>
      </c>
      <c r="AS434" s="29">
        <v>1</v>
      </c>
      <c r="AT434" s="29">
        <f t="shared" si="26"/>
        <v>1</v>
      </c>
      <c r="AU434" s="29">
        <v>0</v>
      </c>
      <c r="AV434" s="29">
        <v>1</v>
      </c>
      <c r="AW434" s="29">
        <v>0</v>
      </c>
      <c r="AX434" s="29">
        <v>63</v>
      </c>
      <c r="AY434" s="29">
        <v>1</v>
      </c>
      <c r="AZ434" s="27" t="s">
        <v>1427</v>
      </c>
      <c r="BA434" s="27">
        <v>67</v>
      </c>
      <c r="BB434" s="27">
        <v>1</v>
      </c>
      <c r="BC434" s="27">
        <v>0</v>
      </c>
      <c r="BD434" s="27">
        <v>0</v>
      </c>
      <c r="BE434" s="27">
        <v>0</v>
      </c>
      <c r="BF434" s="27" t="s">
        <v>2697</v>
      </c>
      <c r="BG434" s="27">
        <v>173</v>
      </c>
      <c r="BH434" s="27" t="s">
        <v>2767</v>
      </c>
      <c r="BI434" s="27">
        <v>3</v>
      </c>
      <c r="BJ434" s="27" t="s">
        <v>1427</v>
      </c>
      <c r="BK434" s="27" t="s">
        <v>1427</v>
      </c>
      <c r="BL434" s="27" t="s">
        <v>1427</v>
      </c>
      <c r="BM434" s="27" t="s">
        <v>1427</v>
      </c>
      <c r="BN434" s="27">
        <v>4</v>
      </c>
      <c r="BO434" s="29">
        <v>2</v>
      </c>
      <c r="BP434" s="27">
        <v>90</v>
      </c>
      <c r="BQ434" s="27">
        <v>1</v>
      </c>
      <c r="BR434" s="27">
        <v>1</v>
      </c>
      <c r="BS434" s="27">
        <v>0</v>
      </c>
      <c r="BT434" s="27">
        <v>0</v>
      </c>
      <c r="BU434" s="29">
        <v>2</v>
      </c>
    </row>
    <row r="435" spans="1:73" ht="30" hidden="1" outlineLevel="2" x14ac:dyDescent="0.25">
      <c r="A435" s="27">
        <v>128</v>
      </c>
      <c r="B435" s="28">
        <v>44445.455520833333</v>
      </c>
      <c r="C435" s="28">
        <v>44445.460613425923</v>
      </c>
      <c r="D435" s="2" t="s">
        <v>264</v>
      </c>
      <c r="E435" s="27">
        <v>100</v>
      </c>
      <c r="F435" s="27">
        <v>440</v>
      </c>
      <c r="G435" s="27">
        <v>1</v>
      </c>
      <c r="H435" s="28">
        <v>44445.460639826386</v>
      </c>
      <c r="I435" s="2" t="s">
        <v>265</v>
      </c>
      <c r="J435" s="27">
        <v>43.147903442382813</v>
      </c>
      <c r="K435" s="27">
        <v>12.109695434570313</v>
      </c>
      <c r="L435" s="2" t="s">
        <v>15</v>
      </c>
      <c r="M435" s="2" t="s">
        <v>16</v>
      </c>
      <c r="N435" s="3">
        <v>4</v>
      </c>
      <c r="O435" s="27" t="s">
        <v>1647</v>
      </c>
      <c r="P435" s="27" t="s">
        <v>1648</v>
      </c>
      <c r="Q435" s="27" t="s">
        <v>1649</v>
      </c>
      <c r="R435" s="27">
        <f t="shared" si="24"/>
        <v>3</v>
      </c>
      <c r="S435" s="27"/>
      <c r="T435" s="27"/>
      <c r="U435" s="27">
        <v>2</v>
      </c>
      <c r="V435" s="27"/>
      <c r="W435" s="27"/>
      <c r="X435" s="27">
        <v>1</v>
      </c>
      <c r="Y435" s="27"/>
      <c r="Z435" s="27" t="s">
        <v>1427</v>
      </c>
      <c r="AA435" s="27" t="s">
        <v>1427</v>
      </c>
      <c r="AB435" s="27" t="s">
        <v>1427</v>
      </c>
      <c r="AC435" s="27">
        <f t="shared" si="25"/>
        <v>0</v>
      </c>
      <c r="AD435" s="27"/>
      <c r="AE435" s="27"/>
      <c r="AF435" s="27"/>
      <c r="AG435" s="27"/>
      <c r="AH435" s="27"/>
      <c r="AI435" s="27"/>
      <c r="AJ435" s="27"/>
      <c r="AK435" s="27"/>
      <c r="AL435" s="29">
        <v>0</v>
      </c>
      <c r="AM435" s="29">
        <v>0</v>
      </c>
      <c r="AN435" s="29">
        <v>7</v>
      </c>
      <c r="AO435" s="29">
        <v>10</v>
      </c>
      <c r="AP435" s="29">
        <v>5</v>
      </c>
      <c r="AQ435" s="29">
        <v>9</v>
      </c>
      <c r="AR435" s="29">
        <v>10</v>
      </c>
      <c r="AS435" s="29">
        <v>9</v>
      </c>
      <c r="AT435" s="29">
        <f t="shared" si="26"/>
        <v>8.3333333333333339</v>
      </c>
      <c r="AU435" s="29">
        <v>7</v>
      </c>
      <c r="AV435" s="29">
        <v>8</v>
      </c>
      <c r="AW435" s="29">
        <v>1</v>
      </c>
      <c r="AX435" s="29">
        <v>41</v>
      </c>
      <c r="AY435" s="29">
        <v>1</v>
      </c>
      <c r="AZ435" s="27" t="s">
        <v>1427</v>
      </c>
      <c r="BA435" s="27">
        <v>67</v>
      </c>
      <c r="BB435" s="27">
        <v>1</v>
      </c>
      <c r="BC435" s="27">
        <v>0</v>
      </c>
      <c r="BD435" s="27">
        <v>0</v>
      </c>
      <c r="BE435" s="27">
        <v>0</v>
      </c>
      <c r="BF435" s="27" t="s">
        <v>2765</v>
      </c>
      <c r="BG435" s="27">
        <v>167</v>
      </c>
      <c r="BH435" s="27" t="s">
        <v>1427</v>
      </c>
      <c r="BI435" s="27">
        <v>3</v>
      </c>
      <c r="BJ435" s="27" t="s">
        <v>1427</v>
      </c>
      <c r="BK435" s="27" t="s">
        <v>1427</v>
      </c>
      <c r="BL435" s="27" t="s">
        <v>1427</v>
      </c>
      <c r="BM435" s="27" t="s">
        <v>1427</v>
      </c>
      <c r="BN435" s="27">
        <v>2</v>
      </c>
      <c r="BO435" s="29">
        <v>3</v>
      </c>
      <c r="BP435" s="27">
        <v>10</v>
      </c>
      <c r="BQ435" s="27">
        <v>1</v>
      </c>
      <c r="BR435" s="27">
        <v>1</v>
      </c>
      <c r="BS435" s="27">
        <v>1</v>
      </c>
      <c r="BT435" s="27">
        <v>1</v>
      </c>
      <c r="BU435" s="29">
        <v>2</v>
      </c>
    </row>
    <row r="436" spans="1:73" ht="30" hidden="1" outlineLevel="2" x14ac:dyDescent="0.25">
      <c r="A436" s="27">
        <v>141</v>
      </c>
      <c r="B436" s="28">
        <v>44445.47457175926</v>
      </c>
      <c r="C436" s="28">
        <v>44445.47792824074</v>
      </c>
      <c r="D436" s="2" t="s">
        <v>290</v>
      </c>
      <c r="E436" s="27">
        <v>100</v>
      </c>
      <c r="F436" s="27">
        <v>290</v>
      </c>
      <c r="G436" s="27">
        <v>1</v>
      </c>
      <c r="H436" s="28">
        <v>44445.477932847221</v>
      </c>
      <c r="I436" s="2" t="s">
        <v>291</v>
      </c>
      <c r="J436" s="27">
        <v>45.472198486328125</v>
      </c>
      <c r="K436" s="27">
        <v>9.19219970703125</v>
      </c>
      <c r="L436" s="2" t="s">
        <v>15</v>
      </c>
      <c r="M436" s="2" t="s">
        <v>16</v>
      </c>
      <c r="N436" s="3">
        <v>4</v>
      </c>
      <c r="O436" s="27" t="s">
        <v>1665</v>
      </c>
      <c r="P436" s="27" t="s">
        <v>1666</v>
      </c>
      <c r="Q436" s="27" t="s">
        <v>1667</v>
      </c>
      <c r="R436" s="27">
        <f t="shared" si="24"/>
        <v>3</v>
      </c>
      <c r="S436" s="27"/>
      <c r="T436" s="27"/>
      <c r="U436" s="27">
        <v>3</v>
      </c>
      <c r="V436" s="27"/>
      <c r="W436" s="27"/>
      <c r="X436" s="27"/>
      <c r="Y436" s="27"/>
      <c r="Z436" s="27" t="s">
        <v>1427</v>
      </c>
      <c r="AA436" s="27" t="s">
        <v>1427</v>
      </c>
      <c r="AB436" s="27" t="s">
        <v>1427</v>
      </c>
      <c r="AC436" s="27">
        <f t="shared" si="25"/>
        <v>0</v>
      </c>
      <c r="AD436" s="27"/>
      <c r="AE436" s="27"/>
      <c r="AF436" s="27"/>
      <c r="AG436" s="27"/>
      <c r="AH436" s="27"/>
      <c r="AI436" s="27"/>
      <c r="AJ436" s="27"/>
      <c r="AK436" s="27"/>
      <c r="AL436" s="29">
        <v>0</v>
      </c>
      <c r="AM436" s="29">
        <v>0</v>
      </c>
      <c r="AN436" s="29">
        <v>5</v>
      </c>
      <c r="AO436" s="29">
        <v>10</v>
      </c>
      <c r="AP436" s="29">
        <v>3</v>
      </c>
      <c r="AQ436" s="29">
        <v>10</v>
      </c>
      <c r="AR436" s="29">
        <v>10</v>
      </c>
      <c r="AS436" s="29">
        <v>8</v>
      </c>
      <c r="AT436" s="29">
        <f t="shared" si="26"/>
        <v>7.666666666666667</v>
      </c>
      <c r="AU436" s="29">
        <v>6</v>
      </c>
      <c r="AV436" s="29">
        <v>6</v>
      </c>
      <c r="AW436" s="29">
        <v>1</v>
      </c>
      <c r="AX436" s="29">
        <v>35</v>
      </c>
      <c r="AY436" s="29">
        <v>1</v>
      </c>
      <c r="AZ436" s="27" t="s">
        <v>1427</v>
      </c>
      <c r="BA436" s="27">
        <v>42</v>
      </c>
      <c r="BB436" s="27">
        <v>0</v>
      </c>
      <c r="BC436" s="27">
        <v>1</v>
      </c>
      <c r="BD436" s="27">
        <v>0</v>
      </c>
      <c r="BE436" s="27">
        <v>0</v>
      </c>
      <c r="BF436" s="27" t="s">
        <v>2592</v>
      </c>
      <c r="BG436" s="27">
        <v>171</v>
      </c>
      <c r="BH436" s="27" t="s">
        <v>1427</v>
      </c>
      <c r="BI436" s="27">
        <v>7</v>
      </c>
      <c r="BJ436" s="27" t="s">
        <v>1427</v>
      </c>
      <c r="BK436" s="27" t="s">
        <v>1427</v>
      </c>
      <c r="BL436" s="27" t="s">
        <v>1427</v>
      </c>
      <c r="BM436" s="27" t="s">
        <v>1427</v>
      </c>
      <c r="BN436" s="27">
        <v>2</v>
      </c>
      <c r="BO436" s="29">
        <v>3</v>
      </c>
      <c r="BP436" s="27">
        <v>120</v>
      </c>
      <c r="BQ436" s="27">
        <v>0</v>
      </c>
      <c r="BR436" s="27" t="s">
        <v>1427</v>
      </c>
      <c r="BS436" s="27">
        <v>1</v>
      </c>
      <c r="BT436" s="27">
        <v>1</v>
      </c>
      <c r="BU436" s="29">
        <v>2</v>
      </c>
    </row>
    <row r="437" spans="1:73" ht="45" hidden="1" outlineLevel="2" x14ac:dyDescent="0.25">
      <c r="A437" s="27">
        <v>144</v>
      </c>
      <c r="B437" s="28">
        <v>44445.478738425925</v>
      </c>
      <c r="C437" s="28">
        <v>44445.48027777778</v>
      </c>
      <c r="D437" s="2" t="s">
        <v>296</v>
      </c>
      <c r="E437" s="27">
        <v>100</v>
      </c>
      <c r="F437" s="27">
        <v>132</v>
      </c>
      <c r="G437" s="27">
        <v>1</v>
      </c>
      <c r="H437" s="28">
        <v>44445.480285405094</v>
      </c>
      <c r="I437" s="2" t="s">
        <v>297</v>
      </c>
      <c r="J437" s="27">
        <v>19.3634033203125</v>
      </c>
      <c r="K437" s="27">
        <v>-99.289802551269531</v>
      </c>
      <c r="L437" s="2" t="s">
        <v>15</v>
      </c>
      <c r="M437" s="2" t="s">
        <v>16</v>
      </c>
      <c r="N437" s="3">
        <v>4</v>
      </c>
      <c r="O437" s="27" t="s">
        <v>1671</v>
      </c>
      <c r="P437" s="27" t="s">
        <v>1672</v>
      </c>
      <c r="Q437" s="27" t="s">
        <v>1672</v>
      </c>
      <c r="R437" s="27">
        <f t="shared" si="24"/>
        <v>3</v>
      </c>
      <c r="S437" s="27"/>
      <c r="T437" s="27"/>
      <c r="U437" s="27"/>
      <c r="V437" s="27"/>
      <c r="W437" s="27"/>
      <c r="X437" s="27">
        <v>1</v>
      </c>
      <c r="Y437" s="27"/>
      <c r="Z437" s="27" t="s">
        <v>1427</v>
      </c>
      <c r="AA437" s="27" t="s">
        <v>1427</v>
      </c>
      <c r="AB437" s="27" t="s">
        <v>1427</v>
      </c>
      <c r="AC437" s="27">
        <f t="shared" si="25"/>
        <v>0</v>
      </c>
      <c r="AD437" s="27"/>
      <c r="AE437" s="27"/>
      <c r="AF437" s="27"/>
      <c r="AG437" s="27"/>
      <c r="AH437" s="27"/>
      <c r="AI437" s="27"/>
      <c r="AJ437" s="27"/>
      <c r="AK437" s="27"/>
      <c r="AL437" s="29">
        <v>1</v>
      </c>
      <c r="AM437" s="29">
        <v>0</v>
      </c>
      <c r="AN437" s="29">
        <v>3</v>
      </c>
      <c r="AO437" s="29">
        <v>10</v>
      </c>
      <c r="AP437" s="29">
        <v>2</v>
      </c>
      <c r="AQ437" s="29">
        <v>8</v>
      </c>
      <c r="AR437" s="29">
        <v>10</v>
      </c>
      <c r="AS437" s="29">
        <v>10</v>
      </c>
      <c r="AT437" s="29">
        <f t="shared" si="26"/>
        <v>7.166666666666667</v>
      </c>
      <c r="AU437" s="29">
        <v>2</v>
      </c>
      <c r="AV437" s="29">
        <v>4</v>
      </c>
      <c r="AW437" s="29">
        <v>0</v>
      </c>
      <c r="AX437" s="29">
        <v>45</v>
      </c>
      <c r="AY437" s="29">
        <v>0</v>
      </c>
      <c r="AZ437" s="27" t="s">
        <v>3186</v>
      </c>
      <c r="BA437" s="27" t="s">
        <v>1427</v>
      </c>
      <c r="BB437" s="27">
        <v>0</v>
      </c>
      <c r="BC437" s="27">
        <v>0</v>
      </c>
      <c r="BD437" s="27">
        <v>0</v>
      </c>
      <c r="BE437" s="27">
        <v>0</v>
      </c>
      <c r="BF437" s="27" t="s">
        <v>1427</v>
      </c>
      <c r="BG437" s="27">
        <v>168</v>
      </c>
      <c r="BH437" s="27" t="s">
        <v>1427</v>
      </c>
      <c r="BI437" s="27">
        <v>5</v>
      </c>
      <c r="BJ437" s="27">
        <v>16</v>
      </c>
      <c r="BK437" s="27" t="s">
        <v>1427</v>
      </c>
      <c r="BL437" s="27">
        <v>116</v>
      </c>
      <c r="BM437" s="27" t="s">
        <v>3138</v>
      </c>
      <c r="BN437" s="27">
        <v>2</v>
      </c>
      <c r="BO437" s="29">
        <v>5</v>
      </c>
      <c r="BP437" s="27">
        <v>45</v>
      </c>
      <c r="BQ437" s="27">
        <v>0</v>
      </c>
      <c r="BR437" s="27" t="s">
        <v>1427</v>
      </c>
      <c r="BS437" s="27">
        <v>1</v>
      </c>
      <c r="BT437" s="27">
        <v>1</v>
      </c>
      <c r="BU437" s="29">
        <v>2</v>
      </c>
    </row>
    <row r="438" spans="1:73" ht="30" hidden="1" outlineLevel="2" x14ac:dyDescent="0.25">
      <c r="A438" s="27">
        <v>149</v>
      </c>
      <c r="B438" s="28">
        <v>44445.481064814812</v>
      </c>
      <c r="C438" s="28">
        <v>44445.486215277779</v>
      </c>
      <c r="D438" s="2" t="s">
        <v>306</v>
      </c>
      <c r="E438" s="27">
        <v>100</v>
      </c>
      <c r="F438" s="27">
        <v>445</v>
      </c>
      <c r="G438" s="27">
        <v>1</v>
      </c>
      <c r="H438" s="28">
        <v>44445.486229918984</v>
      </c>
      <c r="I438" s="2" t="s">
        <v>307</v>
      </c>
      <c r="J438" s="27">
        <v>45.474197387695313</v>
      </c>
      <c r="K438" s="27">
        <v>9.19940185546875</v>
      </c>
      <c r="L438" s="2" t="s">
        <v>15</v>
      </c>
      <c r="M438" s="2" t="s">
        <v>16</v>
      </c>
      <c r="N438" s="3">
        <v>4</v>
      </c>
      <c r="O438" s="27" t="s">
        <v>1682</v>
      </c>
      <c r="P438" s="27" t="s">
        <v>1682</v>
      </c>
      <c r="Q438" s="27" t="s">
        <v>1682</v>
      </c>
      <c r="R438" s="27">
        <f t="shared" si="24"/>
        <v>3</v>
      </c>
      <c r="S438" s="27"/>
      <c r="T438" s="27"/>
      <c r="U438" s="27"/>
      <c r="V438" s="27"/>
      <c r="W438" s="27"/>
      <c r="X438" s="27"/>
      <c r="Y438" s="27"/>
      <c r="Z438" s="27" t="s">
        <v>1427</v>
      </c>
      <c r="AA438" s="27" t="s">
        <v>1427</v>
      </c>
      <c r="AB438" s="27" t="s">
        <v>1427</v>
      </c>
      <c r="AC438" s="27">
        <f t="shared" si="25"/>
        <v>0</v>
      </c>
      <c r="AD438" s="27"/>
      <c r="AE438" s="27"/>
      <c r="AF438" s="27"/>
      <c r="AG438" s="27"/>
      <c r="AH438" s="27"/>
      <c r="AI438" s="27"/>
      <c r="AJ438" s="27"/>
      <c r="AK438" s="27"/>
      <c r="AL438" s="29">
        <v>1</v>
      </c>
      <c r="AM438" s="29">
        <v>1</v>
      </c>
      <c r="AN438" s="29">
        <v>1</v>
      </c>
      <c r="AO438" s="29">
        <v>6</v>
      </c>
      <c r="AP438" s="29">
        <v>3</v>
      </c>
      <c r="AQ438" s="29">
        <v>9</v>
      </c>
      <c r="AR438" s="29">
        <v>7</v>
      </c>
      <c r="AS438" s="29">
        <v>7</v>
      </c>
      <c r="AT438" s="29">
        <f t="shared" si="26"/>
        <v>5.5</v>
      </c>
      <c r="AU438" s="29">
        <v>4</v>
      </c>
      <c r="AV438" s="29">
        <v>5</v>
      </c>
      <c r="AW438" s="29">
        <v>1</v>
      </c>
      <c r="AX438" s="29">
        <v>59</v>
      </c>
      <c r="AY438" s="29">
        <v>1</v>
      </c>
      <c r="AZ438" s="27" t="s">
        <v>1427</v>
      </c>
      <c r="BA438" s="27">
        <v>67</v>
      </c>
      <c r="BB438" s="27">
        <v>1</v>
      </c>
      <c r="BC438" s="27">
        <v>0</v>
      </c>
      <c r="BD438" s="27">
        <v>0</v>
      </c>
      <c r="BE438" s="27">
        <v>0</v>
      </c>
      <c r="BF438" s="27" t="s">
        <v>2697</v>
      </c>
      <c r="BG438" s="27">
        <v>167</v>
      </c>
      <c r="BH438" s="27" t="s">
        <v>1427</v>
      </c>
      <c r="BI438" s="27">
        <v>3</v>
      </c>
      <c r="BJ438" s="27" t="s">
        <v>1427</v>
      </c>
      <c r="BK438" s="27" t="s">
        <v>1427</v>
      </c>
      <c r="BL438" s="27" t="s">
        <v>1427</v>
      </c>
      <c r="BM438" s="27" t="s">
        <v>1427</v>
      </c>
      <c r="BN438" s="27">
        <v>1</v>
      </c>
      <c r="BO438" s="29">
        <v>3</v>
      </c>
      <c r="BP438" s="27">
        <v>120</v>
      </c>
      <c r="BQ438" s="27">
        <v>0</v>
      </c>
      <c r="BR438" s="27" t="s">
        <v>1427</v>
      </c>
      <c r="BS438" s="27">
        <v>1</v>
      </c>
      <c r="BT438" s="27">
        <v>1</v>
      </c>
      <c r="BU438" s="29">
        <v>2</v>
      </c>
    </row>
    <row r="439" spans="1:73" ht="30" hidden="1" outlineLevel="2" x14ac:dyDescent="0.25">
      <c r="A439" s="27">
        <v>155</v>
      </c>
      <c r="B439" s="28">
        <v>44445.487083333333</v>
      </c>
      <c r="C439" s="28">
        <v>44445.493206018517</v>
      </c>
      <c r="D439" s="2" t="s">
        <v>318</v>
      </c>
      <c r="E439" s="27">
        <v>100</v>
      </c>
      <c r="F439" s="27">
        <v>529</v>
      </c>
      <c r="G439" s="27">
        <v>1</v>
      </c>
      <c r="H439" s="28">
        <v>44445.493210983797</v>
      </c>
      <c r="I439" s="2" t="s">
        <v>319</v>
      </c>
      <c r="J439" s="27">
        <v>44.488006591796875</v>
      </c>
      <c r="K439" s="27">
        <v>11.375198364257813</v>
      </c>
      <c r="L439" s="2" t="s">
        <v>15</v>
      </c>
      <c r="M439" s="2" t="s">
        <v>16</v>
      </c>
      <c r="N439" s="3">
        <v>4</v>
      </c>
      <c r="O439" s="27" t="s">
        <v>1692</v>
      </c>
      <c r="P439" s="27" t="s">
        <v>1693</v>
      </c>
      <c r="Q439" s="27" t="s">
        <v>1694</v>
      </c>
      <c r="R439" s="27">
        <f t="shared" si="24"/>
        <v>3</v>
      </c>
      <c r="S439" s="27"/>
      <c r="T439" s="27"/>
      <c r="U439" s="27">
        <v>2</v>
      </c>
      <c r="V439" s="27"/>
      <c r="W439" s="27"/>
      <c r="X439" s="27">
        <v>1</v>
      </c>
      <c r="Y439" s="27"/>
      <c r="Z439" s="27" t="s">
        <v>1427</v>
      </c>
      <c r="AA439" s="27" t="s">
        <v>1427</v>
      </c>
      <c r="AB439" s="27" t="s">
        <v>1427</v>
      </c>
      <c r="AC439" s="27">
        <f t="shared" si="25"/>
        <v>0</v>
      </c>
      <c r="AD439" s="27"/>
      <c r="AE439" s="27"/>
      <c r="AF439" s="27"/>
      <c r="AG439" s="27"/>
      <c r="AH439" s="27"/>
      <c r="AI439" s="27"/>
      <c r="AJ439" s="27"/>
      <c r="AK439" s="27"/>
      <c r="AL439" s="29">
        <v>0</v>
      </c>
      <c r="AM439" s="29">
        <v>0</v>
      </c>
      <c r="AN439" s="29">
        <v>2</v>
      </c>
      <c r="AO439" s="29">
        <v>5</v>
      </c>
      <c r="AP439" s="29">
        <v>5</v>
      </c>
      <c r="AQ439" s="29">
        <v>4</v>
      </c>
      <c r="AR439" s="29">
        <v>8</v>
      </c>
      <c r="AS439" s="29">
        <v>6</v>
      </c>
      <c r="AT439" s="29">
        <f t="shared" si="26"/>
        <v>5</v>
      </c>
      <c r="AU439" s="29">
        <v>5</v>
      </c>
      <c r="AV439" s="29">
        <v>6</v>
      </c>
      <c r="AW439" s="29">
        <v>1</v>
      </c>
      <c r="AX439" s="29">
        <v>27</v>
      </c>
      <c r="AY439" s="29">
        <v>1</v>
      </c>
      <c r="AZ439" s="27" t="s">
        <v>1427</v>
      </c>
      <c r="BA439" s="27">
        <v>25</v>
      </c>
      <c r="BB439" s="27">
        <v>0</v>
      </c>
      <c r="BC439" s="27">
        <v>0</v>
      </c>
      <c r="BD439" s="27">
        <v>0</v>
      </c>
      <c r="BE439" s="27">
        <v>1</v>
      </c>
      <c r="BF439" s="27" t="s">
        <v>2783</v>
      </c>
      <c r="BG439" s="27">
        <v>166</v>
      </c>
      <c r="BH439" s="27" t="s">
        <v>1427</v>
      </c>
      <c r="BI439" s="27">
        <v>7</v>
      </c>
      <c r="BJ439" s="27" t="s">
        <v>1427</v>
      </c>
      <c r="BK439" s="27" t="s">
        <v>1427</v>
      </c>
      <c r="BL439" s="27" t="s">
        <v>1427</v>
      </c>
      <c r="BM439" s="27" t="s">
        <v>1427</v>
      </c>
      <c r="BN439" s="27">
        <v>2</v>
      </c>
      <c r="BO439" s="29">
        <v>3</v>
      </c>
      <c r="BP439" s="27">
        <v>60</v>
      </c>
      <c r="BQ439" s="27">
        <v>0</v>
      </c>
      <c r="BR439" s="27" t="s">
        <v>1427</v>
      </c>
      <c r="BS439" s="27">
        <v>1</v>
      </c>
      <c r="BT439" s="27">
        <v>1</v>
      </c>
      <c r="BU439" s="29">
        <v>5</v>
      </c>
    </row>
    <row r="440" spans="1:73" ht="30" hidden="1" outlineLevel="2" x14ac:dyDescent="0.25">
      <c r="A440" s="27">
        <v>162</v>
      </c>
      <c r="B440" s="28">
        <v>44445.497418981482</v>
      </c>
      <c r="C440" s="28">
        <v>44445.502256944441</v>
      </c>
      <c r="D440" s="2" t="s">
        <v>332</v>
      </c>
      <c r="E440" s="27">
        <v>100</v>
      </c>
      <c r="F440" s="27">
        <v>418</v>
      </c>
      <c r="G440" s="27">
        <v>1</v>
      </c>
      <c r="H440" s="28">
        <v>44445.502267430558</v>
      </c>
      <c r="I440" s="2" t="s">
        <v>333</v>
      </c>
      <c r="J440" s="27">
        <v>44.58099365234375</v>
      </c>
      <c r="K440" s="27">
        <v>11.3594970703125</v>
      </c>
      <c r="L440" s="2" t="s">
        <v>15</v>
      </c>
      <c r="M440" s="2" t="s">
        <v>16</v>
      </c>
      <c r="N440" s="3">
        <v>4</v>
      </c>
      <c r="O440" s="27" t="s">
        <v>1704</v>
      </c>
      <c r="P440" s="27" t="s">
        <v>1705</v>
      </c>
      <c r="Q440" s="27" t="s">
        <v>1706</v>
      </c>
      <c r="R440" s="27">
        <f t="shared" si="24"/>
        <v>3</v>
      </c>
      <c r="S440" s="27"/>
      <c r="T440" s="27"/>
      <c r="U440" s="27">
        <v>1</v>
      </c>
      <c r="V440" s="27"/>
      <c r="W440" s="27"/>
      <c r="X440" s="27">
        <v>2</v>
      </c>
      <c r="Y440" s="27"/>
      <c r="Z440" s="27" t="s">
        <v>1427</v>
      </c>
      <c r="AA440" s="27" t="s">
        <v>1427</v>
      </c>
      <c r="AB440" s="27" t="s">
        <v>1427</v>
      </c>
      <c r="AC440" s="27">
        <f t="shared" si="25"/>
        <v>0</v>
      </c>
      <c r="AD440" s="27"/>
      <c r="AE440" s="27"/>
      <c r="AF440" s="27"/>
      <c r="AG440" s="27"/>
      <c r="AH440" s="27"/>
      <c r="AI440" s="27"/>
      <c r="AJ440" s="27"/>
      <c r="AK440" s="27"/>
      <c r="AL440" s="29">
        <v>0</v>
      </c>
      <c r="AM440" s="29">
        <v>0</v>
      </c>
      <c r="AN440" s="29">
        <v>1</v>
      </c>
      <c r="AO440" s="29">
        <v>4</v>
      </c>
      <c r="AP440" s="29">
        <v>3</v>
      </c>
      <c r="AQ440" s="29">
        <v>5</v>
      </c>
      <c r="AR440" s="29">
        <v>5</v>
      </c>
      <c r="AS440" s="29">
        <v>7</v>
      </c>
      <c r="AT440" s="29">
        <f t="shared" si="26"/>
        <v>4.166666666666667</v>
      </c>
      <c r="AU440" s="29">
        <v>4</v>
      </c>
      <c r="AV440" s="29">
        <v>6</v>
      </c>
      <c r="AW440" s="29">
        <v>1</v>
      </c>
      <c r="AX440" s="29">
        <v>29</v>
      </c>
      <c r="AY440" s="29">
        <v>1</v>
      </c>
      <c r="AZ440" s="27" t="s">
        <v>1427</v>
      </c>
      <c r="BA440" s="27">
        <v>100</v>
      </c>
      <c r="BB440" s="27">
        <v>1</v>
      </c>
      <c r="BC440" s="27">
        <v>0</v>
      </c>
      <c r="BD440" s="27">
        <v>0</v>
      </c>
      <c r="BE440" s="27">
        <v>0</v>
      </c>
      <c r="BF440" s="27" t="s">
        <v>2788</v>
      </c>
      <c r="BG440" s="27">
        <v>164</v>
      </c>
      <c r="BH440" s="27" t="s">
        <v>1427</v>
      </c>
      <c r="BI440" s="27">
        <v>4</v>
      </c>
      <c r="BJ440" s="27">
        <v>15</v>
      </c>
      <c r="BK440" s="27" t="s">
        <v>1427</v>
      </c>
      <c r="BL440" s="27">
        <v>116</v>
      </c>
      <c r="BM440" s="27" t="s">
        <v>3141</v>
      </c>
      <c r="BN440" s="27">
        <v>4</v>
      </c>
      <c r="BO440" s="29">
        <v>3</v>
      </c>
      <c r="BP440" s="27">
        <v>120</v>
      </c>
      <c r="BQ440" s="27">
        <v>0</v>
      </c>
      <c r="BR440" s="27" t="s">
        <v>1427</v>
      </c>
      <c r="BS440" s="27">
        <v>1</v>
      </c>
      <c r="BT440" s="27">
        <v>1</v>
      </c>
      <c r="BU440" s="29">
        <v>2</v>
      </c>
    </row>
    <row r="441" spans="1:73" ht="30" hidden="1" outlineLevel="2" x14ac:dyDescent="0.25">
      <c r="A441" s="27">
        <v>181</v>
      </c>
      <c r="B441" s="28">
        <v>44445.522800925923</v>
      </c>
      <c r="C441" s="28">
        <v>44445.528692129628</v>
      </c>
      <c r="D441" s="2" t="s">
        <v>193</v>
      </c>
      <c r="E441" s="27">
        <v>100</v>
      </c>
      <c r="F441" s="27">
        <v>509</v>
      </c>
      <c r="G441" s="27">
        <v>1</v>
      </c>
      <c r="H441" s="28">
        <v>44445.52870466435</v>
      </c>
      <c r="I441" s="2" t="s">
        <v>370</v>
      </c>
      <c r="J441" s="27">
        <v>45.40960693359375</v>
      </c>
      <c r="K441" s="27">
        <v>11.894699096679688</v>
      </c>
      <c r="L441" s="2" t="s">
        <v>15</v>
      </c>
      <c r="M441" s="2" t="s">
        <v>16</v>
      </c>
      <c r="N441" s="3">
        <v>4</v>
      </c>
      <c r="O441" s="27" t="s">
        <v>1535</v>
      </c>
      <c r="P441" s="27" t="s">
        <v>1732</v>
      </c>
      <c r="Q441" s="27" t="s">
        <v>1733</v>
      </c>
      <c r="R441" s="27">
        <f t="shared" si="24"/>
        <v>3</v>
      </c>
      <c r="S441" s="27">
        <v>2</v>
      </c>
      <c r="T441" s="27"/>
      <c r="U441" s="27">
        <v>1</v>
      </c>
      <c r="V441" s="27"/>
      <c r="W441" s="27"/>
      <c r="X441" s="27"/>
      <c r="Y441" s="27"/>
      <c r="Z441" s="27" t="s">
        <v>1427</v>
      </c>
      <c r="AA441" s="27" t="s">
        <v>1427</v>
      </c>
      <c r="AB441" s="27" t="s">
        <v>1427</v>
      </c>
      <c r="AC441" s="27">
        <f t="shared" si="25"/>
        <v>0</v>
      </c>
      <c r="AD441" s="27"/>
      <c r="AE441" s="27"/>
      <c r="AF441" s="27"/>
      <c r="AG441" s="27"/>
      <c r="AH441" s="27"/>
      <c r="AI441" s="27"/>
      <c r="AJ441" s="27"/>
      <c r="AK441" s="27"/>
      <c r="AL441" s="29">
        <v>0</v>
      </c>
      <c r="AM441" s="29">
        <v>0</v>
      </c>
      <c r="AN441" s="29">
        <v>5</v>
      </c>
      <c r="AO441" s="29">
        <v>8</v>
      </c>
      <c r="AP441" s="29">
        <v>7</v>
      </c>
      <c r="AQ441" s="29">
        <v>6</v>
      </c>
      <c r="AR441" s="29">
        <v>7</v>
      </c>
      <c r="AS441" s="29">
        <v>8</v>
      </c>
      <c r="AT441" s="29">
        <f t="shared" si="26"/>
        <v>6.833333333333333</v>
      </c>
      <c r="AU441" s="29">
        <v>6</v>
      </c>
      <c r="AV441" s="29">
        <v>6</v>
      </c>
      <c r="AW441" s="29">
        <v>1</v>
      </c>
      <c r="AX441" s="29">
        <v>56</v>
      </c>
      <c r="AY441" s="29">
        <v>1</v>
      </c>
      <c r="AZ441" s="27" t="s">
        <v>1427</v>
      </c>
      <c r="BA441" s="27">
        <v>67</v>
      </c>
      <c r="BB441" s="27">
        <v>1</v>
      </c>
      <c r="BC441" s="27">
        <v>0</v>
      </c>
      <c r="BD441" s="27">
        <v>0</v>
      </c>
      <c r="BE441" s="27">
        <v>0</v>
      </c>
      <c r="BF441" s="27" t="s">
        <v>2697</v>
      </c>
      <c r="BG441" s="27">
        <v>166</v>
      </c>
      <c r="BH441" s="27" t="s">
        <v>1427</v>
      </c>
      <c r="BI441" s="27">
        <v>4</v>
      </c>
      <c r="BJ441" s="27">
        <v>9</v>
      </c>
      <c r="BK441" s="27" t="s">
        <v>1427</v>
      </c>
      <c r="BL441" s="27" t="s">
        <v>1427</v>
      </c>
      <c r="BM441" s="27" t="s">
        <v>1427</v>
      </c>
      <c r="BN441" s="27">
        <v>5</v>
      </c>
      <c r="BO441" s="29">
        <v>3</v>
      </c>
      <c r="BP441" s="27">
        <v>60</v>
      </c>
      <c r="BQ441" s="27">
        <v>0</v>
      </c>
      <c r="BR441" s="27" t="s">
        <v>1427</v>
      </c>
      <c r="BS441" s="27">
        <v>1</v>
      </c>
      <c r="BT441" s="27">
        <v>1</v>
      </c>
      <c r="BU441" s="29">
        <v>3</v>
      </c>
    </row>
    <row r="442" spans="1:73" ht="30" hidden="1" outlineLevel="2" x14ac:dyDescent="0.25">
      <c r="A442" s="27">
        <v>182</v>
      </c>
      <c r="B442" s="28">
        <v>44445.501736111109</v>
      </c>
      <c r="C442" s="28">
        <v>44445.528761574074</v>
      </c>
      <c r="D442" s="2" t="s">
        <v>371</v>
      </c>
      <c r="E442" s="27">
        <v>100</v>
      </c>
      <c r="F442" s="27">
        <v>2335</v>
      </c>
      <c r="G442" s="27">
        <v>1</v>
      </c>
      <c r="H442" s="28">
        <v>44445.528770486111</v>
      </c>
      <c r="I442" s="2" t="s">
        <v>372</v>
      </c>
      <c r="J442" s="27">
        <v>43.147903442382813</v>
      </c>
      <c r="K442" s="27">
        <v>12.109695434570313</v>
      </c>
      <c r="L442" s="2" t="s">
        <v>15</v>
      </c>
      <c r="M442" s="2" t="s">
        <v>16</v>
      </c>
      <c r="N442" s="3">
        <v>4</v>
      </c>
      <c r="O442" s="27" t="s">
        <v>1734</v>
      </c>
      <c r="P442" s="27" t="s">
        <v>1735</v>
      </c>
      <c r="Q442" s="27" t="s">
        <v>1736</v>
      </c>
      <c r="R442" s="27">
        <f t="shared" si="24"/>
        <v>3</v>
      </c>
      <c r="S442" s="27"/>
      <c r="T442" s="27"/>
      <c r="U442" s="27">
        <v>3</v>
      </c>
      <c r="V442" s="27"/>
      <c r="W442" s="27"/>
      <c r="X442" s="27"/>
      <c r="Y442" s="27"/>
      <c r="Z442" s="27" t="s">
        <v>1427</v>
      </c>
      <c r="AA442" s="27" t="s">
        <v>1427</v>
      </c>
      <c r="AB442" s="27" t="s">
        <v>1427</v>
      </c>
      <c r="AC442" s="27">
        <f t="shared" si="25"/>
        <v>0</v>
      </c>
      <c r="AD442" s="27"/>
      <c r="AE442" s="27"/>
      <c r="AF442" s="27"/>
      <c r="AG442" s="27"/>
      <c r="AH442" s="27"/>
      <c r="AI442" s="27"/>
      <c r="AJ442" s="27"/>
      <c r="AK442" s="27"/>
      <c r="AL442" s="29">
        <v>0</v>
      </c>
      <c r="AM442" s="29">
        <v>0</v>
      </c>
      <c r="AN442" s="29">
        <v>6</v>
      </c>
      <c r="AO442" s="29">
        <v>4</v>
      </c>
      <c r="AP442" s="29">
        <v>4</v>
      </c>
      <c r="AQ442" s="29">
        <v>7</v>
      </c>
      <c r="AR442" s="29">
        <v>7</v>
      </c>
      <c r="AS442" s="29">
        <v>4</v>
      </c>
      <c r="AT442" s="29">
        <f t="shared" si="26"/>
        <v>5.333333333333333</v>
      </c>
      <c r="AU442" s="29">
        <v>6</v>
      </c>
      <c r="AV442" s="29">
        <v>8</v>
      </c>
      <c r="AW442" s="29">
        <v>0</v>
      </c>
      <c r="AX442" s="29">
        <v>37</v>
      </c>
      <c r="AY442" s="29">
        <v>1</v>
      </c>
      <c r="AZ442" s="27" t="s">
        <v>1427</v>
      </c>
      <c r="BA442" s="27">
        <v>28</v>
      </c>
      <c r="BB442" s="27">
        <v>1</v>
      </c>
      <c r="BC442" s="27">
        <v>0</v>
      </c>
      <c r="BD442" s="27">
        <v>0</v>
      </c>
      <c r="BE442" s="27">
        <v>0</v>
      </c>
      <c r="BF442" s="27" t="s">
        <v>2797</v>
      </c>
      <c r="BG442" s="27">
        <v>166</v>
      </c>
      <c r="BH442" s="27" t="s">
        <v>1427</v>
      </c>
      <c r="BI442" s="27">
        <v>4</v>
      </c>
      <c r="BJ442" s="27">
        <v>16</v>
      </c>
      <c r="BK442" s="27" t="s">
        <v>1427</v>
      </c>
      <c r="BL442" s="27" t="s">
        <v>1427</v>
      </c>
      <c r="BM442" s="27" t="s">
        <v>1427</v>
      </c>
      <c r="BN442" s="27">
        <v>1</v>
      </c>
      <c r="BO442" s="29">
        <v>3</v>
      </c>
      <c r="BP442" s="27">
        <v>60</v>
      </c>
      <c r="BQ442" s="27">
        <v>0</v>
      </c>
      <c r="BR442" s="27" t="s">
        <v>1427</v>
      </c>
      <c r="BS442" s="27">
        <v>1</v>
      </c>
      <c r="BT442" s="27">
        <v>0</v>
      </c>
      <c r="BU442" s="29">
        <v>2</v>
      </c>
    </row>
    <row r="443" spans="1:73" ht="45" hidden="1" outlineLevel="2" x14ac:dyDescent="0.25">
      <c r="A443" s="27">
        <v>183</v>
      </c>
      <c r="B443" s="28">
        <v>44445.526979166665</v>
      </c>
      <c r="C443" s="28">
        <v>44445.529074074075</v>
      </c>
      <c r="D443" s="2" t="s">
        <v>373</v>
      </c>
      <c r="E443" s="27">
        <v>100</v>
      </c>
      <c r="F443" s="27">
        <v>181</v>
      </c>
      <c r="G443" s="27">
        <v>1</v>
      </c>
      <c r="H443" s="28">
        <v>44445.529083784721</v>
      </c>
      <c r="I443" s="2" t="s">
        <v>374</v>
      </c>
      <c r="J443" s="27">
        <v>43.147903442382813</v>
      </c>
      <c r="K443" s="27">
        <v>12.109695434570313</v>
      </c>
      <c r="L443" s="2" t="s">
        <v>15</v>
      </c>
      <c r="M443" s="2" t="s">
        <v>16</v>
      </c>
      <c r="N443" s="3">
        <v>4</v>
      </c>
      <c r="O443" s="27" t="s">
        <v>1737</v>
      </c>
      <c r="P443" s="27" t="s">
        <v>1738</v>
      </c>
      <c r="Q443" s="27" t="s">
        <v>1739</v>
      </c>
      <c r="R443" s="27">
        <f t="shared" si="24"/>
        <v>3</v>
      </c>
      <c r="S443" s="27"/>
      <c r="T443" s="27"/>
      <c r="U443" s="27">
        <v>1</v>
      </c>
      <c r="V443" s="27"/>
      <c r="W443" s="27"/>
      <c r="X443" s="27">
        <v>2</v>
      </c>
      <c r="Y443" s="27"/>
      <c r="Z443" s="27" t="s">
        <v>1427</v>
      </c>
      <c r="AA443" s="27" t="s">
        <v>1427</v>
      </c>
      <c r="AB443" s="27" t="s">
        <v>1427</v>
      </c>
      <c r="AC443" s="27">
        <f t="shared" si="25"/>
        <v>0</v>
      </c>
      <c r="AD443" s="27"/>
      <c r="AE443" s="27"/>
      <c r="AF443" s="27"/>
      <c r="AG443" s="27"/>
      <c r="AH443" s="27"/>
      <c r="AI443" s="27"/>
      <c r="AJ443" s="27"/>
      <c r="AK443" s="27"/>
      <c r="AL443" s="29">
        <v>0</v>
      </c>
      <c r="AM443" s="29">
        <v>0</v>
      </c>
      <c r="AN443" s="29">
        <v>9</v>
      </c>
      <c r="AO443" s="29">
        <v>7</v>
      </c>
      <c r="AP443" s="29">
        <v>8</v>
      </c>
      <c r="AQ443" s="29">
        <v>7</v>
      </c>
      <c r="AR443" s="29">
        <v>3</v>
      </c>
      <c r="AS443" s="29">
        <v>6</v>
      </c>
      <c r="AT443" s="29">
        <f t="shared" si="26"/>
        <v>6.666666666666667</v>
      </c>
      <c r="AU443" s="29">
        <v>7</v>
      </c>
      <c r="AV443" s="29">
        <v>7</v>
      </c>
      <c r="AW443" s="29">
        <v>0</v>
      </c>
      <c r="AX443" s="29">
        <v>36</v>
      </c>
      <c r="AY443" s="29">
        <v>1</v>
      </c>
      <c r="AZ443" s="27" t="s">
        <v>1427</v>
      </c>
      <c r="BA443" s="27">
        <v>67</v>
      </c>
      <c r="BB443" s="27">
        <v>1</v>
      </c>
      <c r="BC443" s="27">
        <v>0</v>
      </c>
      <c r="BD443" s="27">
        <v>0</v>
      </c>
      <c r="BE443" s="27">
        <v>0</v>
      </c>
      <c r="BF443" s="27" t="s">
        <v>2602</v>
      </c>
      <c r="BG443" s="27">
        <v>168</v>
      </c>
      <c r="BH443" s="27" t="s">
        <v>1427</v>
      </c>
      <c r="BI443" s="27">
        <v>7</v>
      </c>
      <c r="BJ443" s="27" t="s">
        <v>1427</v>
      </c>
      <c r="BK443" s="27" t="s">
        <v>1427</v>
      </c>
      <c r="BL443" s="27" t="s">
        <v>1427</v>
      </c>
      <c r="BM443" s="27" t="s">
        <v>1427</v>
      </c>
      <c r="BN443" s="27">
        <v>1</v>
      </c>
      <c r="BO443" s="29">
        <v>3</v>
      </c>
      <c r="BP443" s="27">
        <v>75</v>
      </c>
      <c r="BQ443" s="27">
        <v>0</v>
      </c>
      <c r="BR443" s="27" t="s">
        <v>1427</v>
      </c>
      <c r="BS443" s="27">
        <v>1</v>
      </c>
      <c r="BT443" s="27">
        <v>1</v>
      </c>
      <c r="BU443" s="29">
        <v>2</v>
      </c>
    </row>
    <row r="444" spans="1:73" ht="45" hidden="1" outlineLevel="2" x14ac:dyDescent="0.25">
      <c r="A444" s="27">
        <v>187</v>
      </c>
      <c r="B444" s="28">
        <v>44445.529803240737</v>
      </c>
      <c r="C444" s="28">
        <v>44445.533483796295</v>
      </c>
      <c r="D444" s="2" t="s">
        <v>381</v>
      </c>
      <c r="E444" s="27">
        <v>100</v>
      </c>
      <c r="F444" s="27">
        <v>318</v>
      </c>
      <c r="G444" s="27">
        <v>1</v>
      </c>
      <c r="H444" s="28">
        <v>44445.533497060183</v>
      </c>
      <c r="I444" s="2" t="s">
        <v>382</v>
      </c>
      <c r="J444" s="27">
        <v>45.239501953125</v>
      </c>
      <c r="K444" s="27">
        <v>11.748001098632813</v>
      </c>
      <c r="L444" s="2" t="s">
        <v>15</v>
      </c>
      <c r="M444" s="2" t="s">
        <v>16</v>
      </c>
      <c r="N444" s="3">
        <v>4</v>
      </c>
      <c r="O444" s="27" t="s">
        <v>1746</v>
      </c>
      <c r="P444" s="27" t="s">
        <v>1747</v>
      </c>
      <c r="Q444" s="27" t="s">
        <v>1748</v>
      </c>
      <c r="R444" s="27">
        <f t="shared" si="24"/>
        <v>3</v>
      </c>
      <c r="S444" s="27">
        <v>1</v>
      </c>
      <c r="T444" s="27">
        <v>1</v>
      </c>
      <c r="U444" s="27">
        <v>1</v>
      </c>
      <c r="V444" s="27"/>
      <c r="W444" s="27"/>
      <c r="X444" s="27"/>
      <c r="Y444" s="27"/>
      <c r="Z444" s="27" t="s">
        <v>1427</v>
      </c>
      <c r="AA444" s="27" t="s">
        <v>1427</v>
      </c>
      <c r="AB444" s="27" t="s">
        <v>1427</v>
      </c>
      <c r="AC444" s="27">
        <f t="shared" si="25"/>
        <v>0</v>
      </c>
      <c r="AD444" s="27"/>
      <c r="AE444" s="27"/>
      <c r="AF444" s="27"/>
      <c r="AG444" s="27"/>
      <c r="AH444" s="27"/>
      <c r="AI444" s="27"/>
      <c r="AJ444" s="27"/>
      <c r="AK444" s="27"/>
      <c r="AL444" s="29">
        <v>0</v>
      </c>
      <c r="AM444" s="29">
        <v>0</v>
      </c>
      <c r="AN444" s="29">
        <v>10</v>
      </c>
      <c r="AO444" s="29">
        <v>10</v>
      </c>
      <c r="AP444" s="29">
        <v>10</v>
      </c>
      <c r="AQ444" s="29">
        <v>10</v>
      </c>
      <c r="AR444" s="29">
        <v>1</v>
      </c>
      <c r="AS444" s="29">
        <v>10</v>
      </c>
      <c r="AT444" s="29">
        <f t="shared" si="26"/>
        <v>8.5</v>
      </c>
      <c r="AU444" s="29">
        <v>9</v>
      </c>
      <c r="AV444" s="29">
        <v>9</v>
      </c>
      <c r="AW444" s="29">
        <v>0</v>
      </c>
      <c r="AX444" s="29">
        <v>72</v>
      </c>
      <c r="AY444" s="29">
        <v>1</v>
      </c>
      <c r="AZ444" s="27" t="s">
        <v>1427</v>
      </c>
      <c r="BA444" s="27">
        <v>67</v>
      </c>
      <c r="BB444" s="27">
        <v>1</v>
      </c>
      <c r="BC444" s="27">
        <v>0</v>
      </c>
      <c r="BD444" s="27">
        <v>0</v>
      </c>
      <c r="BE444" s="27">
        <v>0</v>
      </c>
      <c r="BF444" s="27" t="s">
        <v>2697</v>
      </c>
      <c r="BG444" s="27">
        <v>170</v>
      </c>
      <c r="BH444" s="27" t="s">
        <v>1427</v>
      </c>
      <c r="BI444" s="27">
        <v>3</v>
      </c>
      <c r="BJ444" s="27" t="s">
        <v>1427</v>
      </c>
      <c r="BK444" s="27" t="s">
        <v>1427</v>
      </c>
      <c r="BL444" s="27" t="s">
        <v>1427</v>
      </c>
      <c r="BM444" s="27" t="s">
        <v>1427</v>
      </c>
      <c r="BN444" s="27">
        <v>3</v>
      </c>
      <c r="BO444" s="29">
        <v>4</v>
      </c>
      <c r="BP444" s="27">
        <v>20</v>
      </c>
      <c r="BQ444" s="27">
        <v>0</v>
      </c>
      <c r="BR444" s="27" t="s">
        <v>1427</v>
      </c>
      <c r="BS444" s="27">
        <v>1</v>
      </c>
      <c r="BT444" s="27">
        <v>1</v>
      </c>
      <c r="BU444" s="29">
        <v>2</v>
      </c>
    </row>
    <row r="445" spans="1:73" ht="30" hidden="1" outlineLevel="2" x14ac:dyDescent="0.25">
      <c r="A445" s="27">
        <v>192</v>
      </c>
      <c r="B445" s="28">
        <v>44445.535717592589</v>
      </c>
      <c r="C445" s="28">
        <v>44445.540659722225</v>
      </c>
      <c r="D445" s="2" t="s">
        <v>391</v>
      </c>
      <c r="E445" s="27">
        <v>100</v>
      </c>
      <c r="F445" s="27">
        <v>426</v>
      </c>
      <c r="G445" s="27">
        <v>1</v>
      </c>
      <c r="H445" s="28">
        <v>44445.540664513886</v>
      </c>
      <c r="I445" s="2" t="s">
        <v>392</v>
      </c>
      <c r="J445" s="27">
        <v>43.147903442382813</v>
      </c>
      <c r="K445" s="27">
        <v>12.109695434570313</v>
      </c>
      <c r="L445" s="2" t="s">
        <v>15</v>
      </c>
      <c r="M445" s="2" t="s">
        <v>16</v>
      </c>
      <c r="N445" s="3">
        <v>4</v>
      </c>
      <c r="O445" s="27" t="s">
        <v>1757</v>
      </c>
      <c r="P445" s="27" t="s">
        <v>1758</v>
      </c>
      <c r="Q445" s="27" t="s">
        <v>1759</v>
      </c>
      <c r="R445" s="27">
        <f t="shared" si="24"/>
        <v>3</v>
      </c>
      <c r="S445" s="27"/>
      <c r="T445" s="27"/>
      <c r="U445" s="27">
        <v>1</v>
      </c>
      <c r="V445" s="27"/>
      <c r="W445" s="27"/>
      <c r="X445" s="27">
        <v>2</v>
      </c>
      <c r="Y445" s="27"/>
      <c r="Z445" s="27" t="s">
        <v>1427</v>
      </c>
      <c r="AA445" s="27" t="s">
        <v>1427</v>
      </c>
      <c r="AB445" s="27" t="s">
        <v>1427</v>
      </c>
      <c r="AC445" s="27">
        <f t="shared" si="25"/>
        <v>0</v>
      </c>
      <c r="AD445" s="27"/>
      <c r="AE445" s="27"/>
      <c r="AF445" s="27"/>
      <c r="AG445" s="27"/>
      <c r="AH445" s="27"/>
      <c r="AI445" s="27"/>
      <c r="AJ445" s="27"/>
      <c r="AK445" s="27"/>
      <c r="AL445" s="29">
        <v>0</v>
      </c>
      <c r="AM445" s="29">
        <v>0</v>
      </c>
      <c r="AN445" s="29">
        <v>5</v>
      </c>
      <c r="AO445" s="29">
        <v>9</v>
      </c>
      <c r="AP445" s="29">
        <v>6</v>
      </c>
      <c r="AQ445" s="29">
        <v>8</v>
      </c>
      <c r="AR445" s="29">
        <v>10</v>
      </c>
      <c r="AS445" s="29">
        <v>10</v>
      </c>
      <c r="AT445" s="29">
        <f t="shared" si="26"/>
        <v>8</v>
      </c>
      <c r="AU445" s="29">
        <v>8</v>
      </c>
      <c r="AV445" s="29">
        <v>7</v>
      </c>
      <c r="AW445" s="29">
        <v>1</v>
      </c>
      <c r="AX445" s="29">
        <v>61</v>
      </c>
      <c r="AY445" s="29">
        <v>1</v>
      </c>
      <c r="AZ445" s="27" t="s">
        <v>1427</v>
      </c>
      <c r="BA445" s="27">
        <v>67</v>
      </c>
      <c r="BB445" s="27">
        <v>1</v>
      </c>
      <c r="BC445" s="27">
        <v>0</v>
      </c>
      <c r="BD445" s="27">
        <v>0</v>
      </c>
      <c r="BE445" s="27">
        <v>0</v>
      </c>
      <c r="BF445" s="27" t="s">
        <v>2697</v>
      </c>
      <c r="BG445" s="27">
        <v>170</v>
      </c>
      <c r="BH445" s="27" t="s">
        <v>1427</v>
      </c>
      <c r="BI445" s="27">
        <v>3</v>
      </c>
      <c r="BJ445" s="27" t="s">
        <v>1427</v>
      </c>
      <c r="BK445" s="27" t="s">
        <v>1427</v>
      </c>
      <c r="BL445" s="27" t="s">
        <v>1427</v>
      </c>
      <c r="BM445" s="27" t="s">
        <v>1427</v>
      </c>
      <c r="BN445" s="27">
        <v>4</v>
      </c>
      <c r="BO445" s="29">
        <v>3</v>
      </c>
      <c r="BP445" s="27">
        <v>120</v>
      </c>
      <c r="BQ445" s="27">
        <v>0</v>
      </c>
      <c r="BR445" s="27" t="s">
        <v>1427</v>
      </c>
      <c r="BS445" s="27">
        <v>1</v>
      </c>
      <c r="BT445" s="27">
        <v>1</v>
      </c>
      <c r="BU445" s="29">
        <v>2</v>
      </c>
    </row>
    <row r="446" spans="1:73" ht="30" hidden="1" outlineLevel="2" x14ac:dyDescent="0.25">
      <c r="A446" s="27">
        <v>198</v>
      </c>
      <c r="B446" s="28">
        <v>44445.540277777778</v>
      </c>
      <c r="C446" s="28">
        <v>44445.543738425928</v>
      </c>
      <c r="D446" s="2" t="s">
        <v>402</v>
      </c>
      <c r="E446" s="27">
        <v>100</v>
      </c>
      <c r="F446" s="27">
        <v>299</v>
      </c>
      <c r="G446" s="27">
        <v>1</v>
      </c>
      <c r="H446" s="28">
        <v>44445.543749895834</v>
      </c>
      <c r="I446" s="2" t="s">
        <v>403</v>
      </c>
      <c r="J446" s="27">
        <v>45.426193237304688</v>
      </c>
      <c r="K446" s="27">
        <v>11.793701171875</v>
      </c>
      <c r="L446" s="2" t="s">
        <v>15</v>
      </c>
      <c r="M446" s="2" t="s">
        <v>16</v>
      </c>
      <c r="N446" s="3">
        <v>4</v>
      </c>
      <c r="O446" s="27" t="s">
        <v>1770</v>
      </c>
      <c r="P446" s="27" t="s">
        <v>1682</v>
      </c>
      <c r="Q446" s="27" t="s">
        <v>1682</v>
      </c>
      <c r="R446" s="27">
        <f t="shared" si="24"/>
        <v>3</v>
      </c>
      <c r="S446" s="27"/>
      <c r="T446" s="27"/>
      <c r="U446" s="27">
        <v>1</v>
      </c>
      <c r="V446" s="27"/>
      <c r="W446" s="27"/>
      <c r="X446" s="27"/>
      <c r="Y446" s="27"/>
      <c r="Z446" s="27" t="s">
        <v>1427</v>
      </c>
      <c r="AA446" s="27" t="s">
        <v>1427</v>
      </c>
      <c r="AB446" s="27" t="s">
        <v>1427</v>
      </c>
      <c r="AC446" s="27">
        <f t="shared" si="25"/>
        <v>0</v>
      </c>
      <c r="AD446" s="27"/>
      <c r="AE446" s="27"/>
      <c r="AF446" s="27"/>
      <c r="AG446" s="27"/>
      <c r="AH446" s="27"/>
      <c r="AI446" s="27"/>
      <c r="AJ446" s="27"/>
      <c r="AK446" s="27"/>
      <c r="AL446" s="29">
        <v>1</v>
      </c>
      <c r="AM446" s="29">
        <v>0</v>
      </c>
      <c r="AN446" s="29">
        <v>5</v>
      </c>
      <c r="AO446" s="29">
        <v>10</v>
      </c>
      <c r="AP446" s="29">
        <v>5</v>
      </c>
      <c r="AQ446" s="29">
        <v>4</v>
      </c>
      <c r="AR446" s="29">
        <v>10</v>
      </c>
      <c r="AS446" s="29">
        <v>10</v>
      </c>
      <c r="AT446" s="29">
        <f t="shared" si="26"/>
        <v>7.333333333333333</v>
      </c>
      <c r="AU446" s="29">
        <v>8</v>
      </c>
      <c r="AV446" s="29">
        <v>8</v>
      </c>
      <c r="AW446" s="29">
        <v>1</v>
      </c>
      <c r="AX446" s="29">
        <v>53</v>
      </c>
      <c r="AY446" s="29">
        <v>1</v>
      </c>
      <c r="AZ446" s="27" t="s">
        <v>1427</v>
      </c>
      <c r="BA446" s="27">
        <v>67</v>
      </c>
      <c r="BB446" s="27">
        <v>1</v>
      </c>
      <c r="BC446" s="27">
        <v>0</v>
      </c>
      <c r="BD446" s="27">
        <v>0</v>
      </c>
      <c r="BE446" s="27">
        <v>0</v>
      </c>
      <c r="BF446" s="27" t="s">
        <v>2785</v>
      </c>
      <c r="BG446" s="27">
        <v>173</v>
      </c>
      <c r="BH446" s="27" t="s">
        <v>2698</v>
      </c>
      <c r="BI446" s="27">
        <v>3</v>
      </c>
      <c r="BJ446" s="27" t="s">
        <v>1427</v>
      </c>
      <c r="BK446" s="27" t="s">
        <v>1427</v>
      </c>
      <c r="BL446" s="27" t="s">
        <v>1427</v>
      </c>
      <c r="BM446" s="27" t="s">
        <v>1427</v>
      </c>
      <c r="BN446" s="27">
        <v>3</v>
      </c>
      <c r="BO446" s="29">
        <v>4</v>
      </c>
      <c r="BP446" s="27">
        <v>60</v>
      </c>
      <c r="BQ446" s="27">
        <v>0</v>
      </c>
      <c r="BR446" s="27" t="s">
        <v>1427</v>
      </c>
      <c r="BS446" s="27">
        <v>1</v>
      </c>
      <c r="BT446" s="27">
        <v>0</v>
      </c>
      <c r="BU446" s="29">
        <v>1</v>
      </c>
    </row>
    <row r="447" spans="1:73" ht="30" hidden="1" outlineLevel="2" x14ac:dyDescent="0.25">
      <c r="A447" s="27">
        <v>200</v>
      </c>
      <c r="B447" s="28">
        <v>44445.54146990741</v>
      </c>
      <c r="C447" s="28">
        <v>44445.545717592591</v>
      </c>
      <c r="D447" s="2" t="s">
        <v>406</v>
      </c>
      <c r="E447" s="27">
        <v>100</v>
      </c>
      <c r="F447" s="27">
        <v>366</v>
      </c>
      <c r="G447" s="27">
        <v>1</v>
      </c>
      <c r="H447" s="28">
        <v>44445.545722118055</v>
      </c>
      <c r="I447" s="2" t="s">
        <v>407</v>
      </c>
      <c r="J447" s="27">
        <v>45.40960693359375</v>
      </c>
      <c r="K447" s="27">
        <v>11.894699096679688</v>
      </c>
      <c r="L447" s="2" t="s">
        <v>15</v>
      </c>
      <c r="M447" s="2" t="s">
        <v>16</v>
      </c>
      <c r="N447" s="3">
        <v>4</v>
      </c>
      <c r="O447" s="27" t="s">
        <v>1771</v>
      </c>
      <c r="P447" s="27" t="s">
        <v>1772</v>
      </c>
      <c r="Q447" s="27" t="s">
        <v>1773</v>
      </c>
      <c r="R447" s="27">
        <f t="shared" si="24"/>
        <v>3</v>
      </c>
      <c r="S447" s="27"/>
      <c r="T447" s="27"/>
      <c r="U447" s="27">
        <v>3</v>
      </c>
      <c r="V447" s="27"/>
      <c r="W447" s="27"/>
      <c r="X447" s="27"/>
      <c r="Y447" s="27"/>
      <c r="Z447" s="27" t="s">
        <v>1427</v>
      </c>
      <c r="AA447" s="27" t="s">
        <v>1427</v>
      </c>
      <c r="AB447" s="27" t="s">
        <v>1427</v>
      </c>
      <c r="AC447" s="27">
        <f t="shared" si="25"/>
        <v>0</v>
      </c>
      <c r="AD447" s="27"/>
      <c r="AE447" s="27"/>
      <c r="AF447" s="27"/>
      <c r="AG447" s="27"/>
      <c r="AH447" s="27"/>
      <c r="AI447" s="27"/>
      <c r="AJ447" s="27"/>
      <c r="AK447" s="27"/>
      <c r="AL447" s="29">
        <v>0</v>
      </c>
      <c r="AM447" s="29">
        <v>0</v>
      </c>
      <c r="AN447" s="29">
        <v>8</v>
      </c>
      <c r="AO447" s="29">
        <v>7</v>
      </c>
      <c r="AP447" s="29">
        <v>4</v>
      </c>
      <c r="AQ447" s="29">
        <v>7</v>
      </c>
      <c r="AR447" s="29">
        <v>3</v>
      </c>
      <c r="AS447" s="29">
        <v>8</v>
      </c>
      <c r="AT447" s="29">
        <f t="shared" si="26"/>
        <v>6.166666666666667</v>
      </c>
      <c r="AU447" s="29">
        <v>5</v>
      </c>
      <c r="AV447" s="29">
        <v>6</v>
      </c>
      <c r="AW447" s="29">
        <v>1</v>
      </c>
      <c r="AX447" s="29">
        <v>47</v>
      </c>
      <c r="AY447" s="29">
        <v>1</v>
      </c>
      <c r="AZ447" s="27" t="s">
        <v>1427</v>
      </c>
      <c r="BA447" s="27">
        <v>67</v>
      </c>
      <c r="BB447" s="27">
        <v>1</v>
      </c>
      <c r="BC447" s="27">
        <v>0</v>
      </c>
      <c r="BD447" s="27">
        <v>0</v>
      </c>
      <c r="BE447" s="27">
        <v>0</v>
      </c>
      <c r="BF447" s="27" t="s">
        <v>2801</v>
      </c>
      <c r="BG447" s="27">
        <v>166</v>
      </c>
      <c r="BH447" s="27" t="s">
        <v>1427</v>
      </c>
      <c r="BI447" s="27">
        <v>7</v>
      </c>
      <c r="BJ447" s="27" t="s">
        <v>1427</v>
      </c>
      <c r="BK447" s="27" t="s">
        <v>1427</v>
      </c>
      <c r="BL447" s="27" t="s">
        <v>1427</v>
      </c>
      <c r="BM447" s="27" t="s">
        <v>1427</v>
      </c>
      <c r="BN447" s="27">
        <v>3</v>
      </c>
      <c r="BO447" s="29">
        <v>3</v>
      </c>
      <c r="BP447" s="27">
        <v>90</v>
      </c>
      <c r="BQ447" s="27">
        <v>0</v>
      </c>
      <c r="BR447" s="27" t="s">
        <v>1427</v>
      </c>
      <c r="BS447" s="27">
        <v>1</v>
      </c>
      <c r="BT447" s="27">
        <v>1</v>
      </c>
      <c r="BU447" s="29">
        <v>3</v>
      </c>
    </row>
    <row r="448" spans="1:73" ht="30" hidden="1" outlineLevel="2" x14ac:dyDescent="0.25">
      <c r="A448" s="27">
        <v>208</v>
      </c>
      <c r="B448" s="28">
        <v>44445.422719907408</v>
      </c>
      <c r="C448" s="28">
        <v>44445.55097222222</v>
      </c>
      <c r="D448" s="2" t="s">
        <v>422</v>
      </c>
      <c r="E448" s="27">
        <v>100</v>
      </c>
      <c r="F448" s="27">
        <v>11081</v>
      </c>
      <c r="G448" s="27">
        <v>1</v>
      </c>
      <c r="H448" s="28">
        <v>44445.550984814814</v>
      </c>
      <c r="I448" s="2" t="s">
        <v>423</v>
      </c>
      <c r="J448" s="27">
        <v>45.403106689453125</v>
      </c>
      <c r="K448" s="27">
        <v>11.87469482421875</v>
      </c>
      <c r="L448" s="2" t="s">
        <v>15</v>
      </c>
      <c r="M448" s="2" t="s">
        <v>16</v>
      </c>
      <c r="N448" s="3">
        <v>4</v>
      </c>
      <c r="O448" s="27" t="s">
        <v>1786</v>
      </c>
      <c r="P448" s="27" t="s">
        <v>1787</v>
      </c>
      <c r="Q448" s="27" t="s">
        <v>1788</v>
      </c>
      <c r="R448" s="27">
        <f t="shared" si="24"/>
        <v>3</v>
      </c>
      <c r="S448" s="27"/>
      <c r="T448" s="27"/>
      <c r="U448" s="27">
        <v>1</v>
      </c>
      <c r="V448" s="27"/>
      <c r="W448" s="27"/>
      <c r="X448" s="27">
        <v>2</v>
      </c>
      <c r="Y448" s="27"/>
      <c r="Z448" s="27" t="s">
        <v>1427</v>
      </c>
      <c r="AA448" s="27" t="s">
        <v>1427</v>
      </c>
      <c r="AB448" s="27" t="s">
        <v>1427</v>
      </c>
      <c r="AC448" s="27">
        <f t="shared" si="25"/>
        <v>0</v>
      </c>
      <c r="AD448" s="27"/>
      <c r="AE448" s="27"/>
      <c r="AF448" s="27"/>
      <c r="AG448" s="27"/>
      <c r="AH448" s="27"/>
      <c r="AI448" s="27"/>
      <c r="AJ448" s="27"/>
      <c r="AK448" s="27"/>
      <c r="AL448" s="29">
        <v>0</v>
      </c>
      <c r="AM448" s="29">
        <v>0</v>
      </c>
      <c r="AN448" s="29">
        <v>7</v>
      </c>
      <c r="AO448" s="29">
        <v>10</v>
      </c>
      <c r="AP448" s="29">
        <v>8</v>
      </c>
      <c r="AQ448" s="29">
        <v>10</v>
      </c>
      <c r="AR448" s="29">
        <v>10</v>
      </c>
      <c r="AS448" s="29">
        <v>10</v>
      </c>
      <c r="AT448" s="29">
        <f t="shared" si="26"/>
        <v>9.1666666666666661</v>
      </c>
      <c r="AU448" s="29">
        <v>9</v>
      </c>
      <c r="AV448" s="29">
        <v>7</v>
      </c>
      <c r="AW448" s="29">
        <v>1</v>
      </c>
      <c r="AX448" s="29">
        <v>65</v>
      </c>
      <c r="AY448" s="29">
        <v>1</v>
      </c>
      <c r="AZ448" s="27" t="s">
        <v>1427</v>
      </c>
      <c r="BA448" s="27">
        <v>67</v>
      </c>
      <c r="BB448" s="27">
        <v>1</v>
      </c>
      <c r="BC448" s="27">
        <v>0</v>
      </c>
      <c r="BD448" s="27">
        <v>0</v>
      </c>
      <c r="BE448" s="27">
        <v>0</v>
      </c>
      <c r="BF448" s="27" t="s">
        <v>2805</v>
      </c>
      <c r="BG448" s="27">
        <v>170</v>
      </c>
      <c r="BH448" s="27" t="s">
        <v>1427</v>
      </c>
      <c r="BI448" s="27">
        <v>6</v>
      </c>
      <c r="BJ448" s="27" t="s">
        <v>1427</v>
      </c>
      <c r="BK448" s="27" t="s">
        <v>1427</v>
      </c>
      <c r="BL448" s="27" t="s">
        <v>1427</v>
      </c>
      <c r="BM448" s="27" t="s">
        <v>1427</v>
      </c>
      <c r="BN448" s="27">
        <v>3</v>
      </c>
      <c r="BO448" s="29">
        <v>3</v>
      </c>
      <c r="BP448" s="27">
        <v>60</v>
      </c>
      <c r="BQ448" s="27">
        <v>0</v>
      </c>
      <c r="BR448" s="27" t="s">
        <v>1427</v>
      </c>
      <c r="BS448" s="27">
        <v>1</v>
      </c>
      <c r="BT448" s="27">
        <v>0</v>
      </c>
      <c r="BU448" s="29">
        <v>1</v>
      </c>
    </row>
    <row r="449" spans="1:73" ht="30" hidden="1" outlineLevel="2" x14ac:dyDescent="0.25">
      <c r="A449" s="27">
        <v>209</v>
      </c>
      <c r="B449" s="28">
        <v>44445.552546296298</v>
      </c>
      <c r="C449" s="28">
        <v>44445.557534722226</v>
      </c>
      <c r="D449" s="2" t="s">
        <v>424</v>
      </c>
      <c r="E449" s="27">
        <v>100</v>
      </c>
      <c r="F449" s="27">
        <v>431</v>
      </c>
      <c r="G449" s="27">
        <v>1</v>
      </c>
      <c r="H449" s="28">
        <v>44445.557555231484</v>
      </c>
      <c r="I449" s="2" t="s">
        <v>425</v>
      </c>
      <c r="J449" s="27">
        <v>50.8533935546875</v>
      </c>
      <c r="K449" s="27">
        <v>4.3470001220703125</v>
      </c>
      <c r="L449" s="2" t="s">
        <v>15</v>
      </c>
      <c r="M449" s="2" t="s">
        <v>16</v>
      </c>
      <c r="N449" s="3">
        <v>4</v>
      </c>
      <c r="O449" s="27" t="s">
        <v>1789</v>
      </c>
      <c r="P449" s="27" t="s">
        <v>1790</v>
      </c>
      <c r="Q449" s="27" t="s">
        <v>1791</v>
      </c>
      <c r="R449" s="27">
        <f t="shared" si="24"/>
        <v>3</v>
      </c>
      <c r="S449" s="27">
        <v>1</v>
      </c>
      <c r="T449" s="27"/>
      <c r="U449" s="27"/>
      <c r="V449" s="27"/>
      <c r="W449" s="27"/>
      <c r="X449" s="27">
        <v>1</v>
      </c>
      <c r="Y449" s="27"/>
      <c r="Z449" s="27" t="s">
        <v>1427</v>
      </c>
      <c r="AA449" s="27" t="s">
        <v>1427</v>
      </c>
      <c r="AB449" s="27" t="s">
        <v>1427</v>
      </c>
      <c r="AC449" s="27">
        <f t="shared" si="25"/>
        <v>0</v>
      </c>
      <c r="AD449" s="27"/>
      <c r="AE449" s="27"/>
      <c r="AF449" s="27"/>
      <c r="AG449" s="27"/>
      <c r="AH449" s="27"/>
      <c r="AI449" s="27"/>
      <c r="AJ449" s="27"/>
      <c r="AK449" s="27"/>
      <c r="AL449" s="29">
        <v>0</v>
      </c>
      <c r="AM449" s="29">
        <v>0</v>
      </c>
      <c r="AN449" s="29">
        <v>10</v>
      </c>
      <c r="AO449" s="29">
        <v>10</v>
      </c>
      <c r="AP449" s="29">
        <v>7</v>
      </c>
      <c r="AQ449" s="29">
        <v>7</v>
      </c>
      <c r="AR449" s="29">
        <v>8</v>
      </c>
      <c r="AS449" s="29">
        <v>9</v>
      </c>
      <c r="AT449" s="29">
        <f t="shared" si="26"/>
        <v>8.5</v>
      </c>
      <c r="AU449" s="29">
        <v>7</v>
      </c>
      <c r="AV449" s="29">
        <v>9</v>
      </c>
      <c r="AW449" s="29">
        <v>0</v>
      </c>
      <c r="AX449" s="29">
        <v>42</v>
      </c>
      <c r="AY449" s="29">
        <v>0</v>
      </c>
      <c r="AZ449" s="27" t="s">
        <v>3189</v>
      </c>
      <c r="BA449" s="27" t="s">
        <v>1427</v>
      </c>
      <c r="BB449" s="27">
        <v>0</v>
      </c>
      <c r="BC449" s="27">
        <v>0</v>
      </c>
      <c r="BD449" s="27">
        <v>0</v>
      </c>
      <c r="BE449" s="27">
        <v>0</v>
      </c>
      <c r="BF449" s="27" t="s">
        <v>1427</v>
      </c>
      <c r="BG449" s="27">
        <v>168</v>
      </c>
      <c r="BH449" s="27" t="s">
        <v>1427</v>
      </c>
      <c r="BI449" s="27">
        <v>7</v>
      </c>
      <c r="BJ449" s="27" t="s">
        <v>1427</v>
      </c>
      <c r="BK449" s="27" t="s">
        <v>1427</v>
      </c>
      <c r="BL449" s="27" t="s">
        <v>1427</v>
      </c>
      <c r="BM449" s="27" t="s">
        <v>1427</v>
      </c>
      <c r="BN449" s="27">
        <v>2</v>
      </c>
      <c r="BO449" s="29">
        <v>4</v>
      </c>
      <c r="BP449" s="27">
        <v>60</v>
      </c>
      <c r="BQ449" s="27">
        <v>1</v>
      </c>
      <c r="BR449" s="27">
        <v>1</v>
      </c>
      <c r="BS449" s="27">
        <v>1</v>
      </c>
      <c r="BT449" s="27">
        <v>1</v>
      </c>
      <c r="BU449" s="29">
        <v>4</v>
      </c>
    </row>
    <row r="450" spans="1:73" ht="30" hidden="1" outlineLevel="2" x14ac:dyDescent="0.25">
      <c r="A450" s="27">
        <v>210</v>
      </c>
      <c r="B450" s="28">
        <v>44445.550995370373</v>
      </c>
      <c r="C450" s="28">
        <v>44445.557662037034</v>
      </c>
      <c r="D450" s="2" t="s">
        <v>426</v>
      </c>
      <c r="E450" s="27">
        <v>100</v>
      </c>
      <c r="F450" s="27">
        <v>576</v>
      </c>
      <c r="G450" s="27">
        <v>1</v>
      </c>
      <c r="H450" s="28">
        <v>44445.557675104166</v>
      </c>
      <c r="I450" s="2" t="s">
        <v>427</v>
      </c>
      <c r="J450" s="27">
        <v>45.4833984375</v>
      </c>
      <c r="K450" s="27">
        <v>9.8699951171875</v>
      </c>
      <c r="L450" s="2" t="s">
        <v>15</v>
      </c>
      <c r="M450" s="2" t="s">
        <v>16</v>
      </c>
      <c r="N450" s="3">
        <v>4</v>
      </c>
      <c r="O450" s="27" t="s">
        <v>1792</v>
      </c>
      <c r="P450" s="27" t="s">
        <v>1793</v>
      </c>
      <c r="Q450" s="27" t="s">
        <v>1794</v>
      </c>
      <c r="R450" s="27">
        <f t="shared" si="24"/>
        <v>3</v>
      </c>
      <c r="S450" s="27"/>
      <c r="T450" s="27"/>
      <c r="U450" s="27">
        <v>2</v>
      </c>
      <c r="V450" s="27"/>
      <c r="W450" s="27"/>
      <c r="X450" s="27">
        <v>1</v>
      </c>
      <c r="Y450" s="27"/>
      <c r="Z450" s="27" t="s">
        <v>1427</v>
      </c>
      <c r="AA450" s="27" t="s">
        <v>1427</v>
      </c>
      <c r="AB450" s="27" t="s">
        <v>1427</v>
      </c>
      <c r="AC450" s="27">
        <f t="shared" si="25"/>
        <v>0</v>
      </c>
      <c r="AD450" s="27"/>
      <c r="AE450" s="27"/>
      <c r="AF450" s="27"/>
      <c r="AG450" s="27"/>
      <c r="AH450" s="27"/>
      <c r="AI450" s="27"/>
      <c r="AJ450" s="27"/>
      <c r="AK450" s="27"/>
      <c r="AL450" s="29">
        <v>0</v>
      </c>
      <c r="AM450" s="29">
        <v>0</v>
      </c>
      <c r="AN450" s="29">
        <v>8</v>
      </c>
      <c r="AO450" s="29">
        <v>7</v>
      </c>
      <c r="AP450" s="29">
        <v>1</v>
      </c>
      <c r="AQ450" s="29">
        <v>8</v>
      </c>
      <c r="AR450" s="29">
        <v>10</v>
      </c>
      <c r="AS450" s="29">
        <v>8</v>
      </c>
      <c r="AT450" s="29">
        <f t="shared" si="26"/>
        <v>7</v>
      </c>
      <c r="AU450" s="29">
        <v>9</v>
      </c>
      <c r="AV450" s="29">
        <v>9</v>
      </c>
      <c r="AW450" s="29">
        <v>1</v>
      </c>
      <c r="AX450" s="29">
        <v>59</v>
      </c>
      <c r="AY450" s="29">
        <v>1</v>
      </c>
      <c r="AZ450" s="27" t="s">
        <v>1427</v>
      </c>
      <c r="BA450" s="27">
        <v>67</v>
      </c>
      <c r="BB450" s="27">
        <v>1</v>
      </c>
      <c r="BC450" s="27">
        <v>0</v>
      </c>
      <c r="BD450" s="27">
        <v>0</v>
      </c>
      <c r="BE450" s="27">
        <v>0</v>
      </c>
      <c r="BF450" s="27" t="s">
        <v>2697</v>
      </c>
      <c r="BG450" s="27">
        <v>173</v>
      </c>
      <c r="BH450" s="27" t="s">
        <v>2806</v>
      </c>
      <c r="BI450" s="27">
        <v>3</v>
      </c>
      <c r="BJ450" s="27" t="s">
        <v>1427</v>
      </c>
      <c r="BK450" s="27" t="s">
        <v>1427</v>
      </c>
      <c r="BL450" s="27" t="s">
        <v>1427</v>
      </c>
      <c r="BM450" s="27" t="s">
        <v>1427</v>
      </c>
      <c r="BN450" s="27">
        <v>3</v>
      </c>
      <c r="BO450" s="29">
        <v>4</v>
      </c>
      <c r="BP450" s="27">
        <v>120</v>
      </c>
      <c r="BQ450" s="27">
        <v>0</v>
      </c>
      <c r="BR450" s="27" t="s">
        <v>1427</v>
      </c>
      <c r="BS450" s="27">
        <v>1</v>
      </c>
      <c r="BT450" s="27">
        <v>1</v>
      </c>
      <c r="BU450" s="29">
        <v>2</v>
      </c>
    </row>
    <row r="451" spans="1:73" ht="30" hidden="1" outlineLevel="2" x14ac:dyDescent="0.25">
      <c r="A451" s="27">
        <v>216</v>
      </c>
      <c r="B451" s="28">
        <v>44445.558206018519</v>
      </c>
      <c r="C451" s="28">
        <v>44445.566099537034</v>
      </c>
      <c r="D451" s="2" t="s">
        <v>438</v>
      </c>
      <c r="E451" s="27">
        <v>100</v>
      </c>
      <c r="F451" s="27">
        <v>682</v>
      </c>
      <c r="G451" s="27">
        <v>1</v>
      </c>
      <c r="H451" s="28">
        <v>44445.566111122687</v>
      </c>
      <c r="I451" s="2" t="s">
        <v>439</v>
      </c>
      <c r="J451" s="27">
        <v>45.240707397460938</v>
      </c>
      <c r="K451" s="27">
        <v>11.6875</v>
      </c>
      <c r="L451" s="2" t="s">
        <v>15</v>
      </c>
      <c r="M451" s="2" t="s">
        <v>16</v>
      </c>
      <c r="N451" s="3">
        <v>4</v>
      </c>
      <c r="O451" s="27" t="s">
        <v>1804</v>
      </c>
      <c r="P451" s="27" t="s">
        <v>1805</v>
      </c>
      <c r="Q451" s="27" t="s">
        <v>1806</v>
      </c>
      <c r="R451" s="27">
        <f t="shared" si="24"/>
        <v>3</v>
      </c>
      <c r="S451" s="27"/>
      <c r="T451" s="27"/>
      <c r="U451" s="27">
        <v>2</v>
      </c>
      <c r="V451" s="27"/>
      <c r="W451" s="27"/>
      <c r="X451" s="27">
        <v>1</v>
      </c>
      <c r="Y451" s="27"/>
      <c r="Z451" s="27" t="s">
        <v>1427</v>
      </c>
      <c r="AA451" s="27" t="s">
        <v>1427</v>
      </c>
      <c r="AB451" s="27" t="s">
        <v>1427</v>
      </c>
      <c r="AC451" s="27">
        <f t="shared" si="25"/>
        <v>0</v>
      </c>
      <c r="AD451" s="27"/>
      <c r="AE451" s="27"/>
      <c r="AF451" s="27"/>
      <c r="AG451" s="27"/>
      <c r="AH451" s="27"/>
      <c r="AI451" s="27"/>
      <c r="AJ451" s="27"/>
      <c r="AK451" s="27"/>
      <c r="AL451" s="29">
        <v>0</v>
      </c>
      <c r="AM451" s="29">
        <v>0</v>
      </c>
      <c r="AN451" s="29">
        <v>3</v>
      </c>
      <c r="AO451" s="29">
        <v>8</v>
      </c>
      <c r="AP451" s="29">
        <v>3</v>
      </c>
      <c r="AQ451" s="29">
        <v>8</v>
      </c>
      <c r="AR451" s="29">
        <v>8</v>
      </c>
      <c r="AS451" s="29">
        <v>8</v>
      </c>
      <c r="AT451" s="29">
        <f t="shared" si="26"/>
        <v>6.333333333333333</v>
      </c>
      <c r="AU451" s="29">
        <v>6</v>
      </c>
      <c r="AV451" s="29">
        <v>6</v>
      </c>
      <c r="AW451" s="29">
        <v>1</v>
      </c>
      <c r="AX451" s="29">
        <v>57</v>
      </c>
      <c r="AY451" s="29">
        <v>1</v>
      </c>
      <c r="AZ451" s="27" t="s">
        <v>1427</v>
      </c>
      <c r="BA451" s="27">
        <v>67</v>
      </c>
      <c r="BB451" s="27">
        <v>1</v>
      </c>
      <c r="BC451" s="27">
        <v>0</v>
      </c>
      <c r="BD451" s="27">
        <v>0</v>
      </c>
      <c r="BE451" s="27">
        <v>0</v>
      </c>
      <c r="BF451" s="27" t="s">
        <v>2809</v>
      </c>
      <c r="BG451" s="27">
        <v>165</v>
      </c>
      <c r="BH451" s="27" t="s">
        <v>1427</v>
      </c>
      <c r="BI451" s="27">
        <v>3</v>
      </c>
      <c r="BJ451" s="27" t="s">
        <v>1427</v>
      </c>
      <c r="BK451" s="27" t="s">
        <v>1427</v>
      </c>
      <c r="BL451" s="27" t="s">
        <v>1427</v>
      </c>
      <c r="BM451" s="27" t="s">
        <v>1427</v>
      </c>
      <c r="BN451" s="27">
        <v>3</v>
      </c>
      <c r="BO451" s="29">
        <v>2</v>
      </c>
      <c r="BP451" s="27">
        <v>60</v>
      </c>
      <c r="BQ451" s="27">
        <v>0</v>
      </c>
      <c r="BR451" s="27" t="s">
        <v>1427</v>
      </c>
      <c r="BS451" s="27">
        <v>1</v>
      </c>
      <c r="BT451" s="27">
        <v>1</v>
      </c>
      <c r="BU451" s="29">
        <v>3</v>
      </c>
    </row>
    <row r="452" spans="1:73" ht="45" hidden="1" outlineLevel="2" x14ac:dyDescent="0.25">
      <c r="A452" s="27">
        <v>221</v>
      </c>
      <c r="B452" s="28">
        <v>44445.564710648148</v>
      </c>
      <c r="C452" s="28">
        <v>44445.571064814816</v>
      </c>
      <c r="D452" s="2" t="s">
        <v>447</v>
      </c>
      <c r="E452" s="27">
        <v>100</v>
      </c>
      <c r="F452" s="27">
        <v>549</v>
      </c>
      <c r="G452" s="27">
        <v>1</v>
      </c>
      <c r="H452" s="28">
        <v>44445.571073298612</v>
      </c>
      <c r="I452" s="2" t="s">
        <v>448</v>
      </c>
      <c r="J452" s="27">
        <v>45.574203491210938</v>
      </c>
      <c r="K452" s="27">
        <v>9.4235992431640625</v>
      </c>
      <c r="L452" s="2" t="s">
        <v>15</v>
      </c>
      <c r="M452" s="2" t="s">
        <v>16</v>
      </c>
      <c r="N452" s="3">
        <v>4</v>
      </c>
      <c r="O452" s="27" t="s">
        <v>1810</v>
      </c>
      <c r="P452" s="27" t="s">
        <v>1811</v>
      </c>
      <c r="Q452" s="27" t="s">
        <v>1812</v>
      </c>
      <c r="R452" s="27">
        <f t="shared" si="24"/>
        <v>3</v>
      </c>
      <c r="S452" s="27">
        <v>1</v>
      </c>
      <c r="T452" s="27"/>
      <c r="U452" s="27">
        <v>1</v>
      </c>
      <c r="V452" s="27"/>
      <c r="W452" s="27"/>
      <c r="X452" s="27">
        <v>1</v>
      </c>
      <c r="Y452" s="27"/>
      <c r="Z452" s="27" t="s">
        <v>1427</v>
      </c>
      <c r="AA452" s="27" t="s">
        <v>1427</v>
      </c>
      <c r="AB452" s="27" t="s">
        <v>1427</v>
      </c>
      <c r="AC452" s="27">
        <f t="shared" si="25"/>
        <v>0</v>
      </c>
      <c r="AD452" s="27"/>
      <c r="AE452" s="27"/>
      <c r="AF452" s="27"/>
      <c r="AG452" s="27"/>
      <c r="AH452" s="27"/>
      <c r="AI452" s="27"/>
      <c r="AJ452" s="27"/>
      <c r="AK452" s="27"/>
      <c r="AL452" s="29">
        <v>0</v>
      </c>
      <c r="AM452" s="29">
        <v>0</v>
      </c>
      <c r="AN452" s="29">
        <v>8</v>
      </c>
      <c r="AO452" s="29">
        <v>9</v>
      </c>
      <c r="AP452" s="29">
        <v>7</v>
      </c>
      <c r="AQ452" s="29">
        <v>7</v>
      </c>
      <c r="AR452" s="29">
        <v>8</v>
      </c>
      <c r="AS452" s="29">
        <v>8</v>
      </c>
      <c r="AT452" s="29">
        <f t="shared" si="26"/>
        <v>7.833333333333333</v>
      </c>
      <c r="AU452" s="29">
        <v>7</v>
      </c>
      <c r="AV452" s="29">
        <v>8</v>
      </c>
      <c r="AW452" s="29">
        <v>0</v>
      </c>
      <c r="AX452" s="29">
        <v>58</v>
      </c>
      <c r="AY452" s="29">
        <v>1</v>
      </c>
      <c r="AZ452" s="27" t="s">
        <v>1427</v>
      </c>
      <c r="BA452" s="27">
        <v>104</v>
      </c>
      <c r="BB452" s="27">
        <v>1</v>
      </c>
      <c r="BC452" s="27">
        <v>0</v>
      </c>
      <c r="BD452" s="27">
        <v>0</v>
      </c>
      <c r="BE452" s="27">
        <v>0</v>
      </c>
      <c r="BF452" s="27" t="s">
        <v>2709</v>
      </c>
      <c r="BG452" s="27">
        <v>173</v>
      </c>
      <c r="BH452" s="27" t="s">
        <v>2810</v>
      </c>
      <c r="BI452" s="27">
        <v>2</v>
      </c>
      <c r="BJ452" s="27" t="s">
        <v>1427</v>
      </c>
      <c r="BK452" s="27" t="s">
        <v>1427</v>
      </c>
      <c r="BL452" s="27" t="s">
        <v>1427</v>
      </c>
      <c r="BM452" s="27" t="s">
        <v>1427</v>
      </c>
      <c r="BN452" s="27">
        <v>3</v>
      </c>
      <c r="BO452" s="29">
        <v>3</v>
      </c>
      <c r="BP452" s="27">
        <v>20</v>
      </c>
      <c r="BQ452" s="27">
        <v>0</v>
      </c>
      <c r="BR452" s="27" t="s">
        <v>1427</v>
      </c>
      <c r="BS452" s="27">
        <v>1</v>
      </c>
      <c r="BT452" s="27">
        <v>1</v>
      </c>
      <c r="BU452" s="29">
        <v>3</v>
      </c>
    </row>
    <row r="453" spans="1:73" ht="45" hidden="1" outlineLevel="2" x14ac:dyDescent="0.25">
      <c r="A453" s="27">
        <v>227</v>
      </c>
      <c r="B453" s="28">
        <v>44445.584583333337</v>
      </c>
      <c r="C453" s="28">
        <v>44445.587627314817</v>
      </c>
      <c r="D453" s="2" t="s">
        <v>459</v>
      </c>
      <c r="E453" s="27">
        <v>100</v>
      </c>
      <c r="F453" s="27">
        <v>262</v>
      </c>
      <c r="G453" s="27">
        <v>1</v>
      </c>
      <c r="H453" s="28">
        <v>44445.587635914351</v>
      </c>
      <c r="I453" s="2" t="s">
        <v>460</v>
      </c>
      <c r="J453" s="27">
        <v>45.43170166015625</v>
      </c>
      <c r="K453" s="27">
        <v>10.98590087890625</v>
      </c>
      <c r="L453" s="2" t="s">
        <v>15</v>
      </c>
      <c r="M453" s="2" t="s">
        <v>16</v>
      </c>
      <c r="N453" s="3">
        <v>4</v>
      </c>
      <c r="O453" s="27" t="s">
        <v>1818</v>
      </c>
      <c r="P453" s="27" t="s">
        <v>1819</v>
      </c>
      <c r="Q453" s="27" t="s">
        <v>1820</v>
      </c>
      <c r="R453" s="27">
        <f t="shared" ref="R453:R516" si="30">IF($O453=".",0,1)+IF($P453=".",0,1)+IF($Q453=".",0,1)</f>
        <v>3</v>
      </c>
      <c r="S453" s="27"/>
      <c r="T453" s="27"/>
      <c r="U453" s="27">
        <v>1</v>
      </c>
      <c r="V453" s="27"/>
      <c r="W453" s="27"/>
      <c r="X453" s="27">
        <v>2</v>
      </c>
      <c r="Y453" s="27"/>
      <c r="Z453" s="27" t="s">
        <v>1427</v>
      </c>
      <c r="AA453" s="27" t="s">
        <v>1427</v>
      </c>
      <c r="AB453" s="27" t="s">
        <v>1427</v>
      </c>
      <c r="AC453" s="27">
        <f t="shared" ref="AC453:AC516" si="31">IF($Z453=".",0,1)+IF($AA453=".",0,1)+IF($AB453=".",0,1)</f>
        <v>0</v>
      </c>
      <c r="AD453" s="27"/>
      <c r="AE453" s="27"/>
      <c r="AF453" s="27"/>
      <c r="AG453" s="27"/>
      <c r="AH453" s="27"/>
      <c r="AI453" s="27"/>
      <c r="AJ453" s="27"/>
      <c r="AK453" s="27"/>
      <c r="AL453" s="29">
        <v>0</v>
      </c>
      <c r="AM453" s="29">
        <v>0</v>
      </c>
      <c r="AN453" s="29">
        <v>7</v>
      </c>
      <c r="AO453" s="29">
        <v>10</v>
      </c>
      <c r="AP453" s="29">
        <v>9</v>
      </c>
      <c r="AQ453" s="29">
        <v>5</v>
      </c>
      <c r="AR453" s="29">
        <v>9</v>
      </c>
      <c r="AS453" s="29">
        <v>10</v>
      </c>
      <c r="AT453" s="29">
        <f t="shared" ref="AT453:AT516" si="32">IF(AN453=".",".",SUM(AN453:AS453)/6)</f>
        <v>8.3333333333333339</v>
      </c>
      <c r="AU453" s="29">
        <v>7</v>
      </c>
      <c r="AV453" s="29">
        <v>9</v>
      </c>
      <c r="AW453" s="29">
        <v>0</v>
      </c>
      <c r="AX453" s="29">
        <v>23</v>
      </c>
      <c r="AY453" s="29">
        <v>1</v>
      </c>
      <c r="AZ453" s="27" t="s">
        <v>1427</v>
      </c>
      <c r="BA453" s="27">
        <v>17</v>
      </c>
      <c r="BB453" s="27">
        <v>1</v>
      </c>
      <c r="BC453" s="27">
        <v>0</v>
      </c>
      <c r="BD453" s="27">
        <v>0</v>
      </c>
      <c r="BE453" s="27">
        <v>0</v>
      </c>
      <c r="BF453" s="27" t="s">
        <v>2580</v>
      </c>
      <c r="BG453" s="27">
        <v>164</v>
      </c>
      <c r="BH453" s="27" t="s">
        <v>1427</v>
      </c>
      <c r="BI453" s="27">
        <v>4</v>
      </c>
      <c r="BJ453" s="27">
        <v>16</v>
      </c>
      <c r="BK453" s="27" t="s">
        <v>1427</v>
      </c>
      <c r="BL453" s="27">
        <v>116</v>
      </c>
      <c r="BM453" s="27" t="s">
        <v>2580</v>
      </c>
      <c r="BN453" s="27">
        <v>5</v>
      </c>
      <c r="BO453" s="29">
        <v>4</v>
      </c>
      <c r="BP453" s="27">
        <v>400</v>
      </c>
      <c r="BQ453" s="27">
        <v>1</v>
      </c>
      <c r="BR453" s="27">
        <v>1</v>
      </c>
      <c r="BS453" s="27">
        <v>1</v>
      </c>
      <c r="BT453" s="27">
        <v>1</v>
      </c>
      <c r="BU453" s="29">
        <v>6</v>
      </c>
    </row>
    <row r="454" spans="1:73" ht="30" hidden="1" outlineLevel="2" x14ac:dyDescent="0.25">
      <c r="A454" s="27">
        <v>228</v>
      </c>
      <c r="B454" s="28">
        <v>44445.570763888885</v>
      </c>
      <c r="C454" s="28">
        <v>44445.588217592594</v>
      </c>
      <c r="D454" s="2" t="s">
        <v>461</v>
      </c>
      <c r="E454" s="27">
        <v>100</v>
      </c>
      <c r="F454" s="27">
        <v>1508</v>
      </c>
      <c r="G454" s="27">
        <v>1</v>
      </c>
      <c r="H454" s="28">
        <v>44445.58823134259</v>
      </c>
      <c r="I454" s="2" t="s">
        <v>462</v>
      </c>
      <c r="J454" s="27">
        <v>43.147903442382813</v>
      </c>
      <c r="K454" s="27">
        <v>12.109695434570313</v>
      </c>
      <c r="L454" s="2" t="s">
        <v>15</v>
      </c>
      <c r="M454" s="2" t="s">
        <v>16</v>
      </c>
      <c r="N454" s="3">
        <v>4</v>
      </c>
      <c r="O454" s="27" t="s">
        <v>1821</v>
      </c>
      <c r="P454" s="27" t="s">
        <v>1822</v>
      </c>
      <c r="Q454" s="27" t="s">
        <v>1823</v>
      </c>
      <c r="R454" s="27">
        <f t="shared" si="30"/>
        <v>3</v>
      </c>
      <c r="S454" s="27"/>
      <c r="T454" s="27"/>
      <c r="U454" s="27">
        <v>2</v>
      </c>
      <c r="V454" s="27"/>
      <c r="W454" s="27"/>
      <c r="X454" s="27"/>
      <c r="Y454" s="27"/>
      <c r="Z454" s="27" t="s">
        <v>1427</v>
      </c>
      <c r="AA454" s="27" t="s">
        <v>1427</v>
      </c>
      <c r="AB454" s="27" t="s">
        <v>1427</v>
      </c>
      <c r="AC454" s="27">
        <f t="shared" si="31"/>
        <v>0</v>
      </c>
      <c r="AD454" s="27"/>
      <c r="AE454" s="27"/>
      <c r="AF454" s="27"/>
      <c r="AG454" s="27"/>
      <c r="AH454" s="27"/>
      <c r="AI454" s="27"/>
      <c r="AJ454" s="27"/>
      <c r="AK454" s="27"/>
      <c r="AL454" s="29">
        <v>0</v>
      </c>
      <c r="AM454" s="29">
        <v>0</v>
      </c>
      <c r="AN454" s="29">
        <v>1</v>
      </c>
      <c r="AO454" s="29">
        <v>8</v>
      </c>
      <c r="AP454" s="29">
        <v>3</v>
      </c>
      <c r="AQ454" s="29">
        <v>9</v>
      </c>
      <c r="AR454" s="29">
        <v>5</v>
      </c>
      <c r="AS454" s="29">
        <v>7</v>
      </c>
      <c r="AT454" s="29">
        <f t="shared" si="32"/>
        <v>5.5</v>
      </c>
      <c r="AU454" s="29">
        <v>6</v>
      </c>
      <c r="AV454" s="29">
        <v>8</v>
      </c>
      <c r="AW454" s="29">
        <v>0</v>
      </c>
      <c r="AX454" s="29">
        <v>29</v>
      </c>
      <c r="AY454" s="29">
        <v>1</v>
      </c>
      <c r="AZ454" s="27" t="s">
        <v>1427</v>
      </c>
      <c r="BA454" s="27">
        <v>67</v>
      </c>
      <c r="BB454" s="27">
        <v>1</v>
      </c>
      <c r="BC454" s="27">
        <v>0</v>
      </c>
      <c r="BD454" s="27">
        <v>0</v>
      </c>
      <c r="BE454" s="27">
        <v>0</v>
      </c>
      <c r="BF454" s="27" t="s">
        <v>2602</v>
      </c>
      <c r="BG454" s="27">
        <v>173</v>
      </c>
      <c r="BH454" s="27" t="s">
        <v>2814</v>
      </c>
      <c r="BI454" s="27">
        <v>7</v>
      </c>
      <c r="BJ454" s="27" t="s">
        <v>1427</v>
      </c>
      <c r="BK454" s="27" t="s">
        <v>1427</v>
      </c>
      <c r="BL454" s="27" t="s">
        <v>1427</v>
      </c>
      <c r="BM454" s="27" t="s">
        <v>1427</v>
      </c>
      <c r="BN454" s="27">
        <v>4</v>
      </c>
      <c r="BO454" s="29">
        <v>4</v>
      </c>
      <c r="BP454" s="27">
        <v>200</v>
      </c>
      <c r="BQ454" s="27">
        <v>0</v>
      </c>
      <c r="BR454" s="27" t="s">
        <v>1427</v>
      </c>
      <c r="BS454" s="27">
        <v>1</v>
      </c>
      <c r="BT454" s="27">
        <v>1</v>
      </c>
      <c r="BU454" s="29">
        <v>6</v>
      </c>
    </row>
    <row r="455" spans="1:73" ht="30" hidden="1" outlineLevel="2" x14ac:dyDescent="0.25">
      <c r="A455" s="27">
        <v>236</v>
      </c>
      <c r="B455" s="28">
        <v>44445.587002314816</v>
      </c>
      <c r="C455" s="28">
        <v>44445.592094907406</v>
      </c>
      <c r="D455" s="2" t="s">
        <v>477</v>
      </c>
      <c r="E455" s="27">
        <v>100</v>
      </c>
      <c r="F455" s="27">
        <v>440</v>
      </c>
      <c r="G455" s="27">
        <v>1</v>
      </c>
      <c r="H455" s="28">
        <v>44445.592101180555</v>
      </c>
      <c r="I455" s="2" t="s">
        <v>478</v>
      </c>
      <c r="J455" s="27">
        <v>43.147903442382813</v>
      </c>
      <c r="K455" s="27">
        <v>12.109695434570313</v>
      </c>
      <c r="L455" s="2" t="s">
        <v>15</v>
      </c>
      <c r="M455" s="2" t="s">
        <v>16</v>
      </c>
      <c r="N455" s="3">
        <v>4</v>
      </c>
      <c r="O455" s="27" t="s">
        <v>1831</v>
      </c>
      <c r="P455" s="27" t="s">
        <v>1527</v>
      </c>
      <c r="Q455" s="27" t="s">
        <v>1832</v>
      </c>
      <c r="R455" s="27">
        <f t="shared" si="30"/>
        <v>3</v>
      </c>
      <c r="S455" s="27"/>
      <c r="T455" s="27"/>
      <c r="U455" s="27">
        <v>1</v>
      </c>
      <c r="V455" s="27"/>
      <c r="W455" s="27"/>
      <c r="X455" s="27">
        <v>2</v>
      </c>
      <c r="Y455" s="27"/>
      <c r="Z455" s="27" t="s">
        <v>1427</v>
      </c>
      <c r="AA455" s="27" t="s">
        <v>1427</v>
      </c>
      <c r="AB455" s="27" t="s">
        <v>1427</v>
      </c>
      <c r="AC455" s="27">
        <f t="shared" si="31"/>
        <v>0</v>
      </c>
      <c r="AD455" s="27"/>
      <c r="AE455" s="27"/>
      <c r="AF455" s="27"/>
      <c r="AG455" s="27"/>
      <c r="AH455" s="27"/>
      <c r="AI455" s="27"/>
      <c r="AJ455" s="27"/>
      <c r="AK455" s="27"/>
      <c r="AL455" s="29">
        <v>0</v>
      </c>
      <c r="AM455" s="29">
        <v>0</v>
      </c>
      <c r="AN455" s="29">
        <v>7</v>
      </c>
      <c r="AO455" s="29">
        <v>9</v>
      </c>
      <c r="AP455" s="29">
        <v>9</v>
      </c>
      <c r="AQ455" s="29">
        <v>3</v>
      </c>
      <c r="AR455" s="29">
        <v>8</v>
      </c>
      <c r="AS455" s="29">
        <v>8</v>
      </c>
      <c r="AT455" s="29">
        <f t="shared" si="32"/>
        <v>7.333333333333333</v>
      </c>
      <c r="AU455" s="29">
        <v>6</v>
      </c>
      <c r="AV455" s="29">
        <v>7</v>
      </c>
      <c r="AW455" s="29">
        <v>1</v>
      </c>
      <c r="AX455" s="29">
        <v>58</v>
      </c>
      <c r="AY455" s="29">
        <v>1</v>
      </c>
      <c r="AZ455" s="27" t="s">
        <v>1427</v>
      </c>
      <c r="BA455" s="27">
        <v>67</v>
      </c>
      <c r="BB455" s="27">
        <v>1</v>
      </c>
      <c r="BC455" s="27">
        <v>0</v>
      </c>
      <c r="BD455" s="27">
        <v>0</v>
      </c>
      <c r="BE455" s="27">
        <v>0</v>
      </c>
      <c r="BF455" s="27" t="s">
        <v>2697</v>
      </c>
      <c r="BG455" s="27">
        <v>167</v>
      </c>
      <c r="BH455" s="27" t="s">
        <v>1427</v>
      </c>
      <c r="BI455" s="27">
        <v>3</v>
      </c>
      <c r="BJ455" s="27" t="s">
        <v>1427</v>
      </c>
      <c r="BK455" s="27" t="s">
        <v>1427</v>
      </c>
      <c r="BL455" s="27" t="s">
        <v>1427</v>
      </c>
      <c r="BM455" s="27" t="s">
        <v>1427</v>
      </c>
      <c r="BN455" s="27">
        <v>5</v>
      </c>
      <c r="BO455" s="29">
        <v>3</v>
      </c>
      <c r="BP455" s="27">
        <v>30</v>
      </c>
      <c r="BQ455" s="27">
        <v>0</v>
      </c>
      <c r="BR455" s="27" t="s">
        <v>1427</v>
      </c>
      <c r="BS455" s="27">
        <v>1</v>
      </c>
      <c r="BT455" s="27">
        <v>0</v>
      </c>
      <c r="BU455" s="29">
        <v>2</v>
      </c>
    </row>
    <row r="456" spans="1:73" ht="30" hidden="1" outlineLevel="2" x14ac:dyDescent="0.25">
      <c r="A456" s="27">
        <v>241</v>
      </c>
      <c r="B456" s="28">
        <v>44445.592349537037</v>
      </c>
      <c r="C456" s="28">
        <v>44445.599675925929</v>
      </c>
      <c r="D456" s="2" t="s">
        <v>487</v>
      </c>
      <c r="E456" s="27">
        <v>100</v>
      </c>
      <c r="F456" s="27">
        <v>633</v>
      </c>
      <c r="G456" s="27">
        <v>1</v>
      </c>
      <c r="H456" s="28">
        <v>44445.599686956019</v>
      </c>
      <c r="I456" s="2" t="s">
        <v>488</v>
      </c>
      <c r="J456" s="27">
        <v>44.360702514648438</v>
      </c>
      <c r="K456" s="27">
        <v>11.706695556640625</v>
      </c>
      <c r="L456" s="2" t="s">
        <v>15</v>
      </c>
      <c r="M456" s="2" t="s">
        <v>16</v>
      </c>
      <c r="N456" s="3">
        <v>4</v>
      </c>
      <c r="O456" s="27" t="s">
        <v>1842</v>
      </c>
      <c r="P456" s="27" t="s">
        <v>1843</v>
      </c>
      <c r="Q456" s="27" t="s">
        <v>1843</v>
      </c>
      <c r="R456" s="27">
        <f t="shared" si="30"/>
        <v>3</v>
      </c>
      <c r="S456" s="27"/>
      <c r="T456" s="27"/>
      <c r="U456" s="27"/>
      <c r="V456" s="27"/>
      <c r="W456" s="27"/>
      <c r="X456" s="27"/>
      <c r="Y456" s="27"/>
      <c r="Z456" s="27" t="s">
        <v>1427</v>
      </c>
      <c r="AA456" s="27" t="s">
        <v>1427</v>
      </c>
      <c r="AB456" s="27" t="s">
        <v>1427</v>
      </c>
      <c r="AC456" s="27">
        <f t="shared" si="31"/>
        <v>0</v>
      </c>
      <c r="AD456" s="27"/>
      <c r="AE456" s="27"/>
      <c r="AF456" s="27"/>
      <c r="AG456" s="27"/>
      <c r="AH456" s="27"/>
      <c r="AI456" s="27"/>
      <c r="AJ456" s="27"/>
      <c r="AK456" s="27"/>
      <c r="AL456" s="29">
        <v>1</v>
      </c>
      <c r="AM456" s="29">
        <v>0</v>
      </c>
      <c r="AN456" s="29">
        <v>5</v>
      </c>
      <c r="AO456" s="29">
        <v>8</v>
      </c>
      <c r="AP456" s="29">
        <v>7</v>
      </c>
      <c r="AQ456" s="29">
        <v>8</v>
      </c>
      <c r="AR456" s="29">
        <v>7</v>
      </c>
      <c r="AS456" s="29">
        <v>9</v>
      </c>
      <c r="AT456" s="29">
        <f t="shared" si="32"/>
        <v>7.333333333333333</v>
      </c>
      <c r="AU456" s="29">
        <v>6</v>
      </c>
      <c r="AV456" s="29">
        <v>6</v>
      </c>
      <c r="AW456" s="29">
        <v>1</v>
      </c>
      <c r="AX456" s="29">
        <v>60</v>
      </c>
      <c r="AY456" s="29">
        <v>1</v>
      </c>
      <c r="AZ456" s="27" t="s">
        <v>1427</v>
      </c>
      <c r="BA456" s="27">
        <v>67</v>
      </c>
      <c r="BB456" s="27">
        <v>1</v>
      </c>
      <c r="BC456" s="27">
        <v>0</v>
      </c>
      <c r="BD456" s="27">
        <v>0</v>
      </c>
      <c r="BE456" s="27">
        <v>0</v>
      </c>
      <c r="BF456" s="27" t="s">
        <v>2697</v>
      </c>
      <c r="BG456" s="27">
        <v>167</v>
      </c>
      <c r="BH456" s="27" t="s">
        <v>1427</v>
      </c>
      <c r="BI456" s="27">
        <v>3</v>
      </c>
      <c r="BJ456" s="27" t="s">
        <v>1427</v>
      </c>
      <c r="BK456" s="27" t="s">
        <v>1427</v>
      </c>
      <c r="BL456" s="27" t="s">
        <v>1427</v>
      </c>
      <c r="BM456" s="27" t="s">
        <v>1427</v>
      </c>
      <c r="BN456" s="27">
        <v>3</v>
      </c>
      <c r="BO456" s="29">
        <v>3</v>
      </c>
      <c r="BP456" s="27">
        <v>90</v>
      </c>
      <c r="BQ456" s="27">
        <v>0</v>
      </c>
      <c r="BR456" s="27" t="s">
        <v>1427</v>
      </c>
      <c r="BS456" s="27">
        <v>1</v>
      </c>
      <c r="BT456" s="27">
        <v>1</v>
      </c>
      <c r="BU456" s="29">
        <v>2</v>
      </c>
    </row>
    <row r="457" spans="1:73" ht="30" hidden="1" outlineLevel="2" x14ac:dyDescent="0.25">
      <c r="A457" s="27">
        <v>242</v>
      </c>
      <c r="B457" s="28">
        <v>44445.603854166664</v>
      </c>
      <c r="C457" s="28">
        <v>44445.606145833335</v>
      </c>
      <c r="D457" s="2" t="s">
        <v>489</v>
      </c>
      <c r="E457" s="27">
        <v>100</v>
      </c>
      <c r="F457" s="27">
        <v>197</v>
      </c>
      <c r="G457" s="27">
        <v>1</v>
      </c>
      <c r="H457" s="28">
        <v>44445.606151527776</v>
      </c>
      <c r="I457" s="2" t="s">
        <v>490</v>
      </c>
      <c r="J457" s="27">
        <v>45.500900268554688</v>
      </c>
      <c r="K457" s="27">
        <v>8.859405517578125</v>
      </c>
      <c r="L457" s="2" t="s">
        <v>15</v>
      </c>
      <c r="M457" s="2" t="s">
        <v>16</v>
      </c>
      <c r="N457" s="3">
        <v>4</v>
      </c>
      <c r="O457" s="27" t="s">
        <v>1844</v>
      </c>
      <c r="P457" s="27" t="s">
        <v>1845</v>
      </c>
      <c r="Q457" s="27" t="s">
        <v>1846</v>
      </c>
      <c r="R457" s="27">
        <f t="shared" si="30"/>
        <v>3</v>
      </c>
      <c r="S457" s="27"/>
      <c r="T457" s="27"/>
      <c r="U457" s="27">
        <v>1</v>
      </c>
      <c r="V457" s="27"/>
      <c r="W457" s="27"/>
      <c r="X457" s="27">
        <v>2</v>
      </c>
      <c r="Y457" s="27"/>
      <c r="Z457" s="27" t="s">
        <v>1427</v>
      </c>
      <c r="AA457" s="27" t="s">
        <v>1427</v>
      </c>
      <c r="AB457" s="27" t="s">
        <v>1427</v>
      </c>
      <c r="AC457" s="27">
        <f t="shared" si="31"/>
        <v>0</v>
      </c>
      <c r="AD457" s="27"/>
      <c r="AE457" s="27"/>
      <c r="AF457" s="27"/>
      <c r="AG457" s="27"/>
      <c r="AH457" s="27"/>
      <c r="AI457" s="27"/>
      <c r="AJ457" s="27"/>
      <c r="AK457" s="27"/>
      <c r="AL457" s="29">
        <v>0</v>
      </c>
      <c r="AM457" s="29">
        <v>0</v>
      </c>
      <c r="AN457" s="29">
        <v>10</v>
      </c>
      <c r="AO457" s="29">
        <v>9</v>
      </c>
      <c r="AP457" s="29">
        <v>8</v>
      </c>
      <c r="AQ457" s="29">
        <v>8</v>
      </c>
      <c r="AR457" s="29">
        <v>10</v>
      </c>
      <c r="AS457" s="29">
        <v>10</v>
      </c>
      <c r="AT457" s="29">
        <f t="shared" si="32"/>
        <v>9.1666666666666661</v>
      </c>
      <c r="AU457" s="29">
        <v>8</v>
      </c>
      <c r="AV457" s="29">
        <v>9</v>
      </c>
      <c r="AW457" s="29">
        <v>1</v>
      </c>
      <c r="AX457" s="29">
        <v>39</v>
      </c>
      <c r="AY457" s="29">
        <v>1</v>
      </c>
      <c r="AZ457" s="27" t="s">
        <v>1427</v>
      </c>
      <c r="BA457" s="27">
        <v>58</v>
      </c>
      <c r="BB457" s="27">
        <v>1</v>
      </c>
      <c r="BC457" s="27">
        <v>0</v>
      </c>
      <c r="BD457" s="27">
        <v>0</v>
      </c>
      <c r="BE457" s="27">
        <v>0</v>
      </c>
      <c r="BF457" s="27" t="s">
        <v>2818</v>
      </c>
      <c r="BG457" s="27">
        <v>164</v>
      </c>
      <c r="BH457" s="27" t="s">
        <v>1427</v>
      </c>
      <c r="BI457" s="27">
        <v>3</v>
      </c>
      <c r="BJ457" s="27">
        <v>18</v>
      </c>
      <c r="BK457" s="27" t="s">
        <v>3087</v>
      </c>
      <c r="BL457" s="27" t="s">
        <v>1427</v>
      </c>
      <c r="BM457" s="27" t="s">
        <v>1427</v>
      </c>
      <c r="BN457" s="27">
        <v>3</v>
      </c>
      <c r="BO457" s="29">
        <v>3</v>
      </c>
      <c r="BP457" s="27">
        <v>60</v>
      </c>
      <c r="BQ457" s="27">
        <v>0</v>
      </c>
      <c r="BR457" s="27" t="s">
        <v>1427</v>
      </c>
      <c r="BS457" s="27">
        <v>1</v>
      </c>
      <c r="BT457" s="27">
        <v>0</v>
      </c>
      <c r="BU457" s="29">
        <v>2</v>
      </c>
    </row>
    <row r="458" spans="1:73" ht="30" hidden="1" outlineLevel="2" x14ac:dyDescent="0.25">
      <c r="A458" s="27">
        <v>245</v>
      </c>
      <c r="B458" s="28">
        <v>44445.610208333332</v>
      </c>
      <c r="C458" s="28">
        <v>44445.612881944442</v>
      </c>
      <c r="D458" s="2" t="s">
        <v>495</v>
      </c>
      <c r="E458" s="27">
        <v>100</v>
      </c>
      <c r="F458" s="27">
        <v>231</v>
      </c>
      <c r="G458" s="27">
        <v>1</v>
      </c>
      <c r="H458" s="28">
        <v>44445.612895289349</v>
      </c>
      <c r="I458" s="2" t="s">
        <v>496</v>
      </c>
      <c r="J458" s="27">
        <v>45.268295288085938</v>
      </c>
      <c r="K458" s="27">
        <v>11.722702026367188</v>
      </c>
      <c r="L458" s="2" t="s">
        <v>15</v>
      </c>
      <c r="M458" s="2" t="s">
        <v>16</v>
      </c>
      <c r="N458" s="3">
        <v>4</v>
      </c>
      <c r="O458" s="27" t="s">
        <v>1850</v>
      </c>
      <c r="P458" s="27" t="s">
        <v>1851</v>
      </c>
      <c r="Q458" s="27" t="s">
        <v>1852</v>
      </c>
      <c r="R458" s="27">
        <f t="shared" si="30"/>
        <v>3</v>
      </c>
      <c r="S458" s="27"/>
      <c r="T458" s="27">
        <v>1</v>
      </c>
      <c r="U458" s="27">
        <v>2</v>
      </c>
      <c r="V458" s="27"/>
      <c r="W458" s="27"/>
      <c r="X458" s="27"/>
      <c r="Y458" s="27"/>
      <c r="Z458" s="27" t="s">
        <v>1427</v>
      </c>
      <c r="AA458" s="27" t="s">
        <v>1427</v>
      </c>
      <c r="AB458" s="27" t="s">
        <v>1427</v>
      </c>
      <c r="AC458" s="27">
        <f t="shared" si="31"/>
        <v>0</v>
      </c>
      <c r="AD458" s="27"/>
      <c r="AE458" s="27"/>
      <c r="AF458" s="27"/>
      <c r="AG458" s="27"/>
      <c r="AH458" s="27"/>
      <c r="AI458" s="27"/>
      <c r="AJ458" s="27"/>
      <c r="AK458" s="27"/>
      <c r="AL458" s="29">
        <v>0</v>
      </c>
      <c r="AM458" s="29">
        <v>0</v>
      </c>
      <c r="AN458" s="29">
        <v>8</v>
      </c>
      <c r="AO458" s="29">
        <v>8</v>
      </c>
      <c r="AP458" s="29">
        <v>1</v>
      </c>
      <c r="AQ458" s="29">
        <v>8</v>
      </c>
      <c r="AR458" s="29">
        <v>6</v>
      </c>
      <c r="AS458" s="29">
        <v>7</v>
      </c>
      <c r="AT458" s="29">
        <f t="shared" si="32"/>
        <v>6.333333333333333</v>
      </c>
      <c r="AU458" s="29">
        <v>6</v>
      </c>
      <c r="AV458" s="29">
        <v>6</v>
      </c>
      <c r="AW458" s="29">
        <v>1</v>
      </c>
      <c r="AX458" s="29">
        <v>51</v>
      </c>
      <c r="AY458" s="29">
        <v>1</v>
      </c>
      <c r="AZ458" s="27" t="s">
        <v>1427</v>
      </c>
      <c r="BA458" s="27">
        <v>67</v>
      </c>
      <c r="BB458" s="27">
        <v>1</v>
      </c>
      <c r="BC458" s="27">
        <v>0</v>
      </c>
      <c r="BD458" s="27">
        <v>0</v>
      </c>
      <c r="BE458" s="27">
        <v>0</v>
      </c>
      <c r="BF458" s="27" t="s">
        <v>2697</v>
      </c>
      <c r="BG458" s="27">
        <v>167</v>
      </c>
      <c r="BH458" s="27" t="s">
        <v>1427</v>
      </c>
      <c r="BI458" s="27">
        <v>3</v>
      </c>
      <c r="BJ458" s="27" t="s">
        <v>1427</v>
      </c>
      <c r="BK458" s="27" t="s">
        <v>1427</v>
      </c>
      <c r="BL458" s="27" t="s">
        <v>1427</v>
      </c>
      <c r="BM458" s="27" t="s">
        <v>1427</v>
      </c>
      <c r="BN458" s="27">
        <v>5</v>
      </c>
      <c r="BO458" s="29">
        <v>4</v>
      </c>
      <c r="BP458" s="27">
        <v>90</v>
      </c>
      <c r="BQ458" s="27">
        <v>0</v>
      </c>
      <c r="BR458" s="27" t="s">
        <v>1427</v>
      </c>
      <c r="BS458" s="27">
        <v>1</v>
      </c>
      <c r="BT458" s="27">
        <v>1</v>
      </c>
      <c r="BU458" s="29">
        <v>2</v>
      </c>
    </row>
    <row r="459" spans="1:73" ht="30" hidden="1" outlineLevel="2" x14ac:dyDescent="0.25">
      <c r="A459" s="27">
        <v>256</v>
      </c>
      <c r="B459" s="28">
        <v>44445.633738425924</v>
      </c>
      <c r="C459" s="28">
        <v>44445.637974537036</v>
      </c>
      <c r="D459" s="2" t="s">
        <v>517</v>
      </c>
      <c r="E459" s="27">
        <v>100</v>
      </c>
      <c r="F459" s="27">
        <v>366</v>
      </c>
      <c r="G459" s="27">
        <v>1</v>
      </c>
      <c r="H459" s="28">
        <v>44445.637983356479</v>
      </c>
      <c r="I459" s="2" t="s">
        <v>518</v>
      </c>
      <c r="J459" s="27">
        <v>41.169097900390625</v>
      </c>
      <c r="K459" s="27">
        <v>-8.6793060302734375</v>
      </c>
      <c r="L459" s="2" t="s">
        <v>15</v>
      </c>
      <c r="M459" s="2" t="s">
        <v>16</v>
      </c>
      <c r="N459" s="3">
        <v>4</v>
      </c>
      <c r="O459" s="27" t="s">
        <v>1864</v>
      </c>
      <c r="P459" s="27" t="s">
        <v>1865</v>
      </c>
      <c r="Q459" s="27" t="s">
        <v>1866</v>
      </c>
      <c r="R459" s="27">
        <f t="shared" si="30"/>
        <v>3</v>
      </c>
      <c r="S459" s="27"/>
      <c r="T459" s="27"/>
      <c r="U459" s="27"/>
      <c r="V459" s="27">
        <v>2</v>
      </c>
      <c r="W459" s="27"/>
      <c r="X459" s="27">
        <v>1</v>
      </c>
      <c r="Y459" s="27"/>
      <c r="Z459" s="27" t="s">
        <v>1427</v>
      </c>
      <c r="AA459" s="27" t="s">
        <v>1427</v>
      </c>
      <c r="AB459" s="27" t="s">
        <v>1427</v>
      </c>
      <c r="AC459" s="27">
        <f t="shared" si="31"/>
        <v>0</v>
      </c>
      <c r="AD459" s="27"/>
      <c r="AE459" s="27"/>
      <c r="AF459" s="27"/>
      <c r="AG459" s="27"/>
      <c r="AH459" s="27"/>
      <c r="AI459" s="27"/>
      <c r="AJ459" s="27"/>
      <c r="AK459" s="27"/>
      <c r="AL459" s="29">
        <v>0</v>
      </c>
      <c r="AM459" s="29">
        <v>0</v>
      </c>
      <c r="AN459" s="29">
        <v>8</v>
      </c>
      <c r="AO459" s="29">
        <v>8</v>
      </c>
      <c r="AP459" s="29">
        <v>10</v>
      </c>
      <c r="AQ459" s="29">
        <v>10</v>
      </c>
      <c r="AR459" s="29">
        <v>10</v>
      </c>
      <c r="AS459" s="29">
        <v>10</v>
      </c>
      <c r="AT459" s="29">
        <f t="shared" si="32"/>
        <v>9.3333333333333339</v>
      </c>
      <c r="AU459" s="29">
        <v>7</v>
      </c>
      <c r="AV459" s="29">
        <v>8</v>
      </c>
      <c r="AW459" s="29">
        <v>1</v>
      </c>
      <c r="AX459" s="29">
        <v>28</v>
      </c>
      <c r="AY459" s="29">
        <v>0</v>
      </c>
      <c r="AZ459" s="27" t="s">
        <v>3191</v>
      </c>
      <c r="BA459" s="27" t="s">
        <v>1427</v>
      </c>
      <c r="BB459" s="27">
        <v>0</v>
      </c>
      <c r="BC459" s="27">
        <v>0</v>
      </c>
      <c r="BD459" s="27">
        <v>0</v>
      </c>
      <c r="BE459" s="27">
        <v>0</v>
      </c>
      <c r="BF459" s="27" t="s">
        <v>1427</v>
      </c>
      <c r="BG459" s="27">
        <v>166</v>
      </c>
      <c r="BH459" s="27" t="s">
        <v>1427</v>
      </c>
      <c r="BI459" s="27">
        <v>7</v>
      </c>
      <c r="BJ459" s="27" t="s">
        <v>1427</v>
      </c>
      <c r="BK459" s="27" t="s">
        <v>1427</v>
      </c>
      <c r="BL459" s="27" t="s">
        <v>1427</v>
      </c>
      <c r="BM459" s="27" t="s">
        <v>1427</v>
      </c>
      <c r="BN459" s="27">
        <v>3</v>
      </c>
      <c r="BO459" s="29">
        <v>4</v>
      </c>
      <c r="BP459" s="27">
        <v>90</v>
      </c>
      <c r="BQ459" s="27">
        <v>0</v>
      </c>
      <c r="BR459" s="27" t="s">
        <v>1427</v>
      </c>
      <c r="BS459" s="27">
        <v>1</v>
      </c>
      <c r="BT459" s="27">
        <v>1</v>
      </c>
      <c r="BU459" s="29">
        <v>2</v>
      </c>
    </row>
    <row r="460" spans="1:73" ht="45" hidden="1" outlineLevel="2" x14ac:dyDescent="0.25">
      <c r="A460" s="27">
        <v>260</v>
      </c>
      <c r="B460" s="28">
        <v>44445.640370370369</v>
      </c>
      <c r="C460" s="28">
        <v>44445.643553240741</v>
      </c>
      <c r="D460" s="2" t="s">
        <v>525</v>
      </c>
      <c r="E460" s="27">
        <v>100</v>
      </c>
      <c r="F460" s="27">
        <v>274</v>
      </c>
      <c r="G460" s="27">
        <v>1</v>
      </c>
      <c r="H460" s="28">
        <v>44445.643559918979</v>
      </c>
      <c r="I460" s="2" t="s">
        <v>526</v>
      </c>
      <c r="J460" s="27">
        <v>45.472198486328125</v>
      </c>
      <c r="K460" s="27">
        <v>9.19219970703125</v>
      </c>
      <c r="L460" s="2" t="s">
        <v>15</v>
      </c>
      <c r="M460" s="2" t="s">
        <v>16</v>
      </c>
      <c r="N460" s="3">
        <v>4</v>
      </c>
      <c r="O460" s="27" t="s">
        <v>1870</v>
      </c>
      <c r="P460" s="27" t="s">
        <v>1871</v>
      </c>
      <c r="Q460" s="27" t="s">
        <v>1872</v>
      </c>
      <c r="R460" s="27">
        <f t="shared" si="30"/>
        <v>3</v>
      </c>
      <c r="S460" s="27">
        <v>3</v>
      </c>
      <c r="T460" s="27"/>
      <c r="U460" s="27"/>
      <c r="V460" s="27"/>
      <c r="W460" s="27"/>
      <c r="X460" s="27"/>
      <c r="Y460" s="27"/>
      <c r="Z460" s="27" t="s">
        <v>1427</v>
      </c>
      <c r="AA460" s="27" t="s">
        <v>1427</v>
      </c>
      <c r="AB460" s="27" t="s">
        <v>1427</v>
      </c>
      <c r="AC460" s="27">
        <f t="shared" si="31"/>
        <v>0</v>
      </c>
      <c r="AD460" s="27"/>
      <c r="AE460" s="27"/>
      <c r="AF460" s="27"/>
      <c r="AG460" s="27"/>
      <c r="AH460" s="27"/>
      <c r="AI460" s="27"/>
      <c r="AJ460" s="27"/>
      <c r="AK460" s="27"/>
      <c r="AL460" s="29">
        <v>0</v>
      </c>
      <c r="AM460" s="29">
        <v>0</v>
      </c>
      <c r="AN460" s="29">
        <v>9</v>
      </c>
      <c r="AO460" s="29">
        <v>9</v>
      </c>
      <c r="AP460" s="29">
        <v>9</v>
      </c>
      <c r="AQ460" s="29">
        <v>7</v>
      </c>
      <c r="AR460" s="29">
        <v>9</v>
      </c>
      <c r="AS460" s="29">
        <v>8</v>
      </c>
      <c r="AT460" s="29">
        <f t="shared" si="32"/>
        <v>8.5</v>
      </c>
      <c r="AU460" s="29">
        <v>6</v>
      </c>
      <c r="AV460" s="29">
        <v>6</v>
      </c>
      <c r="AW460" s="29">
        <v>1</v>
      </c>
      <c r="AX460" s="29">
        <v>66</v>
      </c>
      <c r="AY460" s="29">
        <v>1</v>
      </c>
      <c r="AZ460" s="27" t="s">
        <v>1427</v>
      </c>
      <c r="BA460" s="27">
        <v>14</v>
      </c>
      <c r="BB460" s="27">
        <v>1</v>
      </c>
      <c r="BC460" s="27">
        <v>0</v>
      </c>
      <c r="BD460" s="27">
        <v>0</v>
      </c>
      <c r="BE460" s="27">
        <v>0</v>
      </c>
      <c r="BF460" s="27" t="s">
        <v>2401</v>
      </c>
      <c r="BG460" s="27">
        <v>170</v>
      </c>
      <c r="BH460" s="27" t="s">
        <v>1427</v>
      </c>
      <c r="BI460" s="27">
        <v>4</v>
      </c>
      <c r="BJ460" s="27">
        <v>17</v>
      </c>
      <c r="BK460" s="27" t="s">
        <v>1427</v>
      </c>
      <c r="BL460" s="27" t="s">
        <v>1427</v>
      </c>
      <c r="BM460" s="27" t="s">
        <v>1427</v>
      </c>
      <c r="BN460" s="27">
        <v>3</v>
      </c>
      <c r="BO460" s="29">
        <v>3</v>
      </c>
      <c r="BP460" s="27">
        <v>60</v>
      </c>
      <c r="BQ460" s="27">
        <v>0</v>
      </c>
      <c r="BR460" s="27" t="s">
        <v>1427</v>
      </c>
      <c r="BS460" s="27">
        <v>0</v>
      </c>
      <c r="BT460" s="27">
        <v>1</v>
      </c>
      <c r="BU460" s="29">
        <v>2</v>
      </c>
    </row>
    <row r="461" spans="1:73" ht="30" hidden="1" outlineLevel="2" x14ac:dyDescent="0.25">
      <c r="A461" s="27">
        <v>269</v>
      </c>
      <c r="B461" s="28">
        <v>44445.656701388885</v>
      </c>
      <c r="C461" s="28">
        <v>44445.661111111112</v>
      </c>
      <c r="D461" s="2" t="s">
        <v>543</v>
      </c>
      <c r="E461" s="27">
        <v>100</v>
      </c>
      <c r="F461" s="27">
        <v>381</v>
      </c>
      <c r="G461" s="27">
        <v>1</v>
      </c>
      <c r="H461" s="28">
        <v>44445.661125798608</v>
      </c>
      <c r="I461" s="2" t="s">
        <v>544</v>
      </c>
      <c r="J461" s="27">
        <v>40.86700439453125</v>
      </c>
      <c r="K461" s="27">
        <v>14.238494873046875</v>
      </c>
      <c r="L461" s="2" t="s">
        <v>15</v>
      </c>
      <c r="M461" s="2" t="s">
        <v>16</v>
      </c>
      <c r="N461" s="3">
        <v>4</v>
      </c>
      <c r="O461" s="27" t="s">
        <v>1886</v>
      </c>
      <c r="P461" s="27" t="s">
        <v>1887</v>
      </c>
      <c r="Q461" s="27" t="s">
        <v>1888</v>
      </c>
      <c r="R461" s="27">
        <f t="shared" si="30"/>
        <v>3</v>
      </c>
      <c r="S461" s="27">
        <v>2</v>
      </c>
      <c r="T461" s="27"/>
      <c r="U461" s="27"/>
      <c r="V461" s="27"/>
      <c r="W461" s="27"/>
      <c r="X461" s="27">
        <v>1</v>
      </c>
      <c r="Y461" s="27"/>
      <c r="Z461" s="27" t="s">
        <v>1427</v>
      </c>
      <c r="AA461" s="27" t="s">
        <v>1427</v>
      </c>
      <c r="AB461" s="27" t="s">
        <v>1427</v>
      </c>
      <c r="AC461" s="27">
        <f t="shared" si="31"/>
        <v>0</v>
      </c>
      <c r="AD461" s="27"/>
      <c r="AE461" s="27"/>
      <c r="AF461" s="27"/>
      <c r="AG461" s="27"/>
      <c r="AH461" s="27"/>
      <c r="AI461" s="27"/>
      <c r="AJ461" s="27"/>
      <c r="AK461" s="27"/>
      <c r="AL461" s="29">
        <v>0</v>
      </c>
      <c r="AM461" s="29">
        <v>0</v>
      </c>
      <c r="AN461" s="29">
        <v>10</v>
      </c>
      <c r="AO461" s="29">
        <v>6</v>
      </c>
      <c r="AP461" s="29">
        <v>4</v>
      </c>
      <c r="AQ461" s="29">
        <v>7</v>
      </c>
      <c r="AR461" s="29">
        <v>6</v>
      </c>
      <c r="AS461" s="29">
        <v>8</v>
      </c>
      <c r="AT461" s="29">
        <f t="shared" si="32"/>
        <v>6.833333333333333</v>
      </c>
      <c r="AU461" s="29">
        <v>5</v>
      </c>
      <c r="AV461" s="29">
        <v>5</v>
      </c>
      <c r="AW461" s="29">
        <v>1</v>
      </c>
      <c r="AX461" s="29">
        <v>48</v>
      </c>
      <c r="AY461" s="29">
        <v>1</v>
      </c>
      <c r="AZ461" s="27" t="s">
        <v>1427</v>
      </c>
      <c r="BA461" s="27">
        <v>58</v>
      </c>
      <c r="BB461" s="27">
        <v>1</v>
      </c>
      <c r="BC461" s="27">
        <v>0</v>
      </c>
      <c r="BD461" s="27">
        <v>0</v>
      </c>
      <c r="BE461" s="27">
        <v>0</v>
      </c>
      <c r="BF461" s="27" t="s">
        <v>2599</v>
      </c>
      <c r="BG461" s="27">
        <v>166</v>
      </c>
      <c r="BH461" s="27" t="s">
        <v>1427</v>
      </c>
      <c r="BI461" s="27">
        <v>5</v>
      </c>
      <c r="BJ461" s="27">
        <v>15</v>
      </c>
      <c r="BK461" s="27" t="s">
        <v>1427</v>
      </c>
      <c r="BL461" s="27">
        <v>116</v>
      </c>
      <c r="BM461" s="27" t="s">
        <v>3146</v>
      </c>
      <c r="BN461" s="27">
        <v>4</v>
      </c>
      <c r="BO461" s="29">
        <v>3</v>
      </c>
      <c r="BP461" s="27">
        <v>360</v>
      </c>
      <c r="BQ461" s="27">
        <v>0</v>
      </c>
      <c r="BR461" s="27" t="s">
        <v>1427</v>
      </c>
      <c r="BS461" s="27">
        <v>1</v>
      </c>
      <c r="BT461" s="27">
        <v>0</v>
      </c>
      <c r="BU461" s="29">
        <v>2</v>
      </c>
    </row>
    <row r="462" spans="1:73" ht="30" hidden="1" outlineLevel="2" x14ac:dyDescent="0.25">
      <c r="A462" s="27">
        <v>275</v>
      </c>
      <c r="B462" s="28">
        <v>44445.675659722219</v>
      </c>
      <c r="C462" s="28">
        <v>44445.678460648145</v>
      </c>
      <c r="D462" s="2" t="s">
        <v>555</v>
      </c>
      <c r="E462" s="27">
        <v>100</v>
      </c>
      <c r="F462" s="27">
        <v>241</v>
      </c>
      <c r="G462" s="27">
        <v>1</v>
      </c>
      <c r="H462" s="28">
        <v>44445.678465381941</v>
      </c>
      <c r="I462" s="2" t="s">
        <v>556</v>
      </c>
      <c r="J462" s="27">
        <v>38.130203247070313</v>
      </c>
      <c r="K462" s="27">
        <v>13.328994750976563</v>
      </c>
      <c r="L462" s="2" t="s">
        <v>15</v>
      </c>
      <c r="M462" s="2" t="s">
        <v>16</v>
      </c>
      <c r="N462" s="3">
        <v>4</v>
      </c>
      <c r="O462" s="27" t="s">
        <v>1892</v>
      </c>
      <c r="P462" s="27" t="s">
        <v>1893</v>
      </c>
      <c r="Q462" s="27" t="s">
        <v>1894</v>
      </c>
      <c r="R462" s="27">
        <f t="shared" si="30"/>
        <v>3</v>
      </c>
      <c r="S462" s="27">
        <v>1</v>
      </c>
      <c r="T462" s="27"/>
      <c r="U462" s="27">
        <v>2</v>
      </c>
      <c r="V462" s="27"/>
      <c r="W462" s="27"/>
      <c r="X462" s="27"/>
      <c r="Y462" s="27"/>
      <c r="Z462" s="27" t="s">
        <v>1427</v>
      </c>
      <c r="AA462" s="27" t="s">
        <v>1427</v>
      </c>
      <c r="AB462" s="27" t="s">
        <v>1427</v>
      </c>
      <c r="AC462" s="27">
        <f t="shared" si="31"/>
        <v>0</v>
      </c>
      <c r="AD462" s="27"/>
      <c r="AE462" s="27"/>
      <c r="AF462" s="27"/>
      <c r="AG462" s="27"/>
      <c r="AH462" s="27"/>
      <c r="AI462" s="27"/>
      <c r="AJ462" s="27"/>
      <c r="AK462" s="27"/>
      <c r="AL462" s="29">
        <v>0</v>
      </c>
      <c r="AM462" s="29">
        <v>0</v>
      </c>
      <c r="AN462" s="29">
        <v>2</v>
      </c>
      <c r="AO462" s="29">
        <v>5</v>
      </c>
      <c r="AP462" s="29">
        <v>10</v>
      </c>
      <c r="AQ462" s="29">
        <v>10</v>
      </c>
      <c r="AR462" s="29">
        <v>8</v>
      </c>
      <c r="AS462" s="29">
        <v>5</v>
      </c>
      <c r="AT462" s="29">
        <f t="shared" si="32"/>
        <v>6.666666666666667</v>
      </c>
      <c r="AU462" s="29">
        <v>6</v>
      </c>
      <c r="AV462" s="29">
        <v>7</v>
      </c>
      <c r="AW462" s="29">
        <v>0</v>
      </c>
      <c r="AX462" s="29">
        <v>42</v>
      </c>
      <c r="AY462" s="29">
        <v>1</v>
      </c>
      <c r="AZ462" s="27" t="s">
        <v>1427</v>
      </c>
      <c r="BA462" s="27">
        <v>68</v>
      </c>
      <c r="BB462" s="27">
        <v>0</v>
      </c>
      <c r="BC462" s="27">
        <v>0</v>
      </c>
      <c r="BD462" s="27">
        <v>0</v>
      </c>
      <c r="BE462" s="27">
        <v>1</v>
      </c>
      <c r="BF462" s="27" t="s">
        <v>2603</v>
      </c>
      <c r="BG462" s="27">
        <v>173</v>
      </c>
      <c r="BH462" s="27" t="s">
        <v>2829</v>
      </c>
      <c r="BI462" s="27">
        <v>4</v>
      </c>
      <c r="BJ462" s="27">
        <v>13</v>
      </c>
      <c r="BK462" s="27" t="s">
        <v>1427</v>
      </c>
      <c r="BL462" s="27" t="s">
        <v>1427</v>
      </c>
      <c r="BM462" s="27" t="s">
        <v>1427</v>
      </c>
      <c r="BN462" s="27">
        <v>1</v>
      </c>
      <c r="BO462" s="29">
        <v>2</v>
      </c>
      <c r="BP462" s="27">
        <v>120</v>
      </c>
      <c r="BQ462" s="27">
        <v>1</v>
      </c>
      <c r="BR462" s="27">
        <v>1</v>
      </c>
      <c r="BS462" s="27">
        <v>0</v>
      </c>
      <c r="BT462" s="27">
        <v>1</v>
      </c>
      <c r="BU462" s="29">
        <v>6</v>
      </c>
    </row>
    <row r="463" spans="1:73" ht="45" hidden="1" outlineLevel="2" x14ac:dyDescent="0.25">
      <c r="A463" s="27">
        <v>304</v>
      </c>
      <c r="B463" s="28">
        <v>44445.308611111112</v>
      </c>
      <c r="C463" s="28">
        <v>44446.003703703704</v>
      </c>
      <c r="D463" s="2" t="s">
        <v>613</v>
      </c>
      <c r="E463" s="27">
        <v>100</v>
      </c>
      <c r="F463" s="27">
        <v>60055</v>
      </c>
      <c r="G463" s="27">
        <v>1</v>
      </c>
      <c r="H463" s="28">
        <v>44446.003707731485</v>
      </c>
      <c r="I463" s="2" t="s">
        <v>614</v>
      </c>
      <c r="J463" s="27">
        <v>45.563201904296875</v>
      </c>
      <c r="K463" s="27">
        <v>8.057098388671875</v>
      </c>
      <c r="L463" s="2" t="s">
        <v>15</v>
      </c>
      <c r="M463" s="2" t="s">
        <v>16</v>
      </c>
      <c r="N463" s="3">
        <v>4</v>
      </c>
      <c r="O463" s="27" t="s">
        <v>1938</v>
      </c>
      <c r="P463" s="27" t="s">
        <v>1939</v>
      </c>
      <c r="Q463" s="27" t="s">
        <v>1940</v>
      </c>
      <c r="R463" s="27">
        <f t="shared" si="30"/>
        <v>3</v>
      </c>
      <c r="S463" s="27"/>
      <c r="T463" s="27"/>
      <c r="U463" s="27">
        <v>2</v>
      </c>
      <c r="V463" s="27">
        <v>1</v>
      </c>
      <c r="W463" s="27"/>
      <c r="X463" s="27"/>
      <c r="Y463" s="27"/>
      <c r="Z463" s="27" t="s">
        <v>1427</v>
      </c>
      <c r="AA463" s="27" t="s">
        <v>1427</v>
      </c>
      <c r="AB463" s="27" t="s">
        <v>1427</v>
      </c>
      <c r="AC463" s="27">
        <f t="shared" si="31"/>
        <v>0</v>
      </c>
      <c r="AD463" s="27"/>
      <c r="AE463" s="27"/>
      <c r="AF463" s="27"/>
      <c r="AG463" s="27"/>
      <c r="AH463" s="27"/>
      <c r="AI463" s="27"/>
      <c r="AJ463" s="27"/>
      <c r="AK463" s="27"/>
      <c r="AL463" s="29">
        <v>0</v>
      </c>
      <c r="AM463" s="29">
        <v>0</v>
      </c>
      <c r="AN463" s="29">
        <v>7</v>
      </c>
      <c r="AO463" s="29">
        <v>10</v>
      </c>
      <c r="AP463" s="29">
        <v>10</v>
      </c>
      <c r="AQ463" s="29">
        <v>9</v>
      </c>
      <c r="AR463" s="29">
        <v>9</v>
      </c>
      <c r="AS463" s="29">
        <v>8</v>
      </c>
      <c r="AT463" s="29">
        <f t="shared" si="32"/>
        <v>8.8333333333333339</v>
      </c>
      <c r="AU463" s="29">
        <v>7</v>
      </c>
      <c r="AV463" s="29">
        <v>8</v>
      </c>
      <c r="AW463" s="29">
        <v>1</v>
      </c>
      <c r="AX463" s="29">
        <v>20</v>
      </c>
      <c r="AY463" s="29">
        <v>1</v>
      </c>
      <c r="AZ463" s="27" t="s">
        <v>1427</v>
      </c>
      <c r="BA463" s="27">
        <v>106</v>
      </c>
      <c r="BB463" s="27">
        <v>1</v>
      </c>
      <c r="BC463" s="27">
        <v>0</v>
      </c>
      <c r="BD463" s="27">
        <v>0</v>
      </c>
      <c r="BE463" s="27">
        <v>0</v>
      </c>
      <c r="BF463" s="27" t="s">
        <v>2619</v>
      </c>
      <c r="BG463" s="27">
        <v>164</v>
      </c>
      <c r="BH463" s="27" t="s">
        <v>1427</v>
      </c>
      <c r="BI463" s="27">
        <v>3</v>
      </c>
      <c r="BJ463" s="27">
        <v>4</v>
      </c>
      <c r="BK463" s="27" t="s">
        <v>1427</v>
      </c>
      <c r="BL463" s="27" t="s">
        <v>1427</v>
      </c>
      <c r="BM463" s="27" t="s">
        <v>1427</v>
      </c>
      <c r="BN463" s="27">
        <v>3</v>
      </c>
      <c r="BO463" s="29">
        <v>3</v>
      </c>
      <c r="BP463" s="27">
        <v>60</v>
      </c>
      <c r="BQ463" s="27">
        <v>1</v>
      </c>
      <c r="BR463" s="27">
        <v>1</v>
      </c>
      <c r="BS463" s="27">
        <v>1</v>
      </c>
      <c r="BT463" s="27">
        <v>1</v>
      </c>
      <c r="BU463" s="29">
        <v>6</v>
      </c>
    </row>
    <row r="464" spans="1:73" ht="30" hidden="1" outlineLevel="2" x14ac:dyDescent="0.25">
      <c r="A464" s="27">
        <v>307</v>
      </c>
      <c r="B464" s="28">
        <v>44445.97929398148</v>
      </c>
      <c r="C464" s="28">
        <v>44446.01152777778</v>
      </c>
      <c r="D464" s="2" t="s">
        <v>619</v>
      </c>
      <c r="E464" s="27">
        <v>100</v>
      </c>
      <c r="F464" s="27">
        <v>2784</v>
      </c>
      <c r="G464" s="27">
        <v>1</v>
      </c>
      <c r="H464" s="28">
        <v>44446.011531180557</v>
      </c>
      <c r="I464" s="2" t="s">
        <v>620</v>
      </c>
      <c r="J464" s="27">
        <v>41.112197875976563</v>
      </c>
      <c r="K464" s="27">
        <v>16.854705810546875</v>
      </c>
      <c r="L464" s="2" t="s">
        <v>15</v>
      </c>
      <c r="M464" s="2" t="s">
        <v>16</v>
      </c>
      <c r="N464" s="3">
        <v>4</v>
      </c>
      <c r="O464" s="27" t="s">
        <v>1944</v>
      </c>
      <c r="P464" s="27" t="s">
        <v>1682</v>
      </c>
      <c r="Q464" s="27" t="s">
        <v>1682</v>
      </c>
      <c r="R464" s="27">
        <f t="shared" si="30"/>
        <v>3</v>
      </c>
      <c r="S464" s="27">
        <v>1</v>
      </c>
      <c r="T464" s="27"/>
      <c r="U464" s="27"/>
      <c r="V464" s="27"/>
      <c r="W464" s="27"/>
      <c r="X464" s="27"/>
      <c r="Y464" s="27"/>
      <c r="Z464" s="27" t="s">
        <v>1427</v>
      </c>
      <c r="AA464" s="27" t="s">
        <v>1427</v>
      </c>
      <c r="AB464" s="27" t="s">
        <v>1427</v>
      </c>
      <c r="AC464" s="27">
        <f t="shared" si="31"/>
        <v>0</v>
      </c>
      <c r="AD464" s="27"/>
      <c r="AE464" s="27"/>
      <c r="AF464" s="27"/>
      <c r="AG464" s="27"/>
      <c r="AH464" s="27"/>
      <c r="AI464" s="27"/>
      <c r="AJ464" s="27"/>
      <c r="AK464" s="27"/>
      <c r="AL464" s="29">
        <v>1</v>
      </c>
      <c r="AM464" s="29">
        <v>0</v>
      </c>
      <c r="AN464" s="29">
        <v>7</v>
      </c>
      <c r="AO464" s="29">
        <v>9</v>
      </c>
      <c r="AP464" s="29">
        <v>7</v>
      </c>
      <c r="AQ464" s="29">
        <v>8</v>
      </c>
      <c r="AR464" s="29">
        <v>9</v>
      </c>
      <c r="AS464" s="29">
        <v>7</v>
      </c>
      <c r="AT464" s="29">
        <f t="shared" si="32"/>
        <v>7.833333333333333</v>
      </c>
      <c r="AU464" s="29">
        <v>6</v>
      </c>
      <c r="AV464" s="29">
        <v>7</v>
      </c>
      <c r="AW464" s="29">
        <v>1</v>
      </c>
      <c r="AX464" s="29">
        <v>56</v>
      </c>
      <c r="AY464" s="29">
        <v>1</v>
      </c>
      <c r="AZ464" s="27" t="s">
        <v>1427</v>
      </c>
      <c r="BA464" s="27">
        <v>37</v>
      </c>
      <c r="BB464" s="27">
        <v>0</v>
      </c>
      <c r="BC464" s="27">
        <v>0</v>
      </c>
      <c r="BD464" s="27">
        <v>1</v>
      </c>
      <c r="BE464" s="27">
        <v>0</v>
      </c>
      <c r="BF464" s="27" t="s">
        <v>2796</v>
      </c>
      <c r="BG464" s="27">
        <v>167</v>
      </c>
      <c r="BH464" s="27" t="s">
        <v>1427</v>
      </c>
      <c r="BI464" s="27">
        <v>4</v>
      </c>
      <c r="BJ464" s="27">
        <v>14</v>
      </c>
      <c r="BK464" s="27" t="s">
        <v>1427</v>
      </c>
      <c r="BL464" s="27" t="s">
        <v>1427</v>
      </c>
      <c r="BM464" s="27" t="s">
        <v>1427</v>
      </c>
      <c r="BN464" s="27">
        <v>3</v>
      </c>
      <c r="BO464" s="29">
        <v>3</v>
      </c>
      <c r="BP464" s="27">
        <v>90</v>
      </c>
      <c r="BQ464" s="27">
        <v>0</v>
      </c>
      <c r="BR464" s="27" t="s">
        <v>1427</v>
      </c>
      <c r="BS464" s="27">
        <v>1</v>
      </c>
      <c r="BT464" s="27">
        <v>0</v>
      </c>
      <c r="BU464" s="29">
        <v>3</v>
      </c>
    </row>
    <row r="465" spans="1:73" ht="45" hidden="1" outlineLevel="2" x14ac:dyDescent="0.25">
      <c r="A465" s="27">
        <v>315</v>
      </c>
      <c r="B465" s="28">
        <v>44446.04078703704</v>
      </c>
      <c r="C465" s="28">
        <v>44446.044166666667</v>
      </c>
      <c r="D465" s="2" t="s">
        <v>635</v>
      </c>
      <c r="E465" s="27">
        <v>100</v>
      </c>
      <c r="F465" s="27">
        <v>292</v>
      </c>
      <c r="G465" s="27">
        <v>1</v>
      </c>
      <c r="H465" s="28">
        <v>44446.044179236109</v>
      </c>
      <c r="I465" s="2" t="s">
        <v>636</v>
      </c>
      <c r="J465" s="27">
        <v>45.40960693359375</v>
      </c>
      <c r="K465" s="27">
        <v>11.894699096679688</v>
      </c>
      <c r="L465" s="2" t="s">
        <v>15</v>
      </c>
      <c r="M465" s="2" t="s">
        <v>16</v>
      </c>
      <c r="N465" s="3">
        <v>4</v>
      </c>
      <c r="O465" s="27" t="s">
        <v>1950</v>
      </c>
      <c r="P465" s="27" t="s">
        <v>1951</v>
      </c>
      <c r="Q465" s="27" t="s">
        <v>1952</v>
      </c>
      <c r="R465" s="27">
        <f t="shared" si="30"/>
        <v>3</v>
      </c>
      <c r="S465" s="27">
        <v>1</v>
      </c>
      <c r="T465" s="27"/>
      <c r="U465" s="27">
        <v>1</v>
      </c>
      <c r="V465" s="27"/>
      <c r="W465" s="27">
        <v>1</v>
      </c>
      <c r="X465" s="27"/>
      <c r="Y465" s="27"/>
      <c r="Z465" s="27" t="s">
        <v>1427</v>
      </c>
      <c r="AA465" s="27" t="s">
        <v>1427</v>
      </c>
      <c r="AB465" s="27" t="s">
        <v>1427</v>
      </c>
      <c r="AC465" s="27">
        <f t="shared" si="31"/>
        <v>0</v>
      </c>
      <c r="AD465" s="27"/>
      <c r="AE465" s="27"/>
      <c r="AF465" s="27"/>
      <c r="AG465" s="27"/>
      <c r="AH465" s="27"/>
      <c r="AI465" s="27"/>
      <c r="AJ465" s="27"/>
      <c r="AK465" s="27"/>
      <c r="AL465" s="29">
        <v>0</v>
      </c>
      <c r="AM465" s="29">
        <v>0</v>
      </c>
      <c r="AN465" s="29">
        <v>5</v>
      </c>
      <c r="AO465" s="29">
        <v>6</v>
      </c>
      <c r="AP465" s="29">
        <v>6</v>
      </c>
      <c r="AQ465" s="29">
        <v>7</v>
      </c>
      <c r="AR465" s="29">
        <v>9</v>
      </c>
      <c r="AS465" s="29">
        <v>10</v>
      </c>
      <c r="AT465" s="29">
        <f t="shared" si="32"/>
        <v>7.166666666666667</v>
      </c>
      <c r="AU465" s="29">
        <v>6</v>
      </c>
      <c r="AV465" s="29">
        <v>8</v>
      </c>
      <c r="AW465" s="29">
        <v>1</v>
      </c>
      <c r="AX465" s="29">
        <v>30</v>
      </c>
      <c r="AY465" s="29">
        <v>1</v>
      </c>
      <c r="AZ465" s="27" t="s">
        <v>1427</v>
      </c>
      <c r="BA465" s="27">
        <v>67</v>
      </c>
      <c r="BB465" s="27">
        <v>1</v>
      </c>
      <c r="BC465" s="27">
        <v>0</v>
      </c>
      <c r="BD465" s="27">
        <v>0</v>
      </c>
      <c r="BE465" s="27">
        <v>0</v>
      </c>
      <c r="BF465" s="27" t="s">
        <v>2845</v>
      </c>
      <c r="BG465" s="27">
        <v>166</v>
      </c>
      <c r="BH465" s="27" t="s">
        <v>1427</v>
      </c>
      <c r="BI465" s="27">
        <v>3</v>
      </c>
      <c r="BJ465" s="27" t="s">
        <v>1427</v>
      </c>
      <c r="BK465" s="27" t="s">
        <v>1427</v>
      </c>
      <c r="BL465" s="27" t="s">
        <v>1427</v>
      </c>
      <c r="BM465" s="27" t="s">
        <v>1427</v>
      </c>
      <c r="BN465" s="27">
        <v>3</v>
      </c>
      <c r="BO465" s="29">
        <v>3</v>
      </c>
      <c r="BP465" s="27">
        <v>60</v>
      </c>
      <c r="BQ465" s="27">
        <v>0</v>
      </c>
      <c r="BR465" s="27" t="s">
        <v>1427</v>
      </c>
      <c r="BS465" s="27">
        <v>1</v>
      </c>
      <c r="BT465" s="27">
        <v>0</v>
      </c>
      <c r="BU465" s="29">
        <v>1</v>
      </c>
    </row>
    <row r="466" spans="1:73" ht="30" hidden="1" outlineLevel="2" x14ac:dyDescent="0.25">
      <c r="A466" s="27">
        <v>321</v>
      </c>
      <c r="B466" s="28">
        <v>44446.07303240741</v>
      </c>
      <c r="C466" s="28">
        <v>44446.076458333337</v>
      </c>
      <c r="D466" s="2" t="s">
        <v>647</v>
      </c>
      <c r="E466" s="27">
        <v>100</v>
      </c>
      <c r="F466" s="27">
        <v>296</v>
      </c>
      <c r="G466" s="27">
        <v>1</v>
      </c>
      <c r="H466" s="28">
        <v>44446.076472222223</v>
      </c>
      <c r="I466" s="2" t="s">
        <v>648</v>
      </c>
      <c r="J466" s="27">
        <v>45.472198486328125</v>
      </c>
      <c r="K466" s="27">
        <v>9.19219970703125</v>
      </c>
      <c r="L466" s="2" t="s">
        <v>15</v>
      </c>
      <c r="M466" s="2" t="s">
        <v>16</v>
      </c>
      <c r="N466" s="3">
        <v>4</v>
      </c>
      <c r="O466" s="27" t="s">
        <v>1917</v>
      </c>
      <c r="P466" s="27" t="s">
        <v>1959</v>
      </c>
      <c r="Q466" s="27" t="s">
        <v>1856</v>
      </c>
      <c r="R466" s="27">
        <f t="shared" si="30"/>
        <v>3</v>
      </c>
      <c r="S466" s="27">
        <v>1</v>
      </c>
      <c r="T466" s="27">
        <v>1</v>
      </c>
      <c r="U466" s="27">
        <v>1</v>
      </c>
      <c r="V466" s="27"/>
      <c r="W466" s="27"/>
      <c r="X466" s="27"/>
      <c r="Y466" s="27"/>
      <c r="Z466" s="27" t="s">
        <v>1427</v>
      </c>
      <c r="AA466" s="27" t="s">
        <v>1427</v>
      </c>
      <c r="AB466" s="27" t="s">
        <v>1427</v>
      </c>
      <c r="AC466" s="27">
        <f t="shared" si="31"/>
        <v>0</v>
      </c>
      <c r="AD466" s="27"/>
      <c r="AE466" s="27"/>
      <c r="AF466" s="27"/>
      <c r="AG466" s="27"/>
      <c r="AH466" s="27"/>
      <c r="AI466" s="27"/>
      <c r="AJ466" s="27"/>
      <c r="AK466" s="27"/>
      <c r="AL466" s="29">
        <v>0</v>
      </c>
      <c r="AM466" s="29">
        <v>0</v>
      </c>
      <c r="AN466" s="29">
        <v>5</v>
      </c>
      <c r="AO466" s="29">
        <v>8</v>
      </c>
      <c r="AP466" s="29">
        <v>7</v>
      </c>
      <c r="AQ466" s="29">
        <v>8</v>
      </c>
      <c r="AR466" s="29">
        <v>8</v>
      </c>
      <c r="AS466" s="29">
        <v>10</v>
      </c>
      <c r="AT466" s="29">
        <f t="shared" si="32"/>
        <v>7.666666666666667</v>
      </c>
      <c r="AU466" s="29">
        <v>7</v>
      </c>
      <c r="AV466" s="29">
        <v>8</v>
      </c>
      <c r="AW466" s="29">
        <v>1</v>
      </c>
      <c r="AX466" s="29">
        <v>26</v>
      </c>
      <c r="AY466" s="29">
        <v>1</v>
      </c>
      <c r="AZ466" s="27" t="s">
        <v>1427</v>
      </c>
      <c r="BA466" s="27">
        <v>100</v>
      </c>
      <c r="BB466" s="27">
        <v>1</v>
      </c>
      <c r="BC466" s="27">
        <v>0</v>
      </c>
      <c r="BD466" s="27">
        <v>0</v>
      </c>
      <c r="BE466" s="27">
        <v>0</v>
      </c>
      <c r="BF466" s="27" t="s">
        <v>2847</v>
      </c>
      <c r="BG466" s="27">
        <v>166</v>
      </c>
      <c r="BH466" s="27" t="s">
        <v>1427</v>
      </c>
      <c r="BI466" s="27">
        <v>3</v>
      </c>
      <c r="BJ466" s="27" t="s">
        <v>1427</v>
      </c>
      <c r="BK466" s="27" t="s">
        <v>1427</v>
      </c>
      <c r="BL466" s="27" t="s">
        <v>1427</v>
      </c>
      <c r="BM466" s="27" t="s">
        <v>1427</v>
      </c>
      <c r="BN466" s="27">
        <v>2</v>
      </c>
      <c r="BO466" s="29">
        <v>3</v>
      </c>
      <c r="BP466" s="27">
        <v>35</v>
      </c>
      <c r="BQ466" s="27">
        <v>0</v>
      </c>
      <c r="BR466" s="27" t="s">
        <v>1427</v>
      </c>
      <c r="BS466" s="27">
        <v>1</v>
      </c>
      <c r="BT466" s="27">
        <v>0</v>
      </c>
      <c r="BU466" s="29">
        <v>3</v>
      </c>
    </row>
    <row r="467" spans="1:73" ht="45" hidden="1" outlineLevel="2" x14ac:dyDescent="0.25">
      <c r="A467" s="27">
        <v>325</v>
      </c>
      <c r="B467" s="28">
        <v>44446.099259259259</v>
      </c>
      <c r="C467" s="28">
        <v>44446.101956018516</v>
      </c>
      <c r="D467" s="2" t="s">
        <v>655</v>
      </c>
      <c r="E467" s="27">
        <v>100</v>
      </c>
      <c r="F467" s="27">
        <v>232</v>
      </c>
      <c r="G467" s="27">
        <v>1</v>
      </c>
      <c r="H467" s="28">
        <v>44446.101967187496</v>
      </c>
      <c r="I467" s="2" t="s">
        <v>656</v>
      </c>
      <c r="J467" s="27">
        <v>45.403106689453125</v>
      </c>
      <c r="K467" s="27">
        <v>11.87469482421875</v>
      </c>
      <c r="L467" s="2" t="s">
        <v>15</v>
      </c>
      <c r="M467" s="2" t="s">
        <v>16</v>
      </c>
      <c r="N467" s="3">
        <v>4</v>
      </c>
      <c r="O467" s="27" t="s">
        <v>1963</v>
      </c>
      <c r="P467" s="27" t="s">
        <v>1964</v>
      </c>
      <c r="Q467" s="27" t="s">
        <v>1965</v>
      </c>
      <c r="R467" s="27">
        <f t="shared" si="30"/>
        <v>3</v>
      </c>
      <c r="S467" s="27">
        <v>2</v>
      </c>
      <c r="T467" s="27"/>
      <c r="U467" s="27">
        <v>1</v>
      </c>
      <c r="V467" s="27"/>
      <c r="W467" s="27"/>
      <c r="X467" s="27"/>
      <c r="Y467" s="27"/>
      <c r="Z467" s="27" t="s">
        <v>1427</v>
      </c>
      <c r="AA467" s="27" t="s">
        <v>1427</v>
      </c>
      <c r="AB467" s="27" t="s">
        <v>1427</v>
      </c>
      <c r="AC467" s="27">
        <f t="shared" si="31"/>
        <v>0</v>
      </c>
      <c r="AD467" s="27"/>
      <c r="AE467" s="27"/>
      <c r="AF467" s="27"/>
      <c r="AG467" s="27"/>
      <c r="AH467" s="27"/>
      <c r="AI467" s="27"/>
      <c r="AJ467" s="27"/>
      <c r="AK467" s="27"/>
      <c r="AL467" s="29">
        <v>0</v>
      </c>
      <c r="AM467" s="29">
        <v>0</v>
      </c>
      <c r="AN467" s="29">
        <v>1</v>
      </c>
      <c r="AO467" s="29">
        <v>5</v>
      </c>
      <c r="AP467" s="29">
        <v>5</v>
      </c>
      <c r="AQ467" s="29">
        <v>4</v>
      </c>
      <c r="AR467" s="29">
        <v>10</v>
      </c>
      <c r="AS467" s="29">
        <v>8</v>
      </c>
      <c r="AT467" s="29">
        <f t="shared" si="32"/>
        <v>5.5</v>
      </c>
      <c r="AU467" s="29">
        <v>4</v>
      </c>
      <c r="AV467" s="29">
        <v>4</v>
      </c>
      <c r="AW467" s="29">
        <v>1</v>
      </c>
      <c r="AX467" s="29">
        <v>25</v>
      </c>
      <c r="AY467" s="29">
        <v>1</v>
      </c>
      <c r="AZ467" s="27" t="s">
        <v>1427</v>
      </c>
      <c r="BA467" s="27">
        <v>67</v>
      </c>
      <c r="BB467" s="27">
        <v>1</v>
      </c>
      <c r="BC467" s="27">
        <v>0</v>
      </c>
      <c r="BD467" s="27">
        <v>0</v>
      </c>
      <c r="BE467" s="27">
        <v>0</v>
      </c>
      <c r="BF467" s="27" t="s">
        <v>2781</v>
      </c>
      <c r="BG467" s="27">
        <v>164</v>
      </c>
      <c r="BH467" s="27" t="s">
        <v>1427</v>
      </c>
      <c r="BI467" s="27">
        <v>4</v>
      </c>
      <c r="BJ467" s="27">
        <v>16</v>
      </c>
      <c r="BK467" s="27" t="s">
        <v>1427</v>
      </c>
      <c r="BL467" s="27">
        <v>110</v>
      </c>
      <c r="BM467" s="27" t="s">
        <v>1427</v>
      </c>
      <c r="BN467" s="27">
        <v>5</v>
      </c>
      <c r="BO467" s="29">
        <v>3</v>
      </c>
      <c r="BP467" s="27">
        <v>120</v>
      </c>
      <c r="BQ467" s="27">
        <v>0</v>
      </c>
      <c r="BR467" s="27" t="s">
        <v>1427</v>
      </c>
      <c r="BS467" s="27">
        <v>1</v>
      </c>
      <c r="BT467" s="27">
        <v>1</v>
      </c>
      <c r="BU467" s="29">
        <v>2</v>
      </c>
    </row>
    <row r="468" spans="1:73" ht="30" hidden="1" outlineLevel="2" x14ac:dyDescent="0.25">
      <c r="A468" s="27">
        <v>333</v>
      </c>
      <c r="B468" s="28">
        <v>44446.115671296298</v>
      </c>
      <c r="C468" s="28">
        <v>44446.125277777777</v>
      </c>
      <c r="D468" s="2" t="s">
        <v>669</v>
      </c>
      <c r="E468" s="27">
        <v>100</v>
      </c>
      <c r="F468" s="27">
        <v>829</v>
      </c>
      <c r="G468" s="27">
        <v>1</v>
      </c>
      <c r="H468" s="28">
        <v>44446.125283032408</v>
      </c>
      <c r="I468" s="2" t="s">
        <v>670</v>
      </c>
      <c r="J468" s="27">
        <v>45.40960693359375</v>
      </c>
      <c r="K468" s="27">
        <v>11.894699096679688</v>
      </c>
      <c r="L468" s="2" t="s">
        <v>15</v>
      </c>
      <c r="M468" s="2" t="s">
        <v>16</v>
      </c>
      <c r="N468" s="3">
        <v>4</v>
      </c>
      <c r="O468" s="27" t="s">
        <v>1979</v>
      </c>
      <c r="P468" s="27" t="s">
        <v>1980</v>
      </c>
      <c r="Q468" s="27" t="s">
        <v>1981</v>
      </c>
      <c r="R468" s="27">
        <f t="shared" si="30"/>
        <v>3</v>
      </c>
      <c r="S468" s="27">
        <v>1</v>
      </c>
      <c r="T468" s="27"/>
      <c r="U468" s="27">
        <v>2</v>
      </c>
      <c r="V468" s="27"/>
      <c r="W468" s="27"/>
      <c r="X468" s="27"/>
      <c r="Y468" s="27"/>
      <c r="Z468" s="27" t="s">
        <v>1427</v>
      </c>
      <c r="AA468" s="27" t="s">
        <v>1427</v>
      </c>
      <c r="AB468" s="27" t="s">
        <v>1427</v>
      </c>
      <c r="AC468" s="27">
        <f t="shared" si="31"/>
        <v>0</v>
      </c>
      <c r="AD468" s="27"/>
      <c r="AE468" s="27"/>
      <c r="AF468" s="27"/>
      <c r="AG468" s="27"/>
      <c r="AH468" s="27"/>
      <c r="AI468" s="27"/>
      <c r="AJ468" s="27"/>
      <c r="AK468" s="27"/>
      <c r="AL468" s="29">
        <v>0</v>
      </c>
      <c r="AM468" s="29">
        <v>0</v>
      </c>
      <c r="AN468" s="29">
        <v>8</v>
      </c>
      <c r="AO468" s="29">
        <v>9</v>
      </c>
      <c r="AP468" s="29">
        <v>10</v>
      </c>
      <c r="AQ468" s="29">
        <v>10</v>
      </c>
      <c r="AR468" s="29">
        <v>7</v>
      </c>
      <c r="AS468" s="29">
        <v>9</v>
      </c>
      <c r="AT468" s="29">
        <f t="shared" si="32"/>
        <v>8.8333333333333339</v>
      </c>
      <c r="AU468" s="29">
        <v>7</v>
      </c>
      <c r="AV468" s="29">
        <v>7</v>
      </c>
      <c r="AW468" s="29">
        <v>1</v>
      </c>
      <c r="AX468" s="29">
        <v>64</v>
      </c>
      <c r="AY468" s="29">
        <v>1</v>
      </c>
      <c r="AZ468" s="27" t="s">
        <v>1427</v>
      </c>
      <c r="BA468" s="27">
        <v>67</v>
      </c>
      <c r="BB468" s="27">
        <v>1</v>
      </c>
      <c r="BC468" s="27">
        <v>0</v>
      </c>
      <c r="BD468" s="27">
        <v>0</v>
      </c>
      <c r="BE468" s="27">
        <v>0</v>
      </c>
      <c r="BF468" s="27" t="s">
        <v>2697</v>
      </c>
      <c r="BG468" s="27">
        <v>170</v>
      </c>
      <c r="BH468" s="27" t="s">
        <v>1427</v>
      </c>
      <c r="BI468" s="27">
        <v>7</v>
      </c>
      <c r="BJ468" s="27" t="s">
        <v>1427</v>
      </c>
      <c r="BK468" s="27" t="s">
        <v>1427</v>
      </c>
      <c r="BL468" s="27" t="s">
        <v>1427</v>
      </c>
      <c r="BM468" s="27" t="s">
        <v>1427</v>
      </c>
      <c r="BN468" s="27">
        <v>3</v>
      </c>
      <c r="BO468" s="29">
        <v>3</v>
      </c>
      <c r="BP468" s="27">
        <v>120</v>
      </c>
      <c r="BQ468" s="27">
        <v>1</v>
      </c>
      <c r="BR468" s="27">
        <v>1</v>
      </c>
      <c r="BS468" s="27">
        <v>1</v>
      </c>
      <c r="BT468" s="27">
        <v>1</v>
      </c>
      <c r="BU468" s="29">
        <v>2</v>
      </c>
    </row>
    <row r="469" spans="1:73" ht="30" hidden="1" outlineLevel="2" x14ac:dyDescent="0.25">
      <c r="A469" s="27">
        <v>340</v>
      </c>
      <c r="B469" s="28">
        <v>44446.165405092594</v>
      </c>
      <c r="C469" s="28">
        <v>44446.169293981482</v>
      </c>
      <c r="D469" s="2" t="s">
        <v>682</v>
      </c>
      <c r="E469" s="27">
        <v>100</v>
      </c>
      <c r="F469" s="27">
        <v>336</v>
      </c>
      <c r="G469" s="27">
        <v>1</v>
      </c>
      <c r="H469" s="28">
        <v>44446.169305856478</v>
      </c>
      <c r="I469" s="2" t="s">
        <v>683</v>
      </c>
      <c r="J469" s="27">
        <v>45.755599975585938</v>
      </c>
      <c r="K469" s="27">
        <v>8.9781036376953125</v>
      </c>
      <c r="L469" s="2" t="s">
        <v>15</v>
      </c>
      <c r="M469" s="2" t="s">
        <v>16</v>
      </c>
      <c r="N469" s="3">
        <v>4</v>
      </c>
      <c r="O469" s="27" t="s">
        <v>1989</v>
      </c>
      <c r="P469" s="27" t="s">
        <v>1990</v>
      </c>
      <c r="Q469" s="27" t="s">
        <v>1991</v>
      </c>
      <c r="R469" s="27">
        <f t="shared" si="30"/>
        <v>3</v>
      </c>
      <c r="S469" s="27">
        <v>3</v>
      </c>
      <c r="T469" s="27"/>
      <c r="U469" s="27"/>
      <c r="V469" s="27"/>
      <c r="W469" s="27"/>
      <c r="X469" s="27"/>
      <c r="Y469" s="27"/>
      <c r="Z469" s="27" t="s">
        <v>1427</v>
      </c>
      <c r="AA469" s="27" t="s">
        <v>1427</v>
      </c>
      <c r="AB469" s="27" t="s">
        <v>1427</v>
      </c>
      <c r="AC469" s="27">
        <f t="shared" si="31"/>
        <v>0</v>
      </c>
      <c r="AD469" s="27"/>
      <c r="AE469" s="27"/>
      <c r="AF469" s="27"/>
      <c r="AG469" s="27"/>
      <c r="AH469" s="27"/>
      <c r="AI469" s="27"/>
      <c r="AJ469" s="27"/>
      <c r="AK469" s="27"/>
      <c r="AL469" s="29">
        <v>0</v>
      </c>
      <c r="AM469" s="29">
        <v>0</v>
      </c>
      <c r="AN469" s="29">
        <v>7</v>
      </c>
      <c r="AO469" s="29">
        <v>7</v>
      </c>
      <c r="AP469" s="29">
        <v>10</v>
      </c>
      <c r="AQ469" s="29">
        <v>8</v>
      </c>
      <c r="AR469" s="29">
        <v>10</v>
      </c>
      <c r="AS469" s="29">
        <v>8</v>
      </c>
      <c r="AT469" s="29">
        <f t="shared" si="32"/>
        <v>8.3333333333333339</v>
      </c>
      <c r="AU469" s="29">
        <v>7</v>
      </c>
      <c r="AV469" s="29">
        <v>8</v>
      </c>
      <c r="AW469" s="29">
        <v>1</v>
      </c>
      <c r="AX469" s="29">
        <v>57</v>
      </c>
      <c r="AY469" s="29">
        <v>1</v>
      </c>
      <c r="AZ469" s="27" t="s">
        <v>1427</v>
      </c>
      <c r="BA469" s="27">
        <v>14</v>
      </c>
      <c r="BB469" s="27">
        <v>1</v>
      </c>
      <c r="BC469" s="27">
        <v>0</v>
      </c>
      <c r="BD469" s="27">
        <v>0</v>
      </c>
      <c r="BE469" s="27">
        <v>0</v>
      </c>
      <c r="BF469" s="27" t="s">
        <v>2854</v>
      </c>
      <c r="BG469" s="27">
        <v>167</v>
      </c>
      <c r="BH469" s="27" t="s">
        <v>1427</v>
      </c>
      <c r="BI469" s="27">
        <v>4</v>
      </c>
      <c r="BJ469" s="27">
        <v>18</v>
      </c>
      <c r="BK469" s="27" t="s">
        <v>3090</v>
      </c>
      <c r="BL469" s="27" t="s">
        <v>1427</v>
      </c>
      <c r="BM469" s="27" t="s">
        <v>1427</v>
      </c>
      <c r="BN469" s="27">
        <v>1</v>
      </c>
      <c r="BO469" s="29">
        <v>3</v>
      </c>
      <c r="BP469" s="27">
        <v>120</v>
      </c>
      <c r="BQ469" s="27">
        <v>0</v>
      </c>
      <c r="BR469" s="27" t="s">
        <v>1427</v>
      </c>
      <c r="BS469" s="27">
        <v>1</v>
      </c>
      <c r="BT469" s="27">
        <v>1</v>
      </c>
      <c r="BU469" s="29">
        <v>3</v>
      </c>
    </row>
    <row r="470" spans="1:73" ht="30" hidden="1" outlineLevel="2" x14ac:dyDescent="0.25">
      <c r="A470" s="27">
        <v>343</v>
      </c>
      <c r="B470" s="28">
        <v>44446.210034722222</v>
      </c>
      <c r="C470" s="28">
        <v>44446.213437500002</v>
      </c>
      <c r="D470" s="2" t="s">
        <v>687</v>
      </c>
      <c r="E470" s="27">
        <v>100</v>
      </c>
      <c r="F470" s="27">
        <v>294</v>
      </c>
      <c r="G470" s="27">
        <v>1</v>
      </c>
      <c r="H470" s="28">
        <v>44446.213454791665</v>
      </c>
      <c r="I470" s="2" t="s">
        <v>688</v>
      </c>
      <c r="J470" s="27">
        <v>43.147903442382813</v>
      </c>
      <c r="K470" s="27">
        <v>12.109695434570313</v>
      </c>
      <c r="L470" s="2" t="s">
        <v>15</v>
      </c>
      <c r="M470" s="2" t="s">
        <v>16</v>
      </c>
      <c r="N470" s="3">
        <v>4</v>
      </c>
      <c r="O470" s="27" t="s">
        <v>1998</v>
      </c>
      <c r="P470" s="27" t="s">
        <v>1999</v>
      </c>
      <c r="Q470" s="27" t="s">
        <v>2000</v>
      </c>
      <c r="R470" s="27">
        <f t="shared" si="30"/>
        <v>3</v>
      </c>
      <c r="S470" s="27">
        <v>2</v>
      </c>
      <c r="T470" s="27"/>
      <c r="U470" s="27"/>
      <c r="V470" s="27">
        <v>1</v>
      </c>
      <c r="W470" s="27"/>
      <c r="X470" s="27"/>
      <c r="Y470" s="27"/>
      <c r="Z470" s="27" t="s">
        <v>1427</v>
      </c>
      <c r="AA470" s="27" t="s">
        <v>1427</v>
      </c>
      <c r="AB470" s="27" t="s">
        <v>1427</v>
      </c>
      <c r="AC470" s="27">
        <f t="shared" si="31"/>
        <v>0</v>
      </c>
      <c r="AD470" s="27"/>
      <c r="AE470" s="27"/>
      <c r="AF470" s="27"/>
      <c r="AG470" s="27"/>
      <c r="AH470" s="27"/>
      <c r="AI470" s="27"/>
      <c r="AJ470" s="27"/>
      <c r="AK470" s="27"/>
      <c r="AL470" s="29">
        <v>0</v>
      </c>
      <c r="AM470" s="29">
        <v>0</v>
      </c>
      <c r="AN470" s="29">
        <v>1</v>
      </c>
      <c r="AO470" s="29">
        <v>2</v>
      </c>
      <c r="AP470" s="29">
        <v>1</v>
      </c>
      <c r="AQ470" s="29">
        <v>3</v>
      </c>
      <c r="AR470" s="29">
        <v>7</v>
      </c>
      <c r="AS470" s="29">
        <v>8</v>
      </c>
      <c r="AT470" s="29">
        <f t="shared" si="32"/>
        <v>3.6666666666666665</v>
      </c>
      <c r="AU470" s="29">
        <v>5</v>
      </c>
      <c r="AV470" s="29">
        <v>7</v>
      </c>
      <c r="AW470" s="29">
        <v>0</v>
      </c>
      <c r="AX470" s="29">
        <v>43</v>
      </c>
      <c r="AY470" s="29">
        <v>1</v>
      </c>
      <c r="AZ470" s="27" t="s">
        <v>1427</v>
      </c>
      <c r="BA470" s="27">
        <v>68</v>
      </c>
      <c r="BB470" s="27">
        <v>0</v>
      </c>
      <c r="BC470" s="27">
        <v>0</v>
      </c>
      <c r="BD470" s="27">
        <v>0</v>
      </c>
      <c r="BE470" s="27">
        <v>1</v>
      </c>
      <c r="BF470" s="27" t="s">
        <v>2603</v>
      </c>
      <c r="BG470" s="27">
        <v>168</v>
      </c>
      <c r="BH470" s="27" t="s">
        <v>1427</v>
      </c>
      <c r="BI470" s="27">
        <v>7</v>
      </c>
      <c r="BJ470" s="27" t="s">
        <v>1427</v>
      </c>
      <c r="BK470" s="27" t="s">
        <v>1427</v>
      </c>
      <c r="BL470" s="27" t="s">
        <v>1427</v>
      </c>
      <c r="BM470" s="27" t="s">
        <v>1427</v>
      </c>
      <c r="BN470" s="27">
        <v>3</v>
      </c>
      <c r="BO470" s="29">
        <v>3</v>
      </c>
      <c r="BP470" s="27">
        <v>120</v>
      </c>
      <c r="BQ470" s="27">
        <v>0</v>
      </c>
      <c r="BR470" s="27" t="s">
        <v>1427</v>
      </c>
      <c r="BS470" s="27">
        <v>0</v>
      </c>
      <c r="BT470" s="27">
        <v>1</v>
      </c>
      <c r="BU470" s="29">
        <v>3</v>
      </c>
    </row>
    <row r="471" spans="1:73" ht="30" hidden="1" outlineLevel="2" x14ac:dyDescent="0.25">
      <c r="A471" s="27">
        <v>349</v>
      </c>
      <c r="B471" s="28">
        <v>44446.228344907409</v>
      </c>
      <c r="C471" s="28">
        <v>44446.250335648147</v>
      </c>
      <c r="D471" s="2" t="s">
        <v>699</v>
      </c>
      <c r="E471" s="27">
        <v>100</v>
      </c>
      <c r="F471" s="27">
        <v>1900</v>
      </c>
      <c r="G471" s="27">
        <v>1</v>
      </c>
      <c r="H471" s="28">
        <v>44446.250349166665</v>
      </c>
      <c r="I471" s="2" t="s">
        <v>700</v>
      </c>
      <c r="J471" s="27">
        <v>45.472198486328125</v>
      </c>
      <c r="K471" s="27">
        <v>9.19219970703125</v>
      </c>
      <c r="L471" s="2" t="s">
        <v>15</v>
      </c>
      <c r="M471" s="2" t="s">
        <v>16</v>
      </c>
      <c r="N471" s="3">
        <v>4</v>
      </c>
      <c r="O471" s="27" t="s">
        <v>2003</v>
      </c>
      <c r="P471" s="27" t="s">
        <v>2004</v>
      </c>
      <c r="Q471" s="27" t="s">
        <v>2005</v>
      </c>
      <c r="R471" s="27">
        <f t="shared" si="30"/>
        <v>3</v>
      </c>
      <c r="S471" s="27"/>
      <c r="T471" s="27"/>
      <c r="U471" s="27"/>
      <c r="V471" s="27"/>
      <c r="W471" s="27"/>
      <c r="X471" s="27">
        <v>3</v>
      </c>
      <c r="Y471" s="27"/>
      <c r="Z471" s="27" t="s">
        <v>1427</v>
      </c>
      <c r="AA471" s="27" t="s">
        <v>1427</v>
      </c>
      <c r="AB471" s="27" t="s">
        <v>1427</v>
      </c>
      <c r="AC471" s="27">
        <f t="shared" si="31"/>
        <v>0</v>
      </c>
      <c r="AD471" s="27"/>
      <c r="AE471" s="27"/>
      <c r="AF471" s="27"/>
      <c r="AG471" s="27"/>
      <c r="AH471" s="27"/>
      <c r="AI471" s="27"/>
      <c r="AJ471" s="27"/>
      <c r="AK471" s="27"/>
      <c r="AL471" s="29">
        <v>0</v>
      </c>
      <c r="AM471" s="29">
        <v>0</v>
      </c>
      <c r="AN471" s="29">
        <v>4</v>
      </c>
      <c r="AO471" s="29">
        <v>6</v>
      </c>
      <c r="AP471" s="29">
        <v>3</v>
      </c>
      <c r="AQ471" s="29">
        <v>8</v>
      </c>
      <c r="AR471" s="29">
        <v>3</v>
      </c>
      <c r="AS471" s="29">
        <v>7</v>
      </c>
      <c r="AT471" s="29">
        <f t="shared" si="32"/>
        <v>5.166666666666667</v>
      </c>
      <c r="AU471" s="29">
        <v>2</v>
      </c>
      <c r="AV471" s="29">
        <v>5</v>
      </c>
      <c r="AW471" s="29">
        <v>1</v>
      </c>
      <c r="AX471" s="29">
        <v>25</v>
      </c>
      <c r="AY471" s="29">
        <v>1</v>
      </c>
      <c r="AZ471" s="27" t="s">
        <v>1427</v>
      </c>
      <c r="BA471" s="27">
        <v>67</v>
      </c>
      <c r="BB471" s="27">
        <v>1</v>
      </c>
      <c r="BC471" s="27">
        <v>0</v>
      </c>
      <c r="BD471" s="27">
        <v>0</v>
      </c>
      <c r="BE471" s="27">
        <v>0</v>
      </c>
      <c r="BF471" s="27" t="s">
        <v>2697</v>
      </c>
      <c r="BG471" s="27">
        <v>164</v>
      </c>
      <c r="BH471" s="27" t="s">
        <v>1427</v>
      </c>
      <c r="BI471" s="27">
        <v>3</v>
      </c>
      <c r="BJ471" s="27">
        <v>5</v>
      </c>
      <c r="BK471" s="27" t="s">
        <v>1427</v>
      </c>
      <c r="BL471" s="27" t="s">
        <v>1427</v>
      </c>
      <c r="BM471" s="27" t="s">
        <v>1427</v>
      </c>
      <c r="BN471" s="27">
        <v>4</v>
      </c>
      <c r="BO471" s="29">
        <v>3</v>
      </c>
      <c r="BP471" s="27">
        <v>90</v>
      </c>
      <c r="BQ471" s="27">
        <v>0</v>
      </c>
      <c r="BR471" s="27" t="s">
        <v>1427</v>
      </c>
      <c r="BS471" s="27">
        <v>1</v>
      </c>
      <c r="BT471" s="27">
        <v>0</v>
      </c>
      <c r="BU471" s="29">
        <v>4</v>
      </c>
    </row>
    <row r="472" spans="1:73" ht="45" hidden="1" outlineLevel="2" x14ac:dyDescent="0.25">
      <c r="A472" s="27">
        <v>351</v>
      </c>
      <c r="B472" s="28">
        <v>44446.249710648146</v>
      </c>
      <c r="C472" s="28">
        <v>44446.255497685182</v>
      </c>
      <c r="D472" s="2" t="s">
        <v>703</v>
      </c>
      <c r="E472" s="27">
        <v>100</v>
      </c>
      <c r="F472" s="27">
        <v>499</v>
      </c>
      <c r="G472" s="27">
        <v>1</v>
      </c>
      <c r="H472" s="28">
        <v>44446.255510567127</v>
      </c>
      <c r="I472" s="2" t="s">
        <v>704</v>
      </c>
      <c r="J472" s="27">
        <v>45.566192626953125</v>
      </c>
      <c r="K472" s="27">
        <v>12.296295166015625</v>
      </c>
      <c r="L472" s="2" t="s">
        <v>15</v>
      </c>
      <c r="M472" s="2" t="s">
        <v>16</v>
      </c>
      <c r="N472" s="3">
        <v>4</v>
      </c>
      <c r="O472" s="27" t="s">
        <v>2006</v>
      </c>
      <c r="P472" s="27" t="s">
        <v>1535</v>
      </c>
      <c r="Q472" s="27" t="s">
        <v>2007</v>
      </c>
      <c r="R472" s="27">
        <f t="shared" si="30"/>
        <v>3</v>
      </c>
      <c r="S472" s="27"/>
      <c r="T472" s="27">
        <v>2</v>
      </c>
      <c r="U472" s="27">
        <v>1</v>
      </c>
      <c r="V472" s="27"/>
      <c r="W472" s="27"/>
      <c r="X472" s="27"/>
      <c r="Y472" s="27"/>
      <c r="Z472" s="27" t="s">
        <v>1427</v>
      </c>
      <c r="AA472" s="27" t="s">
        <v>1427</v>
      </c>
      <c r="AB472" s="27" t="s">
        <v>1427</v>
      </c>
      <c r="AC472" s="27">
        <f t="shared" si="31"/>
        <v>0</v>
      </c>
      <c r="AD472" s="27"/>
      <c r="AE472" s="27"/>
      <c r="AF472" s="27"/>
      <c r="AG472" s="27"/>
      <c r="AH472" s="27"/>
      <c r="AI472" s="27"/>
      <c r="AJ472" s="27"/>
      <c r="AK472" s="27"/>
      <c r="AL472" s="29">
        <v>0</v>
      </c>
      <c r="AM472" s="29">
        <v>0</v>
      </c>
      <c r="AN472" s="29">
        <v>7</v>
      </c>
      <c r="AO472" s="29">
        <v>3</v>
      </c>
      <c r="AP472" s="29">
        <v>2</v>
      </c>
      <c r="AQ472" s="29">
        <v>8</v>
      </c>
      <c r="AR472" s="29">
        <v>3</v>
      </c>
      <c r="AS472" s="29">
        <v>3</v>
      </c>
      <c r="AT472" s="29">
        <f t="shared" si="32"/>
        <v>4.333333333333333</v>
      </c>
      <c r="AU472" s="29">
        <v>0</v>
      </c>
      <c r="AV472" s="29">
        <v>6</v>
      </c>
      <c r="AW472" s="29">
        <v>1</v>
      </c>
      <c r="AX472" s="29">
        <v>58</v>
      </c>
      <c r="AY472" s="29">
        <v>1</v>
      </c>
      <c r="AZ472" s="27" t="s">
        <v>1427</v>
      </c>
      <c r="BA472" s="27">
        <v>100</v>
      </c>
      <c r="BB472" s="27">
        <v>1</v>
      </c>
      <c r="BC472" s="27">
        <v>0</v>
      </c>
      <c r="BD472" s="27">
        <v>0</v>
      </c>
      <c r="BE472" s="27">
        <v>0</v>
      </c>
      <c r="BF472" s="27" t="s">
        <v>2861</v>
      </c>
      <c r="BG472" s="27">
        <v>170</v>
      </c>
      <c r="BH472" s="27" t="s">
        <v>1427</v>
      </c>
      <c r="BI472" s="27">
        <v>3</v>
      </c>
      <c r="BJ472" s="27" t="s">
        <v>1427</v>
      </c>
      <c r="BK472" s="27" t="s">
        <v>1427</v>
      </c>
      <c r="BL472" s="27" t="s">
        <v>1427</v>
      </c>
      <c r="BM472" s="27" t="s">
        <v>1427</v>
      </c>
      <c r="BN472" s="27">
        <v>3</v>
      </c>
      <c r="BO472" s="29">
        <v>3</v>
      </c>
      <c r="BP472" s="27">
        <v>30</v>
      </c>
      <c r="BQ472" s="27">
        <v>0</v>
      </c>
      <c r="BR472" s="27" t="s">
        <v>1427</v>
      </c>
      <c r="BS472" s="27">
        <v>1</v>
      </c>
      <c r="BT472" s="27">
        <v>1</v>
      </c>
      <c r="BU472" s="29">
        <v>2</v>
      </c>
    </row>
    <row r="473" spans="1:73" ht="30" hidden="1" outlineLevel="2" x14ac:dyDescent="0.25">
      <c r="A473" s="27">
        <v>352</v>
      </c>
      <c r="B473" s="28">
        <v>44445.449259259258</v>
      </c>
      <c r="C473" s="28">
        <v>44446.255578703705</v>
      </c>
      <c r="D473" s="2" t="s">
        <v>705</v>
      </c>
      <c r="E473" s="27">
        <v>100</v>
      </c>
      <c r="F473" s="27">
        <v>69665</v>
      </c>
      <c r="G473" s="27">
        <v>1</v>
      </c>
      <c r="H473" s="28">
        <v>44446.255586747684</v>
      </c>
      <c r="I473" s="2" t="s">
        <v>706</v>
      </c>
      <c r="J473" s="27">
        <v>46.968795776367188</v>
      </c>
      <c r="K473" s="27">
        <v>11.003402709960938</v>
      </c>
      <c r="L473" s="2" t="s">
        <v>15</v>
      </c>
      <c r="M473" s="2" t="s">
        <v>16</v>
      </c>
      <c r="N473" s="3">
        <v>4</v>
      </c>
      <c r="O473" s="27" t="s">
        <v>2008</v>
      </c>
      <c r="P473" s="27" t="s">
        <v>2009</v>
      </c>
      <c r="Q473" s="27" t="s">
        <v>2010</v>
      </c>
      <c r="R473" s="27">
        <f t="shared" si="30"/>
        <v>3</v>
      </c>
      <c r="S473" s="27">
        <v>1</v>
      </c>
      <c r="T473" s="27">
        <v>1</v>
      </c>
      <c r="U473" s="27"/>
      <c r="V473" s="27">
        <v>1</v>
      </c>
      <c r="W473" s="27"/>
      <c r="X473" s="27"/>
      <c r="Y473" s="27"/>
      <c r="Z473" s="27" t="s">
        <v>1427</v>
      </c>
      <c r="AA473" s="27" t="s">
        <v>1427</v>
      </c>
      <c r="AB473" s="27" t="s">
        <v>1427</v>
      </c>
      <c r="AC473" s="27">
        <f t="shared" si="31"/>
        <v>0</v>
      </c>
      <c r="AD473" s="27"/>
      <c r="AE473" s="27"/>
      <c r="AF473" s="27"/>
      <c r="AG473" s="27"/>
      <c r="AH473" s="27"/>
      <c r="AI473" s="27"/>
      <c r="AJ473" s="27"/>
      <c r="AK473" s="27"/>
      <c r="AL473" s="29">
        <v>0</v>
      </c>
      <c r="AM473" s="29">
        <v>0</v>
      </c>
      <c r="AN473" s="29">
        <v>6</v>
      </c>
      <c r="AO473" s="29">
        <v>6</v>
      </c>
      <c r="AP473" s="29">
        <v>9</v>
      </c>
      <c r="AQ473" s="29">
        <v>7</v>
      </c>
      <c r="AR473" s="29">
        <v>10</v>
      </c>
      <c r="AS473" s="29">
        <v>8</v>
      </c>
      <c r="AT473" s="29">
        <f t="shared" si="32"/>
        <v>7.666666666666667</v>
      </c>
      <c r="AU473" s="29">
        <v>8</v>
      </c>
      <c r="AV473" s="29">
        <v>8</v>
      </c>
      <c r="AW473" s="29">
        <v>1</v>
      </c>
      <c r="AX473" s="29">
        <v>56</v>
      </c>
      <c r="AY473" s="29">
        <v>0</v>
      </c>
      <c r="AZ473" s="27" t="s">
        <v>3197</v>
      </c>
      <c r="BA473" s="27" t="s">
        <v>1427</v>
      </c>
      <c r="BB473" s="27">
        <v>0</v>
      </c>
      <c r="BC473" s="27">
        <v>0</v>
      </c>
      <c r="BD473" s="27">
        <v>0</v>
      </c>
      <c r="BE473" s="27">
        <v>0</v>
      </c>
      <c r="BF473" s="27" t="s">
        <v>1427</v>
      </c>
      <c r="BG473" s="27">
        <v>168</v>
      </c>
      <c r="BH473" s="27" t="s">
        <v>1427</v>
      </c>
      <c r="BI473" s="27">
        <v>3</v>
      </c>
      <c r="BJ473" s="27" t="s">
        <v>1427</v>
      </c>
      <c r="BK473" s="27" t="s">
        <v>1427</v>
      </c>
      <c r="BL473" s="27" t="s">
        <v>1427</v>
      </c>
      <c r="BM473" s="27" t="s">
        <v>1427</v>
      </c>
      <c r="BN473" s="27">
        <v>2</v>
      </c>
      <c r="BO473" s="29">
        <v>4</v>
      </c>
      <c r="BP473" s="27">
        <v>120</v>
      </c>
      <c r="BQ473" s="27">
        <v>0</v>
      </c>
      <c r="BR473" s="27" t="s">
        <v>1427</v>
      </c>
      <c r="BS473" s="27">
        <v>1</v>
      </c>
      <c r="BT473" s="27">
        <v>0</v>
      </c>
      <c r="BU473" s="29">
        <v>2</v>
      </c>
    </row>
    <row r="474" spans="1:73" ht="30" hidden="1" outlineLevel="2" x14ac:dyDescent="0.25">
      <c r="A474" s="27">
        <v>364</v>
      </c>
      <c r="B474" s="28">
        <v>44446.34097222222</v>
      </c>
      <c r="C474" s="28">
        <v>44446.343078703707</v>
      </c>
      <c r="D474" s="2" t="s">
        <v>728</v>
      </c>
      <c r="E474" s="27">
        <v>100</v>
      </c>
      <c r="F474" s="27">
        <v>182</v>
      </c>
      <c r="G474" s="27">
        <v>1</v>
      </c>
      <c r="H474" s="28">
        <v>44446.343087870373</v>
      </c>
      <c r="I474" s="2" t="s">
        <v>729</v>
      </c>
      <c r="J474" s="27">
        <v>44.488006591796875</v>
      </c>
      <c r="K474" s="27">
        <v>11.375198364257813</v>
      </c>
      <c r="L474" s="2" t="s">
        <v>15</v>
      </c>
      <c r="M474" s="2" t="s">
        <v>16</v>
      </c>
      <c r="N474" s="3">
        <v>4</v>
      </c>
      <c r="O474" s="27" t="s">
        <v>2031</v>
      </c>
      <c r="P474" s="27" t="s">
        <v>2032</v>
      </c>
      <c r="Q474" s="27" t="s">
        <v>2033</v>
      </c>
      <c r="R474" s="27">
        <f t="shared" si="30"/>
        <v>3</v>
      </c>
      <c r="S474" s="27"/>
      <c r="T474" s="27"/>
      <c r="U474" s="27">
        <v>1</v>
      </c>
      <c r="V474" s="27"/>
      <c r="W474" s="27"/>
      <c r="X474" s="27">
        <v>2</v>
      </c>
      <c r="Y474" s="27"/>
      <c r="Z474" s="27" t="s">
        <v>1427</v>
      </c>
      <c r="AA474" s="27" t="s">
        <v>1427</v>
      </c>
      <c r="AB474" s="27" t="s">
        <v>1427</v>
      </c>
      <c r="AC474" s="27">
        <f t="shared" si="31"/>
        <v>0</v>
      </c>
      <c r="AD474" s="27"/>
      <c r="AE474" s="27"/>
      <c r="AF474" s="27"/>
      <c r="AG474" s="27"/>
      <c r="AH474" s="27"/>
      <c r="AI474" s="27"/>
      <c r="AJ474" s="27"/>
      <c r="AK474" s="27"/>
      <c r="AL474" s="29">
        <v>0</v>
      </c>
      <c r="AM474" s="29">
        <v>0</v>
      </c>
      <c r="AN474" s="29">
        <v>5</v>
      </c>
      <c r="AO474" s="29">
        <v>10</v>
      </c>
      <c r="AP474" s="29">
        <v>6</v>
      </c>
      <c r="AQ474" s="29">
        <v>1</v>
      </c>
      <c r="AR474" s="29">
        <v>1</v>
      </c>
      <c r="AS474" s="29">
        <v>10</v>
      </c>
      <c r="AT474" s="29">
        <f t="shared" si="32"/>
        <v>5.5</v>
      </c>
      <c r="AU474" s="29">
        <v>0</v>
      </c>
      <c r="AV474" s="29">
        <v>5</v>
      </c>
      <c r="AW474" s="29">
        <v>1</v>
      </c>
      <c r="AX474" s="29">
        <v>20</v>
      </c>
      <c r="AY474" s="29">
        <v>1</v>
      </c>
      <c r="AZ474" s="27" t="s">
        <v>1427</v>
      </c>
      <c r="BA474" s="27">
        <v>16</v>
      </c>
      <c r="BB474" s="27">
        <v>1</v>
      </c>
      <c r="BC474" s="27">
        <v>0</v>
      </c>
      <c r="BD474" s="27">
        <v>0</v>
      </c>
      <c r="BE474" s="27">
        <v>0</v>
      </c>
      <c r="BF474" s="27" t="s">
        <v>2864</v>
      </c>
      <c r="BG474" s="27">
        <v>164</v>
      </c>
      <c r="BH474" s="27" t="s">
        <v>1427</v>
      </c>
      <c r="BI474" s="27">
        <v>3</v>
      </c>
      <c r="BJ474" s="27">
        <v>15</v>
      </c>
      <c r="BK474" s="27" t="s">
        <v>1427</v>
      </c>
      <c r="BL474" s="27" t="s">
        <v>1427</v>
      </c>
      <c r="BM474" s="27" t="s">
        <v>1427</v>
      </c>
      <c r="BN474" s="27">
        <v>4</v>
      </c>
      <c r="BO474" s="29">
        <v>4</v>
      </c>
      <c r="BP474" s="27">
        <v>60</v>
      </c>
      <c r="BQ474" s="27">
        <v>0</v>
      </c>
      <c r="BR474" s="27" t="s">
        <v>1427</v>
      </c>
      <c r="BS474" s="27">
        <v>1</v>
      </c>
      <c r="BT474" s="27">
        <v>0</v>
      </c>
      <c r="BU474" s="29">
        <v>3</v>
      </c>
    </row>
    <row r="475" spans="1:73" ht="30" hidden="1" outlineLevel="2" x14ac:dyDescent="0.25">
      <c r="A475" s="27">
        <v>368</v>
      </c>
      <c r="B475" s="28">
        <v>44445.399317129632</v>
      </c>
      <c r="C475" s="28">
        <v>44446.358240740738</v>
      </c>
      <c r="D475" s="2" t="s">
        <v>736</v>
      </c>
      <c r="E475" s="27">
        <v>100</v>
      </c>
      <c r="F475" s="27">
        <v>82850</v>
      </c>
      <c r="G475" s="27">
        <v>1</v>
      </c>
      <c r="H475" s="28">
        <v>44446.358246018521</v>
      </c>
      <c r="I475" s="2" t="s">
        <v>737</v>
      </c>
      <c r="J475" s="27">
        <v>43.147903442382813</v>
      </c>
      <c r="K475" s="27">
        <v>12.109695434570313</v>
      </c>
      <c r="L475" s="2" t="s">
        <v>15</v>
      </c>
      <c r="M475" s="2" t="s">
        <v>16</v>
      </c>
      <c r="N475" s="3">
        <v>4</v>
      </c>
      <c r="O475" s="27" t="s">
        <v>1541</v>
      </c>
      <c r="P475" s="27" t="s">
        <v>2038</v>
      </c>
      <c r="Q475" s="27" t="s">
        <v>2039</v>
      </c>
      <c r="R475" s="27">
        <f t="shared" si="30"/>
        <v>3</v>
      </c>
      <c r="S475" s="27">
        <v>1</v>
      </c>
      <c r="T475" s="27"/>
      <c r="U475" s="27"/>
      <c r="V475" s="27">
        <v>1</v>
      </c>
      <c r="W475" s="27"/>
      <c r="X475" s="27">
        <v>1</v>
      </c>
      <c r="Y475" s="27"/>
      <c r="Z475" s="27" t="s">
        <v>1427</v>
      </c>
      <c r="AA475" s="27" t="s">
        <v>1427</v>
      </c>
      <c r="AB475" s="27" t="s">
        <v>1427</v>
      </c>
      <c r="AC475" s="27">
        <f t="shared" si="31"/>
        <v>0</v>
      </c>
      <c r="AD475" s="27"/>
      <c r="AE475" s="27"/>
      <c r="AF475" s="27"/>
      <c r="AG475" s="27"/>
      <c r="AH475" s="27"/>
      <c r="AI475" s="27"/>
      <c r="AJ475" s="27"/>
      <c r="AK475" s="27"/>
      <c r="AL475" s="29">
        <v>0</v>
      </c>
      <c r="AM475" s="29">
        <v>0</v>
      </c>
      <c r="AN475" s="29">
        <v>10</v>
      </c>
      <c r="AO475" s="29">
        <v>10</v>
      </c>
      <c r="AP475" s="29">
        <v>10</v>
      </c>
      <c r="AQ475" s="29">
        <v>10</v>
      </c>
      <c r="AR475" s="29">
        <v>10</v>
      </c>
      <c r="AS475" s="29">
        <v>10</v>
      </c>
      <c r="AT475" s="29">
        <f t="shared" si="32"/>
        <v>10</v>
      </c>
      <c r="AU475" s="29">
        <v>9</v>
      </c>
      <c r="AV475" s="29">
        <v>9</v>
      </c>
      <c r="AW475" s="29">
        <v>1</v>
      </c>
      <c r="AX475" s="29">
        <v>72</v>
      </c>
      <c r="AY475" s="29">
        <v>1</v>
      </c>
      <c r="AZ475" s="27" t="s">
        <v>1427</v>
      </c>
      <c r="BA475" s="27">
        <v>67</v>
      </c>
      <c r="BB475" s="27">
        <v>1</v>
      </c>
      <c r="BC475" s="27">
        <v>0</v>
      </c>
      <c r="BD475" s="27">
        <v>0</v>
      </c>
      <c r="BE475" s="27">
        <v>0</v>
      </c>
      <c r="BF475" s="27" t="s">
        <v>2697</v>
      </c>
      <c r="BG475" s="27">
        <v>170</v>
      </c>
      <c r="BH475" s="27" t="s">
        <v>1427</v>
      </c>
      <c r="BI475" s="27">
        <v>3</v>
      </c>
      <c r="BJ475" s="27" t="s">
        <v>1427</v>
      </c>
      <c r="BK475" s="27" t="s">
        <v>1427</v>
      </c>
      <c r="BL475" s="27" t="s">
        <v>1427</v>
      </c>
      <c r="BM475" s="27" t="s">
        <v>1427</v>
      </c>
      <c r="BN475" s="27">
        <v>2</v>
      </c>
      <c r="BO475" s="29">
        <v>3</v>
      </c>
      <c r="BP475" s="27">
        <v>60</v>
      </c>
      <c r="BQ475" s="27">
        <v>0</v>
      </c>
      <c r="BR475" s="27" t="s">
        <v>1427</v>
      </c>
      <c r="BS475" s="27">
        <v>1</v>
      </c>
      <c r="BT475" s="27">
        <v>1</v>
      </c>
      <c r="BU475" s="29">
        <v>2</v>
      </c>
    </row>
    <row r="476" spans="1:73" ht="30" hidden="1" outlineLevel="2" x14ac:dyDescent="0.25">
      <c r="A476" s="27">
        <v>374</v>
      </c>
      <c r="B476" s="28">
        <v>44446.1174537037</v>
      </c>
      <c r="C476" s="28">
        <v>44446.381701388891</v>
      </c>
      <c r="D476" s="2" t="s">
        <v>748</v>
      </c>
      <c r="E476" s="27">
        <v>100</v>
      </c>
      <c r="F476" s="27">
        <v>22831</v>
      </c>
      <c r="G476" s="27">
        <v>1</v>
      </c>
      <c r="H476" s="28">
        <v>44446.38171577546</v>
      </c>
      <c r="I476" s="2" t="s">
        <v>749</v>
      </c>
      <c r="J476" s="27">
        <v>45.40960693359375</v>
      </c>
      <c r="K476" s="27">
        <v>11.894699096679688</v>
      </c>
      <c r="L476" s="2" t="s">
        <v>15</v>
      </c>
      <c r="M476" s="2" t="s">
        <v>16</v>
      </c>
      <c r="N476" s="3">
        <v>4</v>
      </c>
      <c r="O476" s="27" t="s">
        <v>1535</v>
      </c>
      <c r="P476" s="27" t="s">
        <v>2045</v>
      </c>
      <c r="Q476" s="27" t="s">
        <v>2046</v>
      </c>
      <c r="R476" s="27">
        <f t="shared" si="30"/>
        <v>3</v>
      </c>
      <c r="S476" s="27">
        <v>1</v>
      </c>
      <c r="T476" s="27">
        <v>1</v>
      </c>
      <c r="U476" s="27">
        <v>1</v>
      </c>
      <c r="V476" s="27"/>
      <c r="W476" s="27"/>
      <c r="X476" s="27"/>
      <c r="Y476" s="27"/>
      <c r="Z476" s="27" t="s">
        <v>1427</v>
      </c>
      <c r="AA476" s="27" t="s">
        <v>1427</v>
      </c>
      <c r="AB476" s="27" t="s">
        <v>1427</v>
      </c>
      <c r="AC476" s="27">
        <f t="shared" si="31"/>
        <v>0</v>
      </c>
      <c r="AD476" s="27"/>
      <c r="AE476" s="27"/>
      <c r="AF476" s="27"/>
      <c r="AG476" s="27"/>
      <c r="AH476" s="27"/>
      <c r="AI476" s="27"/>
      <c r="AJ476" s="27"/>
      <c r="AK476" s="27"/>
      <c r="AL476" s="29">
        <v>0</v>
      </c>
      <c r="AM476" s="29">
        <v>0</v>
      </c>
      <c r="AN476" s="29">
        <v>7</v>
      </c>
      <c r="AO476" s="29">
        <v>9</v>
      </c>
      <c r="AP476" s="29">
        <v>7</v>
      </c>
      <c r="AQ476" s="29">
        <v>8</v>
      </c>
      <c r="AR476" s="29">
        <v>9</v>
      </c>
      <c r="AS476" s="29">
        <v>9</v>
      </c>
      <c r="AT476" s="29">
        <f t="shared" si="32"/>
        <v>8.1666666666666661</v>
      </c>
      <c r="AU476" s="29">
        <v>8</v>
      </c>
      <c r="AV476" s="29">
        <v>8</v>
      </c>
      <c r="AW476" s="29">
        <v>1</v>
      </c>
      <c r="AX476" s="29">
        <v>51</v>
      </c>
      <c r="AY476" s="29">
        <v>1</v>
      </c>
      <c r="AZ476" s="27" t="s">
        <v>1427</v>
      </c>
      <c r="BA476" s="27">
        <v>67</v>
      </c>
      <c r="BB476" s="27">
        <v>1</v>
      </c>
      <c r="BC476" s="27">
        <v>0</v>
      </c>
      <c r="BD476" s="27">
        <v>0</v>
      </c>
      <c r="BE476" s="27">
        <v>0</v>
      </c>
      <c r="BF476" s="27" t="s">
        <v>2869</v>
      </c>
      <c r="BG476" s="27">
        <v>166</v>
      </c>
      <c r="BH476" s="27" t="s">
        <v>1427</v>
      </c>
      <c r="BI476" s="27">
        <v>3</v>
      </c>
      <c r="BJ476" s="27" t="s">
        <v>1427</v>
      </c>
      <c r="BK476" s="27" t="s">
        <v>1427</v>
      </c>
      <c r="BL476" s="27" t="s">
        <v>1427</v>
      </c>
      <c r="BM476" s="27" t="s">
        <v>1427</v>
      </c>
      <c r="BN476" s="27">
        <v>3</v>
      </c>
      <c r="BO476" s="29">
        <v>3</v>
      </c>
      <c r="BP476" s="27">
        <v>120</v>
      </c>
      <c r="BQ476" s="27">
        <v>0</v>
      </c>
      <c r="BR476" s="27" t="s">
        <v>1427</v>
      </c>
      <c r="BS476" s="27">
        <v>1</v>
      </c>
      <c r="BT476" s="27">
        <v>0</v>
      </c>
      <c r="BU476" s="29">
        <v>2</v>
      </c>
    </row>
    <row r="477" spans="1:73" ht="45" hidden="1" outlineLevel="2" x14ac:dyDescent="0.25">
      <c r="A477" s="27">
        <v>386</v>
      </c>
      <c r="B477" s="28">
        <v>44446.425451388888</v>
      </c>
      <c r="C477" s="28">
        <v>44446.43072916667</v>
      </c>
      <c r="D477" s="2" t="s">
        <v>772</v>
      </c>
      <c r="E477" s="27">
        <v>100</v>
      </c>
      <c r="F477" s="27">
        <v>455</v>
      </c>
      <c r="G477" s="27">
        <v>1</v>
      </c>
      <c r="H477" s="28">
        <v>44446.430737141207</v>
      </c>
      <c r="I477" s="2" t="s">
        <v>773</v>
      </c>
      <c r="J477" s="27">
        <v>48.166305541992188</v>
      </c>
      <c r="K477" s="27">
        <v>11.56829833984375</v>
      </c>
      <c r="L477" s="2" t="s">
        <v>15</v>
      </c>
      <c r="M477" s="2" t="s">
        <v>16</v>
      </c>
      <c r="N477" s="3">
        <v>4</v>
      </c>
      <c r="O477" s="27" t="s">
        <v>2060</v>
      </c>
      <c r="P477" s="27" t="s">
        <v>2061</v>
      </c>
      <c r="Q477" s="27" t="s">
        <v>2062</v>
      </c>
      <c r="R477" s="27">
        <f t="shared" si="30"/>
        <v>3</v>
      </c>
      <c r="S477" s="27">
        <v>2</v>
      </c>
      <c r="T477" s="27"/>
      <c r="U477" s="27"/>
      <c r="V477" s="27">
        <v>1</v>
      </c>
      <c r="W477" s="27"/>
      <c r="X477" s="27"/>
      <c r="Y477" s="27"/>
      <c r="Z477" s="27" t="s">
        <v>1427</v>
      </c>
      <c r="AA477" s="27" t="s">
        <v>1427</v>
      </c>
      <c r="AB477" s="27" t="s">
        <v>1427</v>
      </c>
      <c r="AC477" s="27">
        <f t="shared" si="31"/>
        <v>0</v>
      </c>
      <c r="AD477" s="27"/>
      <c r="AE477" s="27"/>
      <c r="AF477" s="27"/>
      <c r="AG477" s="27"/>
      <c r="AH477" s="27"/>
      <c r="AI477" s="27"/>
      <c r="AJ477" s="27"/>
      <c r="AK477" s="27"/>
      <c r="AL477" s="29">
        <v>0</v>
      </c>
      <c r="AM477" s="29">
        <v>0</v>
      </c>
      <c r="AN477" s="29">
        <v>9</v>
      </c>
      <c r="AO477" s="29">
        <v>8</v>
      </c>
      <c r="AP477" s="29">
        <v>8</v>
      </c>
      <c r="AQ477" s="29">
        <v>9</v>
      </c>
      <c r="AR477" s="29">
        <v>9</v>
      </c>
      <c r="AS477" s="29">
        <v>8</v>
      </c>
      <c r="AT477" s="29">
        <f t="shared" si="32"/>
        <v>8.5</v>
      </c>
      <c r="AU477" s="29">
        <v>7</v>
      </c>
      <c r="AV477" s="29">
        <v>7</v>
      </c>
      <c r="AW477" s="29">
        <v>1</v>
      </c>
      <c r="AX477" s="29">
        <v>36</v>
      </c>
      <c r="AY477" s="29">
        <v>0</v>
      </c>
      <c r="AZ477" s="27" t="s">
        <v>3191</v>
      </c>
      <c r="BA477" s="27" t="s">
        <v>1427</v>
      </c>
      <c r="BB477" s="27">
        <v>0</v>
      </c>
      <c r="BC477" s="27">
        <v>0</v>
      </c>
      <c r="BD477" s="27">
        <v>0</v>
      </c>
      <c r="BE477" s="27">
        <v>0</v>
      </c>
      <c r="BF477" s="27" t="s">
        <v>1427</v>
      </c>
      <c r="BG477" s="27">
        <v>166</v>
      </c>
      <c r="BH477" s="27" t="s">
        <v>1427</v>
      </c>
      <c r="BI477" s="27">
        <v>7</v>
      </c>
      <c r="BJ477" s="27" t="s">
        <v>1427</v>
      </c>
      <c r="BK477" s="27" t="s">
        <v>1427</v>
      </c>
      <c r="BL477" s="27" t="s">
        <v>1427</v>
      </c>
      <c r="BM477" s="27" t="s">
        <v>1427</v>
      </c>
      <c r="BN477" s="27">
        <v>2</v>
      </c>
      <c r="BO477" s="29">
        <v>3</v>
      </c>
      <c r="BP477" s="27">
        <v>180</v>
      </c>
      <c r="BQ477" s="27">
        <v>0</v>
      </c>
      <c r="BR477" s="27" t="s">
        <v>1427</v>
      </c>
      <c r="BS477" s="27">
        <v>1</v>
      </c>
      <c r="BT477" s="27">
        <v>1</v>
      </c>
      <c r="BU477" s="29">
        <v>2</v>
      </c>
    </row>
    <row r="478" spans="1:73" ht="30" hidden="1" outlineLevel="2" x14ac:dyDescent="0.25">
      <c r="A478" s="27">
        <v>389</v>
      </c>
      <c r="B478" s="28">
        <v>44446.444282407407</v>
      </c>
      <c r="C478" s="28">
        <v>44446.451550925929</v>
      </c>
      <c r="D478" s="2" t="s">
        <v>778</v>
      </c>
      <c r="E478" s="27">
        <v>100</v>
      </c>
      <c r="F478" s="27">
        <v>628</v>
      </c>
      <c r="G478" s="27">
        <v>1</v>
      </c>
      <c r="H478" s="28">
        <v>44446.451560462963</v>
      </c>
      <c r="I478" s="2" t="s">
        <v>779</v>
      </c>
      <c r="J478" s="27">
        <v>45.403106689453125</v>
      </c>
      <c r="K478" s="27">
        <v>11.87469482421875</v>
      </c>
      <c r="L478" s="2" t="s">
        <v>15</v>
      </c>
      <c r="M478" s="2" t="s">
        <v>16</v>
      </c>
      <c r="N478" s="3">
        <v>4</v>
      </c>
      <c r="O478" s="27" t="s">
        <v>2066</v>
      </c>
      <c r="P478" s="27" t="s">
        <v>2067</v>
      </c>
      <c r="Q478" s="27" t="s">
        <v>2068</v>
      </c>
      <c r="R478" s="27">
        <f t="shared" si="30"/>
        <v>3</v>
      </c>
      <c r="S478" s="27">
        <v>1</v>
      </c>
      <c r="T478" s="27"/>
      <c r="U478" s="27"/>
      <c r="V478" s="27"/>
      <c r="W478" s="27"/>
      <c r="X478" s="27">
        <v>2</v>
      </c>
      <c r="Y478" s="27"/>
      <c r="Z478" s="27" t="s">
        <v>1427</v>
      </c>
      <c r="AA478" s="27" t="s">
        <v>1427</v>
      </c>
      <c r="AB478" s="27" t="s">
        <v>1427</v>
      </c>
      <c r="AC478" s="27">
        <f t="shared" si="31"/>
        <v>0</v>
      </c>
      <c r="AD478" s="27"/>
      <c r="AE478" s="27"/>
      <c r="AF478" s="27"/>
      <c r="AG478" s="27"/>
      <c r="AH478" s="27"/>
      <c r="AI478" s="27"/>
      <c r="AJ478" s="27"/>
      <c r="AK478" s="27"/>
      <c r="AL478" s="29">
        <v>0</v>
      </c>
      <c r="AM478" s="29">
        <v>0</v>
      </c>
      <c r="AN478" s="29">
        <v>7</v>
      </c>
      <c r="AO478" s="29">
        <v>6</v>
      </c>
      <c r="AP478" s="29">
        <v>7</v>
      </c>
      <c r="AQ478" s="29">
        <v>4</v>
      </c>
      <c r="AR478" s="29">
        <v>7</v>
      </c>
      <c r="AS478" s="29">
        <v>5</v>
      </c>
      <c r="AT478" s="29">
        <f t="shared" si="32"/>
        <v>6</v>
      </c>
      <c r="AU478" s="29">
        <v>4</v>
      </c>
      <c r="AV478" s="29">
        <v>4</v>
      </c>
      <c r="AW478" s="29">
        <v>1</v>
      </c>
      <c r="AX478" s="29">
        <v>30</v>
      </c>
      <c r="AY478" s="29">
        <v>1</v>
      </c>
      <c r="AZ478" s="27" t="s">
        <v>1427</v>
      </c>
      <c r="BA478" s="27">
        <v>123</v>
      </c>
      <c r="BB478" s="27">
        <v>1</v>
      </c>
      <c r="BC478" s="27">
        <v>0</v>
      </c>
      <c r="BD478" s="27">
        <v>0</v>
      </c>
      <c r="BE478" s="27">
        <v>0</v>
      </c>
      <c r="BF478" s="27" t="s">
        <v>2875</v>
      </c>
      <c r="BG478" s="27">
        <v>166</v>
      </c>
      <c r="BH478" s="27" t="s">
        <v>1427</v>
      </c>
      <c r="BI478" s="27">
        <v>7</v>
      </c>
      <c r="BJ478" s="27" t="s">
        <v>1427</v>
      </c>
      <c r="BK478" s="27" t="s">
        <v>1427</v>
      </c>
      <c r="BL478" s="27" t="s">
        <v>1427</v>
      </c>
      <c r="BM478" s="27" t="s">
        <v>1427</v>
      </c>
      <c r="BN478" s="27">
        <v>4</v>
      </c>
      <c r="BO478" s="29">
        <v>3</v>
      </c>
      <c r="BP478" s="27">
        <v>120</v>
      </c>
      <c r="BQ478" s="27">
        <v>1</v>
      </c>
      <c r="BR478" s="27">
        <v>1</v>
      </c>
      <c r="BS478" s="27">
        <v>1</v>
      </c>
      <c r="BT478" s="27">
        <v>1</v>
      </c>
      <c r="BU478" s="29">
        <v>4</v>
      </c>
    </row>
    <row r="479" spans="1:73" ht="45" hidden="1" outlineLevel="2" x14ac:dyDescent="0.25">
      <c r="A479" s="27">
        <v>397</v>
      </c>
      <c r="B479" s="28">
        <v>44446.50472222222</v>
      </c>
      <c r="C479" s="28">
        <v>44446.507673611108</v>
      </c>
      <c r="D479" s="2" t="s">
        <v>794</v>
      </c>
      <c r="E479" s="27">
        <v>100</v>
      </c>
      <c r="F479" s="27">
        <v>254</v>
      </c>
      <c r="G479" s="27">
        <v>1</v>
      </c>
      <c r="H479" s="28">
        <v>44446.507678668982</v>
      </c>
      <c r="I479" s="2" t="s">
        <v>795</v>
      </c>
      <c r="J479" s="27">
        <v>43.147903442382813</v>
      </c>
      <c r="K479" s="27">
        <v>12.109695434570313</v>
      </c>
      <c r="L479" s="2" t="s">
        <v>15</v>
      </c>
      <c r="M479" s="2" t="s">
        <v>16</v>
      </c>
      <c r="N479" s="3">
        <v>4</v>
      </c>
      <c r="O479" s="27" t="s">
        <v>2076</v>
      </c>
      <c r="P479" s="27" t="s">
        <v>2077</v>
      </c>
      <c r="Q479" s="27" t="s">
        <v>2078</v>
      </c>
      <c r="R479" s="27">
        <f t="shared" si="30"/>
        <v>3</v>
      </c>
      <c r="S479" s="27"/>
      <c r="T479" s="27"/>
      <c r="U479" s="27">
        <v>2</v>
      </c>
      <c r="V479" s="27"/>
      <c r="W479" s="27"/>
      <c r="X479" s="27">
        <v>1</v>
      </c>
      <c r="Y479" s="27"/>
      <c r="Z479" s="27" t="s">
        <v>1427</v>
      </c>
      <c r="AA479" s="27" t="s">
        <v>1427</v>
      </c>
      <c r="AB479" s="27" t="s">
        <v>1427</v>
      </c>
      <c r="AC479" s="27">
        <f t="shared" si="31"/>
        <v>0</v>
      </c>
      <c r="AD479" s="27"/>
      <c r="AE479" s="27"/>
      <c r="AF479" s="27"/>
      <c r="AG479" s="27"/>
      <c r="AH479" s="27"/>
      <c r="AI479" s="27"/>
      <c r="AJ479" s="27"/>
      <c r="AK479" s="27"/>
      <c r="AL479" s="29">
        <v>0</v>
      </c>
      <c r="AM479" s="29">
        <v>0</v>
      </c>
      <c r="AN479" s="29">
        <v>7</v>
      </c>
      <c r="AO479" s="29">
        <v>10</v>
      </c>
      <c r="AP479" s="29">
        <v>8</v>
      </c>
      <c r="AQ479" s="29">
        <v>8</v>
      </c>
      <c r="AR479" s="29">
        <v>10</v>
      </c>
      <c r="AS479" s="29">
        <v>7</v>
      </c>
      <c r="AT479" s="29">
        <f t="shared" si="32"/>
        <v>8.3333333333333339</v>
      </c>
      <c r="AU479" s="29">
        <v>7</v>
      </c>
      <c r="AV479" s="29">
        <v>7</v>
      </c>
      <c r="AW479" s="29">
        <v>1</v>
      </c>
      <c r="AX479" s="29">
        <v>54</v>
      </c>
      <c r="AY479" s="29">
        <v>1</v>
      </c>
      <c r="AZ479" s="27" t="s">
        <v>1427</v>
      </c>
      <c r="BA479" s="27">
        <v>67</v>
      </c>
      <c r="BB479" s="27">
        <v>1</v>
      </c>
      <c r="BC479" s="27">
        <v>0</v>
      </c>
      <c r="BD479" s="27">
        <v>0</v>
      </c>
      <c r="BE479" s="27">
        <v>0</v>
      </c>
      <c r="BF479" s="27" t="s">
        <v>2879</v>
      </c>
      <c r="BG479" s="27">
        <v>171</v>
      </c>
      <c r="BH479" s="27" t="s">
        <v>1427</v>
      </c>
      <c r="BI479" s="27">
        <v>2</v>
      </c>
      <c r="BJ479" s="27" t="s">
        <v>1427</v>
      </c>
      <c r="BK479" s="27" t="s">
        <v>1427</v>
      </c>
      <c r="BL479" s="27" t="s">
        <v>1427</v>
      </c>
      <c r="BM479" s="27" t="s">
        <v>1427</v>
      </c>
      <c r="BN479" s="27">
        <v>4</v>
      </c>
      <c r="BO479" s="29">
        <v>3</v>
      </c>
      <c r="BP479" s="27">
        <v>60</v>
      </c>
      <c r="BQ479" s="27">
        <v>0</v>
      </c>
      <c r="BR479" s="27" t="s">
        <v>1427</v>
      </c>
      <c r="BS479" s="27">
        <v>1</v>
      </c>
      <c r="BT479" s="27">
        <v>1</v>
      </c>
      <c r="BU479" s="29">
        <v>5</v>
      </c>
    </row>
    <row r="480" spans="1:73" ht="45" hidden="1" outlineLevel="2" x14ac:dyDescent="0.25">
      <c r="A480" s="27">
        <v>398</v>
      </c>
      <c r="B480" s="28">
        <v>44446.505613425928</v>
      </c>
      <c r="C480" s="28">
        <v>44446.509293981479</v>
      </c>
      <c r="D480" s="2" t="s">
        <v>796</v>
      </c>
      <c r="E480" s="27">
        <v>100</v>
      </c>
      <c r="F480" s="27">
        <v>318</v>
      </c>
      <c r="G480" s="27">
        <v>1</v>
      </c>
      <c r="H480" s="28">
        <v>44446.509307696761</v>
      </c>
      <c r="I480" s="2" t="s">
        <v>797</v>
      </c>
      <c r="J480" s="27">
        <v>45.845703125</v>
      </c>
      <c r="K480" s="27">
        <v>12.337005615234375</v>
      </c>
      <c r="L480" s="2" t="s">
        <v>15</v>
      </c>
      <c r="M480" s="2" t="s">
        <v>16</v>
      </c>
      <c r="N480" s="3">
        <v>4</v>
      </c>
      <c r="O480" s="27" t="s">
        <v>2079</v>
      </c>
      <c r="P480" s="27" t="s">
        <v>2080</v>
      </c>
      <c r="Q480" s="27" t="s">
        <v>2081</v>
      </c>
      <c r="R480" s="27">
        <f t="shared" si="30"/>
        <v>3</v>
      </c>
      <c r="S480" s="27">
        <v>1</v>
      </c>
      <c r="T480" s="27"/>
      <c r="U480" s="27">
        <v>1</v>
      </c>
      <c r="V480" s="27"/>
      <c r="W480" s="27"/>
      <c r="X480" s="27">
        <v>1</v>
      </c>
      <c r="Y480" s="27"/>
      <c r="Z480" s="27" t="s">
        <v>1427</v>
      </c>
      <c r="AA480" s="27" t="s">
        <v>1427</v>
      </c>
      <c r="AB480" s="27" t="s">
        <v>1427</v>
      </c>
      <c r="AC480" s="27">
        <f t="shared" si="31"/>
        <v>0</v>
      </c>
      <c r="AD480" s="27"/>
      <c r="AE480" s="27"/>
      <c r="AF480" s="27"/>
      <c r="AG480" s="27"/>
      <c r="AH480" s="27"/>
      <c r="AI480" s="27"/>
      <c r="AJ480" s="27"/>
      <c r="AK480" s="27"/>
      <c r="AL480" s="29">
        <v>0</v>
      </c>
      <c r="AM480" s="29">
        <v>0</v>
      </c>
      <c r="AN480" s="29">
        <v>8</v>
      </c>
      <c r="AO480" s="29">
        <v>6</v>
      </c>
      <c r="AP480" s="29">
        <v>8</v>
      </c>
      <c r="AQ480" s="29">
        <v>6</v>
      </c>
      <c r="AR480" s="29">
        <v>8</v>
      </c>
      <c r="AS480" s="29">
        <v>9</v>
      </c>
      <c r="AT480" s="29">
        <f t="shared" si="32"/>
        <v>7.5</v>
      </c>
      <c r="AU480" s="29">
        <v>6</v>
      </c>
      <c r="AV480" s="29">
        <v>6</v>
      </c>
      <c r="AW480" s="29">
        <v>0</v>
      </c>
      <c r="AX480" s="29">
        <v>38</v>
      </c>
      <c r="AY480" s="29">
        <v>1</v>
      </c>
      <c r="AZ480" s="27" t="s">
        <v>1427</v>
      </c>
      <c r="BA480" s="27">
        <v>102</v>
      </c>
      <c r="BB480" s="27">
        <v>1</v>
      </c>
      <c r="BC480" s="27">
        <v>0</v>
      </c>
      <c r="BD480" s="27">
        <v>0</v>
      </c>
      <c r="BE480" s="27">
        <v>0</v>
      </c>
      <c r="BF480" s="27">
        <v>33030</v>
      </c>
      <c r="BG480" s="27">
        <v>166</v>
      </c>
      <c r="BH480" s="27" t="s">
        <v>1427</v>
      </c>
      <c r="BI480" s="27">
        <v>4</v>
      </c>
      <c r="BJ480" s="27">
        <v>7</v>
      </c>
      <c r="BK480" s="27" t="s">
        <v>1427</v>
      </c>
      <c r="BL480" s="27" t="s">
        <v>1427</v>
      </c>
      <c r="BM480" s="27" t="s">
        <v>1427</v>
      </c>
      <c r="BN480" s="27">
        <v>2</v>
      </c>
      <c r="BO480" s="29">
        <v>3</v>
      </c>
      <c r="BP480" s="27">
        <v>60</v>
      </c>
      <c r="BQ480" s="27">
        <v>0</v>
      </c>
      <c r="BR480" s="27" t="s">
        <v>1427</v>
      </c>
      <c r="BS480" s="27">
        <v>1</v>
      </c>
      <c r="BT480" s="27">
        <v>1</v>
      </c>
      <c r="BU480" s="29">
        <v>6</v>
      </c>
    </row>
    <row r="481" spans="1:73" ht="45" hidden="1" outlineLevel="2" x14ac:dyDescent="0.25">
      <c r="A481" s="27">
        <v>404</v>
      </c>
      <c r="B481" s="28">
        <v>44446.550416666665</v>
      </c>
      <c r="C481" s="28">
        <v>44446.555150462962</v>
      </c>
      <c r="D481" s="2" t="s">
        <v>808</v>
      </c>
      <c r="E481" s="27">
        <v>100</v>
      </c>
      <c r="F481" s="27">
        <v>408</v>
      </c>
      <c r="G481" s="27">
        <v>1</v>
      </c>
      <c r="H481" s="28">
        <v>44446.55516196759</v>
      </c>
      <c r="I481" s="2" t="s">
        <v>809</v>
      </c>
      <c r="J481" s="27">
        <v>45.34429931640625</v>
      </c>
      <c r="K481" s="27">
        <v>11.66729736328125</v>
      </c>
      <c r="L481" s="2" t="s">
        <v>15</v>
      </c>
      <c r="M481" s="2" t="s">
        <v>16</v>
      </c>
      <c r="N481" s="3">
        <v>4</v>
      </c>
      <c r="O481" s="27" t="s">
        <v>2088</v>
      </c>
      <c r="P481" s="27" t="s">
        <v>2089</v>
      </c>
      <c r="Q481" s="27" t="s">
        <v>2090</v>
      </c>
      <c r="R481" s="27">
        <f t="shared" si="30"/>
        <v>3</v>
      </c>
      <c r="S481" s="27"/>
      <c r="T481" s="27"/>
      <c r="U481" s="27">
        <v>3</v>
      </c>
      <c r="V481" s="27"/>
      <c r="W481" s="27"/>
      <c r="X481" s="27"/>
      <c r="Y481" s="27"/>
      <c r="Z481" s="27" t="s">
        <v>1427</v>
      </c>
      <c r="AA481" s="27" t="s">
        <v>1427</v>
      </c>
      <c r="AB481" s="27" t="s">
        <v>1427</v>
      </c>
      <c r="AC481" s="27">
        <f t="shared" si="31"/>
        <v>0</v>
      </c>
      <c r="AD481" s="27"/>
      <c r="AE481" s="27"/>
      <c r="AF481" s="27"/>
      <c r="AG481" s="27"/>
      <c r="AH481" s="27"/>
      <c r="AI481" s="27"/>
      <c r="AJ481" s="27"/>
      <c r="AK481" s="27"/>
      <c r="AL481" s="29">
        <v>0</v>
      </c>
      <c r="AM481" s="29">
        <v>0</v>
      </c>
      <c r="AN481" s="29">
        <v>6</v>
      </c>
      <c r="AO481" s="29">
        <v>8</v>
      </c>
      <c r="AP481" s="29">
        <v>6</v>
      </c>
      <c r="AQ481" s="29">
        <v>7</v>
      </c>
      <c r="AR481" s="29">
        <v>5</v>
      </c>
      <c r="AS481" s="29">
        <v>6</v>
      </c>
      <c r="AT481" s="29">
        <f t="shared" si="32"/>
        <v>6.333333333333333</v>
      </c>
      <c r="AU481" s="29">
        <v>6</v>
      </c>
      <c r="AV481" s="29">
        <v>6</v>
      </c>
      <c r="AW481" s="29">
        <v>1</v>
      </c>
      <c r="AX481" s="29">
        <v>50</v>
      </c>
      <c r="AY481" s="29">
        <v>1</v>
      </c>
      <c r="AZ481" s="27" t="s">
        <v>1427</v>
      </c>
      <c r="BA481" s="27">
        <v>67</v>
      </c>
      <c r="BB481" s="27">
        <v>1</v>
      </c>
      <c r="BC481" s="27">
        <v>0</v>
      </c>
      <c r="BD481" s="27">
        <v>0</v>
      </c>
      <c r="BE481" s="27">
        <v>0</v>
      </c>
      <c r="BF481" s="27" t="s">
        <v>2764</v>
      </c>
      <c r="BG481" s="27">
        <v>173</v>
      </c>
      <c r="BH481" s="27" t="s">
        <v>2740</v>
      </c>
      <c r="BI481" s="27">
        <v>3</v>
      </c>
      <c r="BJ481" s="27" t="s">
        <v>1427</v>
      </c>
      <c r="BK481" s="27" t="s">
        <v>1427</v>
      </c>
      <c r="BL481" s="27" t="s">
        <v>1427</v>
      </c>
      <c r="BM481" s="27" t="s">
        <v>1427</v>
      </c>
      <c r="BN481" s="27">
        <v>4</v>
      </c>
      <c r="BO481" s="29">
        <v>3</v>
      </c>
      <c r="BP481" s="27">
        <v>60</v>
      </c>
      <c r="BQ481" s="27">
        <v>0</v>
      </c>
      <c r="BR481" s="27" t="s">
        <v>1427</v>
      </c>
      <c r="BS481" s="27">
        <v>1</v>
      </c>
      <c r="BT481" s="27">
        <v>1</v>
      </c>
      <c r="BU481" s="29">
        <v>3</v>
      </c>
    </row>
    <row r="482" spans="1:73" ht="30" hidden="1" outlineLevel="2" x14ac:dyDescent="0.25">
      <c r="A482" s="27">
        <v>407</v>
      </c>
      <c r="B482" s="28">
        <v>44446.560590277775</v>
      </c>
      <c r="C482" s="28">
        <v>44446.563518518517</v>
      </c>
      <c r="D482" s="2" t="s">
        <v>814</v>
      </c>
      <c r="E482" s="27">
        <v>100</v>
      </c>
      <c r="F482" s="27">
        <v>253</v>
      </c>
      <c r="G482" s="27">
        <v>1</v>
      </c>
      <c r="H482" s="28">
        <v>44446.563528437502</v>
      </c>
      <c r="I482" s="2" t="s">
        <v>815</v>
      </c>
      <c r="J482" s="27">
        <v>45.66180419921875</v>
      </c>
      <c r="K482" s="27">
        <v>12.2427978515625</v>
      </c>
      <c r="L482" s="2" t="s">
        <v>15</v>
      </c>
      <c r="M482" s="2" t="s">
        <v>16</v>
      </c>
      <c r="N482" s="3">
        <v>4</v>
      </c>
      <c r="O482" s="27" t="s">
        <v>2091</v>
      </c>
      <c r="P482" s="27" t="s">
        <v>2092</v>
      </c>
      <c r="Q482" s="27" t="s">
        <v>2093</v>
      </c>
      <c r="R482" s="27">
        <f t="shared" si="30"/>
        <v>3</v>
      </c>
      <c r="S482" s="27"/>
      <c r="T482" s="27"/>
      <c r="U482" s="27">
        <v>2</v>
      </c>
      <c r="V482" s="27"/>
      <c r="W482" s="27"/>
      <c r="X482" s="27">
        <v>1</v>
      </c>
      <c r="Y482" s="27"/>
      <c r="Z482" s="27" t="s">
        <v>1427</v>
      </c>
      <c r="AA482" s="27" t="s">
        <v>1427</v>
      </c>
      <c r="AB482" s="27" t="s">
        <v>1427</v>
      </c>
      <c r="AC482" s="27">
        <f t="shared" si="31"/>
        <v>0</v>
      </c>
      <c r="AD482" s="27"/>
      <c r="AE482" s="27"/>
      <c r="AF482" s="27"/>
      <c r="AG482" s="27"/>
      <c r="AH482" s="27"/>
      <c r="AI482" s="27"/>
      <c r="AJ482" s="27"/>
      <c r="AK482" s="27"/>
      <c r="AL482" s="29">
        <v>0</v>
      </c>
      <c r="AM482" s="29">
        <v>0</v>
      </c>
      <c r="AN482" s="29">
        <v>8</v>
      </c>
      <c r="AO482" s="29">
        <v>5</v>
      </c>
      <c r="AP482" s="29">
        <v>9</v>
      </c>
      <c r="AQ482" s="29">
        <v>10</v>
      </c>
      <c r="AR482" s="29">
        <v>10</v>
      </c>
      <c r="AS482" s="29">
        <v>6</v>
      </c>
      <c r="AT482" s="29">
        <f t="shared" si="32"/>
        <v>8</v>
      </c>
      <c r="AU482" s="29">
        <v>6</v>
      </c>
      <c r="AV482" s="29">
        <v>6</v>
      </c>
      <c r="AW482" s="29">
        <v>1</v>
      </c>
      <c r="AX482" s="29">
        <v>29</v>
      </c>
      <c r="AY482" s="29">
        <v>1</v>
      </c>
      <c r="AZ482" s="27" t="s">
        <v>1427</v>
      </c>
      <c r="BA482" s="27">
        <v>100</v>
      </c>
      <c r="BB482" s="27">
        <v>1</v>
      </c>
      <c r="BC482" s="27">
        <v>0</v>
      </c>
      <c r="BD482" s="27">
        <v>0</v>
      </c>
      <c r="BE482" s="27">
        <v>0</v>
      </c>
      <c r="BF482" s="27" t="s">
        <v>2614</v>
      </c>
      <c r="BG482" s="27">
        <v>166</v>
      </c>
      <c r="BH482" s="27" t="s">
        <v>1427</v>
      </c>
      <c r="BI482" s="27">
        <v>3</v>
      </c>
      <c r="BJ482" s="27" t="s">
        <v>1427</v>
      </c>
      <c r="BK482" s="27" t="s">
        <v>1427</v>
      </c>
      <c r="BL482" s="27" t="s">
        <v>1427</v>
      </c>
      <c r="BM482" s="27" t="s">
        <v>1427</v>
      </c>
      <c r="BN482" s="27">
        <v>4</v>
      </c>
      <c r="BO482" s="29">
        <v>3</v>
      </c>
      <c r="BP482" s="27">
        <v>60</v>
      </c>
      <c r="BQ482" s="27">
        <v>0</v>
      </c>
      <c r="BR482" s="27" t="s">
        <v>1427</v>
      </c>
      <c r="BS482" s="27">
        <v>0</v>
      </c>
      <c r="BT482" s="27">
        <v>0</v>
      </c>
      <c r="BU482" s="29">
        <v>3</v>
      </c>
    </row>
    <row r="483" spans="1:73" ht="45" hidden="1" outlineLevel="2" x14ac:dyDescent="0.25">
      <c r="A483" s="27">
        <v>413</v>
      </c>
      <c r="B483" s="28">
        <v>44446.590925925928</v>
      </c>
      <c r="C483" s="28">
        <v>44446.594930555555</v>
      </c>
      <c r="D483" s="2" t="s">
        <v>826</v>
      </c>
      <c r="E483" s="27">
        <v>100</v>
      </c>
      <c r="F483" s="27">
        <v>346</v>
      </c>
      <c r="G483" s="27">
        <v>1</v>
      </c>
      <c r="H483" s="28">
        <v>44446.594938854163</v>
      </c>
      <c r="I483" s="2" t="s">
        <v>827</v>
      </c>
      <c r="J483" s="27">
        <v>41.890396118164063</v>
      </c>
      <c r="K483" s="27">
        <v>12.512603759765625</v>
      </c>
      <c r="L483" s="2" t="s">
        <v>15</v>
      </c>
      <c r="M483" s="2" t="s">
        <v>16</v>
      </c>
      <c r="N483" s="3">
        <v>4</v>
      </c>
      <c r="O483" s="27" t="s">
        <v>2103</v>
      </c>
      <c r="P483" s="27" t="s">
        <v>2104</v>
      </c>
      <c r="Q483" s="27" t="s">
        <v>2105</v>
      </c>
      <c r="R483" s="27">
        <f t="shared" si="30"/>
        <v>3</v>
      </c>
      <c r="S483" s="27"/>
      <c r="T483" s="27"/>
      <c r="U483" s="27">
        <v>1</v>
      </c>
      <c r="V483" s="27"/>
      <c r="W483" s="27"/>
      <c r="X483" s="27">
        <v>2</v>
      </c>
      <c r="Y483" s="27"/>
      <c r="Z483" s="27" t="s">
        <v>1427</v>
      </c>
      <c r="AA483" s="27" t="s">
        <v>1427</v>
      </c>
      <c r="AB483" s="27" t="s">
        <v>1427</v>
      </c>
      <c r="AC483" s="27">
        <f t="shared" si="31"/>
        <v>0</v>
      </c>
      <c r="AD483" s="27"/>
      <c r="AE483" s="27"/>
      <c r="AF483" s="27"/>
      <c r="AG483" s="27"/>
      <c r="AH483" s="27"/>
      <c r="AI483" s="27"/>
      <c r="AJ483" s="27"/>
      <c r="AK483" s="27"/>
      <c r="AL483" s="29">
        <v>0</v>
      </c>
      <c r="AM483" s="29">
        <v>0</v>
      </c>
      <c r="AN483" s="29">
        <v>6</v>
      </c>
      <c r="AO483" s="29">
        <v>10</v>
      </c>
      <c r="AP483" s="29">
        <v>8</v>
      </c>
      <c r="AQ483" s="29">
        <v>9</v>
      </c>
      <c r="AR483" s="29">
        <v>2</v>
      </c>
      <c r="AS483" s="29">
        <v>8</v>
      </c>
      <c r="AT483" s="29">
        <f t="shared" si="32"/>
        <v>7.166666666666667</v>
      </c>
      <c r="AU483" s="29">
        <v>4</v>
      </c>
      <c r="AV483" s="29">
        <v>4</v>
      </c>
      <c r="AW483" s="29">
        <v>1</v>
      </c>
      <c r="AX483" s="29">
        <v>31</v>
      </c>
      <c r="AY483" s="29">
        <v>1</v>
      </c>
      <c r="AZ483" s="27" t="s">
        <v>1427</v>
      </c>
      <c r="BA483" s="27">
        <v>86</v>
      </c>
      <c r="BB483" s="27">
        <v>0</v>
      </c>
      <c r="BC483" s="27">
        <v>1</v>
      </c>
      <c r="BD483" s="27">
        <v>0</v>
      </c>
      <c r="BE483" s="27">
        <v>0</v>
      </c>
      <c r="BF483" s="27" t="s">
        <v>2609</v>
      </c>
      <c r="BG483" s="27">
        <v>166</v>
      </c>
      <c r="BH483" s="27" t="s">
        <v>1427</v>
      </c>
      <c r="BI483" s="27">
        <v>7</v>
      </c>
      <c r="BJ483" s="27" t="s">
        <v>1427</v>
      </c>
      <c r="BK483" s="27" t="s">
        <v>1427</v>
      </c>
      <c r="BL483" s="27" t="s">
        <v>1427</v>
      </c>
      <c r="BM483" s="27" t="s">
        <v>1427</v>
      </c>
      <c r="BN483" s="27">
        <v>4</v>
      </c>
      <c r="BO483" s="29">
        <v>4</v>
      </c>
      <c r="BP483" s="27">
        <v>60</v>
      </c>
      <c r="BQ483" s="27">
        <v>0</v>
      </c>
      <c r="BR483" s="27" t="s">
        <v>1427</v>
      </c>
      <c r="BS483" s="27">
        <v>1</v>
      </c>
      <c r="BT483" s="27">
        <v>1</v>
      </c>
      <c r="BU483" s="29">
        <v>3</v>
      </c>
    </row>
    <row r="484" spans="1:73" ht="45" hidden="1" outlineLevel="2" x14ac:dyDescent="0.25">
      <c r="A484" s="27">
        <v>420</v>
      </c>
      <c r="B484" s="28">
        <v>44446.619386574072</v>
      </c>
      <c r="C484" s="28">
        <v>44446.627106481479</v>
      </c>
      <c r="D484" s="2" t="s">
        <v>840</v>
      </c>
      <c r="E484" s="27">
        <v>100</v>
      </c>
      <c r="F484" s="27">
        <v>666</v>
      </c>
      <c r="G484" s="27">
        <v>1</v>
      </c>
      <c r="H484" s="28">
        <v>44446.627118229168</v>
      </c>
      <c r="I484" s="2" t="s">
        <v>841</v>
      </c>
      <c r="J484" s="27">
        <v>44.843994140625</v>
      </c>
      <c r="K484" s="27">
        <v>11.632705688476563</v>
      </c>
      <c r="L484" s="2" t="s">
        <v>15</v>
      </c>
      <c r="M484" s="2" t="s">
        <v>16</v>
      </c>
      <c r="N484" s="3">
        <v>4</v>
      </c>
      <c r="O484" s="27" t="s">
        <v>2118</v>
      </c>
      <c r="P484" s="27" t="s">
        <v>2119</v>
      </c>
      <c r="Q484" s="27" t="s">
        <v>1705</v>
      </c>
      <c r="R484" s="27">
        <f t="shared" si="30"/>
        <v>3</v>
      </c>
      <c r="S484" s="27"/>
      <c r="T484" s="27"/>
      <c r="U484" s="27"/>
      <c r="V484" s="27"/>
      <c r="W484" s="27"/>
      <c r="X484" s="27">
        <v>3</v>
      </c>
      <c r="Y484" s="27"/>
      <c r="Z484" s="27" t="s">
        <v>1427</v>
      </c>
      <c r="AA484" s="27" t="s">
        <v>1427</v>
      </c>
      <c r="AB484" s="27" t="s">
        <v>1427</v>
      </c>
      <c r="AC484" s="27">
        <f t="shared" si="31"/>
        <v>0</v>
      </c>
      <c r="AD484" s="27"/>
      <c r="AE484" s="27"/>
      <c r="AF484" s="27"/>
      <c r="AG484" s="27"/>
      <c r="AH484" s="27"/>
      <c r="AI484" s="27"/>
      <c r="AJ484" s="27"/>
      <c r="AK484" s="27"/>
      <c r="AL484" s="29">
        <v>0</v>
      </c>
      <c r="AM484" s="29">
        <v>0</v>
      </c>
      <c r="AN484" s="29">
        <v>6</v>
      </c>
      <c r="AO484" s="29">
        <v>8</v>
      </c>
      <c r="AP484" s="29">
        <v>5</v>
      </c>
      <c r="AQ484" s="29">
        <v>7</v>
      </c>
      <c r="AR484" s="29">
        <v>5</v>
      </c>
      <c r="AS484" s="29">
        <v>7</v>
      </c>
      <c r="AT484" s="29">
        <f t="shared" si="32"/>
        <v>6.333333333333333</v>
      </c>
      <c r="AU484" s="29">
        <v>4</v>
      </c>
      <c r="AV484" s="29">
        <v>6</v>
      </c>
      <c r="AW484" s="29">
        <v>0</v>
      </c>
      <c r="AX484" s="29">
        <v>59</v>
      </c>
      <c r="AY484" s="29">
        <v>1</v>
      </c>
      <c r="AZ484" s="27" t="s">
        <v>1427</v>
      </c>
      <c r="BA484" s="27">
        <v>67</v>
      </c>
      <c r="BB484" s="27">
        <v>1</v>
      </c>
      <c r="BC484" s="27">
        <v>0</v>
      </c>
      <c r="BD484" s="27">
        <v>0</v>
      </c>
      <c r="BE484" s="27">
        <v>0</v>
      </c>
      <c r="BF484" s="27" t="s">
        <v>2697</v>
      </c>
      <c r="BG484" s="27">
        <v>171</v>
      </c>
      <c r="BH484" s="27" t="s">
        <v>1427</v>
      </c>
      <c r="BI484" s="27">
        <v>7</v>
      </c>
      <c r="BJ484" s="27" t="s">
        <v>1427</v>
      </c>
      <c r="BK484" s="27" t="s">
        <v>1427</v>
      </c>
      <c r="BL484" s="27" t="s">
        <v>1427</v>
      </c>
      <c r="BM484" s="27" t="s">
        <v>1427</v>
      </c>
      <c r="BN484" s="27">
        <v>1</v>
      </c>
      <c r="BO484" s="29">
        <v>3</v>
      </c>
      <c r="BP484" s="27">
        <v>60</v>
      </c>
      <c r="BQ484" s="27">
        <v>0</v>
      </c>
      <c r="BR484" s="27" t="s">
        <v>1427</v>
      </c>
      <c r="BS484" s="27">
        <v>1</v>
      </c>
      <c r="BT484" s="27">
        <v>1</v>
      </c>
      <c r="BU484" s="29">
        <v>2</v>
      </c>
    </row>
    <row r="485" spans="1:73" ht="45" hidden="1" outlineLevel="2" x14ac:dyDescent="0.25">
      <c r="A485" s="27">
        <v>430</v>
      </c>
      <c r="B485" s="28">
        <v>44446.949803240743</v>
      </c>
      <c r="C485" s="28">
        <v>44446.956145833334</v>
      </c>
      <c r="D485" s="2" t="s">
        <v>860</v>
      </c>
      <c r="E485" s="27">
        <v>100</v>
      </c>
      <c r="F485" s="27">
        <v>547</v>
      </c>
      <c r="G485" s="27">
        <v>1</v>
      </c>
      <c r="H485" s="28">
        <v>44446.95615474537</v>
      </c>
      <c r="I485" s="2" t="s">
        <v>861</v>
      </c>
      <c r="J485" s="27">
        <v>42.675506591796875</v>
      </c>
      <c r="K485" s="27">
        <v>14.020492553710938</v>
      </c>
      <c r="L485" s="2" t="s">
        <v>15</v>
      </c>
      <c r="M485" s="2" t="s">
        <v>16</v>
      </c>
      <c r="N485" s="3">
        <v>4</v>
      </c>
      <c r="O485" s="27" t="s">
        <v>1730</v>
      </c>
      <c r="P485" s="27" t="s">
        <v>2138</v>
      </c>
      <c r="Q485" s="27" t="s">
        <v>2139</v>
      </c>
      <c r="R485" s="27">
        <f t="shared" si="30"/>
        <v>3</v>
      </c>
      <c r="S485" s="27">
        <v>1</v>
      </c>
      <c r="T485" s="27">
        <v>1</v>
      </c>
      <c r="U485" s="27"/>
      <c r="V485" s="27"/>
      <c r="W485" s="27"/>
      <c r="X485" s="27">
        <v>1</v>
      </c>
      <c r="Y485" s="27"/>
      <c r="Z485" s="27" t="s">
        <v>1427</v>
      </c>
      <c r="AA485" s="27" t="s">
        <v>1427</v>
      </c>
      <c r="AB485" s="27" t="s">
        <v>1427</v>
      </c>
      <c r="AC485" s="27">
        <f t="shared" si="31"/>
        <v>0</v>
      </c>
      <c r="AD485" s="27"/>
      <c r="AE485" s="27"/>
      <c r="AF485" s="27"/>
      <c r="AG485" s="27"/>
      <c r="AH485" s="27"/>
      <c r="AI485" s="27"/>
      <c r="AJ485" s="27"/>
      <c r="AK485" s="27"/>
      <c r="AL485" s="29">
        <v>0</v>
      </c>
      <c r="AM485" s="29">
        <v>0</v>
      </c>
      <c r="AN485" s="29">
        <v>7</v>
      </c>
      <c r="AO485" s="29">
        <v>4</v>
      </c>
      <c r="AP485" s="29">
        <v>7</v>
      </c>
      <c r="AQ485" s="29">
        <v>6</v>
      </c>
      <c r="AR485" s="29">
        <v>7</v>
      </c>
      <c r="AS485" s="29">
        <v>4</v>
      </c>
      <c r="AT485" s="29">
        <f t="shared" si="32"/>
        <v>5.833333333333333</v>
      </c>
      <c r="AU485" s="29">
        <v>5</v>
      </c>
      <c r="AV485" s="29">
        <v>5</v>
      </c>
      <c r="AW485" s="29">
        <v>1</v>
      </c>
      <c r="AX485" s="29">
        <v>63</v>
      </c>
      <c r="AY485" s="29">
        <v>1</v>
      </c>
      <c r="AZ485" s="27" t="s">
        <v>1427</v>
      </c>
      <c r="BA485" s="27">
        <v>22</v>
      </c>
      <c r="BB485" s="27">
        <v>0</v>
      </c>
      <c r="BC485" s="27">
        <v>0</v>
      </c>
      <c r="BD485" s="27">
        <v>1</v>
      </c>
      <c r="BE485" s="27">
        <v>0</v>
      </c>
      <c r="BF485" s="27" t="s">
        <v>2582</v>
      </c>
      <c r="BG485" s="27">
        <v>173</v>
      </c>
      <c r="BH485" s="27" t="s">
        <v>2698</v>
      </c>
      <c r="BI485" s="27">
        <v>5</v>
      </c>
      <c r="BJ485" s="27">
        <v>14</v>
      </c>
      <c r="BK485" s="27" t="s">
        <v>1427</v>
      </c>
      <c r="BL485" s="27">
        <v>120</v>
      </c>
      <c r="BM485" s="27" t="s">
        <v>1427</v>
      </c>
      <c r="BN485" s="27">
        <v>1</v>
      </c>
      <c r="BO485" s="29">
        <v>3</v>
      </c>
      <c r="BP485" s="27">
        <v>120</v>
      </c>
      <c r="BQ485" s="27">
        <v>0</v>
      </c>
      <c r="BR485" s="27" t="s">
        <v>1427</v>
      </c>
      <c r="BS485" s="27">
        <v>1</v>
      </c>
      <c r="BT485" s="27">
        <v>1</v>
      </c>
      <c r="BU485" s="29">
        <v>2</v>
      </c>
    </row>
    <row r="486" spans="1:73" ht="30" hidden="1" outlineLevel="2" x14ac:dyDescent="0.25">
      <c r="A486" s="27">
        <v>433</v>
      </c>
      <c r="B486" s="28">
        <v>44446.988333333335</v>
      </c>
      <c r="C486" s="28">
        <v>44446.992268518516</v>
      </c>
      <c r="D486" s="2" t="s">
        <v>865</v>
      </c>
      <c r="E486" s="27">
        <v>100</v>
      </c>
      <c r="F486" s="27">
        <v>340</v>
      </c>
      <c r="G486" s="27">
        <v>1</v>
      </c>
      <c r="H486" s="28">
        <v>44446.992280798608</v>
      </c>
      <c r="I486" s="2" t="s">
        <v>866</v>
      </c>
      <c r="J486" s="27">
        <v>45.830398559570313</v>
      </c>
      <c r="K486" s="27">
        <v>9.0211029052734375</v>
      </c>
      <c r="L486" s="2" t="s">
        <v>15</v>
      </c>
      <c r="M486" s="2" t="s">
        <v>16</v>
      </c>
      <c r="N486" s="3">
        <v>4</v>
      </c>
      <c r="O486" s="27" t="s">
        <v>2142</v>
      </c>
      <c r="P486" s="27" t="s">
        <v>2143</v>
      </c>
      <c r="Q486" s="27" t="s">
        <v>2144</v>
      </c>
      <c r="R486" s="27">
        <f t="shared" si="30"/>
        <v>3</v>
      </c>
      <c r="S486" s="27"/>
      <c r="T486" s="27"/>
      <c r="U486" s="27"/>
      <c r="V486" s="27"/>
      <c r="W486" s="27"/>
      <c r="X486" s="27"/>
      <c r="Y486" s="27"/>
      <c r="Z486" s="27" t="s">
        <v>1427</v>
      </c>
      <c r="AA486" s="27" t="s">
        <v>1427</v>
      </c>
      <c r="AB486" s="27" t="s">
        <v>1427</v>
      </c>
      <c r="AC486" s="27">
        <f t="shared" si="31"/>
        <v>0</v>
      </c>
      <c r="AD486" s="27"/>
      <c r="AE486" s="27">
        <v>1</v>
      </c>
      <c r="AF486" s="27"/>
      <c r="AG486" s="27"/>
      <c r="AH486" s="27"/>
      <c r="AI486" s="27">
        <v>2</v>
      </c>
      <c r="AJ486" s="27"/>
      <c r="AK486" s="27"/>
      <c r="AL486" s="29">
        <v>0</v>
      </c>
      <c r="AM486" s="29">
        <v>0</v>
      </c>
      <c r="AN486" s="29">
        <v>5</v>
      </c>
      <c r="AO486" s="29">
        <v>10</v>
      </c>
      <c r="AP486" s="29">
        <v>8</v>
      </c>
      <c r="AQ486" s="29">
        <v>8</v>
      </c>
      <c r="AR486" s="29">
        <v>10</v>
      </c>
      <c r="AS486" s="29">
        <v>9</v>
      </c>
      <c r="AT486" s="29">
        <f t="shared" si="32"/>
        <v>8.3333333333333339</v>
      </c>
      <c r="AU486" s="29">
        <v>7</v>
      </c>
      <c r="AV486" s="29">
        <v>9</v>
      </c>
      <c r="AW486" s="29">
        <v>1</v>
      </c>
      <c r="AX486" s="29">
        <v>25</v>
      </c>
      <c r="AY486" s="29">
        <v>0</v>
      </c>
      <c r="AZ486" s="27" t="s">
        <v>3198</v>
      </c>
      <c r="BA486" s="27" t="s">
        <v>1427</v>
      </c>
      <c r="BB486" s="27">
        <v>0</v>
      </c>
      <c r="BC486" s="27">
        <v>0</v>
      </c>
      <c r="BD486" s="27">
        <v>0</v>
      </c>
      <c r="BE486" s="27">
        <v>0</v>
      </c>
      <c r="BF486" s="27" t="s">
        <v>1427</v>
      </c>
      <c r="BG486" s="27">
        <v>168</v>
      </c>
      <c r="BH486" s="27" t="s">
        <v>1427</v>
      </c>
      <c r="BI486" s="27">
        <v>4</v>
      </c>
      <c r="BJ486" s="27">
        <v>18</v>
      </c>
      <c r="BK486" s="27" t="s">
        <v>3091</v>
      </c>
      <c r="BL486" s="27" t="s">
        <v>1427</v>
      </c>
      <c r="BM486" s="27" t="s">
        <v>1427</v>
      </c>
      <c r="BN486" s="27">
        <v>4</v>
      </c>
      <c r="BO486" s="29">
        <v>3</v>
      </c>
      <c r="BP486" s="27">
        <v>30</v>
      </c>
      <c r="BQ486" s="27">
        <v>0</v>
      </c>
      <c r="BR486" s="27" t="s">
        <v>1427</v>
      </c>
      <c r="BS486" s="27">
        <v>1</v>
      </c>
      <c r="BT486" s="27">
        <v>1</v>
      </c>
      <c r="BU486" s="29">
        <v>2</v>
      </c>
    </row>
    <row r="487" spans="1:73" ht="30" hidden="1" outlineLevel="2" x14ac:dyDescent="0.25">
      <c r="A487" s="27">
        <v>439</v>
      </c>
      <c r="B487" s="28">
        <v>44447.039305555554</v>
      </c>
      <c r="C487" s="28">
        <v>44447.044270833336</v>
      </c>
      <c r="D487" s="2" t="s">
        <v>877</v>
      </c>
      <c r="E487" s="27">
        <v>100</v>
      </c>
      <c r="F487" s="27">
        <v>428</v>
      </c>
      <c r="G487" s="27">
        <v>1</v>
      </c>
      <c r="H487" s="28">
        <v>44447.044275856482</v>
      </c>
      <c r="I487" s="2" t="s">
        <v>878</v>
      </c>
      <c r="J487" s="27">
        <v>40.86700439453125</v>
      </c>
      <c r="K487" s="27">
        <v>14.238494873046875</v>
      </c>
      <c r="L487" s="2" t="s">
        <v>15</v>
      </c>
      <c r="M487" s="2" t="s">
        <v>16</v>
      </c>
      <c r="N487" s="3">
        <v>4</v>
      </c>
      <c r="O487" s="27" t="s">
        <v>2150</v>
      </c>
      <c r="P487" s="27" t="s">
        <v>2151</v>
      </c>
      <c r="Q487" s="27" t="s">
        <v>2152</v>
      </c>
      <c r="R487" s="27">
        <f t="shared" si="30"/>
        <v>3</v>
      </c>
      <c r="S487" s="27"/>
      <c r="T487" s="27">
        <v>2</v>
      </c>
      <c r="U487" s="27"/>
      <c r="V487" s="27"/>
      <c r="W487" s="27"/>
      <c r="X487" s="27">
        <v>1</v>
      </c>
      <c r="Y487" s="27"/>
      <c r="Z487" s="27" t="s">
        <v>1427</v>
      </c>
      <c r="AA487" s="27" t="s">
        <v>1427</v>
      </c>
      <c r="AB487" s="27" t="s">
        <v>1427</v>
      </c>
      <c r="AC487" s="27">
        <f t="shared" si="31"/>
        <v>0</v>
      </c>
      <c r="AD487" s="27"/>
      <c r="AE487" s="27"/>
      <c r="AF487" s="27"/>
      <c r="AG487" s="27"/>
      <c r="AH487" s="27"/>
      <c r="AI487" s="27"/>
      <c r="AJ487" s="27"/>
      <c r="AK487" s="27"/>
      <c r="AL487" s="29">
        <v>0</v>
      </c>
      <c r="AM487" s="29">
        <v>0</v>
      </c>
      <c r="AN487" s="29">
        <v>8</v>
      </c>
      <c r="AO487" s="29">
        <v>8</v>
      </c>
      <c r="AP487" s="29">
        <v>8</v>
      </c>
      <c r="AQ487" s="29">
        <v>10</v>
      </c>
      <c r="AR487" s="29">
        <v>8</v>
      </c>
      <c r="AS487" s="29">
        <v>10</v>
      </c>
      <c r="AT487" s="29">
        <f t="shared" si="32"/>
        <v>8.6666666666666661</v>
      </c>
      <c r="AU487" s="29">
        <v>8</v>
      </c>
      <c r="AV487" s="29">
        <v>8</v>
      </c>
      <c r="AW487" s="29">
        <v>1</v>
      </c>
      <c r="AX487" s="29">
        <v>51</v>
      </c>
      <c r="AY487" s="29">
        <v>1</v>
      </c>
      <c r="AZ487" s="27" t="s">
        <v>1427</v>
      </c>
      <c r="BA487" s="27">
        <v>61</v>
      </c>
      <c r="BB487" s="27">
        <v>0</v>
      </c>
      <c r="BC487" s="27">
        <v>0</v>
      </c>
      <c r="BD487" s="27">
        <v>1</v>
      </c>
      <c r="BE487" s="27">
        <v>0</v>
      </c>
      <c r="BF487" s="27" t="s">
        <v>2895</v>
      </c>
      <c r="BG487" s="27">
        <v>168</v>
      </c>
      <c r="BH487" s="27" t="s">
        <v>1427</v>
      </c>
      <c r="BI487" s="27">
        <v>3</v>
      </c>
      <c r="BJ487" s="27" t="s">
        <v>1427</v>
      </c>
      <c r="BK487" s="27" t="s">
        <v>1427</v>
      </c>
      <c r="BL487" s="27" t="s">
        <v>1427</v>
      </c>
      <c r="BM487" s="27" t="s">
        <v>1427</v>
      </c>
      <c r="BN487" s="27">
        <v>3</v>
      </c>
      <c r="BO487" s="29">
        <v>4</v>
      </c>
      <c r="BP487" s="27">
        <v>180</v>
      </c>
      <c r="BQ487" s="27">
        <v>0</v>
      </c>
      <c r="BR487" s="27" t="s">
        <v>1427</v>
      </c>
      <c r="BS487" s="27">
        <v>1</v>
      </c>
      <c r="BT487" s="27">
        <v>1</v>
      </c>
      <c r="BU487" s="29">
        <v>3</v>
      </c>
    </row>
    <row r="488" spans="1:73" ht="30" hidden="1" outlineLevel="2" x14ac:dyDescent="0.25">
      <c r="A488" s="27">
        <v>442</v>
      </c>
      <c r="B488" s="28">
        <v>44447.105590277781</v>
      </c>
      <c r="C488" s="28">
        <v>44447.110034722224</v>
      </c>
      <c r="D488" s="2" t="s">
        <v>883</v>
      </c>
      <c r="E488" s="27">
        <v>100</v>
      </c>
      <c r="F488" s="27">
        <v>384</v>
      </c>
      <c r="G488" s="27">
        <v>1</v>
      </c>
      <c r="H488" s="28">
        <v>44447.110048055554</v>
      </c>
      <c r="I488" s="2" t="s">
        <v>884</v>
      </c>
      <c r="J488" s="27">
        <v>45.091400146484375</v>
      </c>
      <c r="K488" s="27">
        <v>7.6638946533203125</v>
      </c>
      <c r="L488" s="2" t="s">
        <v>15</v>
      </c>
      <c r="M488" s="2" t="s">
        <v>16</v>
      </c>
      <c r="N488" s="3">
        <v>4</v>
      </c>
      <c r="O488" s="27" t="s">
        <v>1516</v>
      </c>
      <c r="P488" s="27" t="s">
        <v>1516</v>
      </c>
      <c r="Q488" s="27" t="s">
        <v>1516</v>
      </c>
      <c r="R488" s="27">
        <f t="shared" si="30"/>
        <v>3</v>
      </c>
      <c r="S488" s="27"/>
      <c r="T488" s="27"/>
      <c r="U488" s="27"/>
      <c r="V488" s="27"/>
      <c r="W488" s="27"/>
      <c r="X488" s="27"/>
      <c r="Y488" s="27"/>
      <c r="Z488" s="27" t="s">
        <v>1427</v>
      </c>
      <c r="AA488" s="27" t="s">
        <v>1427</v>
      </c>
      <c r="AB488" s="27" t="s">
        <v>1427</v>
      </c>
      <c r="AC488" s="27">
        <f t="shared" si="31"/>
        <v>0</v>
      </c>
      <c r="AD488" s="27"/>
      <c r="AE488" s="27"/>
      <c r="AF488" s="27"/>
      <c r="AG488" s="27"/>
      <c r="AH488" s="27"/>
      <c r="AI488" s="27"/>
      <c r="AJ488" s="27"/>
      <c r="AK488" s="27"/>
      <c r="AL488" s="29">
        <v>1</v>
      </c>
      <c r="AM488" s="29">
        <v>1</v>
      </c>
      <c r="AN488" s="29">
        <v>8</v>
      </c>
      <c r="AO488" s="29">
        <v>9</v>
      </c>
      <c r="AP488" s="29">
        <v>8</v>
      </c>
      <c r="AQ488" s="29">
        <v>10</v>
      </c>
      <c r="AR488" s="29">
        <v>9</v>
      </c>
      <c r="AS488" s="29">
        <v>8</v>
      </c>
      <c r="AT488" s="29">
        <f t="shared" si="32"/>
        <v>8.6666666666666661</v>
      </c>
      <c r="AU488" s="29">
        <v>7</v>
      </c>
      <c r="AV488" s="29">
        <v>6</v>
      </c>
      <c r="AW488" s="29">
        <v>1</v>
      </c>
      <c r="AX488" s="29">
        <v>60</v>
      </c>
      <c r="AY488" s="29">
        <v>1</v>
      </c>
      <c r="AZ488" s="27" t="s">
        <v>1427</v>
      </c>
      <c r="BA488" s="27">
        <v>67</v>
      </c>
      <c r="BB488" s="27">
        <v>1</v>
      </c>
      <c r="BC488" s="27">
        <v>0</v>
      </c>
      <c r="BD488" s="27">
        <v>0</v>
      </c>
      <c r="BE488" s="27">
        <v>0</v>
      </c>
      <c r="BF488" s="27" t="s">
        <v>2697</v>
      </c>
      <c r="BG488" s="27">
        <v>173</v>
      </c>
      <c r="BH488" s="27" t="s">
        <v>2898</v>
      </c>
      <c r="BI488" s="27">
        <v>3</v>
      </c>
      <c r="BJ488" s="27" t="s">
        <v>1427</v>
      </c>
      <c r="BK488" s="27" t="s">
        <v>1427</v>
      </c>
      <c r="BL488" s="27" t="s">
        <v>1427</v>
      </c>
      <c r="BM488" s="27" t="s">
        <v>1427</v>
      </c>
      <c r="BN488" s="27">
        <v>4</v>
      </c>
      <c r="BO488" s="29">
        <v>4</v>
      </c>
      <c r="BP488" s="27">
        <v>60</v>
      </c>
      <c r="BQ488" s="27">
        <v>0</v>
      </c>
      <c r="BR488" s="27" t="s">
        <v>1427</v>
      </c>
      <c r="BS488" s="27">
        <v>1</v>
      </c>
      <c r="BT488" s="27">
        <v>1</v>
      </c>
      <c r="BU488" s="29">
        <v>2</v>
      </c>
    </row>
    <row r="489" spans="1:73" ht="30" hidden="1" outlineLevel="2" x14ac:dyDescent="0.25">
      <c r="A489" s="27">
        <v>445</v>
      </c>
      <c r="B489" s="28">
        <v>44447.135636574072</v>
      </c>
      <c r="C489" s="28">
        <v>44447.139537037037</v>
      </c>
      <c r="D489" s="2" t="s">
        <v>889</v>
      </c>
      <c r="E489" s="27">
        <v>100</v>
      </c>
      <c r="F489" s="27">
        <v>337</v>
      </c>
      <c r="G489" s="27">
        <v>1</v>
      </c>
      <c r="H489" s="28">
        <v>44447.139551967593</v>
      </c>
      <c r="I489" s="2" t="s">
        <v>890</v>
      </c>
      <c r="J489" s="27">
        <v>45.40960693359375</v>
      </c>
      <c r="K489" s="27">
        <v>11.894699096679688</v>
      </c>
      <c r="L489" s="2" t="s">
        <v>15</v>
      </c>
      <c r="M489" s="2" t="s">
        <v>16</v>
      </c>
      <c r="N489" s="3">
        <v>4</v>
      </c>
      <c r="O489" s="27" t="s">
        <v>2160</v>
      </c>
      <c r="P489" s="27" t="s">
        <v>2161</v>
      </c>
      <c r="Q489" s="27" t="s">
        <v>2162</v>
      </c>
      <c r="R489" s="27">
        <f t="shared" si="30"/>
        <v>3</v>
      </c>
      <c r="S489" s="27"/>
      <c r="T489" s="27"/>
      <c r="U489" s="27"/>
      <c r="V489" s="27">
        <v>1</v>
      </c>
      <c r="W489" s="27"/>
      <c r="X489" s="27">
        <v>2</v>
      </c>
      <c r="Y489" s="27"/>
      <c r="Z489" s="27" t="s">
        <v>1427</v>
      </c>
      <c r="AA489" s="27" t="s">
        <v>1427</v>
      </c>
      <c r="AB489" s="27" t="s">
        <v>1427</v>
      </c>
      <c r="AC489" s="27">
        <f t="shared" si="31"/>
        <v>0</v>
      </c>
      <c r="AD489" s="27"/>
      <c r="AE489" s="27"/>
      <c r="AF489" s="27"/>
      <c r="AG489" s="27"/>
      <c r="AH489" s="27"/>
      <c r="AI489" s="27"/>
      <c r="AJ489" s="27"/>
      <c r="AK489" s="27"/>
      <c r="AL489" s="29">
        <v>0</v>
      </c>
      <c r="AM489" s="29">
        <v>0</v>
      </c>
      <c r="AN489" s="29">
        <v>7</v>
      </c>
      <c r="AO489" s="29">
        <v>6</v>
      </c>
      <c r="AP489" s="29">
        <v>6</v>
      </c>
      <c r="AQ489" s="29">
        <v>6</v>
      </c>
      <c r="AR489" s="29">
        <v>1</v>
      </c>
      <c r="AS489" s="29">
        <v>7</v>
      </c>
      <c r="AT489" s="29">
        <f t="shared" si="32"/>
        <v>5.5</v>
      </c>
      <c r="AU489" s="29">
        <v>5</v>
      </c>
      <c r="AV489" s="29">
        <v>6</v>
      </c>
      <c r="AW489" s="29">
        <v>0</v>
      </c>
      <c r="AX489" s="29">
        <v>43</v>
      </c>
      <c r="AY489" s="29">
        <v>1</v>
      </c>
      <c r="AZ489" s="27" t="s">
        <v>1427</v>
      </c>
      <c r="BA489" s="27">
        <v>123</v>
      </c>
      <c r="BB489" s="27">
        <v>1</v>
      </c>
      <c r="BC489" s="27">
        <v>0</v>
      </c>
      <c r="BD489" s="27">
        <v>0</v>
      </c>
      <c r="BE489" s="27">
        <v>0</v>
      </c>
      <c r="BF489" s="27" t="s">
        <v>2900</v>
      </c>
      <c r="BG489" s="27">
        <v>167</v>
      </c>
      <c r="BH489" s="27" t="s">
        <v>1427</v>
      </c>
      <c r="BI489" s="27">
        <v>5</v>
      </c>
      <c r="BJ489" s="27">
        <v>15</v>
      </c>
      <c r="BK489" s="27" t="s">
        <v>1427</v>
      </c>
      <c r="BL489" s="27">
        <v>110</v>
      </c>
      <c r="BM489" s="27" t="s">
        <v>1427</v>
      </c>
      <c r="BN489" s="27">
        <v>1</v>
      </c>
      <c r="BO489" s="29">
        <v>4</v>
      </c>
      <c r="BP489" s="27">
        <v>240</v>
      </c>
      <c r="BQ489" s="27">
        <v>0</v>
      </c>
      <c r="BR489" s="27" t="s">
        <v>1427</v>
      </c>
      <c r="BS489" s="27">
        <v>1</v>
      </c>
      <c r="BT489" s="27">
        <v>0</v>
      </c>
      <c r="BU489" s="29">
        <v>2</v>
      </c>
    </row>
    <row r="490" spans="1:73" ht="30" hidden="1" outlineLevel="2" x14ac:dyDescent="0.25">
      <c r="A490" s="27">
        <v>450</v>
      </c>
      <c r="B490" s="28">
        <v>44447.232395833336</v>
      </c>
      <c r="C490" s="28">
        <v>44447.237858796296</v>
      </c>
      <c r="D490" s="2" t="s">
        <v>899</v>
      </c>
      <c r="E490" s="27">
        <v>100</v>
      </c>
      <c r="F490" s="27">
        <v>471</v>
      </c>
      <c r="G490" s="27">
        <v>1</v>
      </c>
      <c r="H490" s="28">
        <v>44447.237863796297</v>
      </c>
      <c r="I490" s="2" t="s">
        <v>900</v>
      </c>
      <c r="J490" s="27">
        <v>45.472198486328125</v>
      </c>
      <c r="K490" s="27">
        <v>9.19219970703125</v>
      </c>
      <c r="L490" s="2" t="s">
        <v>15</v>
      </c>
      <c r="M490" s="2" t="s">
        <v>16</v>
      </c>
      <c r="N490" s="3">
        <v>4</v>
      </c>
      <c r="O490" s="27" t="s">
        <v>2168</v>
      </c>
      <c r="P490" s="27" t="s">
        <v>1457</v>
      </c>
      <c r="Q490" s="27" t="s">
        <v>2169</v>
      </c>
      <c r="R490" s="27">
        <f t="shared" si="30"/>
        <v>3</v>
      </c>
      <c r="S490" s="27">
        <v>1</v>
      </c>
      <c r="T490" s="27"/>
      <c r="U490" s="27"/>
      <c r="V490" s="27"/>
      <c r="W490" s="27"/>
      <c r="X490" s="27">
        <v>2</v>
      </c>
      <c r="Y490" s="27"/>
      <c r="Z490" s="27" t="s">
        <v>1427</v>
      </c>
      <c r="AA490" s="27" t="s">
        <v>1427</v>
      </c>
      <c r="AB490" s="27" t="s">
        <v>1427</v>
      </c>
      <c r="AC490" s="27">
        <f t="shared" si="31"/>
        <v>0</v>
      </c>
      <c r="AD490" s="27"/>
      <c r="AE490" s="27"/>
      <c r="AF490" s="27"/>
      <c r="AG490" s="27"/>
      <c r="AH490" s="27"/>
      <c r="AI490" s="27"/>
      <c r="AJ490" s="27"/>
      <c r="AK490" s="27"/>
      <c r="AL490" s="29">
        <v>0</v>
      </c>
      <c r="AM490" s="29">
        <v>0</v>
      </c>
      <c r="AN490" s="29">
        <v>5</v>
      </c>
      <c r="AO490" s="29">
        <v>3</v>
      </c>
      <c r="AP490" s="29">
        <v>8</v>
      </c>
      <c r="AQ490" s="29">
        <v>7</v>
      </c>
      <c r="AR490" s="29">
        <v>2</v>
      </c>
      <c r="AS490" s="29">
        <v>6</v>
      </c>
      <c r="AT490" s="29">
        <f t="shared" si="32"/>
        <v>5.166666666666667</v>
      </c>
      <c r="AU490" s="29">
        <v>5</v>
      </c>
      <c r="AV490" s="29">
        <v>6</v>
      </c>
      <c r="AW490" s="29">
        <v>0</v>
      </c>
      <c r="AX490" s="29">
        <v>21</v>
      </c>
      <c r="AY490" s="29">
        <v>1</v>
      </c>
      <c r="AZ490" s="27" t="s">
        <v>1427</v>
      </c>
      <c r="BA490" s="27">
        <v>67</v>
      </c>
      <c r="BB490" s="27">
        <v>1</v>
      </c>
      <c r="BC490" s="27">
        <v>0</v>
      </c>
      <c r="BD490" s="27">
        <v>0</v>
      </c>
      <c r="BE490" s="27">
        <v>0</v>
      </c>
      <c r="BF490" s="27" t="s">
        <v>2697</v>
      </c>
      <c r="BG490" s="27">
        <v>164</v>
      </c>
      <c r="BH490" s="27" t="s">
        <v>1427</v>
      </c>
      <c r="BI490" s="27">
        <v>3</v>
      </c>
      <c r="BJ490" s="27">
        <v>14</v>
      </c>
      <c r="BK490" s="27" t="s">
        <v>1427</v>
      </c>
      <c r="BL490" s="27" t="s">
        <v>1427</v>
      </c>
      <c r="BM490" s="27" t="s">
        <v>1427</v>
      </c>
      <c r="BN490" s="27">
        <v>4</v>
      </c>
      <c r="BO490" s="29">
        <v>3</v>
      </c>
      <c r="BP490" s="27">
        <v>90</v>
      </c>
      <c r="BQ490" s="27">
        <v>0</v>
      </c>
      <c r="BR490" s="27" t="s">
        <v>1427</v>
      </c>
      <c r="BS490" s="27">
        <v>1</v>
      </c>
      <c r="BT490" s="27">
        <v>0</v>
      </c>
      <c r="BU490" s="29">
        <v>3</v>
      </c>
    </row>
    <row r="491" spans="1:73" ht="45" hidden="1" outlineLevel="2" x14ac:dyDescent="0.25">
      <c r="A491" s="27">
        <v>464</v>
      </c>
      <c r="B491" s="28">
        <v>44447.42627314815</v>
      </c>
      <c r="C491" s="28">
        <v>44447.430671296293</v>
      </c>
      <c r="D491" s="2" t="s">
        <v>926</v>
      </c>
      <c r="E491" s="27">
        <v>100</v>
      </c>
      <c r="F491" s="27">
        <v>379</v>
      </c>
      <c r="G491" s="27">
        <v>1</v>
      </c>
      <c r="H491" s="28">
        <v>44447.430675532407</v>
      </c>
      <c r="I491" s="2" t="s">
        <v>927</v>
      </c>
      <c r="J491" s="27">
        <v>41.890396118164063</v>
      </c>
      <c r="K491" s="27">
        <v>12.512603759765625</v>
      </c>
      <c r="L491" s="2" t="s">
        <v>15</v>
      </c>
      <c r="M491" s="2" t="s">
        <v>16</v>
      </c>
      <c r="N491" s="3">
        <v>4</v>
      </c>
      <c r="O491" s="27" t="s">
        <v>2187</v>
      </c>
      <c r="P491" s="27" t="s">
        <v>1516</v>
      </c>
      <c r="Q491" s="27" t="s">
        <v>1516</v>
      </c>
      <c r="R491" s="27">
        <f t="shared" si="30"/>
        <v>3</v>
      </c>
      <c r="S491" s="27"/>
      <c r="T491" s="27"/>
      <c r="U491" s="27"/>
      <c r="V491" s="27"/>
      <c r="W491" s="27"/>
      <c r="X491" s="27"/>
      <c r="Y491" s="27"/>
      <c r="Z491" s="27" t="s">
        <v>1427</v>
      </c>
      <c r="AA491" s="27" t="s">
        <v>1427</v>
      </c>
      <c r="AB491" s="27" t="s">
        <v>1427</v>
      </c>
      <c r="AC491" s="27">
        <f t="shared" si="31"/>
        <v>0</v>
      </c>
      <c r="AD491" s="27"/>
      <c r="AE491" s="27"/>
      <c r="AF491" s="27"/>
      <c r="AG491" s="27"/>
      <c r="AH491" s="27"/>
      <c r="AI491" s="27"/>
      <c r="AJ491" s="27"/>
      <c r="AK491" s="27"/>
      <c r="AL491" s="29">
        <v>1</v>
      </c>
      <c r="AM491" s="29">
        <v>1</v>
      </c>
      <c r="AN491" s="29">
        <v>10</v>
      </c>
      <c r="AO491" s="29">
        <v>10</v>
      </c>
      <c r="AP491" s="29">
        <v>10</v>
      </c>
      <c r="AQ491" s="29">
        <v>7</v>
      </c>
      <c r="AR491" s="29">
        <v>10</v>
      </c>
      <c r="AS491" s="29">
        <v>10</v>
      </c>
      <c r="AT491" s="29">
        <f t="shared" si="32"/>
        <v>9.5</v>
      </c>
      <c r="AU491" s="29">
        <v>8</v>
      </c>
      <c r="AV491" s="29">
        <v>8</v>
      </c>
      <c r="AW491" s="29">
        <v>1</v>
      </c>
      <c r="AX491" s="29">
        <v>54</v>
      </c>
      <c r="AY491" s="29">
        <v>1</v>
      </c>
      <c r="AZ491" s="27" t="s">
        <v>1427</v>
      </c>
      <c r="BA491" s="27">
        <v>67</v>
      </c>
      <c r="BB491" s="27">
        <v>1</v>
      </c>
      <c r="BC491" s="27">
        <v>0</v>
      </c>
      <c r="BD491" s="27">
        <v>0</v>
      </c>
      <c r="BE491" s="27">
        <v>0</v>
      </c>
      <c r="BF491" s="27" t="s">
        <v>2879</v>
      </c>
      <c r="BG491" s="27">
        <v>167</v>
      </c>
      <c r="BH491" s="27" t="s">
        <v>1427</v>
      </c>
      <c r="BI491" s="27">
        <v>4</v>
      </c>
      <c r="BJ491" s="27">
        <v>18</v>
      </c>
      <c r="BK491" s="27" t="s">
        <v>3093</v>
      </c>
      <c r="BL491" s="27" t="s">
        <v>1427</v>
      </c>
      <c r="BM491" s="27" t="s">
        <v>1427</v>
      </c>
      <c r="BN491" s="27">
        <v>3</v>
      </c>
      <c r="BO491" s="29">
        <v>3</v>
      </c>
      <c r="BP491" s="27">
        <v>120</v>
      </c>
      <c r="BQ491" s="27">
        <v>0</v>
      </c>
      <c r="BR491" s="27" t="s">
        <v>1427</v>
      </c>
      <c r="BS491" s="27">
        <v>1</v>
      </c>
      <c r="BT491" s="27">
        <v>1</v>
      </c>
      <c r="BU491" s="29">
        <v>5</v>
      </c>
    </row>
    <row r="492" spans="1:73" ht="30" hidden="1" outlineLevel="2" x14ac:dyDescent="0.25">
      <c r="A492" s="27">
        <v>469</v>
      </c>
      <c r="B492" s="28">
        <v>44447.446481481478</v>
      </c>
      <c r="C492" s="28">
        <v>44447.476111111115</v>
      </c>
      <c r="D492" s="2" t="s">
        <v>936</v>
      </c>
      <c r="E492" s="27">
        <v>100</v>
      </c>
      <c r="F492" s="27">
        <v>2560</v>
      </c>
      <c r="G492" s="27">
        <v>1</v>
      </c>
      <c r="H492" s="28">
        <v>44447.476121805557</v>
      </c>
      <c r="I492" s="2" t="s">
        <v>937</v>
      </c>
      <c r="J492" s="27">
        <v>44.488006591796875</v>
      </c>
      <c r="K492" s="27">
        <v>11.375198364257813</v>
      </c>
      <c r="L492" s="2" t="s">
        <v>15</v>
      </c>
      <c r="M492" s="2" t="s">
        <v>16</v>
      </c>
      <c r="N492" s="3">
        <v>4</v>
      </c>
      <c r="O492" s="27" t="s">
        <v>2197</v>
      </c>
      <c r="P492" s="27" t="s">
        <v>2198</v>
      </c>
      <c r="Q492" s="27" t="s">
        <v>2199</v>
      </c>
      <c r="R492" s="27">
        <f t="shared" si="30"/>
        <v>3</v>
      </c>
      <c r="S492" s="27"/>
      <c r="T492" s="27"/>
      <c r="U492" s="27">
        <v>1</v>
      </c>
      <c r="V492" s="27"/>
      <c r="W492" s="27"/>
      <c r="X492" s="27">
        <v>2</v>
      </c>
      <c r="Y492" s="27"/>
      <c r="Z492" s="27" t="s">
        <v>1427</v>
      </c>
      <c r="AA492" s="27" t="s">
        <v>1427</v>
      </c>
      <c r="AB492" s="27" t="s">
        <v>1427</v>
      </c>
      <c r="AC492" s="27">
        <f t="shared" si="31"/>
        <v>0</v>
      </c>
      <c r="AD492" s="27"/>
      <c r="AE492" s="27"/>
      <c r="AF492" s="27"/>
      <c r="AG492" s="27"/>
      <c r="AH492" s="27"/>
      <c r="AI492" s="27"/>
      <c r="AJ492" s="27"/>
      <c r="AK492" s="27"/>
      <c r="AL492" s="29">
        <v>0</v>
      </c>
      <c r="AM492" s="29">
        <v>0</v>
      </c>
      <c r="AN492" s="29">
        <v>9</v>
      </c>
      <c r="AO492" s="29">
        <v>8</v>
      </c>
      <c r="AP492" s="29">
        <v>9</v>
      </c>
      <c r="AQ492" s="29">
        <v>10</v>
      </c>
      <c r="AR492" s="29">
        <v>9</v>
      </c>
      <c r="AS492" s="29">
        <v>7</v>
      </c>
      <c r="AT492" s="29">
        <f t="shared" si="32"/>
        <v>8.6666666666666661</v>
      </c>
      <c r="AU492" s="29">
        <v>8</v>
      </c>
      <c r="AV492" s="29">
        <v>7</v>
      </c>
      <c r="AW492" s="29">
        <v>1</v>
      </c>
      <c r="AX492" s="29">
        <v>42</v>
      </c>
      <c r="AY492" s="29">
        <v>1</v>
      </c>
      <c r="AZ492" s="27" t="s">
        <v>1427</v>
      </c>
      <c r="BA492" s="27">
        <v>87</v>
      </c>
      <c r="BB492" s="27">
        <v>1</v>
      </c>
      <c r="BC492" s="27">
        <v>0</v>
      </c>
      <c r="BD492" s="27">
        <v>0</v>
      </c>
      <c r="BE492" s="27">
        <v>0</v>
      </c>
      <c r="BF492" s="27" t="s">
        <v>2610</v>
      </c>
      <c r="BG492" s="27">
        <v>167</v>
      </c>
      <c r="BH492" s="27" t="s">
        <v>1427</v>
      </c>
      <c r="BI492" s="27">
        <v>5</v>
      </c>
      <c r="BJ492" s="27">
        <v>11</v>
      </c>
      <c r="BK492" s="27" t="s">
        <v>1427</v>
      </c>
      <c r="BL492" s="27">
        <v>122</v>
      </c>
      <c r="BM492" s="27" t="s">
        <v>1427</v>
      </c>
      <c r="BN492" s="27">
        <v>2</v>
      </c>
      <c r="BO492" s="29">
        <v>4</v>
      </c>
      <c r="BP492" s="27">
        <v>100</v>
      </c>
      <c r="BQ492" s="27">
        <v>0</v>
      </c>
      <c r="BR492" s="27" t="s">
        <v>1427</v>
      </c>
      <c r="BS492" s="27">
        <v>1</v>
      </c>
      <c r="BT492" s="27">
        <v>1</v>
      </c>
      <c r="BU492" s="29">
        <v>3</v>
      </c>
    </row>
    <row r="493" spans="1:73" ht="30" hidden="1" outlineLevel="2" x14ac:dyDescent="0.25">
      <c r="A493" s="27">
        <v>475</v>
      </c>
      <c r="B493" s="28">
        <v>44447.604687500003</v>
      </c>
      <c r="C493" s="28">
        <v>44447.607905092591</v>
      </c>
      <c r="D493" s="2" t="s">
        <v>948</v>
      </c>
      <c r="E493" s="27">
        <v>100</v>
      </c>
      <c r="F493" s="27">
        <v>277</v>
      </c>
      <c r="G493" s="27">
        <v>1</v>
      </c>
      <c r="H493" s="28">
        <v>44447.607926863428</v>
      </c>
      <c r="I493" s="2" t="s">
        <v>949</v>
      </c>
      <c r="J493" s="27">
        <v>45.40960693359375</v>
      </c>
      <c r="K493" s="27">
        <v>11.894699096679688</v>
      </c>
      <c r="L493" s="2" t="s">
        <v>15</v>
      </c>
      <c r="M493" s="2" t="s">
        <v>16</v>
      </c>
      <c r="N493" s="3">
        <v>4</v>
      </c>
      <c r="O493" s="27" t="s">
        <v>1682</v>
      </c>
      <c r="P493" s="27" t="s">
        <v>1682</v>
      </c>
      <c r="Q493" s="27" t="s">
        <v>1682</v>
      </c>
      <c r="R493" s="27">
        <f t="shared" si="30"/>
        <v>3</v>
      </c>
      <c r="S493" s="27"/>
      <c r="T493" s="27"/>
      <c r="U493" s="27"/>
      <c r="V493" s="27"/>
      <c r="W493" s="27"/>
      <c r="X493" s="27"/>
      <c r="Y493" s="27"/>
      <c r="Z493" s="27" t="s">
        <v>1427</v>
      </c>
      <c r="AA493" s="27" t="s">
        <v>1427</v>
      </c>
      <c r="AB493" s="27" t="s">
        <v>1427</v>
      </c>
      <c r="AC493" s="27">
        <f t="shared" si="31"/>
        <v>0</v>
      </c>
      <c r="AD493" s="27"/>
      <c r="AE493" s="27"/>
      <c r="AF493" s="27"/>
      <c r="AG493" s="27"/>
      <c r="AH493" s="27"/>
      <c r="AI493" s="27"/>
      <c r="AJ493" s="27"/>
      <c r="AK493" s="27"/>
      <c r="AL493" s="29">
        <v>1</v>
      </c>
      <c r="AM493" s="29">
        <v>1</v>
      </c>
      <c r="AN493" s="29">
        <v>10</v>
      </c>
      <c r="AO493" s="29">
        <v>10</v>
      </c>
      <c r="AP493" s="29">
        <v>10</v>
      </c>
      <c r="AQ493" s="29">
        <v>5</v>
      </c>
      <c r="AR493" s="29">
        <v>10</v>
      </c>
      <c r="AS493" s="29">
        <v>10</v>
      </c>
      <c r="AT493" s="29">
        <f t="shared" si="32"/>
        <v>9.1666666666666661</v>
      </c>
      <c r="AU493" s="29">
        <v>7</v>
      </c>
      <c r="AV493" s="29">
        <v>7</v>
      </c>
      <c r="AW493" s="29">
        <v>0</v>
      </c>
      <c r="AX493" s="29">
        <v>55</v>
      </c>
      <c r="AY493" s="29">
        <v>1</v>
      </c>
      <c r="AZ493" s="27" t="s">
        <v>1427</v>
      </c>
      <c r="BA493" s="27">
        <v>67</v>
      </c>
      <c r="BB493" s="27">
        <v>1</v>
      </c>
      <c r="BC493" s="27">
        <v>0</v>
      </c>
      <c r="BD493" s="27">
        <v>0</v>
      </c>
      <c r="BE493" s="27">
        <v>0</v>
      </c>
      <c r="BF493" s="27" t="s">
        <v>2602</v>
      </c>
      <c r="BG493" s="27">
        <v>167</v>
      </c>
      <c r="BH493" s="27" t="s">
        <v>1427</v>
      </c>
      <c r="BI493" s="27">
        <v>5</v>
      </c>
      <c r="BJ493" s="27">
        <v>16</v>
      </c>
      <c r="BK493" s="27" t="s">
        <v>1427</v>
      </c>
      <c r="BL493" s="27">
        <v>110</v>
      </c>
      <c r="BM493" s="27" t="s">
        <v>1427</v>
      </c>
      <c r="BN493" s="27">
        <v>4</v>
      </c>
      <c r="BO493" s="29">
        <v>4</v>
      </c>
      <c r="BP493" s="27">
        <v>40</v>
      </c>
      <c r="BQ493" s="27">
        <v>0</v>
      </c>
      <c r="BR493" s="27" t="s">
        <v>1427</v>
      </c>
      <c r="BS493" s="27">
        <v>1</v>
      </c>
      <c r="BT493" s="27">
        <v>1</v>
      </c>
      <c r="BU493" s="29">
        <v>6</v>
      </c>
    </row>
    <row r="494" spans="1:73" ht="30" hidden="1" outlineLevel="2" x14ac:dyDescent="0.25">
      <c r="A494" s="27">
        <v>479</v>
      </c>
      <c r="B494" s="28">
        <v>44448.037094907406</v>
      </c>
      <c r="C494" s="28">
        <v>44448.048807870371</v>
      </c>
      <c r="D494" s="2" t="s">
        <v>956</v>
      </c>
      <c r="E494" s="27">
        <v>100</v>
      </c>
      <c r="F494" s="27">
        <v>1012</v>
      </c>
      <c r="G494" s="27">
        <v>1</v>
      </c>
      <c r="H494" s="28">
        <v>44448.048817083334</v>
      </c>
      <c r="I494" s="2" t="s">
        <v>957</v>
      </c>
      <c r="J494" s="27">
        <v>45.88409423828125</v>
      </c>
      <c r="K494" s="27">
        <v>12.342605590820313</v>
      </c>
      <c r="L494" s="2" t="s">
        <v>15</v>
      </c>
      <c r="M494" s="2" t="s">
        <v>16</v>
      </c>
      <c r="N494" s="3">
        <v>4</v>
      </c>
      <c r="O494" s="27" t="s">
        <v>1964</v>
      </c>
      <c r="P494" s="27" t="s">
        <v>2209</v>
      </c>
      <c r="Q494" s="27" t="s">
        <v>2210</v>
      </c>
      <c r="R494" s="27">
        <f t="shared" si="30"/>
        <v>3</v>
      </c>
      <c r="S494" s="27"/>
      <c r="T494" s="27"/>
      <c r="U494" s="27">
        <v>1</v>
      </c>
      <c r="V494" s="27"/>
      <c r="W494" s="27"/>
      <c r="X494" s="27">
        <v>2</v>
      </c>
      <c r="Y494" s="27"/>
      <c r="Z494" s="27" t="s">
        <v>1427</v>
      </c>
      <c r="AA494" s="27" t="s">
        <v>1427</v>
      </c>
      <c r="AB494" s="27" t="s">
        <v>1427</v>
      </c>
      <c r="AC494" s="27">
        <f t="shared" si="31"/>
        <v>0</v>
      </c>
      <c r="AD494" s="27"/>
      <c r="AE494" s="27"/>
      <c r="AF494" s="27"/>
      <c r="AG494" s="27"/>
      <c r="AH494" s="27"/>
      <c r="AI494" s="27"/>
      <c r="AJ494" s="27"/>
      <c r="AK494" s="27"/>
      <c r="AL494" s="29">
        <v>0</v>
      </c>
      <c r="AM494" s="29">
        <v>0</v>
      </c>
      <c r="AN494" s="29">
        <v>2</v>
      </c>
      <c r="AO494" s="29">
        <v>7</v>
      </c>
      <c r="AP494" s="29">
        <v>9</v>
      </c>
      <c r="AQ494" s="29">
        <v>6</v>
      </c>
      <c r="AR494" s="29">
        <v>1</v>
      </c>
      <c r="AS494" s="29">
        <v>10</v>
      </c>
      <c r="AT494" s="29">
        <f t="shared" si="32"/>
        <v>5.833333333333333</v>
      </c>
      <c r="AU494" s="29">
        <v>7</v>
      </c>
      <c r="AV494" s="29">
        <v>6</v>
      </c>
      <c r="AW494" s="29">
        <v>0</v>
      </c>
      <c r="AX494" s="29">
        <v>20</v>
      </c>
      <c r="AY494" s="29">
        <v>1</v>
      </c>
      <c r="AZ494" s="27" t="s">
        <v>1427</v>
      </c>
      <c r="BA494" s="27">
        <v>100</v>
      </c>
      <c r="BB494" s="27">
        <v>1</v>
      </c>
      <c r="BC494" s="27">
        <v>0</v>
      </c>
      <c r="BD494" s="27">
        <v>0</v>
      </c>
      <c r="BE494" s="27">
        <v>0</v>
      </c>
      <c r="BF494" s="27" t="s">
        <v>2914</v>
      </c>
      <c r="BG494" s="27">
        <v>164</v>
      </c>
      <c r="BH494" s="27" t="s">
        <v>1427</v>
      </c>
      <c r="BI494" s="27">
        <v>3</v>
      </c>
      <c r="BJ494" s="27">
        <v>16</v>
      </c>
      <c r="BK494" s="27" t="s">
        <v>1427</v>
      </c>
      <c r="BL494" s="27" t="s">
        <v>1427</v>
      </c>
      <c r="BM494" s="27" t="s">
        <v>1427</v>
      </c>
      <c r="BN494" s="27">
        <v>4</v>
      </c>
      <c r="BO494" s="29">
        <v>3</v>
      </c>
      <c r="BP494" s="27">
        <v>100</v>
      </c>
      <c r="BQ494" s="27">
        <v>1</v>
      </c>
      <c r="BR494" s="27">
        <v>1</v>
      </c>
      <c r="BS494" s="27">
        <v>0</v>
      </c>
      <c r="BT494" s="27">
        <v>1</v>
      </c>
      <c r="BU494" s="29">
        <v>6</v>
      </c>
    </row>
    <row r="495" spans="1:73" ht="45" hidden="1" outlineLevel="2" x14ac:dyDescent="0.25">
      <c r="A495" s="27">
        <v>498</v>
      </c>
      <c r="B495" s="28">
        <v>44448.46230324074</v>
      </c>
      <c r="C495" s="28">
        <v>44448.465775462966</v>
      </c>
      <c r="D495" s="2" t="s">
        <v>994</v>
      </c>
      <c r="E495" s="27">
        <v>100</v>
      </c>
      <c r="F495" s="27">
        <v>300</v>
      </c>
      <c r="G495" s="27">
        <v>1</v>
      </c>
      <c r="H495" s="28">
        <v>44448.465790312497</v>
      </c>
      <c r="I495" s="2" t="s">
        <v>995</v>
      </c>
      <c r="J495" s="27">
        <v>41.890396118164063</v>
      </c>
      <c r="K495" s="27">
        <v>12.512603759765625</v>
      </c>
      <c r="L495" s="2" t="s">
        <v>15</v>
      </c>
      <c r="M495" s="2" t="s">
        <v>16</v>
      </c>
      <c r="N495" s="3">
        <v>4</v>
      </c>
      <c r="O495" s="27" t="s">
        <v>2237</v>
      </c>
      <c r="P495" s="27" t="s">
        <v>2238</v>
      </c>
      <c r="Q495" s="27" t="s">
        <v>2239</v>
      </c>
      <c r="R495" s="27">
        <f t="shared" si="30"/>
        <v>3</v>
      </c>
      <c r="S495" s="27">
        <v>2</v>
      </c>
      <c r="T495" s="27"/>
      <c r="U495" s="27"/>
      <c r="V495" s="27"/>
      <c r="W495" s="27"/>
      <c r="X495" s="27">
        <v>1</v>
      </c>
      <c r="Y495" s="27"/>
      <c r="Z495" s="27" t="s">
        <v>1427</v>
      </c>
      <c r="AA495" s="27" t="s">
        <v>1427</v>
      </c>
      <c r="AB495" s="27" t="s">
        <v>1427</v>
      </c>
      <c r="AC495" s="27">
        <f t="shared" si="31"/>
        <v>0</v>
      </c>
      <c r="AD495" s="27"/>
      <c r="AE495" s="27"/>
      <c r="AF495" s="27"/>
      <c r="AG495" s="27"/>
      <c r="AH495" s="27"/>
      <c r="AI495" s="27"/>
      <c r="AJ495" s="27"/>
      <c r="AK495" s="27"/>
      <c r="AL495" s="29">
        <v>0</v>
      </c>
      <c r="AM495" s="29">
        <v>0</v>
      </c>
      <c r="AN495" s="29">
        <v>10</v>
      </c>
      <c r="AO495" s="29">
        <v>7</v>
      </c>
      <c r="AP495" s="29">
        <v>9</v>
      </c>
      <c r="AQ495" s="29">
        <v>7</v>
      </c>
      <c r="AR495" s="29">
        <v>6</v>
      </c>
      <c r="AS495" s="29">
        <v>8</v>
      </c>
      <c r="AT495" s="29">
        <f t="shared" si="32"/>
        <v>7.833333333333333</v>
      </c>
      <c r="AU495" s="29">
        <v>6</v>
      </c>
      <c r="AV495" s="29">
        <v>9</v>
      </c>
      <c r="AW495" s="29">
        <v>0</v>
      </c>
      <c r="AX495" s="29">
        <v>35</v>
      </c>
      <c r="AY495" s="29">
        <v>1</v>
      </c>
      <c r="AZ495" s="27" t="s">
        <v>1427</v>
      </c>
      <c r="BA495" s="27">
        <v>86</v>
      </c>
      <c r="BB495" s="27">
        <v>0</v>
      </c>
      <c r="BC495" s="27">
        <v>1</v>
      </c>
      <c r="BD495" s="27">
        <v>0</v>
      </c>
      <c r="BE495" s="27">
        <v>0</v>
      </c>
      <c r="BF495" s="27" t="s">
        <v>2609</v>
      </c>
      <c r="BG495" s="27">
        <v>168</v>
      </c>
      <c r="BH495" s="27" t="s">
        <v>1427</v>
      </c>
      <c r="BI495" s="27">
        <v>7</v>
      </c>
      <c r="BJ495" s="27" t="s">
        <v>1427</v>
      </c>
      <c r="BK495" s="27" t="s">
        <v>1427</v>
      </c>
      <c r="BL495" s="27" t="s">
        <v>1427</v>
      </c>
      <c r="BM495" s="27" t="s">
        <v>1427</v>
      </c>
      <c r="BN495" s="27">
        <v>4</v>
      </c>
      <c r="BO495" s="29">
        <v>4</v>
      </c>
      <c r="BP495" s="27">
        <v>30</v>
      </c>
      <c r="BQ495" s="27">
        <v>0</v>
      </c>
      <c r="BR495" s="27" t="s">
        <v>1427</v>
      </c>
      <c r="BS495" s="27">
        <v>1</v>
      </c>
      <c r="BT495" s="27">
        <v>1</v>
      </c>
      <c r="BU495" s="29">
        <v>2</v>
      </c>
    </row>
    <row r="496" spans="1:73" ht="30" hidden="1" outlineLevel="2" x14ac:dyDescent="0.25">
      <c r="A496" s="27">
        <v>507</v>
      </c>
      <c r="B496" s="28">
        <v>44448.666678240741</v>
      </c>
      <c r="C496" s="28">
        <v>44448.67465277778</v>
      </c>
      <c r="D496" s="2" t="s">
        <v>1012</v>
      </c>
      <c r="E496" s="27">
        <v>100</v>
      </c>
      <c r="F496" s="27">
        <v>689</v>
      </c>
      <c r="G496" s="27">
        <v>1</v>
      </c>
      <c r="H496" s="28">
        <v>44448.674663460646</v>
      </c>
      <c r="I496" s="2" t="s">
        <v>1013</v>
      </c>
      <c r="J496" s="27">
        <v>45.191604614257813</v>
      </c>
      <c r="K496" s="27">
        <v>11.302398681640625</v>
      </c>
      <c r="L496" s="2" t="s">
        <v>15</v>
      </c>
      <c r="M496" s="2" t="s">
        <v>16</v>
      </c>
      <c r="N496" s="3">
        <v>4</v>
      </c>
      <c r="O496" s="27" t="s">
        <v>2254</v>
      </c>
      <c r="P496" s="27" t="s">
        <v>2255</v>
      </c>
      <c r="Q496" s="27" t="s">
        <v>2256</v>
      </c>
      <c r="R496" s="27">
        <f t="shared" si="30"/>
        <v>3</v>
      </c>
      <c r="S496" s="27"/>
      <c r="T496" s="27"/>
      <c r="U496" s="27">
        <v>1</v>
      </c>
      <c r="V496" s="27"/>
      <c r="W496" s="27"/>
      <c r="X496" s="27">
        <v>2</v>
      </c>
      <c r="Y496" s="27"/>
      <c r="Z496" s="27" t="s">
        <v>1427</v>
      </c>
      <c r="AA496" s="27" t="s">
        <v>1427</v>
      </c>
      <c r="AB496" s="27" t="s">
        <v>1427</v>
      </c>
      <c r="AC496" s="27">
        <f t="shared" si="31"/>
        <v>0</v>
      </c>
      <c r="AD496" s="27"/>
      <c r="AE496" s="27"/>
      <c r="AF496" s="27"/>
      <c r="AG496" s="27"/>
      <c r="AH496" s="27"/>
      <c r="AI496" s="27"/>
      <c r="AJ496" s="27"/>
      <c r="AK496" s="27"/>
      <c r="AL496" s="29">
        <v>0</v>
      </c>
      <c r="AM496" s="29">
        <v>0</v>
      </c>
      <c r="AN496" s="29">
        <v>7</v>
      </c>
      <c r="AO496" s="29">
        <v>10</v>
      </c>
      <c r="AP496" s="29">
        <v>8</v>
      </c>
      <c r="AQ496" s="29">
        <v>10</v>
      </c>
      <c r="AR496" s="29">
        <v>10</v>
      </c>
      <c r="AS496" s="29">
        <v>9</v>
      </c>
      <c r="AT496" s="29">
        <f t="shared" si="32"/>
        <v>9</v>
      </c>
      <c r="AU496" s="29">
        <v>7</v>
      </c>
      <c r="AV496" s="29">
        <v>7</v>
      </c>
      <c r="AW496" s="29">
        <v>1</v>
      </c>
      <c r="AX496" s="29">
        <v>38</v>
      </c>
      <c r="AY496" s="29">
        <v>1</v>
      </c>
      <c r="AZ496" s="27" t="s">
        <v>1427</v>
      </c>
      <c r="BA496" s="27">
        <v>67</v>
      </c>
      <c r="BB496" s="27">
        <v>1</v>
      </c>
      <c r="BC496" s="27">
        <v>0</v>
      </c>
      <c r="BD496" s="27">
        <v>0</v>
      </c>
      <c r="BE496" s="27">
        <v>0</v>
      </c>
      <c r="BF496" s="27" t="s">
        <v>2925</v>
      </c>
      <c r="BG496" s="27">
        <v>173</v>
      </c>
      <c r="BH496" s="27" t="s">
        <v>2926</v>
      </c>
      <c r="BI496" s="27">
        <v>7</v>
      </c>
      <c r="BJ496" s="27" t="s">
        <v>1427</v>
      </c>
      <c r="BK496" s="27" t="s">
        <v>1427</v>
      </c>
      <c r="BL496" s="27" t="s">
        <v>1427</v>
      </c>
      <c r="BM496" s="27" t="s">
        <v>1427</v>
      </c>
      <c r="BN496" s="27">
        <v>4</v>
      </c>
      <c r="BO496" s="29">
        <v>3</v>
      </c>
      <c r="BP496" s="27">
        <v>90</v>
      </c>
      <c r="BQ496" s="27">
        <v>0</v>
      </c>
      <c r="BR496" s="27" t="s">
        <v>1427</v>
      </c>
      <c r="BS496" s="27">
        <v>1</v>
      </c>
      <c r="BT496" s="27">
        <v>1</v>
      </c>
      <c r="BU496" s="29">
        <v>3</v>
      </c>
    </row>
    <row r="497" spans="1:73" ht="45" hidden="1" outlineLevel="2" x14ac:dyDescent="0.25">
      <c r="A497" s="27">
        <v>509</v>
      </c>
      <c r="B497" s="28">
        <v>44448.982951388891</v>
      </c>
      <c r="C497" s="28">
        <v>44448.985092592593</v>
      </c>
      <c r="D497" s="2" t="s">
        <v>1016</v>
      </c>
      <c r="E497" s="27">
        <v>100</v>
      </c>
      <c r="F497" s="27">
        <v>185</v>
      </c>
      <c r="G497" s="27">
        <v>1</v>
      </c>
      <c r="H497" s="28">
        <v>44448.985098599536</v>
      </c>
      <c r="I497" s="2" t="s">
        <v>1017</v>
      </c>
      <c r="J497" s="27">
        <v>45.652496337890625</v>
      </c>
      <c r="K497" s="27">
        <v>11.814102172851563</v>
      </c>
      <c r="L497" s="2" t="s">
        <v>15</v>
      </c>
      <c r="M497" s="2" t="s">
        <v>16</v>
      </c>
      <c r="N497" s="3">
        <v>4</v>
      </c>
      <c r="O497" s="27" t="s">
        <v>2257</v>
      </c>
      <c r="P497" s="27" t="s">
        <v>2258</v>
      </c>
      <c r="Q497" s="27" t="s">
        <v>2259</v>
      </c>
      <c r="R497" s="27">
        <f t="shared" si="30"/>
        <v>3</v>
      </c>
      <c r="S497" s="27"/>
      <c r="T497" s="27"/>
      <c r="U497" s="27">
        <v>1</v>
      </c>
      <c r="V497" s="27"/>
      <c r="W497" s="27"/>
      <c r="X497" s="27">
        <v>2</v>
      </c>
      <c r="Y497" s="27"/>
      <c r="Z497" s="27" t="s">
        <v>1427</v>
      </c>
      <c r="AA497" s="27" t="s">
        <v>1427</v>
      </c>
      <c r="AB497" s="27" t="s">
        <v>1427</v>
      </c>
      <c r="AC497" s="27">
        <f t="shared" si="31"/>
        <v>0</v>
      </c>
      <c r="AD497" s="27"/>
      <c r="AE497" s="27"/>
      <c r="AF497" s="27"/>
      <c r="AG497" s="27"/>
      <c r="AH497" s="27"/>
      <c r="AI497" s="27"/>
      <c r="AJ497" s="27"/>
      <c r="AK497" s="27"/>
      <c r="AL497" s="29">
        <v>0</v>
      </c>
      <c r="AM497" s="29">
        <v>0</v>
      </c>
      <c r="AN497" s="29">
        <v>8</v>
      </c>
      <c r="AO497" s="29">
        <v>7</v>
      </c>
      <c r="AP497" s="29">
        <v>8</v>
      </c>
      <c r="AQ497" s="29">
        <v>8</v>
      </c>
      <c r="AR497" s="29">
        <v>8</v>
      </c>
      <c r="AS497" s="29">
        <v>7</v>
      </c>
      <c r="AT497" s="29">
        <f t="shared" si="32"/>
        <v>7.666666666666667</v>
      </c>
      <c r="AU497" s="29">
        <v>7</v>
      </c>
      <c r="AV497" s="29">
        <v>7</v>
      </c>
      <c r="AW497" s="29">
        <v>1</v>
      </c>
      <c r="AX497" s="29">
        <v>32</v>
      </c>
      <c r="AY497" s="29">
        <v>1</v>
      </c>
      <c r="AZ497" s="27" t="s">
        <v>1427</v>
      </c>
      <c r="BA497" s="27">
        <v>67</v>
      </c>
      <c r="BB497" s="27">
        <v>1</v>
      </c>
      <c r="BC497" s="27">
        <v>0</v>
      </c>
      <c r="BD497" s="27">
        <v>0</v>
      </c>
      <c r="BE497" s="27">
        <v>0</v>
      </c>
      <c r="BF497" s="27" t="s">
        <v>2927</v>
      </c>
      <c r="BG497" s="27">
        <v>167</v>
      </c>
      <c r="BH497" s="27" t="s">
        <v>1427</v>
      </c>
      <c r="BI497" s="27">
        <v>7</v>
      </c>
      <c r="BJ497" s="27" t="s">
        <v>1427</v>
      </c>
      <c r="BK497" s="27" t="s">
        <v>1427</v>
      </c>
      <c r="BL497" s="27" t="s">
        <v>1427</v>
      </c>
      <c r="BM497" s="27" t="s">
        <v>1427</v>
      </c>
      <c r="BN497" s="27">
        <v>1</v>
      </c>
      <c r="BO497" s="29">
        <v>3</v>
      </c>
      <c r="BP497" s="27">
        <v>120</v>
      </c>
      <c r="BQ497" s="27">
        <v>0</v>
      </c>
      <c r="BR497" s="27" t="s">
        <v>1427</v>
      </c>
      <c r="BS497" s="27">
        <v>1</v>
      </c>
      <c r="BT497" s="27">
        <v>1</v>
      </c>
      <c r="BU497" s="29">
        <v>3</v>
      </c>
    </row>
    <row r="498" spans="1:73" ht="30" hidden="1" outlineLevel="2" x14ac:dyDescent="0.25">
      <c r="A498" s="27">
        <v>523</v>
      </c>
      <c r="B498" s="28">
        <v>44449.381469907406</v>
      </c>
      <c r="C498" s="28">
        <v>44449.389444444445</v>
      </c>
      <c r="D498" s="2" t="s">
        <v>1043</v>
      </c>
      <c r="E498" s="27">
        <v>100</v>
      </c>
      <c r="F498" s="27">
        <v>689</v>
      </c>
      <c r="G498" s="27">
        <v>1</v>
      </c>
      <c r="H498" s="28">
        <v>44449.389459189813</v>
      </c>
      <c r="I498" s="2" t="s">
        <v>1044</v>
      </c>
      <c r="J498" s="27">
        <v>37.49249267578125</v>
      </c>
      <c r="K498" s="27">
        <v>15.070098876953125</v>
      </c>
      <c r="L498" s="2" t="s">
        <v>15</v>
      </c>
      <c r="M498" s="2" t="s">
        <v>16</v>
      </c>
      <c r="N498" s="3">
        <v>4</v>
      </c>
      <c r="O498" s="27" t="s">
        <v>2278</v>
      </c>
      <c r="P498" s="27" t="s">
        <v>2279</v>
      </c>
      <c r="Q498" s="27" t="s">
        <v>2280</v>
      </c>
      <c r="R498" s="27">
        <f t="shared" si="30"/>
        <v>3</v>
      </c>
      <c r="S498" s="27">
        <v>1</v>
      </c>
      <c r="T498" s="27"/>
      <c r="U498" s="27"/>
      <c r="V498" s="27"/>
      <c r="W498" s="27"/>
      <c r="X498" s="27">
        <v>2</v>
      </c>
      <c r="Y498" s="27"/>
      <c r="Z498" s="27" t="s">
        <v>1427</v>
      </c>
      <c r="AA498" s="27" t="s">
        <v>1427</v>
      </c>
      <c r="AB498" s="27" t="s">
        <v>1427</v>
      </c>
      <c r="AC498" s="27">
        <f t="shared" si="31"/>
        <v>0</v>
      </c>
      <c r="AD498" s="27"/>
      <c r="AE498" s="27"/>
      <c r="AF498" s="27"/>
      <c r="AG498" s="27"/>
      <c r="AH498" s="27"/>
      <c r="AI498" s="27"/>
      <c r="AJ498" s="27"/>
      <c r="AK498" s="27"/>
      <c r="AL498" s="29">
        <v>0</v>
      </c>
      <c r="AM498" s="29">
        <v>0</v>
      </c>
      <c r="AN498" s="29">
        <v>8</v>
      </c>
      <c r="AO498" s="29">
        <v>8</v>
      </c>
      <c r="AP498" s="29">
        <v>6</v>
      </c>
      <c r="AQ498" s="29">
        <v>7</v>
      </c>
      <c r="AR498" s="29">
        <v>10</v>
      </c>
      <c r="AS498" s="29">
        <v>7</v>
      </c>
      <c r="AT498" s="29">
        <f t="shared" si="32"/>
        <v>7.666666666666667</v>
      </c>
      <c r="AU498" s="29">
        <v>6</v>
      </c>
      <c r="AV498" s="29">
        <v>6</v>
      </c>
      <c r="AW498" s="29">
        <v>1</v>
      </c>
      <c r="AX498" s="29">
        <v>29</v>
      </c>
      <c r="AY498" s="29">
        <v>1</v>
      </c>
      <c r="AZ498" s="27" t="s">
        <v>1427</v>
      </c>
      <c r="BA498" s="27">
        <v>33</v>
      </c>
      <c r="BB498" s="27">
        <v>0</v>
      </c>
      <c r="BC498" s="27">
        <v>0</v>
      </c>
      <c r="BD498" s="27">
        <v>0</v>
      </c>
      <c r="BE498" s="27">
        <v>1</v>
      </c>
      <c r="BF498" s="27" t="s">
        <v>2936</v>
      </c>
      <c r="BG498" s="27">
        <v>173</v>
      </c>
      <c r="BH498" s="27" t="s">
        <v>2937</v>
      </c>
      <c r="BI498" s="27">
        <v>4</v>
      </c>
      <c r="BJ498" s="27">
        <v>18</v>
      </c>
      <c r="BK498" s="27" t="s">
        <v>3099</v>
      </c>
      <c r="BL498" s="27" t="s">
        <v>1427</v>
      </c>
      <c r="BM498" s="27" t="s">
        <v>1427</v>
      </c>
      <c r="BN498" s="27">
        <v>5</v>
      </c>
      <c r="BO498" s="29">
        <v>2</v>
      </c>
      <c r="BP498" s="27">
        <v>120</v>
      </c>
      <c r="BQ498" s="27">
        <v>1</v>
      </c>
      <c r="BR498" s="27">
        <v>1</v>
      </c>
      <c r="BS498" s="27">
        <v>1</v>
      </c>
      <c r="BT498" s="27">
        <v>1</v>
      </c>
      <c r="BU498" s="29">
        <v>4</v>
      </c>
    </row>
    <row r="499" spans="1:73" ht="45" hidden="1" outlineLevel="2" x14ac:dyDescent="0.25">
      <c r="A499" s="27">
        <v>531</v>
      </c>
      <c r="B499" s="28">
        <v>44449.602708333332</v>
      </c>
      <c r="C499" s="28">
        <v>44449.605740740742</v>
      </c>
      <c r="D499" s="2" t="s">
        <v>1059</v>
      </c>
      <c r="E499" s="27">
        <v>100</v>
      </c>
      <c r="F499" s="27">
        <v>261</v>
      </c>
      <c r="G499" s="27">
        <v>1</v>
      </c>
      <c r="H499" s="28">
        <v>44449.605748842594</v>
      </c>
      <c r="I499" s="2" t="s">
        <v>1060</v>
      </c>
      <c r="J499" s="27">
        <v>45.472198486328125</v>
      </c>
      <c r="K499" s="27">
        <v>9.19219970703125</v>
      </c>
      <c r="L499" s="2" t="s">
        <v>15</v>
      </c>
      <c r="M499" s="2" t="s">
        <v>16</v>
      </c>
      <c r="N499" s="3">
        <v>4</v>
      </c>
      <c r="O499" s="27" t="s">
        <v>2296</v>
      </c>
      <c r="P499" s="27" t="s">
        <v>2297</v>
      </c>
      <c r="Q499" s="27" t="s">
        <v>2298</v>
      </c>
      <c r="R499" s="27">
        <f t="shared" si="30"/>
        <v>3</v>
      </c>
      <c r="S499" s="27">
        <v>1</v>
      </c>
      <c r="T499" s="27"/>
      <c r="U499" s="27">
        <v>1</v>
      </c>
      <c r="V499" s="27"/>
      <c r="W499" s="27"/>
      <c r="X499" s="27">
        <v>1</v>
      </c>
      <c r="Y499" s="27"/>
      <c r="Z499" s="27" t="s">
        <v>1427</v>
      </c>
      <c r="AA499" s="27" t="s">
        <v>1427</v>
      </c>
      <c r="AB499" s="27" t="s">
        <v>1427</v>
      </c>
      <c r="AC499" s="27">
        <f t="shared" si="31"/>
        <v>0</v>
      </c>
      <c r="AD499" s="27"/>
      <c r="AE499" s="27"/>
      <c r="AF499" s="27"/>
      <c r="AG499" s="27"/>
      <c r="AH499" s="27"/>
      <c r="AI499" s="27"/>
      <c r="AJ499" s="27"/>
      <c r="AK499" s="27"/>
      <c r="AL499" s="29">
        <v>0</v>
      </c>
      <c r="AM499" s="29">
        <v>0</v>
      </c>
      <c r="AN499" s="29">
        <v>1</v>
      </c>
      <c r="AO499" s="29">
        <v>6</v>
      </c>
      <c r="AP499" s="29">
        <v>4</v>
      </c>
      <c r="AQ499" s="29">
        <v>2</v>
      </c>
      <c r="AR499" s="29">
        <v>4</v>
      </c>
      <c r="AS499" s="29">
        <v>6</v>
      </c>
      <c r="AT499" s="29">
        <f t="shared" si="32"/>
        <v>3.8333333333333335</v>
      </c>
      <c r="AU499" s="29">
        <v>4</v>
      </c>
      <c r="AV499" s="29">
        <v>7</v>
      </c>
      <c r="AW499" s="29">
        <v>1</v>
      </c>
      <c r="AX499" s="29">
        <v>25</v>
      </c>
      <c r="AY499" s="29">
        <v>1</v>
      </c>
      <c r="AZ499" s="27" t="s">
        <v>1427</v>
      </c>
      <c r="BA499" s="27">
        <v>104</v>
      </c>
      <c r="BB499" s="27">
        <v>1</v>
      </c>
      <c r="BC499" s="27">
        <v>0</v>
      </c>
      <c r="BD499" s="27">
        <v>0</v>
      </c>
      <c r="BE499" s="27">
        <v>0</v>
      </c>
      <c r="BF499" s="27" t="s">
        <v>2942</v>
      </c>
      <c r="BG499" s="27">
        <v>164</v>
      </c>
      <c r="BH499" s="27" t="s">
        <v>1427</v>
      </c>
      <c r="BI499" s="27">
        <v>3</v>
      </c>
      <c r="BJ499" s="27">
        <v>18</v>
      </c>
      <c r="BK499" s="27" t="s">
        <v>3102</v>
      </c>
      <c r="BL499" s="27" t="s">
        <v>1427</v>
      </c>
      <c r="BM499" s="27" t="s">
        <v>1427</v>
      </c>
      <c r="BN499" s="27">
        <v>4</v>
      </c>
      <c r="BO499" s="29">
        <v>3</v>
      </c>
      <c r="BP499" s="27">
        <v>240</v>
      </c>
      <c r="BQ499" s="27">
        <v>1</v>
      </c>
      <c r="BR499" s="27">
        <v>1</v>
      </c>
      <c r="BS499" s="27">
        <v>1</v>
      </c>
      <c r="BT499" s="27">
        <v>1</v>
      </c>
      <c r="BU499" s="29">
        <v>4</v>
      </c>
    </row>
    <row r="500" spans="1:73" ht="30" hidden="1" outlineLevel="2" x14ac:dyDescent="0.25">
      <c r="A500" s="27">
        <v>541</v>
      </c>
      <c r="B500" s="28">
        <v>44449.665335648147</v>
      </c>
      <c r="C500" s="28">
        <v>44449.671319444446</v>
      </c>
      <c r="D500" s="2" t="s">
        <v>1079</v>
      </c>
      <c r="E500" s="27">
        <v>100</v>
      </c>
      <c r="F500" s="27">
        <v>517</v>
      </c>
      <c r="G500" s="27">
        <v>1</v>
      </c>
      <c r="H500" s="28">
        <v>44449.671331134261</v>
      </c>
      <c r="I500" s="2" t="s">
        <v>1080</v>
      </c>
      <c r="J500" s="27">
        <v>45.543106079101563</v>
      </c>
      <c r="K500" s="27">
        <v>11.54150390625</v>
      </c>
      <c r="L500" s="2" t="s">
        <v>15</v>
      </c>
      <c r="M500" s="2" t="s">
        <v>16</v>
      </c>
      <c r="N500" s="3">
        <v>4</v>
      </c>
      <c r="O500" s="27" t="s">
        <v>1741</v>
      </c>
      <c r="P500" s="27" t="s">
        <v>2311</v>
      </c>
      <c r="Q500" s="27" t="s">
        <v>2312</v>
      </c>
      <c r="R500" s="27">
        <f t="shared" si="30"/>
        <v>3</v>
      </c>
      <c r="S500" s="27">
        <v>1</v>
      </c>
      <c r="T500" s="27"/>
      <c r="U500" s="27">
        <v>2</v>
      </c>
      <c r="V500" s="27"/>
      <c r="W500" s="27"/>
      <c r="X500" s="27"/>
      <c r="Y500" s="27"/>
      <c r="Z500" s="27" t="s">
        <v>1427</v>
      </c>
      <c r="AA500" s="27" t="s">
        <v>1427</v>
      </c>
      <c r="AB500" s="27" t="s">
        <v>1427</v>
      </c>
      <c r="AC500" s="27">
        <f t="shared" si="31"/>
        <v>0</v>
      </c>
      <c r="AD500" s="27"/>
      <c r="AE500" s="27"/>
      <c r="AF500" s="27"/>
      <c r="AG500" s="27"/>
      <c r="AH500" s="27"/>
      <c r="AI500" s="27"/>
      <c r="AJ500" s="27"/>
      <c r="AK500" s="27"/>
      <c r="AL500" s="29">
        <v>0</v>
      </c>
      <c r="AM500" s="29">
        <v>0</v>
      </c>
      <c r="AN500" s="29">
        <v>6</v>
      </c>
      <c r="AO500" s="29">
        <v>9</v>
      </c>
      <c r="AP500" s="29">
        <v>9</v>
      </c>
      <c r="AQ500" s="29">
        <v>8</v>
      </c>
      <c r="AR500" s="29">
        <v>9</v>
      </c>
      <c r="AS500" s="29">
        <v>9</v>
      </c>
      <c r="AT500" s="29">
        <f t="shared" si="32"/>
        <v>8.3333333333333339</v>
      </c>
      <c r="AU500" s="29">
        <v>8</v>
      </c>
      <c r="AV500" s="29">
        <v>9</v>
      </c>
      <c r="AW500" s="29">
        <v>1</v>
      </c>
      <c r="AX500" s="29">
        <v>43</v>
      </c>
      <c r="AY500" s="29">
        <v>1</v>
      </c>
      <c r="AZ500" s="27" t="s">
        <v>1427</v>
      </c>
      <c r="BA500" s="27">
        <v>67</v>
      </c>
      <c r="BB500" s="27">
        <v>1</v>
      </c>
      <c r="BC500" s="27">
        <v>0</v>
      </c>
      <c r="BD500" s="27">
        <v>0</v>
      </c>
      <c r="BE500" s="27">
        <v>0</v>
      </c>
      <c r="BF500" s="27" t="s">
        <v>2946</v>
      </c>
      <c r="BG500" s="27">
        <v>167</v>
      </c>
      <c r="BH500" s="27" t="s">
        <v>1427</v>
      </c>
      <c r="BI500" s="27">
        <v>7</v>
      </c>
      <c r="BJ500" s="27" t="s">
        <v>1427</v>
      </c>
      <c r="BK500" s="27" t="s">
        <v>1427</v>
      </c>
      <c r="BL500" s="27" t="s">
        <v>1427</v>
      </c>
      <c r="BM500" s="27" t="s">
        <v>1427</v>
      </c>
      <c r="BN500" s="27">
        <v>2</v>
      </c>
      <c r="BO500" s="29">
        <v>3</v>
      </c>
      <c r="BP500" s="27">
        <v>40</v>
      </c>
      <c r="BQ500" s="27">
        <v>0</v>
      </c>
      <c r="BR500" s="27" t="s">
        <v>1427</v>
      </c>
      <c r="BS500" s="27">
        <v>0</v>
      </c>
      <c r="BT500" s="27">
        <v>1</v>
      </c>
      <c r="BU500" s="29">
        <v>2</v>
      </c>
    </row>
    <row r="501" spans="1:73" ht="30" hidden="1" outlineLevel="2" x14ac:dyDescent="0.25">
      <c r="A501" s="27">
        <v>545</v>
      </c>
      <c r="B501" s="28">
        <v>44449.977500000001</v>
      </c>
      <c r="C501" s="28">
        <v>44449.980266203704</v>
      </c>
      <c r="D501" s="2" t="s">
        <v>1087</v>
      </c>
      <c r="E501" s="27">
        <v>100</v>
      </c>
      <c r="F501" s="27">
        <v>239</v>
      </c>
      <c r="G501" s="27">
        <v>1</v>
      </c>
      <c r="H501" s="28">
        <v>44449.980280277778</v>
      </c>
      <c r="I501" s="2" t="s">
        <v>1088</v>
      </c>
      <c r="J501" s="27">
        <v>45.781906127929688</v>
      </c>
      <c r="K501" s="27">
        <v>12.496994018554688</v>
      </c>
      <c r="L501" s="2" t="s">
        <v>15</v>
      </c>
      <c r="M501" s="2" t="s">
        <v>16</v>
      </c>
      <c r="N501" s="3">
        <v>4</v>
      </c>
      <c r="O501" s="27" t="s">
        <v>2316</v>
      </c>
      <c r="P501" s="27" t="s">
        <v>2317</v>
      </c>
      <c r="Q501" s="27" t="s">
        <v>2318</v>
      </c>
      <c r="R501" s="27">
        <f t="shared" si="30"/>
        <v>3</v>
      </c>
      <c r="S501" s="27">
        <v>1</v>
      </c>
      <c r="T501" s="27"/>
      <c r="U501" s="27">
        <v>1</v>
      </c>
      <c r="V501" s="27"/>
      <c r="W501" s="27"/>
      <c r="X501" s="27">
        <v>1</v>
      </c>
      <c r="Y501" s="27"/>
      <c r="Z501" s="27" t="s">
        <v>1427</v>
      </c>
      <c r="AA501" s="27" t="s">
        <v>1427</v>
      </c>
      <c r="AB501" s="27" t="s">
        <v>1427</v>
      </c>
      <c r="AC501" s="27">
        <f t="shared" si="31"/>
        <v>0</v>
      </c>
      <c r="AD501" s="27"/>
      <c r="AE501" s="27"/>
      <c r="AF501" s="27"/>
      <c r="AG501" s="27"/>
      <c r="AH501" s="27"/>
      <c r="AI501" s="27"/>
      <c r="AJ501" s="27"/>
      <c r="AK501" s="27"/>
      <c r="AL501" s="29">
        <v>0</v>
      </c>
      <c r="AM501" s="29">
        <v>0</v>
      </c>
      <c r="AN501" s="29">
        <v>1</v>
      </c>
      <c r="AO501" s="29">
        <v>4</v>
      </c>
      <c r="AP501" s="29">
        <v>1</v>
      </c>
      <c r="AQ501" s="29">
        <v>9</v>
      </c>
      <c r="AR501" s="29">
        <v>9</v>
      </c>
      <c r="AS501" s="29">
        <v>9</v>
      </c>
      <c r="AT501" s="29">
        <f t="shared" si="32"/>
        <v>5.5</v>
      </c>
      <c r="AU501" s="29">
        <v>5</v>
      </c>
      <c r="AV501" s="29">
        <v>6</v>
      </c>
      <c r="AW501" s="29">
        <v>1</v>
      </c>
      <c r="AX501" s="29">
        <v>28</v>
      </c>
      <c r="AY501" s="29">
        <v>1</v>
      </c>
      <c r="AZ501" s="27" t="s">
        <v>1427</v>
      </c>
      <c r="BA501" s="27">
        <v>123</v>
      </c>
      <c r="BB501" s="27">
        <v>1</v>
      </c>
      <c r="BC501" s="27">
        <v>0</v>
      </c>
      <c r="BD501" s="27">
        <v>0</v>
      </c>
      <c r="BE501" s="27">
        <v>0</v>
      </c>
      <c r="BF501" s="27" t="s">
        <v>2853</v>
      </c>
      <c r="BG501" s="27">
        <v>166</v>
      </c>
      <c r="BH501" s="27" t="s">
        <v>1427</v>
      </c>
      <c r="BI501" s="27">
        <v>4</v>
      </c>
      <c r="BJ501" s="27">
        <v>18</v>
      </c>
      <c r="BK501" s="27" t="s">
        <v>3077</v>
      </c>
      <c r="BL501" s="27" t="s">
        <v>1427</v>
      </c>
      <c r="BM501" s="27" t="s">
        <v>1427</v>
      </c>
      <c r="BN501" s="27">
        <v>4</v>
      </c>
      <c r="BO501" s="29">
        <v>2</v>
      </c>
      <c r="BP501" s="27">
        <v>20</v>
      </c>
      <c r="BQ501" s="27">
        <v>0</v>
      </c>
      <c r="BR501" s="27" t="s">
        <v>1427</v>
      </c>
      <c r="BS501" s="27">
        <v>1</v>
      </c>
      <c r="BT501" s="27">
        <v>0</v>
      </c>
      <c r="BU501" s="29">
        <v>2</v>
      </c>
    </row>
    <row r="502" spans="1:73" ht="45" hidden="1" outlineLevel="2" x14ac:dyDescent="0.25">
      <c r="A502" s="27">
        <v>553</v>
      </c>
      <c r="B502" s="28">
        <v>44450.087731481479</v>
      </c>
      <c r="C502" s="28">
        <v>44450.094293981485</v>
      </c>
      <c r="D502" s="2" t="s">
        <v>1103</v>
      </c>
      <c r="E502" s="27">
        <v>100</v>
      </c>
      <c r="F502" s="27">
        <v>566</v>
      </c>
      <c r="G502" s="27">
        <v>1</v>
      </c>
      <c r="H502" s="28">
        <v>44450.094303530095</v>
      </c>
      <c r="I502" s="2" t="s">
        <v>1104</v>
      </c>
      <c r="J502" s="27">
        <v>45.472198486328125</v>
      </c>
      <c r="K502" s="27">
        <v>9.19219970703125</v>
      </c>
      <c r="L502" s="2" t="s">
        <v>15</v>
      </c>
      <c r="M502" s="2" t="s">
        <v>16</v>
      </c>
      <c r="N502" s="3">
        <v>4</v>
      </c>
      <c r="O502" s="27" t="s">
        <v>2328</v>
      </c>
      <c r="P502" s="27" t="s">
        <v>2329</v>
      </c>
      <c r="Q502" s="27" t="s">
        <v>2330</v>
      </c>
      <c r="R502" s="27">
        <f t="shared" si="30"/>
        <v>3</v>
      </c>
      <c r="S502" s="27">
        <v>1</v>
      </c>
      <c r="T502" s="27"/>
      <c r="U502" s="27"/>
      <c r="V502" s="27"/>
      <c r="W502" s="27">
        <v>1</v>
      </c>
      <c r="X502" s="27">
        <v>1</v>
      </c>
      <c r="Y502" s="27"/>
      <c r="Z502" s="27" t="s">
        <v>1427</v>
      </c>
      <c r="AA502" s="27" t="s">
        <v>1427</v>
      </c>
      <c r="AB502" s="27" t="s">
        <v>1427</v>
      </c>
      <c r="AC502" s="27">
        <f t="shared" si="31"/>
        <v>0</v>
      </c>
      <c r="AD502" s="27"/>
      <c r="AE502" s="27"/>
      <c r="AF502" s="27"/>
      <c r="AG502" s="27"/>
      <c r="AH502" s="27"/>
      <c r="AI502" s="27"/>
      <c r="AJ502" s="27"/>
      <c r="AK502" s="27"/>
      <c r="AL502" s="29">
        <v>0</v>
      </c>
      <c r="AM502" s="29">
        <v>0</v>
      </c>
      <c r="AN502" s="29">
        <v>5</v>
      </c>
      <c r="AO502" s="29">
        <v>8</v>
      </c>
      <c r="AP502" s="29">
        <v>4</v>
      </c>
      <c r="AQ502" s="29">
        <v>9</v>
      </c>
      <c r="AR502" s="29">
        <v>3</v>
      </c>
      <c r="AS502" s="29">
        <v>2</v>
      </c>
      <c r="AT502" s="29">
        <f t="shared" si="32"/>
        <v>5.166666666666667</v>
      </c>
      <c r="AU502" s="29">
        <v>9</v>
      </c>
      <c r="AV502" s="29">
        <v>9</v>
      </c>
      <c r="AW502" s="29">
        <v>1</v>
      </c>
      <c r="AX502" s="29">
        <v>67</v>
      </c>
      <c r="AY502" s="29">
        <v>1</v>
      </c>
      <c r="AZ502" s="27" t="s">
        <v>1427</v>
      </c>
      <c r="BA502" s="27">
        <v>67</v>
      </c>
      <c r="BB502" s="27">
        <v>1</v>
      </c>
      <c r="BC502" s="27">
        <v>0</v>
      </c>
      <c r="BD502" s="27">
        <v>0</v>
      </c>
      <c r="BE502" s="27">
        <v>0</v>
      </c>
      <c r="BF502" s="27" t="s">
        <v>2765</v>
      </c>
      <c r="BG502" s="27">
        <v>170</v>
      </c>
      <c r="BH502" s="27" t="s">
        <v>1427</v>
      </c>
      <c r="BI502" s="27">
        <v>5</v>
      </c>
      <c r="BJ502" s="27">
        <v>17</v>
      </c>
      <c r="BK502" s="27" t="s">
        <v>1427</v>
      </c>
      <c r="BL502" s="27">
        <v>126</v>
      </c>
      <c r="BM502" s="27" t="s">
        <v>1427</v>
      </c>
      <c r="BN502" s="27">
        <v>3</v>
      </c>
      <c r="BO502" s="29">
        <v>2</v>
      </c>
      <c r="BP502" s="27">
        <v>180</v>
      </c>
      <c r="BQ502" s="27">
        <v>0</v>
      </c>
      <c r="BR502" s="27" t="s">
        <v>1427</v>
      </c>
      <c r="BS502" s="27">
        <v>1</v>
      </c>
      <c r="BT502" s="27">
        <v>0</v>
      </c>
      <c r="BU502" s="29">
        <v>2</v>
      </c>
    </row>
    <row r="503" spans="1:73" ht="30" hidden="1" outlineLevel="2" x14ac:dyDescent="0.25">
      <c r="A503" s="27">
        <v>559</v>
      </c>
      <c r="B503" s="28">
        <v>44450.112881944442</v>
      </c>
      <c r="C503" s="28">
        <v>44450.115416666667</v>
      </c>
      <c r="D503" s="2" t="s">
        <v>1115</v>
      </c>
      <c r="E503" s="27">
        <v>100</v>
      </c>
      <c r="F503" s="27">
        <v>218</v>
      </c>
      <c r="G503" s="27">
        <v>1</v>
      </c>
      <c r="H503" s="28">
        <v>44450.115427592595</v>
      </c>
      <c r="I503" s="2" t="s">
        <v>1116</v>
      </c>
      <c r="J503" s="27">
        <v>45.40960693359375</v>
      </c>
      <c r="K503" s="27">
        <v>11.894699096679688</v>
      </c>
      <c r="L503" s="2" t="s">
        <v>15</v>
      </c>
      <c r="M503" s="2" t="s">
        <v>16</v>
      </c>
      <c r="N503" s="3">
        <v>4</v>
      </c>
      <c r="O503" s="27" t="s">
        <v>1516</v>
      </c>
      <c r="P503" s="27" t="s">
        <v>1516</v>
      </c>
      <c r="Q503" s="27" t="s">
        <v>1516</v>
      </c>
      <c r="R503" s="27">
        <f t="shared" si="30"/>
        <v>3</v>
      </c>
      <c r="S503" s="27"/>
      <c r="T503" s="27"/>
      <c r="U503" s="27"/>
      <c r="V503" s="27"/>
      <c r="W503" s="27"/>
      <c r="X503" s="27"/>
      <c r="Y503" s="27"/>
      <c r="Z503" s="27" t="s">
        <v>1427</v>
      </c>
      <c r="AA503" s="27" t="s">
        <v>1427</v>
      </c>
      <c r="AB503" s="27" t="s">
        <v>1427</v>
      </c>
      <c r="AC503" s="27">
        <f t="shared" si="31"/>
        <v>0</v>
      </c>
      <c r="AD503" s="27"/>
      <c r="AE503" s="27"/>
      <c r="AF503" s="27"/>
      <c r="AG503" s="27"/>
      <c r="AH503" s="27"/>
      <c r="AI503" s="27"/>
      <c r="AJ503" s="27"/>
      <c r="AK503" s="27"/>
      <c r="AL503" s="29">
        <v>1</v>
      </c>
      <c r="AM503" s="29">
        <v>1</v>
      </c>
      <c r="AN503" s="29">
        <v>10</v>
      </c>
      <c r="AO503" s="29">
        <v>8</v>
      </c>
      <c r="AP503" s="29">
        <v>1</v>
      </c>
      <c r="AQ503" s="29">
        <v>6</v>
      </c>
      <c r="AR503" s="29">
        <v>8</v>
      </c>
      <c r="AS503" s="29">
        <v>7</v>
      </c>
      <c r="AT503" s="29">
        <f t="shared" si="32"/>
        <v>6.666666666666667</v>
      </c>
      <c r="AU503" s="29">
        <v>5</v>
      </c>
      <c r="AV503" s="29">
        <v>8</v>
      </c>
      <c r="AW503" s="29">
        <v>1</v>
      </c>
      <c r="AX503" s="29">
        <v>23</v>
      </c>
      <c r="AY503" s="29">
        <v>1</v>
      </c>
      <c r="AZ503" s="27" t="s">
        <v>1427</v>
      </c>
      <c r="BA503" s="27">
        <v>123</v>
      </c>
      <c r="BB503" s="27">
        <v>1</v>
      </c>
      <c r="BC503" s="27">
        <v>0</v>
      </c>
      <c r="BD503" s="27">
        <v>0</v>
      </c>
      <c r="BE503" s="27">
        <v>0</v>
      </c>
      <c r="BF503" s="27" t="s">
        <v>2956</v>
      </c>
      <c r="BG503" s="27">
        <v>173</v>
      </c>
      <c r="BH503" s="27" t="s">
        <v>2957</v>
      </c>
      <c r="BI503" s="27">
        <v>7</v>
      </c>
      <c r="BJ503" s="27" t="s">
        <v>1427</v>
      </c>
      <c r="BK503" s="27" t="s">
        <v>1427</v>
      </c>
      <c r="BL503" s="27" t="s">
        <v>1427</v>
      </c>
      <c r="BM503" s="27" t="s">
        <v>1427</v>
      </c>
      <c r="BN503" s="27">
        <v>5</v>
      </c>
      <c r="BO503" s="29">
        <v>3</v>
      </c>
      <c r="BP503" s="27">
        <v>20</v>
      </c>
      <c r="BQ503" s="27">
        <v>0</v>
      </c>
      <c r="BR503" s="27" t="s">
        <v>1427</v>
      </c>
      <c r="BS503" s="27">
        <v>1</v>
      </c>
      <c r="BT503" s="27">
        <v>1</v>
      </c>
      <c r="BU503" s="29">
        <v>2</v>
      </c>
    </row>
    <row r="504" spans="1:73" ht="45" hidden="1" outlineLevel="2" x14ac:dyDescent="0.25">
      <c r="A504" s="27">
        <v>577</v>
      </c>
      <c r="B504" s="28">
        <v>44450.309004629627</v>
      </c>
      <c r="C504" s="28">
        <v>44450.311597222222</v>
      </c>
      <c r="D504" s="2" t="s">
        <v>1151</v>
      </c>
      <c r="E504" s="27">
        <v>100</v>
      </c>
      <c r="F504" s="27">
        <v>223</v>
      </c>
      <c r="G504" s="27">
        <v>1</v>
      </c>
      <c r="H504" s="28">
        <v>44450.311606261574</v>
      </c>
      <c r="I504" s="2" t="s">
        <v>1152</v>
      </c>
      <c r="J504" s="27">
        <v>43.147903442382813</v>
      </c>
      <c r="K504" s="27">
        <v>12.109695434570313</v>
      </c>
      <c r="L504" s="2" t="s">
        <v>15</v>
      </c>
      <c r="M504" s="2" t="s">
        <v>16</v>
      </c>
      <c r="N504" s="3">
        <v>4</v>
      </c>
      <c r="O504" s="27" t="s">
        <v>2367</v>
      </c>
      <c r="P504" s="27" t="s">
        <v>2368</v>
      </c>
      <c r="Q504" s="27" t="s">
        <v>2369</v>
      </c>
      <c r="R504" s="27">
        <f t="shared" si="30"/>
        <v>3</v>
      </c>
      <c r="S504" s="27">
        <v>2</v>
      </c>
      <c r="T504" s="27">
        <v>1</v>
      </c>
      <c r="U504" s="27"/>
      <c r="V504" s="27"/>
      <c r="W504" s="27"/>
      <c r="X504" s="27"/>
      <c r="Y504" s="27"/>
      <c r="Z504" s="27" t="s">
        <v>1427</v>
      </c>
      <c r="AA504" s="27" t="s">
        <v>1427</v>
      </c>
      <c r="AB504" s="27" t="s">
        <v>1427</v>
      </c>
      <c r="AC504" s="27">
        <f t="shared" si="31"/>
        <v>0</v>
      </c>
      <c r="AD504" s="27"/>
      <c r="AE504" s="27"/>
      <c r="AF504" s="27"/>
      <c r="AG504" s="27"/>
      <c r="AH504" s="27"/>
      <c r="AI504" s="27"/>
      <c r="AJ504" s="27"/>
      <c r="AK504" s="27"/>
      <c r="AL504" s="29">
        <v>0</v>
      </c>
      <c r="AM504" s="29">
        <v>0</v>
      </c>
      <c r="AN504" s="29">
        <v>10</v>
      </c>
      <c r="AO504" s="29">
        <v>1</v>
      </c>
      <c r="AP504" s="29">
        <v>9</v>
      </c>
      <c r="AQ504" s="29">
        <v>7</v>
      </c>
      <c r="AR504" s="29">
        <v>3</v>
      </c>
      <c r="AS504" s="29">
        <v>7</v>
      </c>
      <c r="AT504" s="29">
        <f t="shared" si="32"/>
        <v>6.166666666666667</v>
      </c>
      <c r="AU504" s="29">
        <v>5</v>
      </c>
      <c r="AV504" s="29">
        <v>6</v>
      </c>
      <c r="AW504" s="29">
        <v>1</v>
      </c>
      <c r="AX504" s="29">
        <v>22</v>
      </c>
      <c r="AY504" s="29">
        <v>1</v>
      </c>
      <c r="AZ504" s="27" t="s">
        <v>1427</v>
      </c>
      <c r="BA504" s="27">
        <v>67</v>
      </c>
      <c r="BB504" s="27">
        <v>1</v>
      </c>
      <c r="BC504" s="27">
        <v>0</v>
      </c>
      <c r="BD504" s="27">
        <v>0</v>
      </c>
      <c r="BE504" s="27">
        <v>0</v>
      </c>
      <c r="BF504" s="27" t="s">
        <v>2602</v>
      </c>
      <c r="BG504" s="27">
        <v>166</v>
      </c>
      <c r="BH504" s="27" t="s">
        <v>1427</v>
      </c>
      <c r="BI504" s="27">
        <v>4</v>
      </c>
      <c r="BJ504" s="27">
        <v>16</v>
      </c>
      <c r="BK504" s="27" t="s">
        <v>1427</v>
      </c>
      <c r="BL504" s="27" t="s">
        <v>1427</v>
      </c>
      <c r="BM504" s="27" t="s">
        <v>1427</v>
      </c>
      <c r="BN504" s="27">
        <v>4</v>
      </c>
      <c r="BO504" s="29">
        <v>4</v>
      </c>
      <c r="BP504" s="27">
        <v>30</v>
      </c>
      <c r="BQ504" s="27">
        <v>0</v>
      </c>
      <c r="BR504" s="27" t="s">
        <v>1427</v>
      </c>
      <c r="BS504" s="27">
        <v>1</v>
      </c>
      <c r="BT504" s="27">
        <v>0</v>
      </c>
      <c r="BU504" s="29">
        <v>2</v>
      </c>
    </row>
    <row r="505" spans="1:73" ht="30" hidden="1" outlineLevel="2" x14ac:dyDescent="0.25">
      <c r="A505" s="27">
        <v>582</v>
      </c>
      <c r="B505" s="28">
        <v>44450.406365740739</v>
      </c>
      <c r="C505" s="28">
        <v>44450.411296296297</v>
      </c>
      <c r="D505" s="2" t="s">
        <v>1161</v>
      </c>
      <c r="E505" s="27">
        <v>100</v>
      </c>
      <c r="F505" s="27">
        <v>425</v>
      </c>
      <c r="G505" s="27">
        <v>1</v>
      </c>
      <c r="H505" s="28">
        <v>44450.411309826392</v>
      </c>
      <c r="I505" s="2" t="s">
        <v>1162</v>
      </c>
      <c r="J505" s="27">
        <v>43.147903442382813</v>
      </c>
      <c r="K505" s="27">
        <v>12.109695434570313</v>
      </c>
      <c r="L505" s="2" t="s">
        <v>15</v>
      </c>
      <c r="M505" s="2" t="s">
        <v>16</v>
      </c>
      <c r="N505" s="3">
        <v>4</v>
      </c>
      <c r="O505" s="27" t="s">
        <v>2370</v>
      </c>
      <c r="P505" s="27" t="s">
        <v>2371</v>
      </c>
      <c r="Q505" s="27" t="s">
        <v>2372</v>
      </c>
      <c r="R505" s="27">
        <f t="shared" si="30"/>
        <v>3</v>
      </c>
      <c r="S505" s="27"/>
      <c r="T505" s="27"/>
      <c r="U505" s="27">
        <v>1</v>
      </c>
      <c r="V505" s="27"/>
      <c r="W505" s="27"/>
      <c r="X505" s="27">
        <v>1</v>
      </c>
      <c r="Y505" s="27"/>
      <c r="Z505" s="27" t="s">
        <v>1427</v>
      </c>
      <c r="AA505" s="27" t="s">
        <v>1427</v>
      </c>
      <c r="AB505" s="27" t="s">
        <v>1427</v>
      </c>
      <c r="AC505" s="27">
        <f t="shared" si="31"/>
        <v>0</v>
      </c>
      <c r="AD505" s="27"/>
      <c r="AE505" s="27"/>
      <c r="AF505" s="27"/>
      <c r="AG505" s="27"/>
      <c r="AH505" s="27"/>
      <c r="AI505" s="27"/>
      <c r="AJ505" s="27"/>
      <c r="AK505" s="27"/>
      <c r="AL505" s="29">
        <v>0</v>
      </c>
      <c r="AM505" s="29">
        <v>0</v>
      </c>
      <c r="AN505" s="29">
        <v>8</v>
      </c>
      <c r="AO505" s="29">
        <v>10</v>
      </c>
      <c r="AP505" s="29">
        <v>7</v>
      </c>
      <c r="AQ505" s="29">
        <v>8</v>
      </c>
      <c r="AR505" s="29">
        <v>7</v>
      </c>
      <c r="AS505" s="29">
        <v>6</v>
      </c>
      <c r="AT505" s="29">
        <f t="shared" si="32"/>
        <v>7.666666666666667</v>
      </c>
      <c r="AU505" s="29">
        <v>7</v>
      </c>
      <c r="AV505" s="29">
        <v>7</v>
      </c>
      <c r="AW505" s="29">
        <v>0</v>
      </c>
      <c r="AX505" s="29">
        <v>60</v>
      </c>
      <c r="AY505" s="29">
        <v>1</v>
      </c>
      <c r="AZ505" s="27" t="s">
        <v>1427</v>
      </c>
      <c r="BA505" s="27">
        <v>67</v>
      </c>
      <c r="BB505" s="27">
        <v>1</v>
      </c>
      <c r="BC505" s="27">
        <v>0</v>
      </c>
      <c r="BD505" s="27">
        <v>0</v>
      </c>
      <c r="BE505" s="27">
        <v>0</v>
      </c>
      <c r="BF505" s="27" t="s">
        <v>2697</v>
      </c>
      <c r="BG505" s="27">
        <v>167</v>
      </c>
      <c r="BH505" s="27" t="s">
        <v>1427</v>
      </c>
      <c r="BI505" s="27">
        <v>3</v>
      </c>
      <c r="BJ505" s="27" t="s">
        <v>1427</v>
      </c>
      <c r="BK505" s="27" t="s">
        <v>1427</v>
      </c>
      <c r="BL505" s="27" t="s">
        <v>1427</v>
      </c>
      <c r="BM505" s="27" t="s">
        <v>1427</v>
      </c>
      <c r="BN505" s="27">
        <v>1</v>
      </c>
      <c r="BO505" s="29">
        <v>3</v>
      </c>
      <c r="BP505" s="27">
        <v>120</v>
      </c>
      <c r="BQ505" s="27">
        <v>0</v>
      </c>
      <c r="BR505" s="27" t="s">
        <v>1427</v>
      </c>
      <c r="BS505" s="27">
        <v>1</v>
      </c>
      <c r="BT505" s="27">
        <v>1</v>
      </c>
      <c r="BU505" s="29">
        <v>2</v>
      </c>
    </row>
    <row r="506" spans="1:73" ht="45" hidden="1" outlineLevel="2" x14ac:dyDescent="0.25">
      <c r="A506" s="27">
        <v>586</v>
      </c>
      <c r="B506" s="28">
        <v>44450.434108796297</v>
      </c>
      <c r="C506" s="28">
        <v>44450.436678240738</v>
      </c>
      <c r="D506" s="2" t="s">
        <v>1169</v>
      </c>
      <c r="E506" s="27">
        <v>100</v>
      </c>
      <c r="F506" s="27">
        <v>221</v>
      </c>
      <c r="G506" s="27">
        <v>1</v>
      </c>
      <c r="H506" s="28">
        <v>44450.43668885417</v>
      </c>
      <c r="I506" s="2" t="s">
        <v>1170</v>
      </c>
      <c r="J506" s="27">
        <v>45.493698120117188</v>
      </c>
      <c r="K506" s="27">
        <v>12.2449951171875</v>
      </c>
      <c r="L506" s="2" t="s">
        <v>15</v>
      </c>
      <c r="M506" s="2" t="s">
        <v>16</v>
      </c>
      <c r="N506" s="3">
        <v>4</v>
      </c>
      <c r="O506" s="27" t="s">
        <v>2376</v>
      </c>
      <c r="P506" s="27" t="s">
        <v>2377</v>
      </c>
      <c r="Q506" s="27" t="s">
        <v>2378</v>
      </c>
      <c r="R506" s="27">
        <f t="shared" si="30"/>
        <v>3</v>
      </c>
      <c r="S506" s="27"/>
      <c r="T506" s="27"/>
      <c r="U506" s="27"/>
      <c r="V506" s="27">
        <v>1</v>
      </c>
      <c r="W506" s="27"/>
      <c r="X506" s="27">
        <v>2</v>
      </c>
      <c r="Y506" s="27"/>
      <c r="Z506" s="27" t="s">
        <v>1427</v>
      </c>
      <c r="AA506" s="27" t="s">
        <v>1427</v>
      </c>
      <c r="AB506" s="27" t="s">
        <v>1427</v>
      </c>
      <c r="AC506" s="27">
        <f t="shared" si="31"/>
        <v>0</v>
      </c>
      <c r="AD506" s="27"/>
      <c r="AE506" s="27"/>
      <c r="AF506" s="27"/>
      <c r="AG506" s="27"/>
      <c r="AH506" s="27"/>
      <c r="AI506" s="27"/>
      <c r="AJ506" s="27"/>
      <c r="AK506" s="27"/>
      <c r="AL506" s="29">
        <v>0</v>
      </c>
      <c r="AM506" s="29">
        <v>0</v>
      </c>
      <c r="AN506" s="29">
        <v>8</v>
      </c>
      <c r="AO506" s="29">
        <v>5</v>
      </c>
      <c r="AP506" s="29">
        <v>7</v>
      </c>
      <c r="AQ506" s="29">
        <v>3</v>
      </c>
      <c r="AR506" s="29">
        <v>1</v>
      </c>
      <c r="AS506" s="29">
        <v>7</v>
      </c>
      <c r="AT506" s="29">
        <f t="shared" si="32"/>
        <v>5.166666666666667</v>
      </c>
      <c r="AU506" s="29">
        <v>2</v>
      </c>
      <c r="AV506" s="29">
        <v>3</v>
      </c>
      <c r="AW506" s="29">
        <v>1</v>
      </c>
      <c r="AX506" s="29">
        <v>23</v>
      </c>
      <c r="AY506" s="29">
        <v>1</v>
      </c>
      <c r="AZ506" s="27" t="s">
        <v>1427</v>
      </c>
      <c r="BA506" s="27">
        <v>86</v>
      </c>
      <c r="BB506" s="27">
        <v>0</v>
      </c>
      <c r="BC506" s="27">
        <v>1</v>
      </c>
      <c r="BD506" s="27">
        <v>0</v>
      </c>
      <c r="BE506" s="27">
        <v>0</v>
      </c>
      <c r="BF506" s="27" t="s">
        <v>2969</v>
      </c>
      <c r="BG506" s="27">
        <v>164</v>
      </c>
      <c r="BH506" s="27" t="s">
        <v>1427</v>
      </c>
      <c r="BI506" s="27">
        <v>4</v>
      </c>
      <c r="BJ506" s="27">
        <v>13</v>
      </c>
      <c r="BK506" s="27" t="s">
        <v>1427</v>
      </c>
      <c r="BL506" s="27">
        <v>110</v>
      </c>
      <c r="BM506" s="27" t="s">
        <v>1427</v>
      </c>
      <c r="BN506" s="27">
        <v>4</v>
      </c>
      <c r="BO506" s="29">
        <v>3</v>
      </c>
      <c r="BP506" s="27">
        <v>180</v>
      </c>
      <c r="BQ506" s="27">
        <v>0</v>
      </c>
      <c r="BR506" s="27" t="s">
        <v>1427</v>
      </c>
      <c r="BS506" s="27">
        <v>1</v>
      </c>
      <c r="BT506" s="27">
        <v>0</v>
      </c>
      <c r="BU506" s="29">
        <v>2</v>
      </c>
    </row>
    <row r="507" spans="1:73" ht="30" hidden="1" outlineLevel="2" x14ac:dyDescent="0.25">
      <c r="A507" s="27">
        <v>588</v>
      </c>
      <c r="B507" s="28">
        <v>44450.452986111108</v>
      </c>
      <c r="C507" s="28">
        <v>44450.456932870373</v>
      </c>
      <c r="D507" s="2" t="s">
        <v>1173</v>
      </c>
      <c r="E507" s="27">
        <v>100</v>
      </c>
      <c r="F507" s="27">
        <v>340</v>
      </c>
      <c r="G507" s="27">
        <v>1</v>
      </c>
      <c r="H507" s="28">
        <v>44450.456939583331</v>
      </c>
      <c r="I507" s="2" t="s">
        <v>1174</v>
      </c>
      <c r="J507" s="27">
        <v>45.543106079101563</v>
      </c>
      <c r="K507" s="27">
        <v>11.54150390625</v>
      </c>
      <c r="L507" s="2" t="s">
        <v>15</v>
      </c>
      <c r="M507" s="2" t="s">
        <v>16</v>
      </c>
      <c r="N507" s="3">
        <v>4</v>
      </c>
      <c r="O507" s="27" t="s">
        <v>1535</v>
      </c>
      <c r="P507" s="27" t="s">
        <v>2382</v>
      </c>
      <c r="Q507" s="27" t="s">
        <v>2383</v>
      </c>
      <c r="R507" s="27">
        <f t="shared" si="30"/>
        <v>3</v>
      </c>
      <c r="S507" s="27">
        <v>1</v>
      </c>
      <c r="T507" s="27"/>
      <c r="U507" s="27">
        <v>1</v>
      </c>
      <c r="V507" s="27"/>
      <c r="W507" s="27"/>
      <c r="X507" s="27">
        <v>1</v>
      </c>
      <c r="Y507" s="27"/>
      <c r="Z507" s="27" t="s">
        <v>1427</v>
      </c>
      <c r="AA507" s="27" t="s">
        <v>1427</v>
      </c>
      <c r="AB507" s="27" t="s">
        <v>1427</v>
      </c>
      <c r="AC507" s="27">
        <f t="shared" si="31"/>
        <v>0</v>
      </c>
      <c r="AD507" s="27"/>
      <c r="AE507" s="27"/>
      <c r="AF507" s="27"/>
      <c r="AG507" s="27"/>
      <c r="AH507" s="27"/>
      <c r="AI507" s="27"/>
      <c r="AJ507" s="27"/>
      <c r="AK507" s="27"/>
      <c r="AL507" s="29">
        <v>0</v>
      </c>
      <c r="AM507" s="29">
        <v>0</v>
      </c>
      <c r="AN507" s="29">
        <v>8</v>
      </c>
      <c r="AO507" s="29">
        <v>7</v>
      </c>
      <c r="AP507" s="29">
        <v>10</v>
      </c>
      <c r="AQ507" s="29">
        <v>8</v>
      </c>
      <c r="AR507" s="29">
        <v>8</v>
      </c>
      <c r="AS507" s="29">
        <v>10</v>
      </c>
      <c r="AT507" s="29">
        <f t="shared" si="32"/>
        <v>8.5</v>
      </c>
      <c r="AU507" s="29">
        <v>7</v>
      </c>
      <c r="AV507" s="29">
        <v>7</v>
      </c>
      <c r="AW507" s="29">
        <v>0</v>
      </c>
      <c r="AX507" s="29">
        <v>67</v>
      </c>
      <c r="AY507" s="29">
        <v>1</v>
      </c>
      <c r="AZ507" s="27" t="s">
        <v>1427</v>
      </c>
      <c r="BA507" s="27">
        <v>67</v>
      </c>
      <c r="BB507" s="27">
        <v>1</v>
      </c>
      <c r="BC507" s="27">
        <v>0</v>
      </c>
      <c r="BD507" s="27">
        <v>0</v>
      </c>
      <c r="BE507" s="27">
        <v>0</v>
      </c>
      <c r="BF507" s="27" t="s">
        <v>2697</v>
      </c>
      <c r="BG507" s="27">
        <v>170</v>
      </c>
      <c r="BH507" s="27" t="s">
        <v>1427</v>
      </c>
      <c r="BI507" s="27">
        <v>3</v>
      </c>
      <c r="BJ507" s="27" t="s">
        <v>1427</v>
      </c>
      <c r="BK507" s="27" t="s">
        <v>1427</v>
      </c>
      <c r="BL507" s="27" t="s">
        <v>1427</v>
      </c>
      <c r="BM507" s="27" t="s">
        <v>1427</v>
      </c>
      <c r="BN507" s="27">
        <v>4</v>
      </c>
      <c r="BO507" s="29">
        <v>3</v>
      </c>
      <c r="BP507" s="27">
        <v>120</v>
      </c>
      <c r="BQ507" s="27">
        <v>0</v>
      </c>
      <c r="BR507" s="27" t="s">
        <v>1427</v>
      </c>
      <c r="BS507" s="27">
        <v>1</v>
      </c>
      <c r="BT507" s="27">
        <v>1</v>
      </c>
      <c r="BU507" s="29">
        <v>2</v>
      </c>
    </row>
    <row r="508" spans="1:73" ht="30" hidden="1" outlineLevel="2" x14ac:dyDescent="0.25">
      <c r="A508" s="27">
        <v>592</v>
      </c>
      <c r="B508" s="28">
        <v>44450.462511574071</v>
      </c>
      <c r="C508" s="28">
        <v>44450.466157407405</v>
      </c>
      <c r="D508" s="2" t="s">
        <v>1181</v>
      </c>
      <c r="E508" s="27">
        <v>100</v>
      </c>
      <c r="F508" s="27">
        <v>315</v>
      </c>
      <c r="G508" s="27">
        <v>1</v>
      </c>
      <c r="H508" s="28">
        <v>44450.466166134262</v>
      </c>
      <c r="I508" s="2" t="s">
        <v>1182</v>
      </c>
      <c r="J508" s="27">
        <v>41.890396118164063</v>
      </c>
      <c r="K508" s="27">
        <v>12.512603759765625</v>
      </c>
      <c r="L508" s="2" t="s">
        <v>15</v>
      </c>
      <c r="M508" s="2" t="s">
        <v>16</v>
      </c>
      <c r="N508" s="3">
        <v>4</v>
      </c>
      <c r="O508" s="27" t="s">
        <v>2390</v>
      </c>
      <c r="P508" s="27" t="s">
        <v>2391</v>
      </c>
      <c r="Q508" s="27" t="s">
        <v>2392</v>
      </c>
      <c r="R508" s="27">
        <f t="shared" si="30"/>
        <v>3</v>
      </c>
      <c r="S508" s="27"/>
      <c r="T508" s="27"/>
      <c r="U508" s="27"/>
      <c r="V508" s="27"/>
      <c r="W508" s="27">
        <v>1</v>
      </c>
      <c r="X508" s="27">
        <v>1</v>
      </c>
      <c r="Y508" s="27">
        <v>1</v>
      </c>
      <c r="Z508" s="27" t="s">
        <v>1427</v>
      </c>
      <c r="AA508" s="27" t="s">
        <v>1427</v>
      </c>
      <c r="AB508" s="27" t="s">
        <v>1427</v>
      </c>
      <c r="AC508" s="27">
        <f t="shared" si="31"/>
        <v>0</v>
      </c>
      <c r="AD508" s="27"/>
      <c r="AE508" s="27"/>
      <c r="AF508" s="27"/>
      <c r="AG508" s="27"/>
      <c r="AH508" s="27"/>
      <c r="AI508" s="27"/>
      <c r="AJ508" s="27"/>
      <c r="AK508" s="27"/>
      <c r="AL508" s="29">
        <v>0</v>
      </c>
      <c r="AM508" s="29">
        <v>0</v>
      </c>
      <c r="AN508" s="29">
        <v>7</v>
      </c>
      <c r="AO508" s="29">
        <v>7</v>
      </c>
      <c r="AP508" s="29">
        <v>7</v>
      </c>
      <c r="AQ508" s="29">
        <v>9</v>
      </c>
      <c r="AR508" s="29">
        <v>7</v>
      </c>
      <c r="AS508" s="29">
        <v>9</v>
      </c>
      <c r="AT508" s="29">
        <f t="shared" si="32"/>
        <v>7.666666666666667</v>
      </c>
      <c r="AU508" s="29">
        <v>6</v>
      </c>
      <c r="AV508" s="29">
        <v>6</v>
      </c>
      <c r="AW508" s="29">
        <v>0</v>
      </c>
      <c r="AX508" s="29">
        <v>54</v>
      </c>
      <c r="AY508" s="29">
        <v>1</v>
      </c>
      <c r="AZ508" s="27" t="s">
        <v>1427</v>
      </c>
      <c r="BA508" s="27">
        <v>67</v>
      </c>
      <c r="BB508" s="27">
        <v>1</v>
      </c>
      <c r="BC508" s="27">
        <v>0</v>
      </c>
      <c r="BD508" s="27">
        <v>0</v>
      </c>
      <c r="BE508" s="27">
        <v>0</v>
      </c>
      <c r="BF508" s="27" t="s">
        <v>2907</v>
      </c>
      <c r="BG508" s="27">
        <v>166</v>
      </c>
      <c r="BH508" s="27" t="s">
        <v>1427</v>
      </c>
      <c r="BI508" s="27">
        <v>3</v>
      </c>
      <c r="BJ508" s="27" t="s">
        <v>1427</v>
      </c>
      <c r="BK508" s="27" t="s">
        <v>1427</v>
      </c>
      <c r="BL508" s="27" t="s">
        <v>1427</v>
      </c>
      <c r="BM508" s="27" t="s">
        <v>1427</v>
      </c>
      <c r="BN508" s="27">
        <v>3</v>
      </c>
      <c r="BO508" s="29">
        <v>3</v>
      </c>
      <c r="BP508" s="27">
        <v>120</v>
      </c>
      <c r="BQ508" s="27">
        <v>0</v>
      </c>
      <c r="BR508" s="27" t="s">
        <v>1427</v>
      </c>
      <c r="BS508" s="27">
        <v>1</v>
      </c>
      <c r="BT508" s="27">
        <v>0</v>
      </c>
      <c r="BU508" s="29">
        <v>1</v>
      </c>
    </row>
    <row r="509" spans="1:73" ht="30" hidden="1" outlineLevel="2" x14ac:dyDescent="0.25">
      <c r="A509" s="27">
        <v>601</v>
      </c>
      <c r="B509" s="28">
        <v>44450.523113425923</v>
      </c>
      <c r="C509" s="28">
        <v>44450.527789351851</v>
      </c>
      <c r="D509" s="2" t="s">
        <v>1199</v>
      </c>
      <c r="E509" s="27">
        <v>100</v>
      </c>
      <c r="F509" s="27">
        <v>404</v>
      </c>
      <c r="G509" s="27">
        <v>1</v>
      </c>
      <c r="H509" s="28">
        <v>44450.527800578704</v>
      </c>
      <c r="I509" s="2" t="s">
        <v>1200</v>
      </c>
      <c r="J509" s="27">
        <v>45.493698120117188</v>
      </c>
      <c r="K509" s="27">
        <v>12.2449951171875</v>
      </c>
      <c r="L509" s="2" t="s">
        <v>15</v>
      </c>
      <c r="M509" s="2" t="s">
        <v>16</v>
      </c>
      <c r="N509" s="3">
        <v>4</v>
      </c>
      <c r="O509" s="27" t="s">
        <v>2404</v>
      </c>
      <c r="P509" s="27" t="s">
        <v>2405</v>
      </c>
      <c r="Q509" s="27" t="s">
        <v>2406</v>
      </c>
      <c r="R509" s="27">
        <f t="shared" si="30"/>
        <v>3</v>
      </c>
      <c r="S509" s="27">
        <v>2</v>
      </c>
      <c r="T509" s="27"/>
      <c r="U509" s="27"/>
      <c r="V509" s="27"/>
      <c r="W509" s="27"/>
      <c r="X509" s="27">
        <v>1</v>
      </c>
      <c r="Y509" s="27"/>
      <c r="Z509" s="27" t="s">
        <v>1427</v>
      </c>
      <c r="AA509" s="27" t="s">
        <v>1427</v>
      </c>
      <c r="AB509" s="27" t="s">
        <v>1427</v>
      </c>
      <c r="AC509" s="27">
        <f t="shared" si="31"/>
        <v>0</v>
      </c>
      <c r="AD509" s="27"/>
      <c r="AE509" s="27"/>
      <c r="AF509" s="27"/>
      <c r="AG509" s="27"/>
      <c r="AH509" s="27"/>
      <c r="AI509" s="27"/>
      <c r="AJ509" s="27"/>
      <c r="AK509" s="27"/>
      <c r="AL509" s="29">
        <v>0</v>
      </c>
      <c r="AM509" s="29">
        <v>0</v>
      </c>
      <c r="AN509" s="29">
        <v>8</v>
      </c>
      <c r="AO509" s="29">
        <v>9</v>
      </c>
      <c r="AP509" s="29">
        <v>9</v>
      </c>
      <c r="AQ509" s="29">
        <v>7</v>
      </c>
      <c r="AR509" s="29">
        <v>1</v>
      </c>
      <c r="AS509" s="29">
        <v>7</v>
      </c>
      <c r="AT509" s="29">
        <f t="shared" si="32"/>
        <v>6.833333333333333</v>
      </c>
      <c r="AU509" s="29">
        <v>6</v>
      </c>
      <c r="AV509" s="29">
        <v>7</v>
      </c>
      <c r="AW509" s="29">
        <v>0</v>
      </c>
      <c r="AX509" s="29">
        <v>19</v>
      </c>
      <c r="AY509" s="29">
        <v>1</v>
      </c>
      <c r="AZ509" s="27" t="s">
        <v>1427</v>
      </c>
      <c r="BA509" s="27">
        <v>100</v>
      </c>
      <c r="BB509" s="27">
        <v>1</v>
      </c>
      <c r="BC509" s="27">
        <v>0</v>
      </c>
      <c r="BD509" s="27">
        <v>0</v>
      </c>
      <c r="BE509" s="27">
        <v>0</v>
      </c>
      <c r="BF509" s="27" t="s">
        <v>2976</v>
      </c>
      <c r="BG509" s="27">
        <v>164</v>
      </c>
      <c r="BH509" s="27" t="s">
        <v>1427</v>
      </c>
      <c r="BI509" s="27">
        <v>3</v>
      </c>
      <c r="BJ509" s="27">
        <v>16</v>
      </c>
      <c r="BK509" s="27" t="s">
        <v>1427</v>
      </c>
      <c r="BL509" s="27" t="s">
        <v>1427</v>
      </c>
      <c r="BM509" s="27" t="s">
        <v>1427</v>
      </c>
      <c r="BN509" s="27">
        <v>4</v>
      </c>
      <c r="BO509" s="29">
        <v>3</v>
      </c>
      <c r="BP509" s="27">
        <v>400</v>
      </c>
      <c r="BQ509" s="27">
        <v>0</v>
      </c>
      <c r="BR509" s="27" t="s">
        <v>1427</v>
      </c>
      <c r="BS509" s="27">
        <v>1</v>
      </c>
      <c r="BT509" s="27">
        <v>0</v>
      </c>
      <c r="BU509" s="29">
        <v>2</v>
      </c>
    </row>
    <row r="510" spans="1:73" ht="45" hidden="1" outlineLevel="2" x14ac:dyDescent="0.25">
      <c r="A510" s="27">
        <v>607</v>
      </c>
      <c r="B510" s="28">
        <v>44450.592256944445</v>
      </c>
      <c r="C510" s="28">
        <v>44450.602002314816</v>
      </c>
      <c r="D510" s="2" t="s">
        <v>1211</v>
      </c>
      <c r="E510" s="27">
        <v>100</v>
      </c>
      <c r="F510" s="27">
        <v>842</v>
      </c>
      <c r="G510" s="27">
        <v>1</v>
      </c>
      <c r="H510" s="28">
        <v>44450.602012881944</v>
      </c>
      <c r="I510" s="2" t="s">
        <v>1212</v>
      </c>
      <c r="J510" s="27">
        <v>43.147903442382813</v>
      </c>
      <c r="K510" s="27">
        <v>12.109695434570313</v>
      </c>
      <c r="L510" s="2" t="s">
        <v>15</v>
      </c>
      <c r="M510" s="2" t="s">
        <v>16</v>
      </c>
      <c r="N510" s="3">
        <v>4</v>
      </c>
      <c r="O510" s="27" t="s">
        <v>2413</v>
      </c>
      <c r="P510" s="27" t="s">
        <v>2414</v>
      </c>
      <c r="Q510" s="27" t="s">
        <v>2415</v>
      </c>
      <c r="R510" s="27">
        <f t="shared" si="30"/>
        <v>3</v>
      </c>
      <c r="S510" s="27"/>
      <c r="T510" s="27">
        <v>1</v>
      </c>
      <c r="U510" s="27">
        <v>2</v>
      </c>
      <c r="V510" s="27"/>
      <c r="W510" s="27"/>
      <c r="X510" s="27"/>
      <c r="Y510" s="27"/>
      <c r="Z510" s="27" t="s">
        <v>1427</v>
      </c>
      <c r="AA510" s="27" t="s">
        <v>1427</v>
      </c>
      <c r="AB510" s="27" t="s">
        <v>1427</v>
      </c>
      <c r="AC510" s="27">
        <f t="shared" si="31"/>
        <v>0</v>
      </c>
      <c r="AD510" s="27"/>
      <c r="AE510" s="27"/>
      <c r="AF510" s="27"/>
      <c r="AG510" s="27"/>
      <c r="AH510" s="27"/>
      <c r="AI510" s="27"/>
      <c r="AJ510" s="27"/>
      <c r="AK510" s="27"/>
      <c r="AL510" s="29">
        <v>0</v>
      </c>
      <c r="AM510" s="29">
        <v>0</v>
      </c>
      <c r="AN510" s="29">
        <v>7</v>
      </c>
      <c r="AO510" s="29">
        <v>8</v>
      </c>
      <c r="AP510" s="29">
        <v>8</v>
      </c>
      <c r="AQ510" s="29">
        <v>8</v>
      </c>
      <c r="AR510" s="29">
        <v>9</v>
      </c>
      <c r="AS510" s="29">
        <v>10</v>
      </c>
      <c r="AT510" s="29">
        <f t="shared" si="32"/>
        <v>8.3333333333333339</v>
      </c>
      <c r="AU510" s="29">
        <v>8</v>
      </c>
      <c r="AV510" s="29">
        <v>9</v>
      </c>
      <c r="AW510" s="29">
        <v>1</v>
      </c>
      <c r="AX510" s="29">
        <v>22</v>
      </c>
      <c r="AY510" s="29">
        <v>1</v>
      </c>
      <c r="AZ510" s="27" t="s">
        <v>1427</v>
      </c>
      <c r="BA510" s="27">
        <v>103</v>
      </c>
      <c r="BB510" s="27">
        <v>1</v>
      </c>
      <c r="BC510" s="27">
        <v>0</v>
      </c>
      <c r="BD510" s="27">
        <v>0</v>
      </c>
      <c r="BE510" s="27">
        <v>0</v>
      </c>
      <c r="BF510" s="27" t="s">
        <v>2978</v>
      </c>
      <c r="BG510" s="27">
        <v>164</v>
      </c>
      <c r="BH510" s="27" t="s">
        <v>1427</v>
      </c>
      <c r="BI510" s="27">
        <v>3</v>
      </c>
      <c r="BJ510" s="27">
        <v>16</v>
      </c>
      <c r="BK510" s="27" t="s">
        <v>1427</v>
      </c>
      <c r="BL510" s="27" t="s">
        <v>1427</v>
      </c>
      <c r="BM510" s="27" t="s">
        <v>1427</v>
      </c>
      <c r="BN510" s="27">
        <v>3</v>
      </c>
      <c r="BO510" s="29">
        <v>4</v>
      </c>
      <c r="BP510" s="27">
        <v>20</v>
      </c>
      <c r="BQ510" s="27">
        <v>0</v>
      </c>
      <c r="BR510" s="27" t="s">
        <v>1427</v>
      </c>
      <c r="BS510" s="27">
        <v>1</v>
      </c>
      <c r="BT510" s="27">
        <v>0</v>
      </c>
      <c r="BU510" s="29">
        <v>2</v>
      </c>
    </row>
    <row r="511" spans="1:73" ht="30" hidden="1" outlineLevel="2" x14ac:dyDescent="0.25">
      <c r="A511" s="27">
        <v>608</v>
      </c>
      <c r="B511" s="28">
        <v>44450.609166666669</v>
      </c>
      <c r="C511" s="28">
        <v>44450.611840277779</v>
      </c>
      <c r="D511" s="2" t="s">
        <v>1213</v>
      </c>
      <c r="E511" s="27">
        <v>100</v>
      </c>
      <c r="F511" s="27">
        <v>230</v>
      </c>
      <c r="G511" s="27">
        <v>1</v>
      </c>
      <c r="H511" s="28">
        <v>44450.611844375002</v>
      </c>
      <c r="I511" s="2" t="s">
        <v>1214</v>
      </c>
      <c r="J511" s="27">
        <v>43.147903442382813</v>
      </c>
      <c r="K511" s="27">
        <v>12.109695434570313</v>
      </c>
      <c r="L511" s="2" t="s">
        <v>15</v>
      </c>
      <c r="M511" s="2" t="s">
        <v>16</v>
      </c>
      <c r="N511" s="3">
        <v>4</v>
      </c>
      <c r="O511" s="27" t="s">
        <v>2416</v>
      </c>
      <c r="P511" s="27" t="s">
        <v>2417</v>
      </c>
      <c r="Q511" s="27" t="s">
        <v>1457</v>
      </c>
      <c r="R511" s="27">
        <f t="shared" si="30"/>
        <v>3</v>
      </c>
      <c r="S511" s="27"/>
      <c r="T511" s="27"/>
      <c r="U511" s="27">
        <v>2</v>
      </c>
      <c r="V511" s="27"/>
      <c r="W511" s="27"/>
      <c r="X511" s="27">
        <v>1</v>
      </c>
      <c r="Y511" s="27"/>
      <c r="Z511" s="27" t="s">
        <v>1427</v>
      </c>
      <c r="AA511" s="27" t="s">
        <v>1427</v>
      </c>
      <c r="AB511" s="27" t="s">
        <v>1427</v>
      </c>
      <c r="AC511" s="27">
        <f t="shared" si="31"/>
        <v>0</v>
      </c>
      <c r="AD511" s="27"/>
      <c r="AE511" s="27"/>
      <c r="AF511" s="27"/>
      <c r="AG511" s="27"/>
      <c r="AH511" s="27"/>
      <c r="AI511" s="27"/>
      <c r="AJ511" s="27"/>
      <c r="AK511" s="27"/>
      <c r="AL511" s="29">
        <v>0</v>
      </c>
      <c r="AM511" s="29">
        <v>0</v>
      </c>
      <c r="AN511" s="29">
        <v>1</v>
      </c>
      <c r="AO511" s="29">
        <v>9</v>
      </c>
      <c r="AP511" s="29">
        <v>9</v>
      </c>
      <c r="AQ511" s="29">
        <v>9</v>
      </c>
      <c r="AR511" s="29">
        <v>9</v>
      </c>
      <c r="AS511" s="29">
        <v>8</v>
      </c>
      <c r="AT511" s="29">
        <f t="shared" si="32"/>
        <v>7.5</v>
      </c>
      <c r="AU511" s="29">
        <v>8</v>
      </c>
      <c r="AV511" s="29">
        <v>8</v>
      </c>
      <c r="AW511" s="29">
        <v>1</v>
      </c>
      <c r="AX511" s="29">
        <v>26</v>
      </c>
      <c r="AY511" s="29">
        <v>1</v>
      </c>
      <c r="AZ511" s="27" t="s">
        <v>1427</v>
      </c>
      <c r="BA511" s="27">
        <v>57</v>
      </c>
      <c r="BB511" s="27">
        <v>0</v>
      </c>
      <c r="BC511" s="27">
        <v>0</v>
      </c>
      <c r="BD511" s="27">
        <v>0</v>
      </c>
      <c r="BE511" s="27">
        <v>1</v>
      </c>
      <c r="BF511" s="27" t="s">
        <v>2598</v>
      </c>
      <c r="BG511" s="27">
        <v>164</v>
      </c>
      <c r="BH511" s="27" t="s">
        <v>1427</v>
      </c>
      <c r="BI511" s="27">
        <v>4</v>
      </c>
      <c r="BJ511" s="27">
        <v>9</v>
      </c>
      <c r="BK511" s="27" t="s">
        <v>1427</v>
      </c>
      <c r="BL511" s="27">
        <v>116</v>
      </c>
      <c r="BM511" s="27" t="s">
        <v>3165</v>
      </c>
      <c r="BN511" s="27">
        <v>4</v>
      </c>
      <c r="BO511" s="29">
        <v>2</v>
      </c>
      <c r="BP511" s="27">
        <v>60</v>
      </c>
      <c r="BQ511" s="27">
        <v>0</v>
      </c>
      <c r="BR511" s="27" t="s">
        <v>1427</v>
      </c>
      <c r="BS511" s="27">
        <v>1</v>
      </c>
      <c r="BT511" s="27">
        <v>1</v>
      </c>
      <c r="BU511" s="29">
        <v>4</v>
      </c>
    </row>
    <row r="512" spans="1:73" ht="45" hidden="1" outlineLevel="2" x14ac:dyDescent="0.25">
      <c r="A512" s="27">
        <v>622</v>
      </c>
      <c r="B512" s="28">
        <v>44451.137592592589</v>
      </c>
      <c r="C512" s="28">
        <v>44451.139803240738</v>
      </c>
      <c r="D512" s="2" t="s">
        <v>1241</v>
      </c>
      <c r="E512" s="27">
        <v>100</v>
      </c>
      <c r="F512" s="27">
        <v>190</v>
      </c>
      <c r="G512" s="27">
        <v>1</v>
      </c>
      <c r="H512" s="28">
        <v>44451.139810023145</v>
      </c>
      <c r="I512" s="2" t="s">
        <v>1242</v>
      </c>
      <c r="J512" s="27">
        <v>45.648193359375</v>
      </c>
      <c r="K512" s="27">
        <v>13.774703979492188</v>
      </c>
      <c r="L512" s="2" t="s">
        <v>15</v>
      </c>
      <c r="M512" s="2" t="s">
        <v>16</v>
      </c>
      <c r="N512" s="3">
        <v>4</v>
      </c>
      <c r="O512" s="27" t="s">
        <v>1466</v>
      </c>
      <c r="P512" s="27" t="s">
        <v>2435</v>
      </c>
      <c r="Q512" s="27" t="s">
        <v>2436</v>
      </c>
      <c r="R512" s="27">
        <f t="shared" si="30"/>
        <v>3</v>
      </c>
      <c r="S512" s="27"/>
      <c r="T512" s="27"/>
      <c r="U512" s="27"/>
      <c r="V512" s="27"/>
      <c r="W512" s="27"/>
      <c r="X512" s="27">
        <v>3</v>
      </c>
      <c r="Y512" s="27"/>
      <c r="Z512" s="27" t="s">
        <v>1427</v>
      </c>
      <c r="AA512" s="27" t="s">
        <v>1427</v>
      </c>
      <c r="AB512" s="27" t="s">
        <v>1427</v>
      </c>
      <c r="AC512" s="27">
        <f t="shared" si="31"/>
        <v>0</v>
      </c>
      <c r="AD512" s="27"/>
      <c r="AE512" s="27"/>
      <c r="AF512" s="27"/>
      <c r="AG512" s="27"/>
      <c r="AH512" s="27"/>
      <c r="AI512" s="27"/>
      <c r="AJ512" s="27"/>
      <c r="AK512" s="27"/>
      <c r="AL512" s="29">
        <v>0</v>
      </c>
      <c r="AM512" s="29">
        <v>0</v>
      </c>
      <c r="AN512" s="29">
        <v>1</v>
      </c>
      <c r="AO512" s="29">
        <v>5</v>
      </c>
      <c r="AP512" s="29">
        <v>2</v>
      </c>
      <c r="AQ512" s="29">
        <v>4</v>
      </c>
      <c r="AR512" s="29">
        <v>9</v>
      </c>
      <c r="AS512" s="29">
        <v>8</v>
      </c>
      <c r="AT512" s="29">
        <f t="shared" si="32"/>
        <v>4.833333333333333</v>
      </c>
      <c r="AU512" s="29">
        <v>6</v>
      </c>
      <c r="AV512" s="29">
        <v>8</v>
      </c>
      <c r="AW512" s="29">
        <v>1</v>
      </c>
      <c r="AX512" s="29">
        <v>29</v>
      </c>
      <c r="AY512" s="29">
        <v>1</v>
      </c>
      <c r="AZ512" s="27" t="s">
        <v>1427</v>
      </c>
      <c r="BA512" s="27">
        <v>123</v>
      </c>
      <c r="BB512" s="27">
        <v>1</v>
      </c>
      <c r="BC512" s="27">
        <v>0</v>
      </c>
      <c r="BD512" s="27">
        <v>0</v>
      </c>
      <c r="BE512" s="27">
        <v>0</v>
      </c>
      <c r="BF512" s="27" t="s">
        <v>2987</v>
      </c>
      <c r="BG512" s="27">
        <v>164</v>
      </c>
      <c r="BH512" s="27" t="s">
        <v>1427</v>
      </c>
      <c r="BI512" s="27">
        <v>4</v>
      </c>
      <c r="BJ512" s="27">
        <v>6</v>
      </c>
      <c r="BK512" s="27" t="s">
        <v>1427</v>
      </c>
      <c r="BL512" s="27">
        <v>116</v>
      </c>
      <c r="BM512" s="27" t="s">
        <v>3170</v>
      </c>
      <c r="BN512" s="27">
        <v>4</v>
      </c>
      <c r="BO512" s="29">
        <v>3</v>
      </c>
      <c r="BP512" s="27">
        <v>15</v>
      </c>
      <c r="BQ512" s="27">
        <v>0</v>
      </c>
      <c r="BR512" s="27" t="s">
        <v>1427</v>
      </c>
      <c r="BS512" s="27">
        <v>1</v>
      </c>
      <c r="BT512" s="27">
        <v>0</v>
      </c>
      <c r="BU512" s="29">
        <v>2</v>
      </c>
    </row>
    <row r="513" spans="1:73" ht="45" hidden="1" outlineLevel="2" x14ac:dyDescent="0.25">
      <c r="A513" s="27">
        <v>630</v>
      </c>
      <c r="B513" s="28">
        <v>44451.181319444448</v>
      </c>
      <c r="C513" s="28">
        <v>44451.184467592589</v>
      </c>
      <c r="D513" s="2" t="s">
        <v>1257</v>
      </c>
      <c r="E513" s="27">
        <v>100</v>
      </c>
      <c r="F513" s="27">
        <v>272</v>
      </c>
      <c r="G513" s="27">
        <v>1</v>
      </c>
      <c r="H513" s="28">
        <v>44451.184476898146</v>
      </c>
      <c r="I513" s="2" t="s">
        <v>1258</v>
      </c>
      <c r="J513" s="27">
        <v>43.147903442382813</v>
      </c>
      <c r="K513" s="27">
        <v>12.109695434570313</v>
      </c>
      <c r="L513" s="2" t="s">
        <v>15</v>
      </c>
      <c r="M513" s="2" t="s">
        <v>16</v>
      </c>
      <c r="N513" s="3">
        <v>4</v>
      </c>
      <c r="O513" s="27" t="s">
        <v>1682</v>
      </c>
      <c r="P513" s="27" t="s">
        <v>1682</v>
      </c>
      <c r="Q513" s="27" t="s">
        <v>1682</v>
      </c>
      <c r="R513" s="27">
        <f t="shared" si="30"/>
        <v>3</v>
      </c>
      <c r="S513" s="27"/>
      <c r="T513" s="27"/>
      <c r="U513" s="27"/>
      <c r="V513" s="27"/>
      <c r="W513" s="27"/>
      <c r="X513" s="27"/>
      <c r="Y513" s="27"/>
      <c r="Z513" s="27" t="s">
        <v>1427</v>
      </c>
      <c r="AA513" s="27" t="s">
        <v>1427</v>
      </c>
      <c r="AB513" s="27" t="s">
        <v>1427</v>
      </c>
      <c r="AC513" s="27">
        <f t="shared" si="31"/>
        <v>0</v>
      </c>
      <c r="AD513" s="27"/>
      <c r="AE513" s="27"/>
      <c r="AF513" s="27"/>
      <c r="AG513" s="27"/>
      <c r="AH513" s="27"/>
      <c r="AI513" s="27"/>
      <c r="AJ513" s="27"/>
      <c r="AK513" s="27"/>
      <c r="AL513" s="29">
        <v>1</v>
      </c>
      <c r="AM513" s="29">
        <v>1</v>
      </c>
      <c r="AN513" s="29">
        <v>5</v>
      </c>
      <c r="AO513" s="29">
        <v>6</v>
      </c>
      <c r="AP513" s="29">
        <v>7</v>
      </c>
      <c r="AQ513" s="29">
        <v>9</v>
      </c>
      <c r="AR513" s="29">
        <v>5</v>
      </c>
      <c r="AS513" s="29">
        <v>7</v>
      </c>
      <c r="AT513" s="29">
        <f t="shared" si="32"/>
        <v>6.5</v>
      </c>
      <c r="AU513" s="29">
        <v>7</v>
      </c>
      <c r="AV513" s="29">
        <v>7</v>
      </c>
      <c r="AW513" s="29">
        <v>1</v>
      </c>
      <c r="AX513" s="29">
        <v>38</v>
      </c>
      <c r="AY513" s="29">
        <v>1</v>
      </c>
      <c r="AZ513" s="27" t="s">
        <v>1427</v>
      </c>
      <c r="BA513" s="27">
        <v>26</v>
      </c>
      <c r="BB513" s="27">
        <v>0</v>
      </c>
      <c r="BC513" s="27">
        <v>0</v>
      </c>
      <c r="BD513" s="27">
        <v>1</v>
      </c>
      <c r="BE513" s="27">
        <v>0</v>
      </c>
      <c r="BF513" s="27" t="s">
        <v>2584</v>
      </c>
      <c r="BG513" s="27">
        <v>167</v>
      </c>
      <c r="BH513" s="27" t="s">
        <v>1427</v>
      </c>
      <c r="BI513" s="27">
        <v>4</v>
      </c>
      <c r="BJ513" s="27">
        <v>8</v>
      </c>
      <c r="BK513" s="27" t="s">
        <v>1427</v>
      </c>
      <c r="BL513" s="27" t="s">
        <v>1427</v>
      </c>
      <c r="BM513" s="27" t="s">
        <v>1427</v>
      </c>
      <c r="BN513" s="27">
        <v>3</v>
      </c>
      <c r="BO513" s="29">
        <v>2</v>
      </c>
      <c r="BP513" s="27">
        <v>180</v>
      </c>
      <c r="BQ513" s="27">
        <v>0</v>
      </c>
      <c r="BR513" s="27" t="s">
        <v>1427</v>
      </c>
      <c r="BS513" s="27">
        <v>0</v>
      </c>
      <c r="BT513" s="27">
        <v>0</v>
      </c>
      <c r="BU513" s="29">
        <v>6</v>
      </c>
    </row>
    <row r="514" spans="1:73" ht="45" hidden="1" outlineLevel="2" x14ac:dyDescent="0.25">
      <c r="A514" s="27">
        <v>639</v>
      </c>
      <c r="B514" s="28">
        <v>44451.202314814815</v>
      </c>
      <c r="C514" s="28">
        <v>44451.206643518519</v>
      </c>
      <c r="D514" s="2" t="s">
        <v>1275</v>
      </c>
      <c r="E514" s="27">
        <v>100</v>
      </c>
      <c r="F514" s="27">
        <v>373</v>
      </c>
      <c r="G514" s="27">
        <v>1</v>
      </c>
      <c r="H514" s="28">
        <v>44451.206654606482</v>
      </c>
      <c r="I514" s="2" t="s">
        <v>1276</v>
      </c>
      <c r="J514" s="27">
        <v>43.147903442382813</v>
      </c>
      <c r="K514" s="27">
        <v>12.109695434570313</v>
      </c>
      <c r="L514" s="2" t="s">
        <v>15</v>
      </c>
      <c r="M514" s="2" t="s">
        <v>16</v>
      </c>
      <c r="N514" s="3">
        <v>4</v>
      </c>
      <c r="O514" s="27" t="s">
        <v>2457</v>
      </c>
      <c r="P514" s="27" t="s">
        <v>2458</v>
      </c>
      <c r="Q514" s="27" t="s">
        <v>2459</v>
      </c>
      <c r="R514" s="27">
        <f t="shared" si="30"/>
        <v>3</v>
      </c>
      <c r="S514" s="27"/>
      <c r="T514" s="27"/>
      <c r="U514" s="27">
        <v>2</v>
      </c>
      <c r="V514" s="27">
        <v>1</v>
      </c>
      <c r="W514" s="27"/>
      <c r="X514" s="27"/>
      <c r="Y514" s="27"/>
      <c r="Z514" s="27" t="s">
        <v>1427</v>
      </c>
      <c r="AA514" s="27" t="s">
        <v>1427</v>
      </c>
      <c r="AB514" s="27" t="s">
        <v>1427</v>
      </c>
      <c r="AC514" s="27">
        <f t="shared" si="31"/>
        <v>0</v>
      </c>
      <c r="AD514" s="27"/>
      <c r="AE514" s="27"/>
      <c r="AF514" s="27"/>
      <c r="AG514" s="27"/>
      <c r="AH514" s="27"/>
      <c r="AI514" s="27"/>
      <c r="AJ514" s="27"/>
      <c r="AK514" s="27"/>
      <c r="AL514" s="29">
        <v>0</v>
      </c>
      <c r="AM514" s="29">
        <v>0</v>
      </c>
      <c r="AN514" s="29">
        <v>5</v>
      </c>
      <c r="AO514" s="29">
        <v>8</v>
      </c>
      <c r="AP514" s="29">
        <v>7</v>
      </c>
      <c r="AQ514" s="29">
        <v>5</v>
      </c>
      <c r="AR514" s="29">
        <v>4</v>
      </c>
      <c r="AS514" s="29">
        <v>10</v>
      </c>
      <c r="AT514" s="29">
        <f t="shared" si="32"/>
        <v>6.5</v>
      </c>
      <c r="AU514" s="29">
        <v>6</v>
      </c>
      <c r="AV514" s="29">
        <v>7</v>
      </c>
      <c r="AW514" s="29">
        <v>1</v>
      </c>
      <c r="AX514" s="29">
        <v>34</v>
      </c>
      <c r="AY514" s="29">
        <v>1</v>
      </c>
      <c r="AZ514" s="27" t="s">
        <v>1427</v>
      </c>
      <c r="BA514" s="27">
        <v>47</v>
      </c>
      <c r="BB514" s="27">
        <v>0</v>
      </c>
      <c r="BC514" s="27">
        <v>0</v>
      </c>
      <c r="BD514" s="27">
        <v>1</v>
      </c>
      <c r="BE514" s="27">
        <v>0</v>
      </c>
      <c r="BF514" s="27" t="s">
        <v>2999</v>
      </c>
      <c r="BG514" s="27">
        <v>167</v>
      </c>
      <c r="BH514" s="27" t="s">
        <v>1427</v>
      </c>
      <c r="BI514" s="27">
        <v>4</v>
      </c>
      <c r="BJ514" s="27">
        <v>18</v>
      </c>
      <c r="BK514" s="27" t="s">
        <v>3115</v>
      </c>
      <c r="BL514" s="27" t="s">
        <v>1427</v>
      </c>
      <c r="BM514" s="27" t="s">
        <v>1427</v>
      </c>
      <c r="BN514" s="27">
        <v>3</v>
      </c>
      <c r="BO514" s="29">
        <v>3</v>
      </c>
      <c r="BP514" s="27">
        <v>90</v>
      </c>
      <c r="BQ514" s="27">
        <v>0</v>
      </c>
      <c r="BR514" s="27" t="s">
        <v>1427</v>
      </c>
      <c r="BS514" s="27">
        <v>1</v>
      </c>
      <c r="BT514" s="27">
        <v>0</v>
      </c>
      <c r="BU514" s="29">
        <v>2</v>
      </c>
    </row>
    <row r="515" spans="1:73" ht="45" hidden="1" outlineLevel="2" x14ac:dyDescent="0.25">
      <c r="A515" s="27">
        <v>642</v>
      </c>
      <c r="B515" s="28">
        <v>44451.216944444444</v>
      </c>
      <c r="C515" s="28">
        <v>44451.219074074077</v>
      </c>
      <c r="D515" s="2" t="s">
        <v>1281</v>
      </c>
      <c r="E515" s="27">
        <v>100</v>
      </c>
      <c r="F515" s="27">
        <v>184</v>
      </c>
      <c r="G515" s="27">
        <v>1</v>
      </c>
      <c r="H515" s="28">
        <v>44451.219084328703</v>
      </c>
      <c r="I515" s="2" t="s">
        <v>1282</v>
      </c>
      <c r="J515" s="27">
        <v>46.068206787109375</v>
      </c>
      <c r="K515" s="27">
        <v>11.113998413085938</v>
      </c>
      <c r="L515" s="2" t="s">
        <v>15</v>
      </c>
      <c r="M515" s="2" t="s">
        <v>16</v>
      </c>
      <c r="N515" s="3">
        <v>4</v>
      </c>
      <c r="O515" s="27" t="s">
        <v>2460</v>
      </c>
      <c r="P515" s="27" t="s">
        <v>2461</v>
      </c>
      <c r="Q515" s="27" t="s">
        <v>2462</v>
      </c>
      <c r="R515" s="27">
        <f t="shared" si="30"/>
        <v>3</v>
      </c>
      <c r="S515" s="27">
        <v>1</v>
      </c>
      <c r="T515" s="27"/>
      <c r="U515" s="27">
        <v>1</v>
      </c>
      <c r="V515" s="27">
        <v>1</v>
      </c>
      <c r="W515" s="27"/>
      <c r="X515" s="27"/>
      <c r="Y515" s="27"/>
      <c r="Z515" s="27" t="s">
        <v>1427</v>
      </c>
      <c r="AA515" s="27" t="s">
        <v>1427</v>
      </c>
      <c r="AB515" s="27" t="s">
        <v>1427</v>
      </c>
      <c r="AC515" s="27">
        <f t="shared" si="31"/>
        <v>0</v>
      </c>
      <c r="AD515" s="27"/>
      <c r="AE515" s="27"/>
      <c r="AF515" s="27"/>
      <c r="AG515" s="27"/>
      <c r="AH515" s="27"/>
      <c r="AI515" s="27"/>
      <c r="AJ515" s="27"/>
      <c r="AK515" s="27"/>
      <c r="AL515" s="29">
        <v>0</v>
      </c>
      <c r="AM515" s="29">
        <v>0</v>
      </c>
      <c r="AN515" s="29">
        <v>9</v>
      </c>
      <c r="AO515" s="29">
        <v>9</v>
      </c>
      <c r="AP515" s="29">
        <v>9</v>
      </c>
      <c r="AQ515" s="29">
        <v>9</v>
      </c>
      <c r="AR515" s="29">
        <v>9</v>
      </c>
      <c r="AS515" s="29">
        <v>9</v>
      </c>
      <c r="AT515" s="29">
        <f t="shared" si="32"/>
        <v>9</v>
      </c>
      <c r="AU515" s="29">
        <v>8</v>
      </c>
      <c r="AV515" s="29">
        <v>8</v>
      </c>
      <c r="AW515" s="29">
        <v>1</v>
      </c>
      <c r="AX515" s="29">
        <v>44</v>
      </c>
      <c r="AY515" s="29">
        <v>1</v>
      </c>
      <c r="AZ515" s="27" t="s">
        <v>1427</v>
      </c>
      <c r="BA515" s="27">
        <v>17</v>
      </c>
      <c r="BB515" s="27">
        <v>1</v>
      </c>
      <c r="BC515" s="27">
        <v>0</v>
      </c>
      <c r="BD515" s="27">
        <v>0</v>
      </c>
      <c r="BE515" s="27">
        <v>0</v>
      </c>
      <c r="BF515" s="27" t="s">
        <v>3001</v>
      </c>
      <c r="BG515" s="27">
        <v>169</v>
      </c>
      <c r="BH515" s="27" t="s">
        <v>1427</v>
      </c>
      <c r="BI515" s="27">
        <v>7</v>
      </c>
      <c r="BJ515" s="27" t="s">
        <v>1427</v>
      </c>
      <c r="BK515" s="27" t="s">
        <v>1427</v>
      </c>
      <c r="BL515" s="27" t="s">
        <v>1427</v>
      </c>
      <c r="BM515" s="27" t="s">
        <v>1427</v>
      </c>
      <c r="BN515" s="27">
        <v>4</v>
      </c>
      <c r="BO515" s="29">
        <v>4</v>
      </c>
      <c r="BP515" s="27">
        <v>120</v>
      </c>
      <c r="BQ515" s="27">
        <v>0</v>
      </c>
      <c r="BR515" s="27" t="s">
        <v>1427</v>
      </c>
      <c r="BS515" s="27">
        <v>1</v>
      </c>
      <c r="BT515" s="27">
        <v>1</v>
      </c>
      <c r="BU515" s="29">
        <v>6</v>
      </c>
    </row>
    <row r="516" spans="1:73" ht="30" hidden="1" outlineLevel="2" x14ac:dyDescent="0.25">
      <c r="A516" s="27">
        <v>646</v>
      </c>
      <c r="B516" s="28">
        <v>44451.226284722223</v>
      </c>
      <c r="C516" s="28">
        <v>44451.228854166664</v>
      </c>
      <c r="D516" s="2" t="s">
        <v>1289</v>
      </c>
      <c r="E516" s="27">
        <v>100</v>
      </c>
      <c r="F516" s="27">
        <v>221</v>
      </c>
      <c r="G516" s="27">
        <v>1</v>
      </c>
      <c r="H516" s="28">
        <v>44451.228859675924</v>
      </c>
      <c r="I516" s="2" t="s">
        <v>1290</v>
      </c>
      <c r="J516" s="27">
        <v>44.031692504882813</v>
      </c>
      <c r="K516" s="27">
        <v>10.140304565429688</v>
      </c>
      <c r="L516" s="2" t="s">
        <v>15</v>
      </c>
      <c r="M516" s="2" t="s">
        <v>16</v>
      </c>
      <c r="N516" s="3">
        <v>4</v>
      </c>
      <c r="O516" s="27" t="s">
        <v>2471</v>
      </c>
      <c r="P516" s="27" t="s">
        <v>2472</v>
      </c>
      <c r="Q516" s="27" t="s">
        <v>2473</v>
      </c>
      <c r="R516" s="27">
        <f t="shared" si="30"/>
        <v>3</v>
      </c>
      <c r="S516" s="27"/>
      <c r="T516" s="27"/>
      <c r="U516" s="27">
        <v>2</v>
      </c>
      <c r="V516" s="27">
        <v>1</v>
      </c>
      <c r="W516" s="27"/>
      <c r="X516" s="27"/>
      <c r="Y516" s="27"/>
      <c r="Z516" s="27" t="s">
        <v>1427</v>
      </c>
      <c r="AA516" s="27" t="s">
        <v>1427</v>
      </c>
      <c r="AB516" s="27" t="s">
        <v>1427</v>
      </c>
      <c r="AC516" s="27">
        <f t="shared" si="31"/>
        <v>0</v>
      </c>
      <c r="AD516" s="27"/>
      <c r="AE516" s="27"/>
      <c r="AF516" s="27"/>
      <c r="AG516" s="27"/>
      <c r="AH516" s="27"/>
      <c r="AI516" s="27"/>
      <c r="AJ516" s="27"/>
      <c r="AK516" s="27"/>
      <c r="AL516" s="29">
        <v>0</v>
      </c>
      <c r="AM516" s="29">
        <v>0</v>
      </c>
      <c r="AN516" s="29">
        <v>10</v>
      </c>
      <c r="AO516" s="29">
        <v>10</v>
      </c>
      <c r="AP516" s="29">
        <v>10</v>
      </c>
      <c r="AQ516" s="29">
        <v>10</v>
      </c>
      <c r="AR516" s="29">
        <v>10</v>
      </c>
      <c r="AS516" s="29">
        <v>10</v>
      </c>
      <c r="AT516" s="29">
        <f t="shared" si="32"/>
        <v>10</v>
      </c>
      <c r="AU516" s="29">
        <v>9</v>
      </c>
      <c r="AV516" s="29">
        <v>9</v>
      </c>
      <c r="AW516" s="29">
        <v>1</v>
      </c>
      <c r="AX516" s="29">
        <v>46</v>
      </c>
      <c r="AY516" s="29"/>
      <c r="AZ516" s="27" t="s">
        <v>1427</v>
      </c>
      <c r="BA516" s="27" t="s">
        <v>1427</v>
      </c>
      <c r="BB516" s="27">
        <v>0</v>
      </c>
      <c r="BC516" s="27">
        <v>0</v>
      </c>
      <c r="BD516" s="27">
        <v>0</v>
      </c>
      <c r="BE516" s="27">
        <v>0</v>
      </c>
      <c r="BF516" s="27" t="s">
        <v>1427</v>
      </c>
      <c r="BG516" s="27">
        <v>173</v>
      </c>
      <c r="BH516" s="27" t="s">
        <v>3004</v>
      </c>
      <c r="BI516" s="27">
        <v>7</v>
      </c>
      <c r="BJ516" s="27" t="s">
        <v>1427</v>
      </c>
      <c r="BK516" s="27" t="s">
        <v>1427</v>
      </c>
      <c r="BL516" s="27" t="s">
        <v>1427</v>
      </c>
      <c r="BM516" s="27" t="s">
        <v>1427</v>
      </c>
      <c r="BN516" s="27">
        <v>4</v>
      </c>
      <c r="BO516" s="29">
        <v>5</v>
      </c>
      <c r="BP516" s="27">
        <v>30</v>
      </c>
      <c r="BQ516" s="27">
        <v>0</v>
      </c>
      <c r="BR516" s="27" t="s">
        <v>1427</v>
      </c>
      <c r="BS516" s="27">
        <v>1</v>
      </c>
      <c r="BT516" s="27">
        <v>1</v>
      </c>
      <c r="BU516" s="29">
        <v>6</v>
      </c>
    </row>
    <row r="517" spans="1:73" ht="30" hidden="1" outlineLevel="2" x14ac:dyDescent="0.25">
      <c r="A517" s="27">
        <v>654</v>
      </c>
      <c r="B517" s="28">
        <v>44451.247233796297</v>
      </c>
      <c r="C517" s="28">
        <v>44451.250092592592</v>
      </c>
      <c r="D517" s="2" t="s">
        <v>1305</v>
      </c>
      <c r="E517" s="27">
        <v>100</v>
      </c>
      <c r="F517" s="27">
        <v>247</v>
      </c>
      <c r="G517" s="27">
        <v>1</v>
      </c>
      <c r="H517" s="28">
        <v>44451.250105462961</v>
      </c>
      <c r="I517" s="2" t="s">
        <v>1306</v>
      </c>
      <c r="J517" s="27">
        <v>43.789093017578125</v>
      </c>
      <c r="K517" s="27">
        <v>11.235595703125</v>
      </c>
      <c r="L517" s="2" t="s">
        <v>15</v>
      </c>
      <c r="M517" s="2" t="s">
        <v>16</v>
      </c>
      <c r="N517" s="3">
        <v>4</v>
      </c>
      <c r="O517" s="27" t="s">
        <v>2485</v>
      </c>
      <c r="P517" s="27" t="s">
        <v>2486</v>
      </c>
      <c r="Q517" s="27" t="s">
        <v>2487</v>
      </c>
      <c r="R517" s="27">
        <f t="shared" ref="R517:R581" si="33">IF($O517=".",0,1)+IF($P517=".",0,1)+IF($Q517=".",0,1)</f>
        <v>3</v>
      </c>
      <c r="S517" s="27"/>
      <c r="T517" s="27"/>
      <c r="U517" s="27">
        <v>1</v>
      </c>
      <c r="V517" s="27"/>
      <c r="W517" s="27"/>
      <c r="X517" s="27">
        <v>2</v>
      </c>
      <c r="Y517" s="27"/>
      <c r="Z517" s="27" t="s">
        <v>1427</v>
      </c>
      <c r="AA517" s="27" t="s">
        <v>1427</v>
      </c>
      <c r="AB517" s="27" t="s">
        <v>1427</v>
      </c>
      <c r="AC517" s="27">
        <f t="shared" ref="AC517:AC581" si="34">IF($Z517=".",0,1)+IF($AA517=".",0,1)+IF($AB517=".",0,1)</f>
        <v>0</v>
      </c>
      <c r="AD517" s="27"/>
      <c r="AE517" s="27"/>
      <c r="AF517" s="27"/>
      <c r="AG517" s="27"/>
      <c r="AH517" s="27"/>
      <c r="AI517" s="27"/>
      <c r="AJ517" s="27"/>
      <c r="AK517" s="27"/>
      <c r="AL517" s="29">
        <v>0</v>
      </c>
      <c r="AM517" s="29">
        <v>0</v>
      </c>
      <c r="AN517" s="29">
        <v>8</v>
      </c>
      <c r="AO517" s="29">
        <v>7</v>
      </c>
      <c r="AP517" s="29">
        <v>7</v>
      </c>
      <c r="AQ517" s="29">
        <v>8</v>
      </c>
      <c r="AR517" s="29">
        <v>9</v>
      </c>
      <c r="AS517" s="29">
        <v>7</v>
      </c>
      <c r="AT517" s="29">
        <f t="shared" ref="AT517:AT581" si="35">IF(AN517=".",".",SUM(AN517:AS517)/6)</f>
        <v>7.666666666666667</v>
      </c>
      <c r="AU517" s="29">
        <v>7</v>
      </c>
      <c r="AV517" s="29">
        <v>7</v>
      </c>
      <c r="AW517" s="29">
        <v>1</v>
      </c>
      <c r="AX517" s="29">
        <v>52</v>
      </c>
      <c r="AY517" s="29">
        <v>1</v>
      </c>
      <c r="AZ517" s="27" t="s">
        <v>1427</v>
      </c>
      <c r="BA517" s="27">
        <v>36</v>
      </c>
      <c r="BB517" s="27">
        <v>0</v>
      </c>
      <c r="BC517" s="27">
        <v>1</v>
      </c>
      <c r="BD517" s="27">
        <v>0</v>
      </c>
      <c r="BE517" s="27">
        <v>0</v>
      </c>
      <c r="BF517" s="27" t="s">
        <v>2589</v>
      </c>
      <c r="BG517" s="27">
        <v>167</v>
      </c>
      <c r="BH517" s="27" t="s">
        <v>1427</v>
      </c>
      <c r="BI517" s="27">
        <v>7</v>
      </c>
      <c r="BJ517" s="27" t="s">
        <v>1427</v>
      </c>
      <c r="BK517" s="27" t="s">
        <v>1427</v>
      </c>
      <c r="BL517" s="27" t="s">
        <v>1427</v>
      </c>
      <c r="BM517" s="27" t="s">
        <v>1427</v>
      </c>
      <c r="BN517" s="27">
        <v>2</v>
      </c>
      <c r="BO517" s="29">
        <v>3</v>
      </c>
      <c r="BP517" s="27">
        <v>120</v>
      </c>
      <c r="BQ517" s="27">
        <v>0</v>
      </c>
      <c r="BR517" s="27" t="s">
        <v>1427</v>
      </c>
      <c r="BS517" s="27">
        <v>1</v>
      </c>
      <c r="BT517" s="27">
        <v>1</v>
      </c>
      <c r="BU517" s="29">
        <v>2</v>
      </c>
    </row>
    <row r="518" spans="1:73" ht="45" hidden="1" outlineLevel="2" x14ac:dyDescent="0.25">
      <c r="A518" s="27">
        <v>659</v>
      </c>
      <c r="B518" s="28">
        <v>44451.257847222223</v>
      </c>
      <c r="C518" s="28">
        <v>44451.260520833333</v>
      </c>
      <c r="D518" s="2" t="s">
        <v>1315</v>
      </c>
      <c r="E518" s="27">
        <v>100</v>
      </c>
      <c r="F518" s="27">
        <v>231</v>
      </c>
      <c r="G518" s="27">
        <v>1</v>
      </c>
      <c r="H518" s="28">
        <v>44451.260534953704</v>
      </c>
      <c r="I518" s="2" t="s">
        <v>1316</v>
      </c>
      <c r="J518" s="27">
        <v>43.106903076171875</v>
      </c>
      <c r="K518" s="27">
        <v>12.790206909179688</v>
      </c>
      <c r="L518" s="2" t="s">
        <v>15</v>
      </c>
      <c r="M518" s="2" t="s">
        <v>16</v>
      </c>
      <c r="N518" s="3">
        <v>4</v>
      </c>
      <c r="O518" s="27" t="s">
        <v>2493</v>
      </c>
      <c r="P518" s="27" t="s">
        <v>2494</v>
      </c>
      <c r="Q518" s="27" t="s">
        <v>2495</v>
      </c>
      <c r="R518" s="27">
        <f t="shared" si="33"/>
        <v>3</v>
      </c>
      <c r="S518" s="27">
        <v>1</v>
      </c>
      <c r="T518" s="27"/>
      <c r="U518" s="27">
        <v>1</v>
      </c>
      <c r="V518" s="27"/>
      <c r="W518" s="27"/>
      <c r="X518" s="27">
        <v>1</v>
      </c>
      <c r="Y518" s="27"/>
      <c r="Z518" s="27" t="s">
        <v>1427</v>
      </c>
      <c r="AA518" s="27" t="s">
        <v>1427</v>
      </c>
      <c r="AB518" s="27" t="s">
        <v>1427</v>
      </c>
      <c r="AC518" s="27">
        <f t="shared" si="34"/>
        <v>0</v>
      </c>
      <c r="AD518" s="27"/>
      <c r="AE518" s="27"/>
      <c r="AF518" s="27"/>
      <c r="AG518" s="27"/>
      <c r="AH518" s="27"/>
      <c r="AI518" s="27"/>
      <c r="AJ518" s="27"/>
      <c r="AK518" s="27"/>
      <c r="AL518" s="29">
        <v>0</v>
      </c>
      <c r="AM518" s="29">
        <v>0</v>
      </c>
      <c r="AN518" s="29">
        <v>10</v>
      </c>
      <c r="AO518" s="29">
        <v>9</v>
      </c>
      <c r="AP518" s="29">
        <v>8</v>
      </c>
      <c r="AQ518" s="29">
        <v>8</v>
      </c>
      <c r="AR518" s="29">
        <v>9</v>
      </c>
      <c r="AS518" s="29">
        <v>10</v>
      </c>
      <c r="AT518" s="29">
        <f t="shared" si="35"/>
        <v>9</v>
      </c>
      <c r="AU518" s="29">
        <v>8</v>
      </c>
      <c r="AV518" s="29">
        <v>8</v>
      </c>
      <c r="AW518" s="29">
        <v>1</v>
      </c>
      <c r="AX518" s="29">
        <v>47</v>
      </c>
      <c r="AY518" s="29">
        <v>1</v>
      </c>
      <c r="AZ518" s="27" t="s">
        <v>1427</v>
      </c>
      <c r="BA518" s="27">
        <v>36</v>
      </c>
      <c r="BB518" s="27">
        <v>0</v>
      </c>
      <c r="BC518" s="27">
        <v>1</v>
      </c>
      <c r="BD518" s="27">
        <v>0</v>
      </c>
      <c r="BE518" s="27">
        <v>0</v>
      </c>
      <c r="BF518" s="27" t="s">
        <v>3013</v>
      </c>
      <c r="BG518" s="27">
        <v>167</v>
      </c>
      <c r="BH518" s="27" t="s">
        <v>1427</v>
      </c>
      <c r="BI518" s="27">
        <v>4</v>
      </c>
      <c r="BJ518" s="27">
        <v>9</v>
      </c>
      <c r="BK518" s="27" t="s">
        <v>1427</v>
      </c>
      <c r="BL518" s="27" t="s">
        <v>1427</v>
      </c>
      <c r="BM518" s="27" t="s">
        <v>1427</v>
      </c>
      <c r="BN518" s="27">
        <v>3</v>
      </c>
      <c r="BO518" s="29">
        <v>4</v>
      </c>
      <c r="BP518" s="27">
        <v>120</v>
      </c>
      <c r="BQ518" s="27">
        <v>0</v>
      </c>
      <c r="BR518" s="27" t="s">
        <v>1427</v>
      </c>
      <c r="BS518" s="27">
        <v>1</v>
      </c>
      <c r="BT518" s="27">
        <v>0</v>
      </c>
      <c r="BU518" s="29">
        <v>2</v>
      </c>
    </row>
    <row r="519" spans="1:73" ht="30" hidden="1" outlineLevel="2" x14ac:dyDescent="0.25">
      <c r="A519" s="27">
        <v>662</v>
      </c>
      <c r="B519" s="28">
        <v>44451.265706018516</v>
      </c>
      <c r="C519" s="28">
        <v>44451.26829861111</v>
      </c>
      <c r="D519" s="2" t="s">
        <v>1321</v>
      </c>
      <c r="E519" s="27">
        <v>100</v>
      </c>
      <c r="F519" s="27">
        <v>224</v>
      </c>
      <c r="G519" s="27">
        <v>1</v>
      </c>
      <c r="H519" s="28">
        <v>44451.268304340279</v>
      </c>
      <c r="I519" s="2" t="s">
        <v>1322</v>
      </c>
      <c r="J519" s="27">
        <v>41.461593627929688</v>
      </c>
      <c r="K519" s="27">
        <v>15.556396484375</v>
      </c>
      <c r="L519" s="2" t="s">
        <v>15</v>
      </c>
      <c r="M519" s="2" t="s">
        <v>16</v>
      </c>
      <c r="N519" s="3">
        <v>4</v>
      </c>
      <c r="O519" s="27" t="s">
        <v>2502</v>
      </c>
      <c r="P519" s="27" t="s">
        <v>2503</v>
      </c>
      <c r="Q519" s="27" t="s">
        <v>2400</v>
      </c>
      <c r="R519" s="27">
        <f t="shared" si="33"/>
        <v>3</v>
      </c>
      <c r="S519" s="27">
        <v>1</v>
      </c>
      <c r="T519" s="27"/>
      <c r="U519" s="27">
        <v>1</v>
      </c>
      <c r="V519" s="27"/>
      <c r="W519" s="27"/>
      <c r="X519" s="27">
        <v>1</v>
      </c>
      <c r="Y519" s="27"/>
      <c r="Z519" s="27" t="s">
        <v>1427</v>
      </c>
      <c r="AA519" s="27" t="s">
        <v>1427</v>
      </c>
      <c r="AB519" s="27" t="s">
        <v>1427</v>
      </c>
      <c r="AC519" s="27">
        <f t="shared" si="34"/>
        <v>0</v>
      </c>
      <c r="AD519" s="27"/>
      <c r="AE519" s="27"/>
      <c r="AF519" s="27"/>
      <c r="AG519" s="27"/>
      <c r="AH519" s="27"/>
      <c r="AI519" s="27"/>
      <c r="AJ519" s="27"/>
      <c r="AK519" s="27"/>
      <c r="AL519" s="29">
        <v>0</v>
      </c>
      <c r="AM519" s="29">
        <v>0</v>
      </c>
      <c r="AN519" s="29">
        <v>3</v>
      </c>
      <c r="AO519" s="29">
        <v>9</v>
      </c>
      <c r="AP519" s="29">
        <v>3</v>
      </c>
      <c r="AQ519" s="29">
        <v>8</v>
      </c>
      <c r="AR519" s="29">
        <v>6</v>
      </c>
      <c r="AS519" s="29">
        <v>9</v>
      </c>
      <c r="AT519" s="29">
        <f t="shared" si="35"/>
        <v>6.333333333333333</v>
      </c>
      <c r="AU519" s="29">
        <v>2</v>
      </c>
      <c r="AV519" s="29">
        <v>3</v>
      </c>
      <c r="AW519" s="29">
        <v>1</v>
      </c>
      <c r="AX519" s="29">
        <v>53</v>
      </c>
      <c r="AY519" s="29">
        <v>1</v>
      </c>
      <c r="AZ519" s="27" t="s">
        <v>1427</v>
      </c>
      <c r="BA519" s="27">
        <v>37</v>
      </c>
      <c r="BB519" s="27">
        <v>0</v>
      </c>
      <c r="BC519" s="27">
        <v>0</v>
      </c>
      <c r="BD519" s="27">
        <v>1</v>
      </c>
      <c r="BE519" s="27">
        <v>0</v>
      </c>
      <c r="BF519" s="27" t="s">
        <v>2590</v>
      </c>
      <c r="BG519" s="27">
        <v>167</v>
      </c>
      <c r="BH519" s="27" t="s">
        <v>1427</v>
      </c>
      <c r="BI519" s="27">
        <v>4</v>
      </c>
      <c r="BJ519" s="27">
        <v>9</v>
      </c>
      <c r="BK519" s="27" t="s">
        <v>1427</v>
      </c>
      <c r="BL519" s="27" t="s">
        <v>1427</v>
      </c>
      <c r="BM519" s="27" t="s">
        <v>1427</v>
      </c>
      <c r="BN519" s="27">
        <v>2</v>
      </c>
      <c r="BO519" s="29">
        <v>3</v>
      </c>
      <c r="BP519" s="27">
        <v>180</v>
      </c>
      <c r="BQ519" s="27">
        <v>0</v>
      </c>
      <c r="BR519" s="27" t="s">
        <v>1427</v>
      </c>
      <c r="BS519" s="27">
        <v>1</v>
      </c>
      <c r="BT519" s="27">
        <v>1</v>
      </c>
      <c r="BU519" s="29">
        <v>2</v>
      </c>
    </row>
    <row r="520" spans="1:73" ht="30" hidden="1" outlineLevel="2" x14ac:dyDescent="0.25">
      <c r="A520" s="27">
        <v>669</v>
      </c>
      <c r="B520" s="28">
        <v>44451.302303240744</v>
      </c>
      <c r="C520" s="28">
        <v>44451.304745370369</v>
      </c>
      <c r="D520" s="2" t="s">
        <v>1335</v>
      </c>
      <c r="E520" s="27">
        <v>100</v>
      </c>
      <c r="F520" s="27">
        <v>210</v>
      </c>
      <c r="G520" s="27">
        <v>1</v>
      </c>
      <c r="H520" s="28">
        <v>44451.304751608797</v>
      </c>
      <c r="I520" s="2" t="s">
        <v>1336</v>
      </c>
      <c r="J520" s="27">
        <v>45.66180419921875</v>
      </c>
      <c r="K520" s="27">
        <v>12.2427978515625</v>
      </c>
      <c r="L520" s="2" t="s">
        <v>15</v>
      </c>
      <c r="M520" s="2" t="s">
        <v>16</v>
      </c>
      <c r="N520" s="3">
        <v>4</v>
      </c>
      <c r="O520" s="27" t="s">
        <v>2513</v>
      </c>
      <c r="P520" s="27" t="s">
        <v>2514</v>
      </c>
      <c r="Q520" s="27" t="s">
        <v>2515</v>
      </c>
      <c r="R520" s="27">
        <f t="shared" si="33"/>
        <v>3</v>
      </c>
      <c r="S520" s="27"/>
      <c r="T520" s="27"/>
      <c r="U520" s="27">
        <v>1</v>
      </c>
      <c r="V520" s="27">
        <v>2</v>
      </c>
      <c r="W520" s="27"/>
      <c r="X520" s="27"/>
      <c r="Y520" s="27"/>
      <c r="Z520" s="27" t="s">
        <v>1427</v>
      </c>
      <c r="AA520" s="27" t="s">
        <v>1427</v>
      </c>
      <c r="AB520" s="27" t="s">
        <v>1427</v>
      </c>
      <c r="AC520" s="27">
        <f t="shared" si="34"/>
        <v>0</v>
      </c>
      <c r="AD520" s="27"/>
      <c r="AE520" s="27"/>
      <c r="AF520" s="27"/>
      <c r="AG520" s="27"/>
      <c r="AH520" s="27"/>
      <c r="AI520" s="27"/>
      <c r="AJ520" s="27"/>
      <c r="AK520" s="27"/>
      <c r="AL520" s="29">
        <v>0</v>
      </c>
      <c r="AM520" s="29">
        <v>0</v>
      </c>
      <c r="AN520" s="29">
        <v>2</v>
      </c>
      <c r="AO520" s="29">
        <v>6</v>
      </c>
      <c r="AP520" s="29">
        <v>4</v>
      </c>
      <c r="AQ520" s="29">
        <v>6</v>
      </c>
      <c r="AR520" s="29">
        <v>8</v>
      </c>
      <c r="AS520" s="29">
        <v>7</v>
      </c>
      <c r="AT520" s="29">
        <f t="shared" si="35"/>
        <v>5.5</v>
      </c>
      <c r="AU520" s="29">
        <v>4</v>
      </c>
      <c r="AV520" s="29">
        <v>4</v>
      </c>
      <c r="AW520" s="29">
        <v>1</v>
      </c>
      <c r="AX520" s="29">
        <v>24</v>
      </c>
      <c r="AY520" s="29">
        <v>1</v>
      </c>
      <c r="AZ520" s="27" t="s">
        <v>1427</v>
      </c>
      <c r="BA520" s="27">
        <v>100</v>
      </c>
      <c r="BB520" s="27">
        <v>1</v>
      </c>
      <c r="BC520" s="27">
        <v>0</v>
      </c>
      <c r="BD520" s="27">
        <v>0</v>
      </c>
      <c r="BE520" s="27">
        <v>0</v>
      </c>
      <c r="BF520" s="27" t="s">
        <v>2614</v>
      </c>
      <c r="BG520" s="27">
        <v>171</v>
      </c>
      <c r="BH520" s="27" t="s">
        <v>1427</v>
      </c>
      <c r="BI520" s="27">
        <v>5</v>
      </c>
      <c r="BJ520" s="27">
        <v>17</v>
      </c>
      <c r="BK520" s="27" t="s">
        <v>1427</v>
      </c>
      <c r="BL520" s="27">
        <v>111</v>
      </c>
      <c r="BM520" s="27" t="s">
        <v>1427</v>
      </c>
      <c r="BN520" s="27">
        <v>4</v>
      </c>
      <c r="BO520" s="29">
        <v>2</v>
      </c>
      <c r="BP520" s="27">
        <v>240</v>
      </c>
      <c r="BQ520" s="27">
        <v>0</v>
      </c>
      <c r="BR520" s="27" t="s">
        <v>1427</v>
      </c>
      <c r="BS520" s="27">
        <v>0</v>
      </c>
      <c r="BT520" s="27">
        <v>1</v>
      </c>
      <c r="BU520" s="29">
        <v>2</v>
      </c>
    </row>
    <row r="521" spans="1:73" ht="30" hidden="1" outlineLevel="2" x14ac:dyDescent="0.25">
      <c r="A521" s="27">
        <v>675</v>
      </c>
      <c r="B521" s="28">
        <v>44451.340127314812</v>
      </c>
      <c r="C521" s="28">
        <v>44451.341770833336</v>
      </c>
      <c r="D521" s="2" t="s">
        <v>1347</v>
      </c>
      <c r="E521" s="27">
        <v>100</v>
      </c>
      <c r="F521" s="27">
        <v>142</v>
      </c>
      <c r="G521" s="27">
        <v>1</v>
      </c>
      <c r="H521" s="28">
        <v>44451.341780868053</v>
      </c>
      <c r="I521" s="2" t="s">
        <v>1348</v>
      </c>
      <c r="J521" s="27">
        <v>43.147903442382813</v>
      </c>
      <c r="K521" s="27">
        <v>12.109695434570313</v>
      </c>
      <c r="L521" s="2" t="s">
        <v>15</v>
      </c>
      <c r="M521" s="2" t="s">
        <v>16</v>
      </c>
      <c r="N521" s="3">
        <v>4</v>
      </c>
      <c r="O521" s="27" t="s">
        <v>1851</v>
      </c>
      <c r="P521" s="27" t="s">
        <v>2522</v>
      </c>
      <c r="Q521" s="27" t="s">
        <v>2523</v>
      </c>
      <c r="R521" s="27">
        <f t="shared" si="33"/>
        <v>3</v>
      </c>
      <c r="S521" s="27">
        <v>2</v>
      </c>
      <c r="T521" s="27"/>
      <c r="U521" s="27">
        <v>1</v>
      </c>
      <c r="V521" s="27"/>
      <c r="W521" s="27"/>
      <c r="X521" s="27"/>
      <c r="Y521" s="27"/>
      <c r="Z521" s="27" t="s">
        <v>1427</v>
      </c>
      <c r="AA521" s="27" t="s">
        <v>1427</v>
      </c>
      <c r="AB521" s="27" t="s">
        <v>1427</v>
      </c>
      <c r="AC521" s="27">
        <f t="shared" si="34"/>
        <v>0</v>
      </c>
      <c r="AD521" s="27"/>
      <c r="AE521" s="27"/>
      <c r="AF521" s="27"/>
      <c r="AG521" s="27"/>
      <c r="AH521" s="27"/>
      <c r="AI521" s="27"/>
      <c r="AJ521" s="27"/>
      <c r="AK521" s="27"/>
      <c r="AL521" s="29">
        <v>0</v>
      </c>
      <c r="AM521" s="29">
        <v>0</v>
      </c>
      <c r="AN521" s="29">
        <v>6</v>
      </c>
      <c r="AO521" s="29">
        <v>8</v>
      </c>
      <c r="AP521" s="29">
        <v>10</v>
      </c>
      <c r="AQ521" s="29">
        <v>7</v>
      </c>
      <c r="AR521" s="29">
        <v>1</v>
      </c>
      <c r="AS521" s="29">
        <v>4</v>
      </c>
      <c r="AT521" s="29">
        <f t="shared" si="35"/>
        <v>6</v>
      </c>
      <c r="AU521" s="29">
        <v>5</v>
      </c>
      <c r="AV521" s="29">
        <v>7</v>
      </c>
      <c r="AW521" s="29">
        <v>1</v>
      </c>
      <c r="AX521" s="29">
        <v>44</v>
      </c>
      <c r="AY521" s="29">
        <v>1</v>
      </c>
      <c r="AZ521" s="27" t="s">
        <v>1427</v>
      </c>
      <c r="BA521" s="27">
        <v>12</v>
      </c>
      <c r="BB521" s="27">
        <v>1</v>
      </c>
      <c r="BC521" s="27">
        <v>0</v>
      </c>
      <c r="BD521" s="27">
        <v>0</v>
      </c>
      <c r="BE521" s="27">
        <v>0</v>
      </c>
      <c r="BF521" s="27" t="s">
        <v>2579</v>
      </c>
      <c r="BG521" s="27">
        <v>167</v>
      </c>
      <c r="BH521" s="27" t="s">
        <v>1427</v>
      </c>
      <c r="BI521" s="27">
        <v>4</v>
      </c>
      <c r="BJ521" s="27">
        <v>9</v>
      </c>
      <c r="BK521" s="27" t="s">
        <v>1427</v>
      </c>
      <c r="BL521" s="27" t="s">
        <v>1427</v>
      </c>
      <c r="BM521" s="27" t="s">
        <v>1427</v>
      </c>
      <c r="BN521" s="27">
        <v>3</v>
      </c>
      <c r="BO521" s="29">
        <v>3</v>
      </c>
      <c r="BP521" s="27">
        <v>180</v>
      </c>
      <c r="BQ521" s="27">
        <v>0</v>
      </c>
      <c r="BR521" s="27" t="s">
        <v>1427</v>
      </c>
      <c r="BS521" s="27">
        <v>1</v>
      </c>
      <c r="BT521" s="27">
        <v>1</v>
      </c>
      <c r="BU521" s="29">
        <v>2</v>
      </c>
    </row>
    <row r="522" spans="1:73" ht="30" hidden="1" outlineLevel="2" x14ac:dyDescent="0.25">
      <c r="A522" s="27">
        <v>687</v>
      </c>
      <c r="B522" s="28">
        <v>44451.443495370368</v>
      </c>
      <c r="C522" s="28">
        <v>44451.445972222224</v>
      </c>
      <c r="D522" s="2" t="s">
        <v>1371</v>
      </c>
      <c r="E522" s="27">
        <v>100</v>
      </c>
      <c r="F522" s="27">
        <v>213</v>
      </c>
      <c r="G522" s="27">
        <v>1</v>
      </c>
      <c r="H522" s="28">
        <v>44451.445977002317</v>
      </c>
      <c r="I522" s="2" t="s">
        <v>1372</v>
      </c>
      <c r="J522" s="27">
        <v>41.890396118164063</v>
      </c>
      <c r="K522" s="27">
        <v>12.512603759765625</v>
      </c>
      <c r="L522" s="2" t="s">
        <v>15</v>
      </c>
      <c r="M522" s="2" t="s">
        <v>16</v>
      </c>
      <c r="N522" s="3">
        <v>4</v>
      </c>
      <c r="O522" s="27" t="s">
        <v>2538</v>
      </c>
      <c r="P522" s="27" t="s">
        <v>2539</v>
      </c>
      <c r="Q522" s="27" t="s">
        <v>2540</v>
      </c>
      <c r="R522" s="27">
        <f t="shared" si="33"/>
        <v>3</v>
      </c>
      <c r="S522" s="27">
        <v>1</v>
      </c>
      <c r="T522" s="27">
        <v>2</v>
      </c>
      <c r="U522" s="27"/>
      <c r="V522" s="27"/>
      <c r="W522" s="27"/>
      <c r="X522" s="27"/>
      <c r="Y522" s="27"/>
      <c r="Z522" s="27" t="s">
        <v>1427</v>
      </c>
      <c r="AA522" s="27" t="s">
        <v>1427</v>
      </c>
      <c r="AB522" s="27" t="s">
        <v>1427</v>
      </c>
      <c r="AC522" s="27">
        <f t="shared" si="34"/>
        <v>0</v>
      </c>
      <c r="AD522" s="27"/>
      <c r="AE522" s="27"/>
      <c r="AF522" s="27"/>
      <c r="AG522" s="27"/>
      <c r="AH522" s="27"/>
      <c r="AI522" s="27"/>
      <c r="AJ522" s="27"/>
      <c r="AK522" s="27"/>
      <c r="AL522" s="29">
        <v>0</v>
      </c>
      <c r="AM522" s="29">
        <v>0</v>
      </c>
      <c r="AN522" s="29">
        <v>6</v>
      </c>
      <c r="AO522" s="29">
        <v>6</v>
      </c>
      <c r="AP522" s="29">
        <v>3</v>
      </c>
      <c r="AQ522" s="29">
        <v>7</v>
      </c>
      <c r="AR522" s="29">
        <v>10</v>
      </c>
      <c r="AS522" s="29">
        <v>9</v>
      </c>
      <c r="AT522" s="29">
        <f t="shared" si="35"/>
        <v>6.833333333333333</v>
      </c>
      <c r="AU522" s="29">
        <v>6</v>
      </c>
      <c r="AV522" s="29">
        <v>7</v>
      </c>
      <c r="AW522" s="29">
        <v>1</v>
      </c>
      <c r="AX522" s="29">
        <v>23</v>
      </c>
      <c r="AY522" s="29">
        <v>1</v>
      </c>
      <c r="AZ522" s="27" t="s">
        <v>1427</v>
      </c>
      <c r="BA522" s="27">
        <v>123</v>
      </c>
      <c r="BB522" s="27">
        <v>1</v>
      </c>
      <c r="BC522" s="27">
        <v>0</v>
      </c>
      <c r="BD522" s="27">
        <v>0</v>
      </c>
      <c r="BE522" s="27">
        <v>0</v>
      </c>
      <c r="BF522" s="27" t="s">
        <v>2621</v>
      </c>
      <c r="BG522" s="27">
        <v>164</v>
      </c>
      <c r="BH522" s="27" t="s">
        <v>1427</v>
      </c>
      <c r="BI522" s="27">
        <v>4</v>
      </c>
      <c r="BJ522" s="27">
        <v>13</v>
      </c>
      <c r="BK522" s="27" t="s">
        <v>1427</v>
      </c>
      <c r="BL522" s="27">
        <v>110</v>
      </c>
      <c r="BM522" s="27" t="s">
        <v>1427</v>
      </c>
      <c r="BN522" s="27">
        <v>4</v>
      </c>
      <c r="BO522" s="29">
        <v>4</v>
      </c>
      <c r="BP522" s="27">
        <v>70</v>
      </c>
      <c r="BQ522" s="27">
        <v>0</v>
      </c>
      <c r="BR522" s="27" t="s">
        <v>1427</v>
      </c>
      <c r="BS522" s="27">
        <v>0</v>
      </c>
      <c r="BT522" s="27">
        <v>0</v>
      </c>
      <c r="BU522" s="29">
        <v>1</v>
      </c>
    </row>
    <row r="523" spans="1:73" ht="30" hidden="1" outlineLevel="2" x14ac:dyDescent="0.25">
      <c r="A523" s="27">
        <v>697</v>
      </c>
      <c r="B523" s="28">
        <v>44451.596724537034</v>
      </c>
      <c r="C523" s="28">
        <v>44451.598368055558</v>
      </c>
      <c r="D523" s="2" t="s">
        <v>1391</v>
      </c>
      <c r="E523" s="27">
        <v>100</v>
      </c>
      <c r="F523" s="27">
        <v>141</v>
      </c>
      <c r="G523" s="27">
        <v>1</v>
      </c>
      <c r="H523" s="28">
        <v>44451.598379432871</v>
      </c>
      <c r="I523" s="2" t="s">
        <v>1392</v>
      </c>
      <c r="J523" s="27">
        <v>45.646804809570313</v>
      </c>
      <c r="K523" s="27">
        <v>9.1313934326171875</v>
      </c>
      <c r="L523" s="2" t="s">
        <v>15</v>
      </c>
      <c r="M523" s="2" t="s">
        <v>16</v>
      </c>
      <c r="N523" s="3">
        <v>4</v>
      </c>
      <c r="O523" s="27" t="s">
        <v>2554</v>
      </c>
      <c r="P523" s="27" t="s">
        <v>2555</v>
      </c>
      <c r="Q523" s="27" t="s">
        <v>2556</v>
      </c>
      <c r="R523" s="27">
        <f t="shared" si="33"/>
        <v>3</v>
      </c>
      <c r="S523" s="27"/>
      <c r="T523" s="27">
        <v>3</v>
      </c>
      <c r="U523" s="27"/>
      <c r="V523" s="27"/>
      <c r="W523" s="27"/>
      <c r="X523" s="27"/>
      <c r="Y523" s="27"/>
      <c r="Z523" s="27" t="s">
        <v>1427</v>
      </c>
      <c r="AA523" s="27" t="s">
        <v>1427</v>
      </c>
      <c r="AB523" s="27" t="s">
        <v>1427</v>
      </c>
      <c r="AC523" s="27">
        <f t="shared" si="34"/>
        <v>0</v>
      </c>
      <c r="AD523" s="27"/>
      <c r="AE523" s="27"/>
      <c r="AF523" s="27"/>
      <c r="AG523" s="27"/>
      <c r="AH523" s="27"/>
      <c r="AI523" s="27"/>
      <c r="AJ523" s="27"/>
      <c r="AK523" s="27"/>
      <c r="AL523" s="29">
        <v>0</v>
      </c>
      <c r="AM523" s="29">
        <v>0</v>
      </c>
      <c r="AN523" s="29">
        <v>9</v>
      </c>
      <c r="AO523" s="29">
        <v>9</v>
      </c>
      <c r="AP523" s="29">
        <v>9</v>
      </c>
      <c r="AQ523" s="29">
        <v>9</v>
      </c>
      <c r="AR523" s="29">
        <v>9</v>
      </c>
      <c r="AS523" s="29">
        <v>8</v>
      </c>
      <c r="AT523" s="29">
        <f t="shared" si="35"/>
        <v>8.8333333333333339</v>
      </c>
      <c r="AU523" s="29">
        <v>8</v>
      </c>
      <c r="AV523" s="29">
        <v>9</v>
      </c>
      <c r="AW523" s="29">
        <v>1</v>
      </c>
      <c r="AX523" s="29">
        <v>27</v>
      </c>
      <c r="AY523" s="29">
        <v>1</v>
      </c>
      <c r="AZ523" s="27" t="s">
        <v>1427</v>
      </c>
      <c r="BA523" s="27">
        <v>28</v>
      </c>
      <c r="BB523" s="27">
        <v>1</v>
      </c>
      <c r="BC523" s="27">
        <v>0</v>
      </c>
      <c r="BD523" s="27">
        <v>0</v>
      </c>
      <c r="BE523" s="27">
        <v>0</v>
      </c>
      <c r="BF523" s="27" t="s">
        <v>2586</v>
      </c>
      <c r="BG523" s="27">
        <v>166</v>
      </c>
      <c r="BH523" s="27" t="s">
        <v>1427</v>
      </c>
      <c r="BI523" s="27">
        <v>7</v>
      </c>
      <c r="BJ523" s="27" t="s">
        <v>1427</v>
      </c>
      <c r="BK523" s="27" t="s">
        <v>1427</v>
      </c>
      <c r="BL523" s="27" t="s">
        <v>1427</v>
      </c>
      <c r="BM523" s="27" t="s">
        <v>1427</v>
      </c>
      <c r="BN523" s="27">
        <v>3</v>
      </c>
      <c r="BO523" s="29">
        <v>3</v>
      </c>
      <c r="BP523" s="27">
        <v>120</v>
      </c>
      <c r="BQ523" s="27">
        <v>0</v>
      </c>
      <c r="BR523" s="27" t="s">
        <v>1427</v>
      </c>
      <c r="BS523" s="27">
        <v>1</v>
      </c>
      <c r="BT523" s="27">
        <v>1</v>
      </c>
      <c r="BU523" s="29">
        <v>1</v>
      </c>
    </row>
    <row r="524" spans="1:73" ht="30" hidden="1" outlineLevel="2" x14ac:dyDescent="0.25">
      <c r="A524" s="27">
        <v>707</v>
      </c>
      <c r="B524" s="28">
        <v>44452.04550925926</v>
      </c>
      <c r="C524" s="28">
        <v>44452.049560185187</v>
      </c>
      <c r="D524" s="2" t="s">
        <v>1411</v>
      </c>
      <c r="E524" s="27">
        <v>100</v>
      </c>
      <c r="F524" s="27">
        <v>349</v>
      </c>
      <c r="G524" s="27">
        <v>1</v>
      </c>
      <c r="H524" s="28">
        <v>44452.049564247682</v>
      </c>
      <c r="I524" s="2" t="s">
        <v>1412</v>
      </c>
      <c r="J524" s="27">
        <v>44.4071044921875</v>
      </c>
      <c r="K524" s="27">
        <v>8.9499969482421875</v>
      </c>
      <c r="L524" s="2" t="s">
        <v>15</v>
      </c>
      <c r="M524" s="2" t="s">
        <v>16</v>
      </c>
      <c r="N524" s="3">
        <v>4</v>
      </c>
      <c r="O524" s="27" t="s">
        <v>2563</v>
      </c>
      <c r="P524" s="27" t="s">
        <v>2564</v>
      </c>
      <c r="Q524" s="27" t="s">
        <v>2565</v>
      </c>
      <c r="R524" s="27">
        <f t="shared" si="33"/>
        <v>3</v>
      </c>
      <c r="S524" s="27"/>
      <c r="T524" s="27"/>
      <c r="U524" s="27">
        <v>1</v>
      </c>
      <c r="V524" s="27"/>
      <c r="W524" s="27"/>
      <c r="X524" s="27"/>
      <c r="Y524" s="27">
        <v>2</v>
      </c>
      <c r="Z524" s="27" t="s">
        <v>1427</v>
      </c>
      <c r="AA524" s="27" t="s">
        <v>1427</v>
      </c>
      <c r="AB524" s="27" t="s">
        <v>1427</v>
      </c>
      <c r="AC524" s="27">
        <f t="shared" si="34"/>
        <v>0</v>
      </c>
      <c r="AD524" s="27"/>
      <c r="AE524" s="27"/>
      <c r="AF524" s="27"/>
      <c r="AG524" s="27"/>
      <c r="AH524" s="27"/>
      <c r="AI524" s="27"/>
      <c r="AJ524" s="27"/>
      <c r="AK524" s="27"/>
      <c r="AL524" s="29">
        <v>0</v>
      </c>
      <c r="AM524" s="29">
        <v>0</v>
      </c>
      <c r="AN524" s="29">
        <v>9</v>
      </c>
      <c r="AO524" s="29">
        <v>8</v>
      </c>
      <c r="AP524" s="29">
        <v>8</v>
      </c>
      <c r="AQ524" s="29">
        <v>7</v>
      </c>
      <c r="AR524" s="29">
        <v>8</v>
      </c>
      <c r="AS524" s="29">
        <v>10</v>
      </c>
      <c r="AT524" s="29">
        <f t="shared" si="35"/>
        <v>8.3333333333333339</v>
      </c>
      <c r="AU524" s="29">
        <v>6</v>
      </c>
      <c r="AV524" s="29">
        <v>8</v>
      </c>
      <c r="AW524" s="29">
        <v>1</v>
      </c>
      <c r="AX524" s="29">
        <v>29</v>
      </c>
      <c r="AY524" s="29">
        <v>1</v>
      </c>
      <c r="AZ524" s="27" t="s">
        <v>1427</v>
      </c>
      <c r="BA524" s="27">
        <v>97</v>
      </c>
      <c r="BB524" s="27">
        <v>1</v>
      </c>
      <c r="BC524" s="27">
        <v>0</v>
      </c>
      <c r="BD524" s="27">
        <v>0</v>
      </c>
      <c r="BE524" s="27">
        <v>0</v>
      </c>
      <c r="BF524" s="27" t="s">
        <v>3038</v>
      </c>
      <c r="BG524" s="27">
        <v>166</v>
      </c>
      <c r="BH524" s="27" t="s">
        <v>1427</v>
      </c>
      <c r="BI524" s="27">
        <v>4</v>
      </c>
      <c r="BJ524" s="27">
        <v>9</v>
      </c>
      <c r="BK524" s="27" t="s">
        <v>1427</v>
      </c>
      <c r="BL524" s="27" t="s">
        <v>1427</v>
      </c>
      <c r="BM524" s="27" t="s">
        <v>1427</v>
      </c>
      <c r="BN524" s="27">
        <v>4</v>
      </c>
      <c r="BO524" s="29">
        <v>4</v>
      </c>
      <c r="BP524" s="27">
        <v>120</v>
      </c>
      <c r="BQ524" s="27">
        <v>0</v>
      </c>
      <c r="BR524" s="27" t="s">
        <v>1427</v>
      </c>
      <c r="BS524" s="27">
        <v>1</v>
      </c>
      <c r="BT524" s="27">
        <v>1</v>
      </c>
      <c r="BU524" s="29">
        <v>2</v>
      </c>
    </row>
    <row r="525" spans="1:73" ht="60" hidden="1" outlineLevel="2" x14ac:dyDescent="0.25">
      <c r="A525" s="27">
        <v>713</v>
      </c>
      <c r="B525" s="28">
        <v>44452.17459490741</v>
      </c>
      <c r="C525" s="28">
        <v>44452.176944444444</v>
      </c>
      <c r="D525" s="2" t="s">
        <v>3233</v>
      </c>
      <c r="E525" s="27">
        <v>100</v>
      </c>
      <c r="F525" s="27">
        <v>202</v>
      </c>
      <c r="G525" s="27">
        <v>1</v>
      </c>
      <c r="H525" s="28">
        <v>44452.1769565625</v>
      </c>
      <c r="I525" s="2" t="s">
        <v>3234</v>
      </c>
      <c r="J525" s="27">
        <v>44.488006591796875</v>
      </c>
      <c r="K525" s="27">
        <v>11.375198364257813</v>
      </c>
      <c r="L525" s="2" t="s">
        <v>15</v>
      </c>
      <c r="M525" s="2" t="s">
        <v>16</v>
      </c>
      <c r="N525" s="3">
        <v>4</v>
      </c>
      <c r="O525" s="3" t="s">
        <v>3235</v>
      </c>
      <c r="P525" s="3" t="s">
        <v>3236</v>
      </c>
      <c r="Q525" s="3" t="s">
        <v>3237</v>
      </c>
      <c r="R525" s="27">
        <f t="shared" si="33"/>
        <v>3</v>
      </c>
      <c r="S525" s="3"/>
      <c r="T525" s="3"/>
      <c r="U525" s="3">
        <v>3</v>
      </c>
      <c r="V525" s="3"/>
      <c r="W525" s="3"/>
      <c r="X525" s="3"/>
      <c r="Y525" s="3"/>
      <c r="Z525" s="3" t="s">
        <v>1427</v>
      </c>
      <c r="AA525" s="3" t="s">
        <v>1427</v>
      </c>
      <c r="AB525" s="3" t="s">
        <v>1427</v>
      </c>
      <c r="AC525" s="27">
        <f t="shared" si="34"/>
        <v>0</v>
      </c>
      <c r="AD525" s="3"/>
      <c r="AE525" s="3"/>
      <c r="AF525" s="3"/>
      <c r="AG525" s="3"/>
      <c r="AH525" s="3"/>
      <c r="AI525" s="3"/>
      <c r="AJ525" s="3"/>
      <c r="AK525" s="3"/>
      <c r="AL525" s="21">
        <v>0</v>
      </c>
      <c r="AM525" s="21">
        <v>0</v>
      </c>
      <c r="AN525" s="21">
        <v>7</v>
      </c>
      <c r="AO525" s="21">
        <v>9</v>
      </c>
      <c r="AP525" s="21">
        <v>9</v>
      </c>
      <c r="AQ525" s="21">
        <v>8</v>
      </c>
      <c r="AR525" s="21">
        <v>8</v>
      </c>
      <c r="AS525" s="21">
        <v>7</v>
      </c>
      <c r="AT525" s="29">
        <f t="shared" si="35"/>
        <v>8</v>
      </c>
      <c r="AU525" s="29">
        <v>7</v>
      </c>
      <c r="AV525" s="29">
        <v>9</v>
      </c>
      <c r="AW525" s="29">
        <v>1</v>
      </c>
      <c r="AX525" s="21">
        <v>30</v>
      </c>
      <c r="AY525" s="29">
        <v>1</v>
      </c>
      <c r="AZ525" s="27" t="s">
        <v>1427</v>
      </c>
      <c r="BA525" s="27">
        <v>59</v>
      </c>
      <c r="BB525" s="27">
        <v>1</v>
      </c>
      <c r="BC525" s="27">
        <v>0</v>
      </c>
      <c r="BD525" s="27">
        <v>0</v>
      </c>
      <c r="BE525" s="27">
        <v>0</v>
      </c>
      <c r="BF525" s="27" t="s">
        <v>3238</v>
      </c>
      <c r="BG525" s="27">
        <v>167</v>
      </c>
      <c r="BH525" s="27" t="s">
        <v>1427</v>
      </c>
      <c r="BI525" s="27">
        <v>4</v>
      </c>
      <c r="BJ525" s="27">
        <v>9</v>
      </c>
      <c r="BK525" s="27" t="s">
        <v>1427</v>
      </c>
      <c r="BL525" s="27" t="s">
        <v>1427</v>
      </c>
      <c r="BM525" s="2" t="s">
        <v>1427</v>
      </c>
      <c r="BN525" s="3">
        <v>2</v>
      </c>
      <c r="BO525" s="27">
        <v>3</v>
      </c>
      <c r="BP525" s="3">
        <v>90</v>
      </c>
      <c r="BQ525" s="3">
        <v>0</v>
      </c>
      <c r="BR525" s="3" t="s">
        <v>1427</v>
      </c>
      <c r="BS525" s="27">
        <v>1</v>
      </c>
      <c r="BT525" s="27">
        <v>1</v>
      </c>
      <c r="BU525" s="27">
        <v>2</v>
      </c>
    </row>
    <row r="526" spans="1:73" ht="60" hidden="1" outlineLevel="2" x14ac:dyDescent="0.25">
      <c r="A526" s="27">
        <v>718</v>
      </c>
      <c r="B526" s="28">
        <v>44452.332418981481</v>
      </c>
      <c r="C526" s="28">
        <v>44452.339085648149</v>
      </c>
      <c r="D526" s="2" t="s">
        <v>3256</v>
      </c>
      <c r="E526" s="27">
        <v>100</v>
      </c>
      <c r="F526" s="27">
        <v>575</v>
      </c>
      <c r="G526" s="27">
        <v>1</v>
      </c>
      <c r="H526" s="28">
        <v>44452.339090613423</v>
      </c>
      <c r="I526" s="2" t="s">
        <v>3257</v>
      </c>
      <c r="J526" s="27">
        <v>45.472198486328125</v>
      </c>
      <c r="K526" s="27">
        <v>9.19219970703125</v>
      </c>
      <c r="L526" s="2" t="s">
        <v>15</v>
      </c>
      <c r="M526" s="2" t="s">
        <v>16</v>
      </c>
      <c r="N526" s="3">
        <v>4</v>
      </c>
      <c r="O526" s="3" t="s">
        <v>3258</v>
      </c>
      <c r="P526" s="3" t="s">
        <v>3259</v>
      </c>
      <c r="Q526" s="3" t="s">
        <v>3260</v>
      </c>
      <c r="R526" s="27">
        <f t="shared" si="33"/>
        <v>3</v>
      </c>
      <c r="S526" s="3">
        <v>1</v>
      </c>
      <c r="T526" s="3">
        <v>1</v>
      </c>
      <c r="U526" s="3">
        <v>1</v>
      </c>
      <c r="V526" s="3"/>
      <c r="W526" s="3"/>
      <c r="X526" s="3"/>
      <c r="Y526" s="3"/>
      <c r="Z526" s="3" t="s">
        <v>1427</v>
      </c>
      <c r="AA526" s="3" t="s">
        <v>1427</v>
      </c>
      <c r="AB526" s="3" t="s">
        <v>1427</v>
      </c>
      <c r="AC526" s="27">
        <f t="shared" si="34"/>
        <v>0</v>
      </c>
      <c r="AD526" s="3"/>
      <c r="AE526" s="3"/>
      <c r="AF526" s="3"/>
      <c r="AG526" s="3"/>
      <c r="AH526" s="3"/>
      <c r="AI526" s="3"/>
      <c r="AJ526" s="3"/>
      <c r="AK526" s="3"/>
      <c r="AL526" s="21">
        <v>0</v>
      </c>
      <c r="AM526" s="21">
        <v>0</v>
      </c>
      <c r="AN526" s="21">
        <v>5</v>
      </c>
      <c r="AO526" s="21">
        <v>10</v>
      </c>
      <c r="AP526" s="21">
        <v>6</v>
      </c>
      <c r="AQ526" s="21">
        <v>8</v>
      </c>
      <c r="AR526" s="21">
        <v>10</v>
      </c>
      <c r="AS526" s="21">
        <v>5</v>
      </c>
      <c r="AT526" s="29">
        <f t="shared" si="35"/>
        <v>7.333333333333333</v>
      </c>
      <c r="AU526" s="29">
        <v>5</v>
      </c>
      <c r="AV526" s="29">
        <v>6</v>
      </c>
      <c r="AW526" s="29">
        <v>1</v>
      </c>
      <c r="AX526" s="21">
        <v>50</v>
      </c>
      <c r="AY526" s="29">
        <v>1</v>
      </c>
      <c r="AZ526" s="27" t="s">
        <v>1427</v>
      </c>
      <c r="BA526" s="27">
        <v>67</v>
      </c>
      <c r="BB526" s="27">
        <v>1</v>
      </c>
      <c r="BC526" s="27">
        <v>0</v>
      </c>
      <c r="BD526" s="27">
        <v>0</v>
      </c>
      <c r="BE526" s="27">
        <v>0</v>
      </c>
      <c r="BF526" s="27" t="s">
        <v>3261</v>
      </c>
      <c r="BG526" s="27">
        <v>173</v>
      </c>
      <c r="BH526" s="27" t="s">
        <v>2934</v>
      </c>
      <c r="BI526" s="27">
        <v>4</v>
      </c>
      <c r="BJ526" s="27">
        <v>18</v>
      </c>
      <c r="BK526" s="27" t="s">
        <v>3262</v>
      </c>
      <c r="BL526" s="27" t="s">
        <v>1427</v>
      </c>
      <c r="BM526" s="2" t="s">
        <v>1427</v>
      </c>
      <c r="BN526" s="3">
        <v>4</v>
      </c>
      <c r="BO526" s="27">
        <v>3</v>
      </c>
      <c r="BP526" s="3">
        <v>30</v>
      </c>
      <c r="BQ526" s="3">
        <v>0</v>
      </c>
      <c r="BR526" s="3" t="s">
        <v>1427</v>
      </c>
      <c r="BS526" s="27">
        <v>1</v>
      </c>
      <c r="BT526" s="27">
        <v>1</v>
      </c>
      <c r="BU526" s="27">
        <v>2</v>
      </c>
    </row>
    <row r="527" spans="1:73" ht="30" hidden="1" outlineLevel="2" x14ac:dyDescent="0.25">
      <c r="A527" s="27">
        <v>722</v>
      </c>
      <c r="B527" s="28">
        <v>44452.432106481479</v>
      </c>
      <c r="C527" s="28">
        <v>44452.433715277781</v>
      </c>
      <c r="D527" s="2" t="s">
        <v>3273</v>
      </c>
      <c r="E527" s="27">
        <v>100</v>
      </c>
      <c r="F527" s="27">
        <v>139</v>
      </c>
      <c r="G527" s="27">
        <v>1</v>
      </c>
      <c r="H527" s="28">
        <v>44452.43373109954</v>
      </c>
      <c r="I527" s="2" t="s">
        <v>3274</v>
      </c>
      <c r="J527" s="27">
        <v>41.890396118164063</v>
      </c>
      <c r="K527" s="27">
        <v>12.512603759765625</v>
      </c>
      <c r="L527" s="2" t="s">
        <v>15</v>
      </c>
      <c r="M527" s="2" t="s">
        <v>16</v>
      </c>
      <c r="N527" s="3">
        <v>4</v>
      </c>
      <c r="O527" s="3" t="s">
        <v>1775</v>
      </c>
      <c r="P527" s="3" t="s">
        <v>1964</v>
      </c>
      <c r="Q527" s="3" t="s">
        <v>3275</v>
      </c>
      <c r="R527" s="27">
        <f t="shared" si="33"/>
        <v>3</v>
      </c>
      <c r="S527" s="3">
        <v>1</v>
      </c>
      <c r="T527" s="3"/>
      <c r="U527" s="3">
        <v>1</v>
      </c>
      <c r="V527" s="3"/>
      <c r="W527" s="3"/>
      <c r="X527" s="3">
        <v>1</v>
      </c>
      <c r="Y527" s="3"/>
      <c r="Z527" s="3" t="s">
        <v>1427</v>
      </c>
      <c r="AA527" s="3" t="s">
        <v>1427</v>
      </c>
      <c r="AB527" s="3" t="s">
        <v>1427</v>
      </c>
      <c r="AC527" s="27">
        <f t="shared" si="34"/>
        <v>0</v>
      </c>
      <c r="AD527" s="3"/>
      <c r="AE527" s="3"/>
      <c r="AF527" s="3"/>
      <c r="AG527" s="3"/>
      <c r="AH527" s="3"/>
      <c r="AI527" s="3"/>
      <c r="AJ527" s="3"/>
      <c r="AK527" s="3"/>
      <c r="AL527" s="21">
        <v>0</v>
      </c>
      <c r="AM527" s="21">
        <v>0</v>
      </c>
      <c r="AN527" s="21">
        <v>6</v>
      </c>
      <c r="AO527" s="21">
        <v>5</v>
      </c>
      <c r="AP527" s="21">
        <v>7</v>
      </c>
      <c r="AQ527" s="21">
        <v>5</v>
      </c>
      <c r="AR527" s="21">
        <v>2</v>
      </c>
      <c r="AS527" s="21">
        <v>9</v>
      </c>
      <c r="AT527" s="29">
        <f t="shared" si="35"/>
        <v>5.666666666666667</v>
      </c>
      <c r="AU527" s="29">
        <v>4</v>
      </c>
      <c r="AV527" s="29">
        <v>6</v>
      </c>
      <c r="AW527" s="29">
        <v>1</v>
      </c>
      <c r="AX527" s="21">
        <v>24</v>
      </c>
      <c r="AY527" s="29">
        <v>1</v>
      </c>
      <c r="AZ527" s="27" t="s">
        <v>1427</v>
      </c>
      <c r="BA527" s="27">
        <v>86</v>
      </c>
      <c r="BB527" s="27">
        <v>0</v>
      </c>
      <c r="BC527" s="27">
        <v>1</v>
      </c>
      <c r="BD527" s="27">
        <v>0</v>
      </c>
      <c r="BE527" s="27">
        <v>0</v>
      </c>
      <c r="BF527" s="27" t="s">
        <v>2609</v>
      </c>
      <c r="BG527" s="27">
        <v>164</v>
      </c>
      <c r="BH527" s="27" t="s">
        <v>1427</v>
      </c>
      <c r="BI527" s="27">
        <v>4</v>
      </c>
      <c r="BJ527" s="27">
        <v>14</v>
      </c>
      <c r="BK527" s="27" t="s">
        <v>1427</v>
      </c>
      <c r="BL527" s="27">
        <v>120</v>
      </c>
      <c r="BM527" s="2" t="s">
        <v>1427</v>
      </c>
      <c r="BN527" s="3">
        <v>3</v>
      </c>
      <c r="BO527" s="27">
        <v>3</v>
      </c>
      <c r="BP527" s="3">
        <v>10</v>
      </c>
      <c r="BQ527" s="3">
        <v>0</v>
      </c>
      <c r="BR527" s="3" t="s">
        <v>1427</v>
      </c>
      <c r="BS527" s="27">
        <v>1</v>
      </c>
      <c r="BT527" s="27">
        <v>1</v>
      </c>
      <c r="BU527" s="27">
        <v>1</v>
      </c>
    </row>
    <row r="528" spans="1:73" ht="45" hidden="1" outlineLevel="2" x14ac:dyDescent="0.25">
      <c r="A528" s="27">
        <v>727</v>
      </c>
      <c r="B528" s="28">
        <v>44452.557685185187</v>
      </c>
      <c r="C528" s="28">
        <v>44452.562164351853</v>
      </c>
      <c r="D528" s="2" t="s">
        <v>3290</v>
      </c>
      <c r="E528" s="27">
        <v>100</v>
      </c>
      <c r="F528" s="27">
        <v>387</v>
      </c>
      <c r="G528" s="27">
        <v>1</v>
      </c>
      <c r="H528" s="28">
        <v>44452.562173344908</v>
      </c>
      <c r="I528" s="2" t="s">
        <v>3291</v>
      </c>
      <c r="J528" s="27">
        <v>45.472198486328125</v>
      </c>
      <c r="K528" s="27">
        <v>9.19219970703125</v>
      </c>
      <c r="L528" s="2" t="s">
        <v>15</v>
      </c>
      <c r="M528" s="2" t="s">
        <v>16</v>
      </c>
      <c r="N528" s="3">
        <v>4</v>
      </c>
      <c r="O528" s="3" t="s">
        <v>3292</v>
      </c>
      <c r="P528" s="3" t="s">
        <v>3293</v>
      </c>
      <c r="Q528" s="3" t="s">
        <v>3294</v>
      </c>
      <c r="R528" s="27">
        <f t="shared" si="33"/>
        <v>3</v>
      </c>
      <c r="S528" s="3">
        <v>3</v>
      </c>
      <c r="T528" s="3"/>
      <c r="U528" s="3"/>
      <c r="V528" s="3"/>
      <c r="W528" s="3"/>
      <c r="X528" s="3"/>
      <c r="Y528" s="3"/>
      <c r="Z528" s="3" t="s">
        <v>1427</v>
      </c>
      <c r="AA528" s="3" t="s">
        <v>1427</v>
      </c>
      <c r="AB528" s="3" t="s">
        <v>1427</v>
      </c>
      <c r="AC528" s="27">
        <f t="shared" si="34"/>
        <v>0</v>
      </c>
      <c r="AD528" s="3"/>
      <c r="AE528" s="3"/>
      <c r="AF528" s="3"/>
      <c r="AG528" s="3"/>
      <c r="AH528" s="3"/>
      <c r="AI528" s="3"/>
      <c r="AJ528" s="3"/>
      <c r="AK528" s="3"/>
      <c r="AL528" s="21">
        <v>0</v>
      </c>
      <c r="AM528" s="21">
        <v>0</v>
      </c>
      <c r="AN528" s="21">
        <v>9</v>
      </c>
      <c r="AO528" s="21">
        <v>10</v>
      </c>
      <c r="AP528" s="21">
        <v>9</v>
      </c>
      <c r="AQ528" s="21">
        <v>9</v>
      </c>
      <c r="AR528" s="21">
        <v>8</v>
      </c>
      <c r="AS528" s="21">
        <v>9</v>
      </c>
      <c r="AT528" s="29">
        <f t="shared" si="35"/>
        <v>9</v>
      </c>
      <c r="AU528" s="29">
        <v>8</v>
      </c>
      <c r="AV528" s="29">
        <v>8</v>
      </c>
      <c r="AW528" s="29">
        <v>1</v>
      </c>
      <c r="AX528" s="21">
        <v>66</v>
      </c>
      <c r="AY528" s="29">
        <v>1</v>
      </c>
      <c r="AZ528" s="27" t="s">
        <v>1427</v>
      </c>
      <c r="BA528" s="27">
        <v>58</v>
      </c>
      <c r="BB528" s="27">
        <v>1</v>
      </c>
      <c r="BC528" s="27">
        <v>0</v>
      </c>
      <c r="BD528" s="27">
        <v>0</v>
      </c>
      <c r="BE528" s="27">
        <v>0</v>
      </c>
      <c r="BF528" s="27" t="s">
        <v>3295</v>
      </c>
      <c r="BG528" s="27">
        <v>167</v>
      </c>
      <c r="BH528" s="27" t="s">
        <v>1427</v>
      </c>
      <c r="BI528" s="27">
        <v>4</v>
      </c>
      <c r="BJ528" s="27">
        <v>18</v>
      </c>
      <c r="BK528" s="27" t="s">
        <v>3296</v>
      </c>
      <c r="BL528" s="27" t="s">
        <v>1427</v>
      </c>
      <c r="BM528" s="2" t="s">
        <v>1427</v>
      </c>
      <c r="BN528" s="3">
        <v>2</v>
      </c>
      <c r="BO528" s="27">
        <v>4</v>
      </c>
      <c r="BP528" s="3">
        <v>30</v>
      </c>
      <c r="BQ528" s="3">
        <v>0</v>
      </c>
      <c r="BR528" s="3" t="s">
        <v>1427</v>
      </c>
      <c r="BS528" s="27">
        <v>1</v>
      </c>
      <c r="BT528" s="27">
        <v>1</v>
      </c>
      <c r="BU528" s="27">
        <v>2</v>
      </c>
    </row>
    <row r="529" spans="1:73" ht="120" hidden="1" outlineLevel="2" x14ac:dyDescent="0.25">
      <c r="A529" s="27">
        <v>730</v>
      </c>
      <c r="B529" s="28">
        <v>44453.157002314816</v>
      </c>
      <c r="C529" s="28">
        <v>44453.161377314813</v>
      </c>
      <c r="D529" s="2" t="s">
        <v>3308</v>
      </c>
      <c r="E529" s="27">
        <v>100</v>
      </c>
      <c r="F529" s="27">
        <v>377</v>
      </c>
      <c r="G529" s="27">
        <v>1</v>
      </c>
      <c r="H529" s="28">
        <v>44453.161386400461</v>
      </c>
      <c r="I529" s="2" t="s">
        <v>3309</v>
      </c>
      <c r="J529" s="27">
        <v>46.067398071289063</v>
      </c>
      <c r="K529" s="27">
        <v>13.236404418945313</v>
      </c>
      <c r="L529" s="2" t="s">
        <v>15</v>
      </c>
      <c r="M529" s="2" t="s">
        <v>16</v>
      </c>
      <c r="N529" s="3">
        <v>4</v>
      </c>
      <c r="O529" s="3" t="s">
        <v>3310</v>
      </c>
      <c r="P529" s="3" t="s">
        <v>3311</v>
      </c>
      <c r="Q529" s="3" t="s">
        <v>3312</v>
      </c>
      <c r="R529" s="27">
        <f t="shared" si="33"/>
        <v>3</v>
      </c>
      <c r="S529" s="3"/>
      <c r="T529" s="3"/>
      <c r="U529" s="3">
        <v>1</v>
      </c>
      <c r="V529" s="3">
        <v>1</v>
      </c>
      <c r="W529" s="3"/>
      <c r="X529" s="3">
        <v>1</v>
      </c>
      <c r="Y529" s="3"/>
      <c r="Z529" s="3" t="s">
        <v>1427</v>
      </c>
      <c r="AA529" s="3" t="s">
        <v>1427</v>
      </c>
      <c r="AB529" s="3" t="s">
        <v>1427</v>
      </c>
      <c r="AC529" s="27">
        <f t="shared" si="34"/>
        <v>0</v>
      </c>
      <c r="AD529" s="3"/>
      <c r="AE529" s="3"/>
      <c r="AF529" s="3"/>
      <c r="AG529" s="3"/>
      <c r="AH529" s="3"/>
      <c r="AI529" s="3"/>
      <c r="AJ529" s="3"/>
      <c r="AK529" s="3"/>
      <c r="AL529" s="21">
        <v>0</v>
      </c>
      <c r="AM529" s="21">
        <v>0</v>
      </c>
      <c r="AN529" s="21">
        <v>7</v>
      </c>
      <c r="AO529" s="21">
        <v>10</v>
      </c>
      <c r="AP529" s="21">
        <v>10</v>
      </c>
      <c r="AQ529" s="21">
        <v>8</v>
      </c>
      <c r="AR529" s="21">
        <v>10</v>
      </c>
      <c r="AS529" s="21">
        <v>10</v>
      </c>
      <c r="AT529" s="29">
        <f t="shared" si="35"/>
        <v>9.1666666666666661</v>
      </c>
      <c r="AU529" s="29">
        <v>7</v>
      </c>
      <c r="AV529" s="29">
        <v>8</v>
      </c>
      <c r="AW529" s="29">
        <v>1</v>
      </c>
      <c r="AX529" s="21">
        <v>23</v>
      </c>
      <c r="AY529" s="29">
        <v>1</v>
      </c>
      <c r="AZ529" s="27" t="s">
        <v>1427</v>
      </c>
      <c r="BA529" s="27">
        <v>77</v>
      </c>
      <c r="BB529" s="27">
        <v>1</v>
      </c>
      <c r="BC529" s="27">
        <v>0</v>
      </c>
      <c r="BD529" s="27">
        <v>0</v>
      </c>
      <c r="BE529" s="27">
        <v>0</v>
      </c>
      <c r="BF529" s="27" t="s">
        <v>3313</v>
      </c>
      <c r="BG529" s="27">
        <v>164</v>
      </c>
      <c r="BH529" s="27" t="s">
        <v>1427</v>
      </c>
      <c r="BI529" s="27">
        <v>4</v>
      </c>
      <c r="BJ529" s="27">
        <v>16</v>
      </c>
      <c r="BK529" s="27" t="s">
        <v>1427</v>
      </c>
      <c r="BL529" s="27">
        <v>110</v>
      </c>
      <c r="BM529" s="2" t="s">
        <v>1427</v>
      </c>
      <c r="BN529" s="3">
        <v>4</v>
      </c>
      <c r="BO529" s="27">
        <v>4</v>
      </c>
      <c r="BP529" s="3">
        <v>60</v>
      </c>
      <c r="BQ529" s="3">
        <v>1</v>
      </c>
      <c r="BR529" s="3">
        <v>1</v>
      </c>
      <c r="BS529" s="27">
        <v>1</v>
      </c>
      <c r="BT529" s="27">
        <v>1</v>
      </c>
      <c r="BU529" s="27">
        <v>5</v>
      </c>
    </row>
    <row r="530" spans="1:73" ht="60" hidden="1" outlineLevel="2" x14ac:dyDescent="0.25">
      <c r="A530" s="27">
        <v>736</v>
      </c>
      <c r="B530" s="28">
        <v>44453.253993055558</v>
      </c>
      <c r="C530" s="28">
        <v>44453.256793981483</v>
      </c>
      <c r="D530" s="2" t="s">
        <v>3334</v>
      </c>
      <c r="E530" s="27">
        <v>100</v>
      </c>
      <c r="F530" s="27">
        <v>242</v>
      </c>
      <c r="G530" s="27">
        <v>1</v>
      </c>
      <c r="H530" s="28">
        <v>44453.256808067126</v>
      </c>
      <c r="I530" s="2" t="s">
        <v>3335</v>
      </c>
      <c r="J530" s="27">
        <v>41.890396118164063</v>
      </c>
      <c r="K530" s="27">
        <v>12.512603759765625</v>
      </c>
      <c r="L530" s="2" t="s">
        <v>15</v>
      </c>
      <c r="M530" s="2" t="s">
        <v>16</v>
      </c>
      <c r="N530" s="3">
        <v>4</v>
      </c>
      <c r="O530" s="3" t="s">
        <v>3336</v>
      </c>
      <c r="P530" s="3" t="s">
        <v>3337</v>
      </c>
      <c r="Q530" s="3" t="s">
        <v>3338</v>
      </c>
      <c r="R530" s="27">
        <f t="shared" si="33"/>
        <v>3</v>
      </c>
      <c r="S530" s="3"/>
      <c r="T530" s="3"/>
      <c r="U530" s="3">
        <v>3</v>
      </c>
      <c r="V530" s="3"/>
      <c r="W530" s="3"/>
      <c r="X530" s="3"/>
      <c r="Y530" s="3"/>
      <c r="Z530" s="3" t="s">
        <v>1427</v>
      </c>
      <c r="AA530" s="3" t="s">
        <v>1427</v>
      </c>
      <c r="AB530" s="3" t="s">
        <v>1427</v>
      </c>
      <c r="AC530" s="27">
        <f t="shared" si="34"/>
        <v>0</v>
      </c>
      <c r="AD530" s="3"/>
      <c r="AE530" s="3"/>
      <c r="AF530" s="3"/>
      <c r="AG530" s="3"/>
      <c r="AH530" s="3"/>
      <c r="AI530" s="3"/>
      <c r="AJ530" s="3"/>
      <c r="AK530" s="3"/>
      <c r="AL530" s="21">
        <v>0</v>
      </c>
      <c r="AM530" s="21">
        <v>0</v>
      </c>
      <c r="AN530" s="21">
        <v>5</v>
      </c>
      <c r="AO530" s="21">
        <v>7</v>
      </c>
      <c r="AP530" s="21">
        <v>3</v>
      </c>
      <c r="AQ530" s="21">
        <v>7</v>
      </c>
      <c r="AR530" s="21">
        <v>1</v>
      </c>
      <c r="AS530" s="21">
        <v>10</v>
      </c>
      <c r="AT530" s="29">
        <f t="shared" si="35"/>
        <v>5.5</v>
      </c>
      <c r="AU530" s="29">
        <v>6</v>
      </c>
      <c r="AV530" s="29">
        <v>8</v>
      </c>
      <c r="AW530" s="29">
        <v>1</v>
      </c>
      <c r="AX530" s="21">
        <v>18</v>
      </c>
      <c r="AY530" s="29">
        <v>1</v>
      </c>
      <c r="AZ530" s="27" t="s">
        <v>1427</v>
      </c>
      <c r="BA530" s="27">
        <v>71</v>
      </c>
      <c r="BB530" s="27">
        <v>0</v>
      </c>
      <c r="BC530" s="27">
        <v>1</v>
      </c>
      <c r="BD530" s="27">
        <v>0</v>
      </c>
      <c r="BE530" s="27">
        <v>0</v>
      </c>
      <c r="BF530" s="27" t="s">
        <v>3339</v>
      </c>
      <c r="BG530" s="27">
        <v>164</v>
      </c>
      <c r="BH530" s="27" t="s">
        <v>1427</v>
      </c>
      <c r="BI530" s="27">
        <v>3</v>
      </c>
      <c r="BJ530" s="27">
        <v>17</v>
      </c>
      <c r="BK530" s="27" t="s">
        <v>1427</v>
      </c>
      <c r="BL530" s="27" t="s">
        <v>1427</v>
      </c>
      <c r="BM530" s="2" t="s">
        <v>1427</v>
      </c>
      <c r="BN530" s="3">
        <v>5</v>
      </c>
      <c r="BO530" s="27">
        <v>3</v>
      </c>
      <c r="BP530" s="3">
        <v>120</v>
      </c>
      <c r="BQ530" s="3">
        <v>0</v>
      </c>
      <c r="BR530" s="3" t="s">
        <v>1427</v>
      </c>
      <c r="BS530" s="27">
        <v>1</v>
      </c>
      <c r="BT530" s="27">
        <v>0</v>
      </c>
      <c r="BU530" s="27">
        <v>2</v>
      </c>
    </row>
    <row r="531" spans="1:73" ht="75" hidden="1" outlineLevel="2" x14ac:dyDescent="0.25">
      <c r="A531" s="27">
        <v>742</v>
      </c>
      <c r="B531" s="28">
        <v>44454.047881944447</v>
      </c>
      <c r="C531" s="28">
        <v>44454.051203703704</v>
      </c>
      <c r="D531" s="2" t="s">
        <v>3359</v>
      </c>
      <c r="E531" s="27">
        <v>100</v>
      </c>
      <c r="F531" s="27">
        <v>287</v>
      </c>
      <c r="G531" s="27">
        <v>1</v>
      </c>
      <c r="H531" s="28">
        <v>44454.051217777778</v>
      </c>
      <c r="I531" s="2" t="s">
        <v>3360</v>
      </c>
      <c r="J531" s="27">
        <v>46.067398071289063</v>
      </c>
      <c r="K531" s="27">
        <v>13.236404418945313</v>
      </c>
      <c r="L531" s="2" t="s">
        <v>15</v>
      </c>
      <c r="M531" s="2" t="s">
        <v>16</v>
      </c>
      <c r="N531" s="3">
        <v>4</v>
      </c>
      <c r="O531" s="3" t="s">
        <v>3361</v>
      </c>
      <c r="P531" s="3" t="s">
        <v>3362</v>
      </c>
      <c r="Q531" s="3" t="s">
        <v>3363</v>
      </c>
      <c r="R531" s="27">
        <f t="shared" si="33"/>
        <v>3</v>
      </c>
      <c r="S531" s="3">
        <v>1</v>
      </c>
      <c r="T531" s="3"/>
      <c r="U531" s="3">
        <v>1</v>
      </c>
      <c r="V531" s="3"/>
      <c r="W531" s="3"/>
      <c r="X531" s="3">
        <v>1</v>
      </c>
      <c r="Y531" s="3"/>
      <c r="Z531" s="3" t="s">
        <v>1427</v>
      </c>
      <c r="AA531" s="3" t="s">
        <v>1427</v>
      </c>
      <c r="AB531" s="3" t="s">
        <v>1427</v>
      </c>
      <c r="AC531" s="27">
        <f t="shared" si="34"/>
        <v>0</v>
      </c>
      <c r="AD531" s="3"/>
      <c r="AE531" s="3"/>
      <c r="AF531" s="3"/>
      <c r="AG531" s="3"/>
      <c r="AH531" s="3"/>
      <c r="AI531" s="3"/>
      <c r="AJ531" s="3"/>
      <c r="AK531" s="3"/>
      <c r="AL531" s="21">
        <v>0</v>
      </c>
      <c r="AM531" s="21">
        <v>0</v>
      </c>
      <c r="AN531" s="21">
        <v>8</v>
      </c>
      <c r="AO531" s="21">
        <v>10</v>
      </c>
      <c r="AP531" s="21">
        <v>7</v>
      </c>
      <c r="AQ531" s="21">
        <v>9</v>
      </c>
      <c r="AR531" s="21">
        <v>9</v>
      </c>
      <c r="AS531" s="21">
        <v>10</v>
      </c>
      <c r="AT531" s="29">
        <f t="shared" si="35"/>
        <v>8.8333333333333339</v>
      </c>
      <c r="AU531" s="29">
        <v>7</v>
      </c>
      <c r="AV531" s="29">
        <v>7</v>
      </c>
      <c r="AW531" s="29">
        <v>1</v>
      </c>
      <c r="AX531" s="21">
        <v>22</v>
      </c>
      <c r="AY531" s="29">
        <v>1</v>
      </c>
      <c r="AZ531" s="27" t="s">
        <v>1427</v>
      </c>
      <c r="BA531" s="27">
        <v>102</v>
      </c>
      <c r="BB531" s="27">
        <v>1</v>
      </c>
      <c r="BC531" s="27">
        <v>0</v>
      </c>
      <c r="BD531" s="27">
        <v>0</v>
      </c>
      <c r="BE531" s="27">
        <v>0</v>
      </c>
      <c r="BF531" s="27" t="s">
        <v>3364</v>
      </c>
      <c r="BG531" s="27">
        <v>164</v>
      </c>
      <c r="BH531" s="27" t="s">
        <v>1427</v>
      </c>
      <c r="BI531" s="27">
        <v>3</v>
      </c>
      <c r="BJ531" s="27">
        <v>14</v>
      </c>
      <c r="BK531" s="27" t="s">
        <v>1427</v>
      </c>
      <c r="BL531" s="27" t="s">
        <v>1427</v>
      </c>
      <c r="BM531" s="2" t="s">
        <v>1427</v>
      </c>
      <c r="BN531" s="3">
        <v>4</v>
      </c>
      <c r="BO531" s="27">
        <v>3</v>
      </c>
      <c r="BP531" s="3">
        <v>30</v>
      </c>
      <c r="BQ531" s="3">
        <v>0</v>
      </c>
      <c r="BR531" s="3" t="s">
        <v>1427</v>
      </c>
      <c r="BS531" s="27">
        <v>0</v>
      </c>
      <c r="BT531" s="27">
        <v>0</v>
      </c>
      <c r="BU531" s="27">
        <v>3</v>
      </c>
    </row>
    <row r="532" spans="1:73" ht="45" hidden="1" outlineLevel="2" x14ac:dyDescent="0.25">
      <c r="A532" s="27">
        <v>745</v>
      </c>
      <c r="B532" s="28">
        <v>44454.181701388887</v>
      </c>
      <c r="C532" s="28">
        <v>44454.184641203705</v>
      </c>
      <c r="D532" s="2" t="s">
        <v>3375</v>
      </c>
      <c r="E532" s="27">
        <v>100</v>
      </c>
      <c r="F532" s="27">
        <v>253</v>
      </c>
      <c r="G532" s="27">
        <v>1</v>
      </c>
      <c r="H532" s="28">
        <v>44454.184655428238</v>
      </c>
      <c r="I532" s="2" t="s">
        <v>3376</v>
      </c>
      <c r="J532" s="27">
        <v>46.067398071289063</v>
      </c>
      <c r="K532" s="27">
        <v>13.236404418945313</v>
      </c>
      <c r="L532" s="2" t="s">
        <v>15</v>
      </c>
      <c r="M532" s="2" t="s">
        <v>16</v>
      </c>
      <c r="N532" s="3">
        <v>4</v>
      </c>
      <c r="O532" s="3" t="s">
        <v>3377</v>
      </c>
      <c r="P532" s="3" t="s">
        <v>1917</v>
      </c>
      <c r="Q532" s="3" t="s">
        <v>1971</v>
      </c>
      <c r="R532" s="27">
        <f t="shared" si="33"/>
        <v>3</v>
      </c>
      <c r="S532" s="3"/>
      <c r="T532" s="3"/>
      <c r="U532" s="3">
        <v>2</v>
      </c>
      <c r="V532" s="3"/>
      <c r="W532" s="3"/>
      <c r="X532" s="3"/>
      <c r="Y532" s="3">
        <v>1</v>
      </c>
      <c r="Z532" s="3" t="s">
        <v>1427</v>
      </c>
      <c r="AA532" s="3" t="s">
        <v>1427</v>
      </c>
      <c r="AB532" s="3" t="s">
        <v>1427</v>
      </c>
      <c r="AC532" s="27">
        <f t="shared" si="34"/>
        <v>0</v>
      </c>
      <c r="AD532" s="3"/>
      <c r="AE532" s="3"/>
      <c r="AF532" s="3"/>
      <c r="AG532" s="3"/>
      <c r="AH532" s="3"/>
      <c r="AI532" s="3"/>
      <c r="AJ532" s="3"/>
      <c r="AK532" s="3"/>
      <c r="AL532" s="21">
        <v>0</v>
      </c>
      <c r="AM532" s="21">
        <v>0</v>
      </c>
      <c r="AN532" s="21">
        <v>1</v>
      </c>
      <c r="AO532" s="21">
        <v>8</v>
      </c>
      <c r="AP532" s="21">
        <v>9</v>
      </c>
      <c r="AQ532" s="21">
        <v>7</v>
      </c>
      <c r="AR532" s="21">
        <v>10</v>
      </c>
      <c r="AS532" s="21">
        <v>10</v>
      </c>
      <c r="AT532" s="29">
        <f t="shared" si="35"/>
        <v>7.5</v>
      </c>
      <c r="AU532" s="29">
        <v>6</v>
      </c>
      <c r="AV532" s="29">
        <v>5</v>
      </c>
      <c r="AW532" s="29">
        <v>1</v>
      </c>
      <c r="AX532" s="21">
        <v>30</v>
      </c>
      <c r="AY532" s="29">
        <v>1</v>
      </c>
      <c r="AZ532" s="27" t="s">
        <v>1427</v>
      </c>
      <c r="BA532" s="27">
        <v>41</v>
      </c>
      <c r="BB532" s="27">
        <v>1</v>
      </c>
      <c r="BC532" s="27">
        <v>0</v>
      </c>
      <c r="BD532" s="27">
        <v>0</v>
      </c>
      <c r="BE532" s="27">
        <v>0</v>
      </c>
      <c r="BF532" s="27" t="s">
        <v>3378</v>
      </c>
      <c r="BG532" s="27" t="s">
        <v>1427</v>
      </c>
      <c r="BH532" s="27">
        <v>4</v>
      </c>
      <c r="BI532" s="27">
        <v>16</v>
      </c>
      <c r="BJ532" s="27" t="s">
        <v>1427</v>
      </c>
      <c r="BK532" s="27">
        <v>110</v>
      </c>
      <c r="BL532" s="2" t="s">
        <v>1427</v>
      </c>
      <c r="BM532" s="2"/>
      <c r="BN532" s="3">
        <v>4</v>
      </c>
      <c r="BO532" s="27">
        <v>3</v>
      </c>
      <c r="BP532" s="3">
        <v>30</v>
      </c>
      <c r="BQ532" s="3">
        <v>0</v>
      </c>
      <c r="BR532" s="3" t="s">
        <v>1427</v>
      </c>
      <c r="BS532" s="27">
        <v>1</v>
      </c>
      <c r="BT532" s="27">
        <v>1</v>
      </c>
      <c r="BU532" s="27">
        <v>1</v>
      </c>
    </row>
    <row r="533" spans="1:73" s="4" customFormat="1" outlineLevel="1" collapsed="1" x14ac:dyDescent="0.25">
      <c r="A533" s="27"/>
      <c r="B533" s="28"/>
      <c r="C533" s="28"/>
      <c r="D533" s="2"/>
      <c r="E533" s="27"/>
      <c r="F533" s="27">
        <f>SUBTOTAL(1,F420:F532)</f>
        <v>2614.4778761061948</v>
      </c>
      <c r="G533" s="27">
        <f>SUBTOTAL(9,G420:G532)</f>
        <v>113</v>
      </c>
      <c r="H533" s="28"/>
      <c r="I533" s="2"/>
      <c r="J533" s="27"/>
      <c r="K533" s="27"/>
      <c r="L533" s="2"/>
      <c r="M533" s="2"/>
      <c r="N533" s="31" t="s">
        <v>3435</v>
      </c>
      <c r="O533" s="3"/>
      <c r="P533" s="3"/>
      <c r="Q533" s="3"/>
      <c r="R533" s="27">
        <f t="shared" ref="R533:Y533" si="36">SUBTOTAL(9,R420:R532)</f>
        <v>339</v>
      </c>
      <c r="S533" s="3">
        <f t="shared" si="36"/>
        <v>63</v>
      </c>
      <c r="T533" s="3">
        <f t="shared" si="36"/>
        <v>19</v>
      </c>
      <c r="U533" s="3">
        <f t="shared" si="36"/>
        <v>105</v>
      </c>
      <c r="V533" s="3">
        <f t="shared" si="36"/>
        <v>16</v>
      </c>
      <c r="W533" s="3">
        <f t="shared" si="36"/>
        <v>3</v>
      </c>
      <c r="X533" s="3">
        <f t="shared" si="36"/>
        <v>88</v>
      </c>
      <c r="Y533" s="3">
        <f t="shared" si="36"/>
        <v>5</v>
      </c>
      <c r="Z533" s="3"/>
      <c r="AA533" s="3"/>
      <c r="AB533" s="3"/>
      <c r="AC533" s="27">
        <f t="shared" ref="AC533:AY533" si="37">SUBTOTAL(9,AC420:AC532)</f>
        <v>0</v>
      </c>
      <c r="AD533" s="3">
        <f t="shared" si="37"/>
        <v>0</v>
      </c>
      <c r="AE533" s="3">
        <f t="shared" si="37"/>
        <v>1</v>
      </c>
      <c r="AF533" s="3">
        <f t="shared" si="37"/>
        <v>0</v>
      </c>
      <c r="AG533" s="3">
        <f t="shared" si="37"/>
        <v>0</v>
      </c>
      <c r="AH533" s="3">
        <f t="shared" si="37"/>
        <v>0</v>
      </c>
      <c r="AI533" s="3">
        <f t="shared" si="37"/>
        <v>2</v>
      </c>
      <c r="AJ533" s="3">
        <f t="shared" si="37"/>
        <v>0</v>
      </c>
      <c r="AK533" s="3">
        <f t="shared" si="37"/>
        <v>0</v>
      </c>
      <c r="AL533" s="21">
        <f t="shared" si="37"/>
        <v>10</v>
      </c>
      <c r="AM533" s="21">
        <f t="shared" si="37"/>
        <v>6</v>
      </c>
      <c r="AN533" s="21">
        <f t="shared" si="37"/>
        <v>725</v>
      </c>
      <c r="AO533" s="21">
        <f t="shared" si="37"/>
        <v>866</v>
      </c>
      <c r="AP533" s="21">
        <f t="shared" si="37"/>
        <v>771</v>
      </c>
      <c r="AQ533" s="21">
        <f t="shared" si="37"/>
        <v>838</v>
      </c>
      <c r="AR533" s="21">
        <f t="shared" si="37"/>
        <v>821</v>
      </c>
      <c r="AS533" s="21">
        <f t="shared" si="37"/>
        <v>896</v>
      </c>
      <c r="AT533" s="29">
        <f>SUBTOTAL(1,AT420:AT532)</f>
        <v>7.2522123893805306</v>
      </c>
      <c r="AU533" s="29">
        <f t="shared" si="37"/>
        <v>695</v>
      </c>
      <c r="AV533" s="29">
        <f t="shared" si="37"/>
        <v>781</v>
      </c>
      <c r="AW533" s="29">
        <f t="shared" si="37"/>
        <v>87</v>
      </c>
      <c r="AX533" s="21">
        <f>SUBTOTAL(1,AX420:AX532)</f>
        <v>41.30088495575221</v>
      </c>
      <c r="AY533" s="29">
        <f t="shared" si="37"/>
        <v>104</v>
      </c>
      <c r="AZ533" s="27"/>
      <c r="BA533" s="27"/>
      <c r="BB533" s="27">
        <f>SUBTOTAL(9,BB420:BB532)</f>
        <v>84</v>
      </c>
      <c r="BC533" s="27">
        <f>SUBTOTAL(9,BC420:BC532)</f>
        <v>8</v>
      </c>
      <c r="BD533" s="27">
        <f>SUBTOTAL(9,BD420:BD532)</f>
        <v>7</v>
      </c>
      <c r="BE533" s="27">
        <f>SUBTOTAL(9,BE420:BE532)</f>
        <v>5</v>
      </c>
      <c r="BF533" s="27"/>
      <c r="BG533" s="27"/>
      <c r="BH533" s="27"/>
      <c r="BI533" s="27"/>
      <c r="BJ533" s="27"/>
      <c r="BK533" s="27"/>
      <c r="BL533" s="2"/>
      <c r="BM533" s="2"/>
      <c r="BN533" s="3">
        <f>SUBTOTAL(1,BN420:BN532)</f>
        <v>3.168141592920354</v>
      </c>
      <c r="BO533" s="27"/>
      <c r="BP533" s="3">
        <f>SUBTOTAL(1,BP420:BP532)</f>
        <v>99.115044247787608</v>
      </c>
      <c r="BQ533" s="3">
        <f t="shared" ref="BQ533:BT533" si="38">SUBTOTAL(9,BQ420:BQ532)</f>
        <v>14</v>
      </c>
      <c r="BR533" s="3">
        <f t="shared" si="38"/>
        <v>13</v>
      </c>
      <c r="BS533" s="27">
        <f t="shared" si="38"/>
        <v>102</v>
      </c>
      <c r="BT533" s="27">
        <f t="shared" si="38"/>
        <v>76</v>
      </c>
      <c r="BU533" s="27">
        <f>SUBTOTAL(1,BU420:BU532)</f>
        <v>2.7433628318584069</v>
      </c>
    </row>
    <row r="534" spans="1:73" ht="30" hidden="1" outlineLevel="2" x14ac:dyDescent="0.25">
      <c r="A534" s="27">
        <v>18</v>
      </c>
      <c r="B534" s="28">
        <v>44445.307222222225</v>
      </c>
      <c r="C534" s="28">
        <v>44445.313437500001</v>
      </c>
      <c r="D534" s="2" t="s">
        <v>47</v>
      </c>
      <c r="E534" s="27">
        <v>100</v>
      </c>
      <c r="F534" s="27">
        <v>536</v>
      </c>
      <c r="G534" s="27">
        <v>1</v>
      </c>
      <c r="H534" s="28">
        <v>44445.313442766201</v>
      </c>
      <c r="I534" s="2" t="s">
        <v>48</v>
      </c>
      <c r="J534" s="27">
        <v>45.215194702148438</v>
      </c>
      <c r="K534" s="27">
        <v>11.931396484375</v>
      </c>
      <c r="L534" s="2" t="s">
        <v>15</v>
      </c>
      <c r="M534" s="2" t="s">
        <v>16</v>
      </c>
      <c r="N534" s="3">
        <v>5</v>
      </c>
      <c r="O534" s="27" t="s">
        <v>1427</v>
      </c>
      <c r="P534" s="27" t="s">
        <v>1427</v>
      </c>
      <c r="Q534" s="27" t="s">
        <v>1427</v>
      </c>
      <c r="R534" s="27">
        <f t="shared" si="33"/>
        <v>0</v>
      </c>
      <c r="S534" s="27"/>
      <c r="T534" s="27"/>
      <c r="U534" s="27"/>
      <c r="V534" s="27"/>
      <c r="W534" s="27"/>
      <c r="X534" s="27"/>
      <c r="Y534" s="27"/>
      <c r="Z534" s="27" t="s">
        <v>1464</v>
      </c>
      <c r="AA534" s="27" t="s">
        <v>1465</v>
      </c>
      <c r="AB534" s="27" t="s">
        <v>1466</v>
      </c>
      <c r="AC534" s="27">
        <f t="shared" si="34"/>
        <v>3</v>
      </c>
      <c r="AD534" s="27">
        <v>1</v>
      </c>
      <c r="AE534" s="27">
        <v>1</v>
      </c>
      <c r="AF534" s="27"/>
      <c r="AG534" s="27"/>
      <c r="AH534" s="27"/>
      <c r="AI534" s="27">
        <v>1</v>
      </c>
      <c r="AJ534" s="27"/>
      <c r="AK534" s="27"/>
      <c r="AL534" s="29">
        <v>0</v>
      </c>
      <c r="AM534" s="29">
        <v>0</v>
      </c>
      <c r="AN534" s="29" t="s">
        <v>1427</v>
      </c>
      <c r="AO534" s="29" t="s">
        <v>1427</v>
      </c>
      <c r="AP534" s="29" t="s">
        <v>1427</v>
      </c>
      <c r="AQ534" s="29" t="s">
        <v>1427</v>
      </c>
      <c r="AR534" s="29" t="s">
        <v>1427</v>
      </c>
      <c r="AS534" s="29" t="s">
        <v>1427</v>
      </c>
      <c r="AT534" s="29" t="str">
        <f t="shared" si="35"/>
        <v>.</v>
      </c>
      <c r="AU534" s="29">
        <v>6</v>
      </c>
      <c r="AV534" s="29">
        <v>7</v>
      </c>
      <c r="AW534" s="29">
        <v>0</v>
      </c>
      <c r="AX534" s="29">
        <v>48</v>
      </c>
      <c r="AY534" s="29">
        <v>1</v>
      </c>
      <c r="AZ534" s="27" t="s">
        <v>1427</v>
      </c>
      <c r="BA534" s="27">
        <v>104</v>
      </c>
      <c r="BB534" s="27">
        <v>1</v>
      </c>
      <c r="BC534" s="27">
        <v>0</v>
      </c>
      <c r="BD534" s="27">
        <v>0</v>
      </c>
      <c r="BE534" s="27">
        <v>0</v>
      </c>
      <c r="BF534" s="27" t="s">
        <v>2709</v>
      </c>
      <c r="BG534" s="27">
        <v>167</v>
      </c>
      <c r="BH534" s="27" t="s">
        <v>1427</v>
      </c>
      <c r="BI534" s="27">
        <v>3</v>
      </c>
      <c r="BJ534" s="27" t="s">
        <v>1427</v>
      </c>
      <c r="BK534" s="27" t="s">
        <v>1427</v>
      </c>
      <c r="BL534" s="27" t="s">
        <v>1427</v>
      </c>
      <c r="BM534" s="27" t="s">
        <v>1427</v>
      </c>
      <c r="BN534" s="27">
        <v>2</v>
      </c>
      <c r="BO534" s="29">
        <v>3</v>
      </c>
      <c r="BP534" s="27">
        <v>10</v>
      </c>
      <c r="BQ534" s="27">
        <v>1</v>
      </c>
      <c r="BR534" s="27">
        <v>1</v>
      </c>
      <c r="BS534" s="27">
        <v>1</v>
      </c>
      <c r="BT534" s="27">
        <v>0</v>
      </c>
      <c r="BU534" s="29">
        <v>2</v>
      </c>
    </row>
    <row r="535" spans="1:73" ht="30" hidden="1" outlineLevel="2" x14ac:dyDescent="0.25">
      <c r="A535" s="27">
        <v>23</v>
      </c>
      <c r="B535" s="28">
        <v>44445.31453703704</v>
      </c>
      <c r="C535" s="28">
        <v>44445.317048611112</v>
      </c>
      <c r="D535" s="2" t="s">
        <v>57</v>
      </c>
      <c r="E535" s="27">
        <v>100</v>
      </c>
      <c r="F535" s="27">
        <v>217</v>
      </c>
      <c r="G535" s="27">
        <v>1</v>
      </c>
      <c r="H535" s="28">
        <v>44445.317065625</v>
      </c>
      <c r="I535" s="2" t="s">
        <v>58</v>
      </c>
      <c r="J535" s="27">
        <v>45.319793701171875</v>
      </c>
      <c r="K535" s="27">
        <v>8.421295166015625</v>
      </c>
      <c r="L535" s="2" t="s">
        <v>15</v>
      </c>
      <c r="M535" s="2" t="s">
        <v>16</v>
      </c>
      <c r="N535" s="3">
        <v>5</v>
      </c>
      <c r="O535" s="27" t="s">
        <v>1427</v>
      </c>
      <c r="P535" s="27" t="s">
        <v>1427</v>
      </c>
      <c r="Q535" s="27" t="s">
        <v>1427</v>
      </c>
      <c r="R535" s="27">
        <f t="shared" si="33"/>
        <v>0</v>
      </c>
      <c r="S535" s="27"/>
      <c r="T535" s="27"/>
      <c r="U535" s="27"/>
      <c r="V535" s="27"/>
      <c r="W535" s="27"/>
      <c r="X535" s="27">
        <v>3</v>
      </c>
      <c r="Y535" s="27"/>
      <c r="Z535" s="27" t="s">
        <v>1475</v>
      </c>
      <c r="AA535" s="27" t="s">
        <v>1476</v>
      </c>
      <c r="AB535" s="27" t="s">
        <v>1477</v>
      </c>
      <c r="AC535" s="27">
        <f t="shared" si="34"/>
        <v>3</v>
      </c>
      <c r="AD535" s="27"/>
      <c r="AE535" s="27"/>
      <c r="AF535" s="27">
        <v>1</v>
      </c>
      <c r="AG535" s="27"/>
      <c r="AH535" s="27"/>
      <c r="AI535" s="27">
        <v>2</v>
      </c>
      <c r="AJ535" s="27"/>
      <c r="AK535" s="27"/>
      <c r="AL535" s="29">
        <v>0</v>
      </c>
      <c r="AM535" s="29">
        <v>0</v>
      </c>
      <c r="AN535" s="29" t="s">
        <v>1427</v>
      </c>
      <c r="AO535" s="29" t="s">
        <v>1427</v>
      </c>
      <c r="AP535" s="29" t="s">
        <v>1427</v>
      </c>
      <c r="AQ535" s="29" t="s">
        <v>1427</v>
      </c>
      <c r="AR535" s="29" t="s">
        <v>1427</v>
      </c>
      <c r="AS535" s="29" t="s">
        <v>1427</v>
      </c>
      <c r="AT535" s="29" t="str">
        <f t="shared" si="35"/>
        <v>.</v>
      </c>
      <c r="AU535" s="29">
        <v>5</v>
      </c>
      <c r="AV535" s="29">
        <v>7</v>
      </c>
      <c r="AW535" s="29">
        <v>0</v>
      </c>
      <c r="AX535" s="29">
        <v>20</v>
      </c>
      <c r="AY535" s="29">
        <v>1</v>
      </c>
      <c r="AZ535" s="27" t="s">
        <v>1427</v>
      </c>
      <c r="BA535" s="27">
        <v>62</v>
      </c>
      <c r="BB535" s="27">
        <v>1</v>
      </c>
      <c r="BC535" s="27">
        <v>0</v>
      </c>
      <c r="BD535" s="27">
        <v>0</v>
      </c>
      <c r="BE535" s="27">
        <v>0</v>
      </c>
      <c r="BF535" s="27" t="s">
        <v>2713</v>
      </c>
      <c r="BG535" s="27">
        <v>164</v>
      </c>
      <c r="BH535" s="27" t="s">
        <v>1427</v>
      </c>
      <c r="BI535" s="27">
        <v>3</v>
      </c>
      <c r="BJ535" s="27">
        <v>12</v>
      </c>
      <c r="BK535" s="27" t="s">
        <v>1427</v>
      </c>
      <c r="BL535" s="27" t="s">
        <v>1427</v>
      </c>
      <c r="BM535" s="27" t="s">
        <v>1427</v>
      </c>
      <c r="BN535" s="27">
        <v>4</v>
      </c>
      <c r="BO535" s="29">
        <v>4</v>
      </c>
      <c r="BP535" s="27">
        <v>120</v>
      </c>
      <c r="BQ535" s="27">
        <v>0</v>
      </c>
      <c r="BR535" s="27" t="s">
        <v>1427</v>
      </c>
      <c r="BS535" s="27">
        <v>1</v>
      </c>
      <c r="BT535" s="27">
        <v>1</v>
      </c>
      <c r="BU535" s="29">
        <v>1</v>
      </c>
    </row>
    <row r="536" spans="1:73" ht="30" hidden="1" outlineLevel="2" x14ac:dyDescent="0.25">
      <c r="A536" s="27">
        <v>25</v>
      </c>
      <c r="B536" s="28">
        <v>44445.316759259258</v>
      </c>
      <c r="C536" s="28">
        <v>44445.318807870368</v>
      </c>
      <c r="D536" s="2" t="s">
        <v>61</v>
      </c>
      <c r="E536" s="27">
        <v>100</v>
      </c>
      <c r="F536" s="27">
        <v>176</v>
      </c>
      <c r="G536" s="27">
        <v>1</v>
      </c>
      <c r="H536" s="28">
        <v>44445.31881769676</v>
      </c>
      <c r="I536" s="2" t="s">
        <v>62</v>
      </c>
      <c r="J536" s="27">
        <v>45.550506591796875</v>
      </c>
      <c r="K536" s="27">
        <v>9.077392578125</v>
      </c>
      <c r="L536" s="2" t="s">
        <v>15</v>
      </c>
      <c r="M536" s="2" t="s">
        <v>16</v>
      </c>
      <c r="N536" s="3">
        <v>5</v>
      </c>
      <c r="O536" s="27" t="s">
        <v>1427</v>
      </c>
      <c r="P536" s="27" t="s">
        <v>1427</v>
      </c>
      <c r="Q536" s="27" t="s">
        <v>1427</v>
      </c>
      <c r="R536" s="27">
        <f t="shared" si="33"/>
        <v>0</v>
      </c>
      <c r="S536" s="27"/>
      <c r="T536" s="27"/>
      <c r="U536" s="27"/>
      <c r="V536" s="27"/>
      <c r="W536" s="27"/>
      <c r="X536" s="27"/>
      <c r="Y536" s="27"/>
      <c r="Z536" s="27" t="s">
        <v>1478</v>
      </c>
      <c r="AA536" s="27" t="s">
        <v>1479</v>
      </c>
      <c r="AB536" s="27" t="s">
        <v>1480</v>
      </c>
      <c r="AC536" s="27">
        <f t="shared" si="34"/>
        <v>3</v>
      </c>
      <c r="AD536" s="27">
        <v>3</v>
      </c>
      <c r="AE536" s="27"/>
      <c r="AF536" s="27"/>
      <c r="AG536" s="27"/>
      <c r="AH536" s="27"/>
      <c r="AI536" s="27"/>
      <c r="AJ536" s="27"/>
      <c r="AK536" s="27"/>
      <c r="AL536" s="29">
        <v>0</v>
      </c>
      <c r="AM536" s="29">
        <v>0</v>
      </c>
      <c r="AN536" s="29" t="s">
        <v>1427</v>
      </c>
      <c r="AO536" s="29" t="s">
        <v>1427</v>
      </c>
      <c r="AP536" s="29" t="s">
        <v>1427</v>
      </c>
      <c r="AQ536" s="29" t="s">
        <v>1427</v>
      </c>
      <c r="AR536" s="29" t="s">
        <v>1427</v>
      </c>
      <c r="AS536" s="29" t="s">
        <v>1427</v>
      </c>
      <c r="AT536" s="29" t="str">
        <f t="shared" si="35"/>
        <v>.</v>
      </c>
      <c r="AU536" s="29">
        <v>7</v>
      </c>
      <c r="AV536" s="29">
        <v>6</v>
      </c>
      <c r="AW536" s="29">
        <v>0</v>
      </c>
      <c r="AX536" s="29">
        <v>56</v>
      </c>
      <c r="AY536" s="29">
        <v>1</v>
      </c>
      <c r="AZ536" s="27" t="s">
        <v>1427</v>
      </c>
      <c r="BA536" s="27">
        <v>103</v>
      </c>
      <c r="BB536" s="27">
        <v>1</v>
      </c>
      <c r="BC536" s="27">
        <v>0</v>
      </c>
      <c r="BD536" s="27">
        <v>0</v>
      </c>
      <c r="BE536" s="27">
        <v>0</v>
      </c>
      <c r="BF536" s="27" t="s">
        <v>2714</v>
      </c>
      <c r="BG536" s="27">
        <v>166</v>
      </c>
      <c r="BH536" s="27" t="s">
        <v>1427</v>
      </c>
      <c r="BI536" s="27">
        <v>3</v>
      </c>
      <c r="BJ536" s="27" t="s">
        <v>1427</v>
      </c>
      <c r="BK536" s="27" t="s">
        <v>1427</v>
      </c>
      <c r="BL536" s="27" t="s">
        <v>1427</v>
      </c>
      <c r="BM536" s="27" t="s">
        <v>1427</v>
      </c>
      <c r="BN536" s="27">
        <v>2</v>
      </c>
      <c r="BO536" s="29">
        <v>3</v>
      </c>
      <c r="BP536" s="27">
        <v>60</v>
      </c>
      <c r="BQ536" s="27">
        <v>0</v>
      </c>
      <c r="BR536" s="27" t="s">
        <v>1427</v>
      </c>
      <c r="BS536" s="27">
        <v>1</v>
      </c>
      <c r="BT536" s="27">
        <v>1</v>
      </c>
      <c r="BU536" s="29">
        <v>1</v>
      </c>
    </row>
    <row r="537" spans="1:73" ht="30" hidden="1" outlineLevel="2" x14ac:dyDescent="0.25">
      <c r="A537" s="27">
        <v>30</v>
      </c>
      <c r="B537" s="28">
        <v>44445.323958333334</v>
      </c>
      <c r="C537" s="28">
        <v>44445.325960648152</v>
      </c>
      <c r="D537" s="2" t="s">
        <v>71</v>
      </c>
      <c r="E537" s="27">
        <v>100</v>
      </c>
      <c r="F537" s="27">
        <v>172</v>
      </c>
      <c r="G537" s="27">
        <v>1</v>
      </c>
      <c r="H537" s="28">
        <v>44445.32596613426</v>
      </c>
      <c r="I537" s="2" t="s">
        <v>72</v>
      </c>
      <c r="J537" s="27">
        <v>45.66180419921875</v>
      </c>
      <c r="K537" s="27">
        <v>12.2427978515625</v>
      </c>
      <c r="L537" s="2" t="s">
        <v>15</v>
      </c>
      <c r="M537" s="2" t="s">
        <v>16</v>
      </c>
      <c r="N537" s="3">
        <v>5</v>
      </c>
      <c r="O537" s="27" t="s">
        <v>1427</v>
      </c>
      <c r="P537" s="27" t="s">
        <v>1427</v>
      </c>
      <c r="Q537" s="27" t="s">
        <v>1427</v>
      </c>
      <c r="R537" s="27">
        <f t="shared" si="33"/>
        <v>0</v>
      </c>
      <c r="S537" s="27"/>
      <c r="T537" s="27"/>
      <c r="U537" s="27"/>
      <c r="V537" s="27"/>
      <c r="W537" s="27"/>
      <c r="X537" s="27"/>
      <c r="Y537" s="27"/>
      <c r="Z537" s="27" t="s">
        <v>1484</v>
      </c>
      <c r="AA537" s="27" t="s">
        <v>1485</v>
      </c>
      <c r="AB537" s="27" t="s">
        <v>1441</v>
      </c>
      <c r="AC537" s="27">
        <f t="shared" si="34"/>
        <v>3</v>
      </c>
      <c r="AD537" s="27">
        <v>1</v>
      </c>
      <c r="AE537" s="27">
        <v>1</v>
      </c>
      <c r="AF537" s="27">
        <v>1</v>
      </c>
      <c r="AG537" s="27"/>
      <c r="AH537" s="27"/>
      <c r="AI537" s="27"/>
      <c r="AJ537" s="27"/>
      <c r="AK537" s="27"/>
      <c r="AL537" s="29">
        <v>0</v>
      </c>
      <c r="AM537" s="29">
        <v>0</v>
      </c>
      <c r="AN537" s="29" t="s">
        <v>1427</v>
      </c>
      <c r="AO537" s="29" t="s">
        <v>1427</v>
      </c>
      <c r="AP537" s="29" t="s">
        <v>1427</v>
      </c>
      <c r="AQ537" s="29" t="s">
        <v>1427</v>
      </c>
      <c r="AR537" s="29" t="s">
        <v>1427</v>
      </c>
      <c r="AS537" s="29" t="s">
        <v>1427</v>
      </c>
      <c r="AT537" s="29" t="str">
        <f t="shared" si="35"/>
        <v>.</v>
      </c>
      <c r="AU537" s="29">
        <v>6</v>
      </c>
      <c r="AV537" s="29">
        <v>7</v>
      </c>
      <c r="AW537" s="29">
        <v>1</v>
      </c>
      <c r="AX537" s="29">
        <v>24</v>
      </c>
      <c r="AY537" s="29">
        <v>1</v>
      </c>
      <c r="AZ537" s="27" t="s">
        <v>1427</v>
      </c>
      <c r="BA537" s="27">
        <v>67</v>
      </c>
      <c r="BB537" s="27">
        <v>1</v>
      </c>
      <c r="BC537" s="27">
        <v>0</v>
      </c>
      <c r="BD537" s="27">
        <v>0</v>
      </c>
      <c r="BE537" s="27">
        <v>0</v>
      </c>
      <c r="BF537" s="27" t="s">
        <v>2717</v>
      </c>
      <c r="BG537" s="27">
        <v>166</v>
      </c>
      <c r="BH537" s="27" t="s">
        <v>1427</v>
      </c>
      <c r="BI537" s="27">
        <v>7</v>
      </c>
      <c r="BJ537" s="27" t="s">
        <v>1427</v>
      </c>
      <c r="BK537" s="27" t="s">
        <v>1427</v>
      </c>
      <c r="BL537" s="27" t="s">
        <v>1427</v>
      </c>
      <c r="BM537" s="27" t="s">
        <v>1427</v>
      </c>
      <c r="BN537" s="27">
        <v>2</v>
      </c>
      <c r="BO537" s="29">
        <v>3</v>
      </c>
      <c r="BP537" s="27">
        <v>180</v>
      </c>
      <c r="BQ537" s="27">
        <v>0</v>
      </c>
      <c r="BR537" s="27" t="s">
        <v>1427</v>
      </c>
      <c r="BS537" s="27">
        <v>1</v>
      </c>
      <c r="BT537" s="27">
        <v>0</v>
      </c>
      <c r="BU537" s="29">
        <v>2</v>
      </c>
    </row>
    <row r="538" spans="1:73" ht="30" hidden="1" outlineLevel="2" x14ac:dyDescent="0.25">
      <c r="A538" s="27">
        <v>39</v>
      </c>
      <c r="B538" s="28">
        <v>44445.338275462964</v>
      </c>
      <c r="C538" s="28">
        <v>44445.341006944444</v>
      </c>
      <c r="D538" s="2" t="s">
        <v>90</v>
      </c>
      <c r="E538" s="27">
        <v>100</v>
      </c>
      <c r="F538" s="27">
        <v>236</v>
      </c>
      <c r="G538" s="27">
        <v>1</v>
      </c>
      <c r="H538" s="28">
        <v>44445.34102054398</v>
      </c>
      <c r="I538" s="2" t="s">
        <v>91</v>
      </c>
      <c r="J538" s="27">
        <v>45.480697631835938</v>
      </c>
      <c r="K538" s="27">
        <v>9.000396728515625</v>
      </c>
      <c r="L538" s="2" t="s">
        <v>15</v>
      </c>
      <c r="M538" s="2" t="s">
        <v>16</v>
      </c>
      <c r="N538" s="3">
        <v>5</v>
      </c>
      <c r="O538" s="27" t="s">
        <v>1427</v>
      </c>
      <c r="P538" s="27" t="s">
        <v>1427</v>
      </c>
      <c r="Q538" s="27" t="s">
        <v>1427</v>
      </c>
      <c r="R538" s="27">
        <f t="shared" si="33"/>
        <v>0</v>
      </c>
      <c r="S538" s="27"/>
      <c r="T538" s="27"/>
      <c r="U538" s="27"/>
      <c r="V538" s="27"/>
      <c r="W538" s="27"/>
      <c r="X538" s="27"/>
      <c r="Y538" s="27"/>
      <c r="Z538" s="27" t="s">
        <v>1507</v>
      </c>
      <c r="AA538" s="27" t="s">
        <v>1508</v>
      </c>
      <c r="AB538" s="27" t="s">
        <v>1509</v>
      </c>
      <c r="AC538" s="27">
        <f t="shared" si="34"/>
        <v>3</v>
      </c>
      <c r="AD538" s="27"/>
      <c r="AE538" s="27"/>
      <c r="AF538" s="27">
        <v>1</v>
      </c>
      <c r="AG538" s="27"/>
      <c r="AH538" s="27"/>
      <c r="AI538" s="27">
        <v>2</v>
      </c>
      <c r="AJ538" s="27"/>
      <c r="AK538" s="27"/>
      <c r="AL538" s="29">
        <v>0</v>
      </c>
      <c r="AM538" s="29">
        <v>0</v>
      </c>
      <c r="AN538" s="29" t="s">
        <v>1427</v>
      </c>
      <c r="AO538" s="29" t="s">
        <v>1427</v>
      </c>
      <c r="AP538" s="29" t="s">
        <v>1427</v>
      </c>
      <c r="AQ538" s="29" t="s">
        <v>1427</v>
      </c>
      <c r="AR538" s="29" t="s">
        <v>1427</v>
      </c>
      <c r="AS538" s="29" t="s">
        <v>1427</v>
      </c>
      <c r="AT538" s="29" t="str">
        <f t="shared" si="35"/>
        <v>.</v>
      </c>
      <c r="AU538" s="29">
        <v>7</v>
      </c>
      <c r="AV538" s="29">
        <v>7</v>
      </c>
      <c r="AW538" s="29">
        <v>0</v>
      </c>
      <c r="AX538" s="29">
        <v>43</v>
      </c>
      <c r="AY538" s="29">
        <v>1</v>
      </c>
      <c r="AZ538" s="27" t="s">
        <v>1427</v>
      </c>
      <c r="BA538" s="27">
        <v>58</v>
      </c>
      <c r="BB538" s="27">
        <v>1</v>
      </c>
      <c r="BC538" s="27">
        <v>0</v>
      </c>
      <c r="BD538" s="27">
        <v>0</v>
      </c>
      <c r="BE538" s="27">
        <v>0</v>
      </c>
      <c r="BF538" s="27" t="s">
        <v>2721</v>
      </c>
      <c r="BG538" s="27">
        <v>166</v>
      </c>
      <c r="BH538" s="27" t="s">
        <v>1427</v>
      </c>
      <c r="BI538" s="27">
        <v>3</v>
      </c>
      <c r="BJ538" s="27" t="s">
        <v>1427</v>
      </c>
      <c r="BK538" s="27" t="s">
        <v>1427</v>
      </c>
      <c r="BL538" s="27" t="s">
        <v>1427</v>
      </c>
      <c r="BM538" s="27" t="s">
        <v>1427</v>
      </c>
      <c r="BN538" s="27">
        <v>2</v>
      </c>
      <c r="BO538" s="29">
        <v>3</v>
      </c>
      <c r="BP538" s="27">
        <v>60</v>
      </c>
      <c r="BQ538" s="27">
        <v>0</v>
      </c>
      <c r="BR538" s="27" t="s">
        <v>1427</v>
      </c>
      <c r="BS538" s="27">
        <v>1</v>
      </c>
      <c r="BT538" s="27">
        <v>1</v>
      </c>
      <c r="BU538" s="29">
        <v>3</v>
      </c>
    </row>
    <row r="539" spans="1:73" ht="45" hidden="1" outlineLevel="2" x14ac:dyDescent="0.25">
      <c r="A539" s="27">
        <v>56</v>
      </c>
      <c r="B539" s="28">
        <v>44445.378449074073</v>
      </c>
      <c r="C539" s="28">
        <v>44445.380914351852</v>
      </c>
      <c r="D539" s="2" t="s">
        <v>124</v>
      </c>
      <c r="E539" s="27">
        <v>100</v>
      </c>
      <c r="F539" s="27">
        <v>212</v>
      </c>
      <c r="G539" s="27">
        <v>1</v>
      </c>
      <c r="H539" s="28">
        <v>44445.38091803241</v>
      </c>
      <c r="I539" s="2" t="s">
        <v>125</v>
      </c>
      <c r="J539" s="27">
        <v>45.426193237304688</v>
      </c>
      <c r="K539" s="27">
        <v>11.793701171875</v>
      </c>
      <c r="L539" s="2" t="s">
        <v>15</v>
      </c>
      <c r="M539" s="2" t="s">
        <v>16</v>
      </c>
      <c r="N539" s="3">
        <v>5</v>
      </c>
      <c r="O539" s="27" t="s">
        <v>1427</v>
      </c>
      <c r="P539" s="27" t="s">
        <v>1427</v>
      </c>
      <c r="Q539" s="27" t="s">
        <v>1427</v>
      </c>
      <c r="R539" s="27">
        <f t="shared" si="33"/>
        <v>0</v>
      </c>
      <c r="S539" s="27"/>
      <c r="T539" s="27"/>
      <c r="U539" s="27"/>
      <c r="V539" s="27"/>
      <c r="W539" s="27"/>
      <c r="X539" s="27"/>
      <c r="Y539" s="27"/>
      <c r="Z539" s="27" t="s">
        <v>1532</v>
      </c>
      <c r="AA539" s="27" t="s">
        <v>1533</v>
      </c>
      <c r="AB539" s="27" t="s">
        <v>1534</v>
      </c>
      <c r="AC539" s="27">
        <f t="shared" si="34"/>
        <v>3</v>
      </c>
      <c r="AD539" s="27"/>
      <c r="AE539" s="27"/>
      <c r="AF539" s="27">
        <v>1</v>
      </c>
      <c r="AG539" s="27"/>
      <c r="AH539" s="27"/>
      <c r="AI539" s="27">
        <v>1</v>
      </c>
      <c r="AJ539" s="27">
        <v>1</v>
      </c>
      <c r="AK539" s="27"/>
      <c r="AL539" s="29">
        <v>0</v>
      </c>
      <c r="AM539" s="29">
        <v>0</v>
      </c>
      <c r="AN539" s="29" t="s">
        <v>1427</v>
      </c>
      <c r="AO539" s="29" t="s">
        <v>1427</v>
      </c>
      <c r="AP539" s="29" t="s">
        <v>1427</v>
      </c>
      <c r="AQ539" s="29" t="s">
        <v>1427</v>
      </c>
      <c r="AR539" s="29" t="s">
        <v>1427</v>
      </c>
      <c r="AS539" s="29" t="s">
        <v>1427</v>
      </c>
      <c r="AT539" s="29" t="str">
        <f t="shared" si="35"/>
        <v>.</v>
      </c>
      <c r="AU539" s="29">
        <v>4</v>
      </c>
      <c r="AV539" s="29">
        <v>6</v>
      </c>
      <c r="AW539" s="29">
        <v>0</v>
      </c>
      <c r="AX539" s="29">
        <v>27</v>
      </c>
      <c r="AY539" s="29">
        <v>1</v>
      </c>
      <c r="AZ539" s="27" t="s">
        <v>1427</v>
      </c>
      <c r="BA539" s="27">
        <v>67</v>
      </c>
      <c r="BB539" s="27">
        <v>1</v>
      </c>
      <c r="BC539" s="27">
        <v>0</v>
      </c>
      <c r="BD539" s="27">
        <v>0</v>
      </c>
      <c r="BE539" s="27">
        <v>0</v>
      </c>
      <c r="BF539" s="27" t="s">
        <v>2735</v>
      </c>
      <c r="BG539" s="27">
        <v>166</v>
      </c>
      <c r="BH539" s="27" t="s">
        <v>1427</v>
      </c>
      <c r="BI539" s="27">
        <v>7</v>
      </c>
      <c r="BJ539" s="27" t="s">
        <v>1427</v>
      </c>
      <c r="BK539" s="27" t="s">
        <v>1427</v>
      </c>
      <c r="BL539" s="27" t="s">
        <v>1427</v>
      </c>
      <c r="BM539" s="27" t="s">
        <v>1427</v>
      </c>
      <c r="BN539" s="27">
        <v>5</v>
      </c>
      <c r="BO539" s="29">
        <v>3</v>
      </c>
      <c r="BP539" s="27">
        <v>100</v>
      </c>
      <c r="BQ539" s="27">
        <v>0</v>
      </c>
      <c r="BR539" s="27" t="s">
        <v>1427</v>
      </c>
      <c r="BS539" s="27">
        <v>0</v>
      </c>
      <c r="BT539" s="27">
        <v>1</v>
      </c>
      <c r="BU539" s="29">
        <v>3</v>
      </c>
    </row>
    <row r="540" spans="1:73" ht="30" hidden="1" outlineLevel="2" x14ac:dyDescent="0.25">
      <c r="A540" s="27">
        <v>57</v>
      </c>
      <c r="B540" s="28">
        <v>44445.378831018519</v>
      </c>
      <c r="C540" s="28">
        <v>44445.381203703706</v>
      </c>
      <c r="D540" s="2" t="s">
        <v>61</v>
      </c>
      <c r="E540" s="27">
        <v>100</v>
      </c>
      <c r="F540" s="27">
        <v>205</v>
      </c>
      <c r="G540" s="27">
        <v>1</v>
      </c>
      <c r="H540" s="28">
        <v>44445.381217060189</v>
      </c>
      <c r="I540" s="2" t="s">
        <v>126</v>
      </c>
      <c r="J540" s="27">
        <v>45.574005126953125</v>
      </c>
      <c r="K540" s="27">
        <v>8.9304962158203125</v>
      </c>
      <c r="L540" s="2" t="s">
        <v>15</v>
      </c>
      <c r="M540" s="2" t="s">
        <v>16</v>
      </c>
      <c r="N540" s="3">
        <v>5</v>
      </c>
      <c r="O540" s="27" t="s">
        <v>1427</v>
      </c>
      <c r="P540" s="27" t="s">
        <v>1427</v>
      </c>
      <c r="Q540" s="27" t="s">
        <v>1427</v>
      </c>
      <c r="R540" s="27">
        <f t="shared" si="33"/>
        <v>0</v>
      </c>
      <c r="S540" s="27"/>
      <c r="T540" s="27"/>
      <c r="U540" s="27"/>
      <c r="V540" s="27"/>
      <c r="W540" s="27"/>
      <c r="X540" s="27"/>
      <c r="Y540" s="27"/>
      <c r="Z540" s="27" t="s">
        <v>1441</v>
      </c>
      <c r="AA540" s="27" t="s">
        <v>1535</v>
      </c>
      <c r="AB540" s="27" t="s">
        <v>1536</v>
      </c>
      <c r="AC540" s="27">
        <f t="shared" si="34"/>
        <v>3</v>
      </c>
      <c r="AD540" s="27">
        <v>1</v>
      </c>
      <c r="AE540" s="27">
        <v>2</v>
      </c>
      <c r="AF540" s="27"/>
      <c r="AG540" s="27"/>
      <c r="AH540" s="27"/>
      <c r="AI540" s="27"/>
      <c r="AJ540" s="27"/>
      <c r="AK540" s="27"/>
      <c r="AL540" s="29">
        <v>0</v>
      </c>
      <c r="AM540" s="29">
        <v>0</v>
      </c>
      <c r="AN540" s="29" t="s">
        <v>1427</v>
      </c>
      <c r="AO540" s="29" t="s">
        <v>1427</v>
      </c>
      <c r="AP540" s="29" t="s">
        <v>1427</v>
      </c>
      <c r="AQ540" s="29" t="s">
        <v>1427</v>
      </c>
      <c r="AR540" s="29" t="s">
        <v>1427</v>
      </c>
      <c r="AS540" s="29" t="s">
        <v>1427</v>
      </c>
      <c r="AT540" s="29" t="str">
        <f t="shared" si="35"/>
        <v>.</v>
      </c>
      <c r="AU540" s="29">
        <v>7</v>
      </c>
      <c r="AV540" s="29">
        <v>7</v>
      </c>
      <c r="AW540" s="29">
        <v>1</v>
      </c>
      <c r="AX540" s="29">
        <v>50</v>
      </c>
      <c r="AY540" s="29">
        <v>1</v>
      </c>
      <c r="AZ540" s="27" t="s">
        <v>1427</v>
      </c>
      <c r="BA540" s="27">
        <v>103</v>
      </c>
      <c r="BB540" s="27">
        <v>1</v>
      </c>
      <c r="BC540" s="27">
        <v>0</v>
      </c>
      <c r="BD540" s="27">
        <v>0</v>
      </c>
      <c r="BE540" s="27">
        <v>0</v>
      </c>
      <c r="BF540" s="27" t="s">
        <v>2736</v>
      </c>
      <c r="BG540" s="27">
        <v>167</v>
      </c>
      <c r="BH540" s="27" t="s">
        <v>1427</v>
      </c>
      <c r="BI540" s="27">
        <v>5</v>
      </c>
      <c r="BJ540" s="27">
        <v>18</v>
      </c>
      <c r="BK540" s="27" t="s">
        <v>3078</v>
      </c>
      <c r="BL540" s="27">
        <v>116</v>
      </c>
      <c r="BM540" s="27" t="s">
        <v>3134</v>
      </c>
      <c r="BN540" s="27">
        <v>2</v>
      </c>
      <c r="BO540" s="29">
        <v>3</v>
      </c>
      <c r="BP540" s="27">
        <v>120</v>
      </c>
      <c r="BQ540" s="27">
        <v>0</v>
      </c>
      <c r="BR540" s="27" t="s">
        <v>1427</v>
      </c>
      <c r="BS540" s="27">
        <v>1</v>
      </c>
      <c r="BT540" s="27">
        <v>1</v>
      </c>
      <c r="BU540" s="29">
        <v>2</v>
      </c>
    </row>
    <row r="541" spans="1:73" ht="45" hidden="1" outlineLevel="2" x14ac:dyDescent="0.25">
      <c r="A541" s="27">
        <v>64</v>
      </c>
      <c r="B541" s="28">
        <v>44445.392928240741</v>
      </c>
      <c r="C541" s="28">
        <v>44445.395439814813</v>
      </c>
      <c r="D541" s="2" t="s">
        <v>139</v>
      </c>
      <c r="E541" s="27">
        <v>100</v>
      </c>
      <c r="F541" s="27">
        <v>216</v>
      </c>
      <c r="G541" s="27">
        <v>1</v>
      </c>
      <c r="H541" s="28">
        <v>44445.395451261575</v>
      </c>
      <c r="I541" s="2" t="s">
        <v>140</v>
      </c>
      <c r="J541" s="27">
        <v>45.091400146484375</v>
      </c>
      <c r="K541" s="27">
        <v>7.6638946533203125</v>
      </c>
      <c r="L541" s="2" t="s">
        <v>15</v>
      </c>
      <c r="M541" s="2" t="s">
        <v>16</v>
      </c>
      <c r="N541" s="3">
        <v>5</v>
      </c>
      <c r="O541" s="27" t="s">
        <v>1427</v>
      </c>
      <c r="P541" s="27" t="s">
        <v>1427</v>
      </c>
      <c r="Q541" s="27" t="s">
        <v>1427</v>
      </c>
      <c r="R541" s="27">
        <f t="shared" si="33"/>
        <v>0</v>
      </c>
      <c r="S541" s="27"/>
      <c r="T541" s="27"/>
      <c r="U541" s="27"/>
      <c r="V541" s="27"/>
      <c r="W541" s="27"/>
      <c r="X541" s="27"/>
      <c r="Y541" s="27"/>
      <c r="Z541" s="27" t="s">
        <v>1546</v>
      </c>
      <c r="AA541" s="27" t="s">
        <v>1547</v>
      </c>
      <c r="AB541" s="27" t="s">
        <v>1548</v>
      </c>
      <c r="AC541" s="27">
        <f t="shared" si="34"/>
        <v>3</v>
      </c>
      <c r="AD541" s="27"/>
      <c r="AE541" s="27">
        <v>2</v>
      </c>
      <c r="AF541" s="27">
        <v>1</v>
      </c>
      <c r="AG541" s="27"/>
      <c r="AH541" s="27"/>
      <c r="AI541" s="27"/>
      <c r="AJ541" s="27"/>
      <c r="AK541" s="27"/>
      <c r="AL541" s="29">
        <v>0</v>
      </c>
      <c r="AM541" s="29">
        <v>0</v>
      </c>
      <c r="AN541" s="29" t="s">
        <v>1427</v>
      </c>
      <c r="AO541" s="29" t="s">
        <v>1427</v>
      </c>
      <c r="AP541" s="29" t="s">
        <v>1427</v>
      </c>
      <c r="AQ541" s="29" t="s">
        <v>1427</v>
      </c>
      <c r="AR541" s="29" t="s">
        <v>1427</v>
      </c>
      <c r="AS541" s="29" t="s">
        <v>1427</v>
      </c>
      <c r="AT541" s="29" t="str">
        <f t="shared" si="35"/>
        <v>.</v>
      </c>
      <c r="AU541" s="29">
        <v>5</v>
      </c>
      <c r="AV541" s="29">
        <v>5</v>
      </c>
      <c r="AW541" s="29">
        <v>1</v>
      </c>
      <c r="AX541" s="29">
        <v>65</v>
      </c>
      <c r="AY541" s="29">
        <v>1</v>
      </c>
      <c r="AZ541" s="27" t="s">
        <v>1427</v>
      </c>
      <c r="BA541" s="27">
        <v>97</v>
      </c>
      <c r="BB541" s="27">
        <v>1</v>
      </c>
      <c r="BC541" s="27">
        <v>0</v>
      </c>
      <c r="BD541" s="27">
        <v>0</v>
      </c>
      <c r="BE541" s="27">
        <v>0</v>
      </c>
      <c r="BF541" s="27" t="s">
        <v>2613</v>
      </c>
      <c r="BG541" s="27">
        <v>173</v>
      </c>
      <c r="BH541" s="27" t="s">
        <v>2738</v>
      </c>
      <c r="BI541" s="27">
        <v>5</v>
      </c>
      <c r="BJ541" s="27">
        <v>16</v>
      </c>
      <c r="BK541" s="27" t="s">
        <v>1427</v>
      </c>
      <c r="BL541" s="27">
        <v>116</v>
      </c>
      <c r="BM541" s="27" t="s">
        <v>3135</v>
      </c>
      <c r="BN541" s="27">
        <v>1</v>
      </c>
      <c r="BO541" s="29">
        <v>4</v>
      </c>
      <c r="BP541" s="27">
        <v>120</v>
      </c>
      <c r="BQ541" s="27">
        <v>0</v>
      </c>
      <c r="BR541" s="27" t="s">
        <v>1427</v>
      </c>
      <c r="BS541" s="27">
        <v>1</v>
      </c>
      <c r="BT541" s="27">
        <v>1</v>
      </c>
      <c r="BU541" s="29">
        <v>3</v>
      </c>
    </row>
    <row r="542" spans="1:73" ht="30" hidden="1" outlineLevel="2" x14ac:dyDescent="0.25">
      <c r="A542" s="27">
        <v>72</v>
      </c>
      <c r="B542" s="28">
        <v>44445.402627314812</v>
      </c>
      <c r="C542" s="28">
        <v>44445.405810185184</v>
      </c>
      <c r="D542" s="2" t="s">
        <v>155</v>
      </c>
      <c r="E542" s="27">
        <v>100</v>
      </c>
      <c r="F542" s="27">
        <v>274</v>
      </c>
      <c r="G542" s="27">
        <v>1</v>
      </c>
      <c r="H542" s="28">
        <v>44445.405818287036</v>
      </c>
      <c r="I542" s="2" t="s">
        <v>156</v>
      </c>
      <c r="J542" s="27">
        <v>43.147903442382813</v>
      </c>
      <c r="K542" s="27">
        <v>12.109695434570313</v>
      </c>
      <c r="L542" s="2" t="s">
        <v>15</v>
      </c>
      <c r="M542" s="2" t="s">
        <v>16</v>
      </c>
      <c r="N542" s="3">
        <v>5</v>
      </c>
      <c r="O542" s="27" t="s">
        <v>1427</v>
      </c>
      <c r="P542" s="27" t="s">
        <v>1427</v>
      </c>
      <c r="Q542" s="27" t="s">
        <v>1427</v>
      </c>
      <c r="R542" s="27">
        <f t="shared" si="33"/>
        <v>0</v>
      </c>
      <c r="S542" s="27"/>
      <c r="T542" s="27"/>
      <c r="U542" s="27"/>
      <c r="V542" s="27"/>
      <c r="W542" s="27"/>
      <c r="X542" s="27"/>
      <c r="Y542" s="27"/>
      <c r="Z542" s="27" t="s">
        <v>1555</v>
      </c>
      <c r="AA542" s="27" t="s">
        <v>1556</v>
      </c>
      <c r="AB542" s="27" t="s">
        <v>1557</v>
      </c>
      <c r="AC542" s="27">
        <f t="shared" si="34"/>
        <v>3</v>
      </c>
      <c r="AD542" s="27"/>
      <c r="AE542" s="27"/>
      <c r="AF542" s="27">
        <v>1</v>
      </c>
      <c r="AG542" s="27"/>
      <c r="AH542" s="27"/>
      <c r="AI542" s="27"/>
      <c r="AJ542" s="27">
        <v>2</v>
      </c>
      <c r="AK542" s="27"/>
      <c r="AL542" s="29">
        <v>0</v>
      </c>
      <c r="AM542" s="29">
        <v>0</v>
      </c>
      <c r="AN542" s="29" t="s">
        <v>1427</v>
      </c>
      <c r="AO542" s="29" t="s">
        <v>1427</v>
      </c>
      <c r="AP542" s="29" t="s">
        <v>1427</v>
      </c>
      <c r="AQ542" s="29" t="s">
        <v>1427</v>
      </c>
      <c r="AR542" s="29" t="s">
        <v>1427</v>
      </c>
      <c r="AS542" s="29" t="s">
        <v>1427</v>
      </c>
      <c r="AT542" s="29" t="str">
        <f t="shared" si="35"/>
        <v>.</v>
      </c>
      <c r="AU542" s="29">
        <v>7</v>
      </c>
      <c r="AV542" s="29">
        <v>6</v>
      </c>
      <c r="AW542" s="29">
        <v>1</v>
      </c>
      <c r="AX542" s="29">
        <v>24</v>
      </c>
      <c r="AY542" s="29">
        <v>1</v>
      </c>
      <c r="AZ542" s="27" t="s">
        <v>1427</v>
      </c>
      <c r="BA542" s="27">
        <v>12</v>
      </c>
      <c r="BB542" s="27">
        <v>1</v>
      </c>
      <c r="BC542" s="27">
        <v>0</v>
      </c>
      <c r="BD542" s="27">
        <v>0</v>
      </c>
      <c r="BE542" s="27">
        <v>0</v>
      </c>
      <c r="BF542" s="27" t="s">
        <v>2741</v>
      </c>
      <c r="BG542" s="27">
        <v>164</v>
      </c>
      <c r="BH542" s="27" t="s">
        <v>1427</v>
      </c>
      <c r="BI542" s="27">
        <v>4</v>
      </c>
      <c r="BJ542" s="27">
        <v>16</v>
      </c>
      <c r="BK542" s="27" t="s">
        <v>1427</v>
      </c>
      <c r="BL542" s="27">
        <v>110</v>
      </c>
      <c r="BM542" s="27" t="s">
        <v>1427</v>
      </c>
      <c r="BN542" s="27">
        <v>4</v>
      </c>
      <c r="BO542" s="29">
        <v>4</v>
      </c>
      <c r="BP542" s="27">
        <v>60</v>
      </c>
      <c r="BQ542" s="27">
        <v>0</v>
      </c>
      <c r="BR542" s="27" t="s">
        <v>1427</v>
      </c>
      <c r="BS542" s="27">
        <v>1</v>
      </c>
      <c r="BT542" s="27">
        <v>1</v>
      </c>
      <c r="BU542" s="29">
        <v>6</v>
      </c>
    </row>
    <row r="543" spans="1:73" ht="30" hidden="1" outlineLevel="2" x14ac:dyDescent="0.25">
      <c r="A543" s="27">
        <v>82</v>
      </c>
      <c r="B543" s="28">
        <v>44445.412604166668</v>
      </c>
      <c r="C543" s="28">
        <v>44445.415937500002</v>
      </c>
      <c r="D543" s="2" t="s">
        <v>173</v>
      </c>
      <c r="E543" s="27">
        <v>100</v>
      </c>
      <c r="F543" s="27">
        <v>287</v>
      </c>
      <c r="G543" s="27">
        <v>1</v>
      </c>
      <c r="H543" s="28">
        <v>44445.41594204861</v>
      </c>
      <c r="I543" s="2" t="s">
        <v>174</v>
      </c>
      <c r="J543" s="27">
        <v>43.147903442382813</v>
      </c>
      <c r="K543" s="27">
        <v>12.109695434570313</v>
      </c>
      <c r="L543" s="2" t="s">
        <v>15</v>
      </c>
      <c r="M543" s="2" t="s">
        <v>16</v>
      </c>
      <c r="N543" s="3">
        <v>5</v>
      </c>
      <c r="O543" s="27" t="s">
        <v>1427</v>
      </c>
      <c r="P543" s="27" t="s">
        <v>1427</v>
      </c>
      <c r="Q543" s="27" t="s">
        <v>1427</v>
      </c>
      <c r="R543" s="27">
        <f t="shared" si="33"/>
        <v>0</v>
      </c>
      <c r="S543" s="27"/>
      <c r="T543" s="27"/>
      <c r="U543" s="27"/>
      <c r="V543" s="27"/>
      <c r="W543" s="27"/>
      <c r="X543" s="27"/>
      <c r="Y543" s="27"/>
      <c r="Z543" s="27" t="s">
        <v>1570</v>
      </c>
      <c r="AA543" s="27" t="s">
        <v>1571</v>
      </c>
      <c r="AB543" s="27" t="s">
        <v>1572</v>
      </c>
      <c r="AC543" s="27">
        <f t="shared" si="34"/>
        <v>3</v>
      </c>
      <c r="AD543" s="27">
        <v>1</v>
      </c>
      <c r="AE543" s="27"/>
      <c r="AF543" s="27"/>
      <c r="AG543" s="27"/>
      <c r="AH543" s="27"/>
      <c r="AI543" s="27">
        <v>2</v>
      </c>
      <c r="AJ543" s="27"/>
      <c r="AK543" s="27"/>
      <c r="AL543" s="29">
        <v>0</v>
      </c>
      <c r="AM543" s="29">
        <v>0</v>
      </c>
      <c r="AN543" s="29" t="s">
        <v>1427</v>
      </c>
      <c r="AO543" s="29" t="s">
        <v>1427</v>
      </c>
      <c r="AP543" s="29" t="s">
        <v>1427</v>
      </c>
      <c r="AQ543" s="29" t="s">
        <v>1427</v>
      </c>
      <c r="AR543" s="29" t="s">
        <v>1427</v>
      </c>
      <c r="AS543" s="29" t="s">
        <v>1427</v>
      </c>
      <c r="AT543" s="29" t="str">
        <f t="shared" si="35"/>
        <v>.</v>
      </c>
      <c r="AU543" s="29">
        <v>7</v>
      </c>
      <c r="AV543" s="29">
        <v>7</v>
      </c>
      <c r="AW543" s="29">
        <v>1</v>
      </c>
      <c r="AX543" s="29">
        <v>30</v>
      </c>
      <c r="AY543" s="29">
        <v>1</v>
      </c>
      <c r="AZ543" s="27" t="s">
        <v>1427</v>
      </c>
      <c r="BA543" s="27">
        <v>86</v>
      </c>
      <c r="BB543" s="27">
        <v>0</v>
      </c>
      <c r="BC543" s="27">
        <v>1</v>
      </c>
      <c r="BD543" s="27">
        <v>0</v>
      </c>
      <c r="BE543" s="27">
        <v>0</v>
      </c>
      <c r="BF543" s="27" t="s">
        <v>2609</v>
      </c>
      <c r="BG543" s="27">
        <v>166</v>
      </c>
      <c r="BH543" s="27" t="s">
        <v>1427</v>
      </c>
      <c r="BI543" s="27">
        <v>7</v>
      </c>
      <c r="BJ543" s="27" t="s">
        <v>1427</v>
      </c>
      <c r="BK543" s="27" t="s">
        <v>1427</v>
      </c>
      <c r="BL543" s="27" t="s">
        <v>1427</v>
      </c>
      <c r="BM543" s="27" t="s">
        <v>1427</v>
      </c>
      <c r="BN543" s="27">
        <v>2</v>
      </c>
      <c r="BO543" s="29">
        <v>3</v>
      </c>
      <c r="BP543" s="27">
        <v>15</v>
      </c>
      <c r="BQ543" s="27">
        <v>0</v>
      </c>
      <c r="BR543" s="27" t="s">
        <v>1427</v>
      </c>
      <c r="BS543" s="27">
        <v>1</v>
      </c>
      <c r="BT543" s="27">
        <v>0</v>
      </c>
      <c r="BU543" s="29">
        <v>2</v>
      </c>
    </row>
    <row r="544" spans="1:73" ht="30" hidden="1" outlineLevel="2" x14ac:dyDescent="0.25">
      <c r="A544" s="27">
        <v>87</v>
      </c>
      <c r="B544" s="28">
        <v>44445.419652777775</v>
      </c>
      <c r="C544" s="28">
        <v>44445.422395833331</v>
      </c>
      <c r="D544" s="2" t="s">
        <v>183</v>
      </c>
      <c r="E544" s="27">
        <v>100</v>
      </c>
      <c r="F544" s="27">
        <v>236</v>
      </c>
      <c r="G544" s="27">
        <v>1</v>
      </c>
      <c r="H544" s="28">
        <v>44445.422408715276</v>
      </c>
      <c r="I544" s="2" t="s">
        <v>184</v>
      </c>
      <c r="J544" s="27">
        <v>41.890396118164063</v>
      </c>
      <c r="K544" s="27">
        <v>12.512603759765625</v>
      </c>
      <c r="L544" s="2" t="s">
        <v>15</v>
      </c>
      <c r="M544" s="2" t="s">
        <v>16</v>
      </c>
      <c r="N544" s="3">
        <v>5</v>
      </c>
      <c r="O544" s="27" t="s">
        <v>1427</v>
      </c>
      <c r="P544" s="27" t="s">
        <v>1427</v>
      </c>
      <c r="Q544" s="27" t="s">
        <v>1427</v>
      </c>
      <c r="R544" s="27">
        <f t="shared" si="33"/>
        <v>0</v>
      </c>
      <c r="S544" s="27"/>
      <c r="T544" s="27"/>
      <c r="U544" s="27"/>
      <c r="V544" s="27"/>
      <c r="W544" s="27"/>
      <c r="X544" s="27"/>
      <c r="Y544" s="27"/>
      <c r="Z544" s="27" t="s">
        <v>1580</v>
      </c>
      <c r="AA544" s="27" t="s">
        <v>1581</v>
      </c>
      <c r="AB544" s="27" t="s">
        <v>1582</v>
      </c>
      <c r="AC544" s="27">
        <f t="shared" si="34"/>
        <v>3</v>
      </c>
      <c r="AD544" s="27">
        <v>1</v>
      </c>
      <c r="AE544" s="27"/>
      <c r="AF544" s="27"/>
      <c r="AG544" s="27"/>
      <c r="AH544" s="27"/>
      <c r="AI544" s="27"/>
      <c r="AJ544" s="27">
        <v>1</v>
      </c>
      <c r="AK544" s="27">
        <v>1</v>
      </c>
      <c r="AL544" s="29">
        <v>0</v>
      </c>
      <c r="AM544" s="29">
        <v>0</v>
      </c>
      <c r="AN544" s="29" t="s">
        <v>1427</v>
      </c>
      <c r="AO544" s="29" t="s">
        <v>1427</v>
      </c>
      <c r="AP544" s="29" t="s">
        <v>1427</v>
      </c>
      <c r="AQ544" s="29" t="s">
        <v>1427</v>
      </c>
      <c r="AR544" s="29" t="s">
        <v>1427</v>
      </c>
      <c r="AS544" s="29" t="s">
        <v>1427</v>
      </c>
      <c r="AT544" s="29" t="str">
        <f t="shared" si="35"/>
        <v>.</v>
      </c>
      <c r="AU544" s="29">
        <v>5</v>
      </c>
      <c r="AV544" s="29">
        <v>7</v>
      </c>
      <c r="AW544" s="29">
        <v>0</v>
      </c>
      <c r="AX544" s="29">
        <v>33</v>
      </c>
      <c r="AY544" s="29">
        <v>1</v>
      </c>
      <c r="AZ544" s="27" t="s">
        <v>1427</v>
      </c>
      <c r="BA544" s="27">
        <v>100</v>
      </c>
      <c r="BB544" s="27">
        <v>1</v>
      </c>
      <c r="BC544" s="27">
        <v>0</v>
      </c>
      <c r="BD544" s="27">
        <v>0</v>
      </c>
      <c r="BE544" s="27">
        <v>0</v>
      </c>
      <c r="BF544" s="27" t="s">
        <v>2748</v>
      </c>
      <c r="BG544" s="27">
        <v>167</v>
      </c>
      <c r="BH544" s="27" t="s">
        <v>1427</v>
      </c>
      <c r="BI544" s="27">
        <v>7</v>
      </c>
      <c r="BJ544" s="27" t="s">
        <v>1427</v>
      </c>
      <c r="BK544" s="27" t="s">
        <v>1427</v>
      </c>
      <c r="BL544" s="27" t="s">
        <v>1427</v>
      </c>
      <c r="BM544" s="27" t="s">
        <v>1427</v>
      </c>
      <c r="BN544" s="27">
        <v>3</v>
      </c>
      <c r="BO544" s="29">
        <v>3</v>
      </c>
      <c r="BP544" s="27">
        <v>250</v>
      </c>
      <c r="BQ544" s="27">
        <v>0</v>
      </c>
      <c r="BR544" s="27" t="s">
        <v>1427</v>
      </c>
      <c r="BS544" s="27">
        <v>1</v>
      </c>
      <c r="BT544" s="27">
        <v>1</v>
      </c>
      <c r="BU544" s="29">
        <v>3</v>
      </c>
    </row>
    <row r="545" spans="1:73" ht="30" hidden="1" outlineLevel="2" x14ac:dyDescent="0.25">
      <c r="A545" s="27">
        <v>98</v>
      </c>
      <c r="B545" s="28">
        <v>44445.423750000002</v>
      </c>
      <c r="C545" s="28">
        <v>44445.429259259261</v>
      </c>
      <c r="D545" s="2" t="s">
        <v>205</v>
      </c>
      <c r="E545" s="27">
        <v>100</v>
      </c>
      <c r="F545" s="27">
        <v>476</v>
      </c>
      <c r="G545" s="27">
        <v>1</v>
      </c>
      <c r="H545" s="28">
        <v>44445.429273229165</v>
      </c>
      <c r="I545" s="2" t="s">
        <v>206</v>
      </c>
      <c r="J545" s="27">
        <v>45.40960693359375</v>
      </c>
      <c r="K545" s="27">
        <v>11.894699096679688</v>
      </c>
      <c r="L545" s="2" t="s">
        <v>15</v>
      </c>
      <c r="M545" s="2" t="s">
        <v>16</v>
      </c>
      <c r="N545" s="3">
        <v>5</v>
      </c>
      <c r="O545" s="27" t="s">
        <v>1427</v>
      </c>
      <c r="P545" s="27" t="s">
        <v>1427</v>
      </c>
      <c r="Q545" s="27" t="s">
        <v>1427</v>
      </c>
      <c r="R545" s="27">
        <f t="shared" si="33"/>
        <v>0</v>
      </c>
      <c r="S545" s="27"/>
      <c r="T545" s="27"/>
      <c r="U545" s="27"/>
      <c r="V545" s="27"/>
      <c r="W545" s="27"/>
      <c r="X545" s="27"/>
      <c r="Y545" s="27"/>
      <c r="Z545" s="27" t="s">
        <v>1599</v>
      </c>
      <c r="AA545" s="27" t="s">
        <v>1600</v>
      </c>
      <c r="AB545" s="27" t="s">
        <v>1589</v>
      </c>
      <c r="AC545" s="27">
        <f t="shared" si="34"/>
        <v>3</v>
      </c>
      <c r="AD545" s="27"/>
      <c r="AE545" s="27">
        <v>3</v>
      </c>
      <c r="AF545" s="27"/>
      <c r="AG545" s="27"/>
      <c r="AH545" s="27"/>
      <c r="AI545" s="27"/>
      <c r="AJ545" s="27"/>
      <c r="AK545" s="27"/>
      <c r="AL545" s="29">
        <v>0</v>
      </c>
      <c r="AM545" s="29">
        <v>0</v>
      </c>
      <c r="AN545" s="29" t="s">
        <v>1427</v>
      </c>
      <c r="AO545" s="29" t="s">
        <v>1427</v>
      </c>
      <c r="AP545" s="29" t="s">
        <v>1427</v>
      </c>
      <c r="AQ545" s="29" t="s">
        <v>1427</v>
      </c>
      <c r="AR545" s="29" t="s">
        <v>1427</v>
      </c>
      <c r="AS545" s="29" t="s">
        <v>1427</v>
      </c>
      <c r="AT545" s="29" t="str">
        <f t="shared" si="35"/>
        <v>.</v>
      </c>
      <c r="AU545" s="29">
        <v>6</v>
      </c>
      <c r="AV545" s="29">
        <v>7</v>
      </c>
      <c r="AW545" s="29">
        <v>0</v>
      </c>
      <c r="AX545" s="29">
        <v>74</v>
      </c>
      <c r="AY545" s="29">
        <v>1</v>
      </c>
      <c r="AZ545" s="27" t="s">
        <v>1427</v>
      </c>
      <c r="BA545" s="27">
        <v>67</v>
      </c>
      <c r="BB545" s="27">
        <v>1</v>
      </c>
      <c r="BC545" s="27">
        <v>0</v>
      </c>
      <c r="BD545" s="27">
        <v>0</v>
      </c>
      <c r="BE545" s="27">
        <v>0</v>
      </c>
      <c r="BF545" s="27" t="s">
        <v>2753</v>
      </c>
      <c r="BG545" s="27">
        <v>170</v>
      </c>
      <c r="BH545" s="27" t="s">
        <v>1427</v>
      </c>
      <c r="BI545" s="27">
        <v>2</v>
      </c>
      <c r="BJ545" s="27" t="s">
        <v>1427</v>
      </c>
      <c r="BK545" s="27" t="s">
        <v>1427</v>
      </c>
      <c r="BL545" s="27" t="s">
        <v>1427</v>
      </c>
      <c r="BM545" s="27" t="s">
        <v>1427</v>
      </c>
      <c r="BN545" s="27">
        <v>2</v>
      </c>
      <c r="BO545" s="29">
        <v>3</v>
      </c>
      <c r="BP545" s="27">
        <v>40</v>
      </c>
      <c r="BQ545" s="27">
        <v>0</v>
      </c>
      <c r="BR545" s="27" t="s">
        <v>1427</v>
      </c>
      <c r="BS545" s="27">
        <v>1</v>
      </c>
      <c r="BT545" s="27">
        <v>1</v>
      </c>
      <c r="BU545" s="29">
        <v>1</v>
      </c>
    </row>
    <row r="546" spans="1:73" ht="45" hidden="1" outlineLevel="2" x14ac:dyDescent="0.25">
      <c r="A546" s="27">
        <v>102</v>
      </c>
      <c r="B546" s="28">
        <v>44445.432326388887</v>
      </c>
      <c r="C546" s="28">
        <v>44445.434201388889</v>
      </c>
      <c r="D546" s="2" t="s">
        <v>213</v>
      </c>
      <c r="E546" s="27">
        <v>100</v>
      </c>
      <c r="F546" s="27">
        <v>161</v>
      </c>
      <c r="G546" s="27">
        <v>1</v>
      </c>
      <c r="H546" s="28">
        <v>44445.434211180553</v>
      </c>
      <c r="I546" s="2" t="s">
        <v>214</v>
      </c>
      <c r="J546" s="27">
        <v>45.6156005859375</v>
      </c>
      <c r="K546" s="27">
        <v>8.8936004638671875</v>
      </c>
      <c r="L546" s="2" t="s">
        <v>15</v>
      </c>
      <c r="M546" s="2" t="s">
        <v>16</v>
      </c>
      <c r="N546" s="3">
        <v>5</v>
      </c>
      <c r="O546" s="27" t="s">
        <v>1427</v>
      </c>
      <c r="P546" s="27" t="s">
        <v>1427</v>
      </c>
      <c r="Q546" s="27" t="s">
        <v>1427</v>
      </c>
      <c r="R546" s="27">
        <f t="shared" si="33"/>
        <v>0</v>
      </c>
      <c r="S546" s="27"/>
      <c r="T546" s="27"/>
      <c r="U546" s="27"/>
      <c r="V546" s="27"/>
      <c r="W546" s="27"/>
      <c r="X546" s="27"/>
      <c r="Y546" s="27"/>
      <c r="Z546" s="27" t="s">
        <v>1607</v>
      </c>
      <c r="AA546" s="27" t="s">
        <v>1608</v>
      </c>
      <c r="AB546" s="27" t="s">
        <v>1609</v>
      </c>
      <c r="AC546" s="27">
        <f t="shared" si="34"/>
        <v>3</v>
      </c>
      <c r="AD546" s="27"/>
      <c r="AE546" s="27"/>
      <c r="AF546" s="27">
        <v>2</v>
      </c>
      <c r="AG546" s="27"/>
      <c r="AH546" s="27"/>
      <c r="AI546" s="27">
        <v>1</v>
      </c>
      <c r="AJ546" s="27"/>
      <c r="AK546" s="27"/>
      <c r="AL546" s="29">
        <v>0</v>
      </c>
      <c r="AM546" s="29">
        <v>0</v>
      </c>
      <c r="AN546" s="29" t="s">
        <v>1427</v>
      </c>
      <c r="AO546" s="29" t="s">
        <v>1427</v>
      </c>
      <c r="AP546" s="29" t="s">
        <v>1427</v>
      </c>
      <c r="AQ546" s="29" t="s">
        <v>1427</v>
      </c>
      <c r="AR546" s="29" t="s">
        <v>1427</v>
      </c>
      <c r="AS546" s="29" t="s">
        <v>1427</v>
      </c>
      <c r="AT546" s="29" t="str">
        <f t="shared" si="35"/>
        <v>.</v>
      </c>
      <c r="AU546" s="29">
        <v>5</v>
      </c>
      <c r="AV546" s="29">
        <v>5</v>
      </c>
      <c r="AW546" s="29">
        <v>1</v>
      </c>
      <c r="AX546" s="29">
        <v>21</v>
      </c>
      <c r="AY546" s="29">
        <v>1</v>
      </c>
      <c r="AZ546" s="27" t="s">
        <v>1427</v>
      </c>
      <c r="BA546" s="27">
        <v>103</v>
      </c>
      <c r="BB546" s="27">
        <v>1</v>
      </c>
      <c r="BC546" s="27">
        <v>0</v>
      </c>
      <c r="BD546" s="27">
        <v>0</v>
      </c>
      <c r="BE546" s="27">
        <v>0</v>
      </c>
      <c r="BF546" s="27" t="s">
        <v>2617</v>
      </c>
      <c r="BG546" s="27">
        <v>164</v>
      </c>
      <c r="BH546" s="27" t="s">
        <v>1427</v>
      </c>
      <c r="BI546" s="27">
        <v>3</v>
      </c>
      <c r="BJ546" s="27">
        <v>16</v>
      </c>
      <c r="BK546" s="27" t="s">
        <v>1427</v>
      </c>
      <c r="BL546" s="27" t="s">
        <v>1427</v>
      </c>
      <c r="BM546" s="27" t="s">
        <v>1427</v>
      </c>
      <c r="BN546" s="27">
        <v>4</v>
      </c>
      <c r="BO546" s="29">
        <v>3</v>
      </c>
      <c r="BP546" s="27">
        <v>120</v>
      </c>
      <c r="BQ546" s="27">
        <v>0</v>
      </c>
      <c r="BR546" s="27" t="s">
        <v>1427</v>
      </c>
      <c r="BS546" s="27">
        <v>1</v>
      </c>
      <c r="BT546" s="27">
        <v>0</v>
      </c>
      <c r="BU546" s="29">
        <v>2</v>
      </c>
    </row>
    <row r="547" spans="1:73" ht="30" hidden="1" outlineLevel="2" x14ac:dyDescent="0.25">
      <c r="A547" s="27">
        <v>110</v>
      </c>
      <c r="B547" s="28">
        <v>44445.437719907408</v>
      </c>
      <c r="C547" s="28">
        <v>44445.439918981479</v>
      </c>
      <c r="D547" s="2" t="s">
        <v>229</v>
      </c>
      <c r="E547" s="27">
        <v>100</v>
      </c>
      <c r="F547" s="27">
        <v>190</v>
      </c>
      <c r="G547" s="27">
        <v>1</v>
      </c>
      <c r="H547" s="28">
        <v>44445.439926076389</v>
      </c>
      <c r="I547" s="2" t="s">
        <v>230</v>
      </c>
      <c r="J547" s="27">
        <v>45.534896850585938</v>
      </c>
      <c r="K547" s="27">
        <v>9.2295074462890625</v>
      </c>
      <c r="L547" s="2" t="s">
        <v>15</v>
      </c>
      <c r="M547" s="2" t="s">
        <v>16</v>
      </c>
      <c r="N547" s="3">
        <v>5</v>
      </c>
      <c r="O547" s="27" t="s">
        <v>1427</v>
      </c>
      <c r="P547" s="27" t="s">
        <v>1427</v>
      </c>
      <c r="Q547" s="27" t="s">
        <v>1427</v>
      </c>
      <c r="R547" s="27">
        <f t="shared" si="33"/>
        <v>0</v>
      </c>
      <c r="S547" s="27"/>
      <c r="T547" s="27"/>
      <c r="U547" s="27"/>
      <c r="V547" s="27"/>
      <c r="W547" s="27"/>
      <c r="X547" s="27"/>
      <c r="Y547" s="27"/>
      <c r="Z547" s="27" t="s">
        <v>1622</v>
      </c>
      <c r="AA547" s="27" t="s">
        <v>1623</v>
      </c>
      <c r="AB547" s="27" t="s">
        <v>1624</v>
      </c>
      <c r="AC547" s="27">
        <f t="shared" si="34"/>
        <v>3</v>
      </c>
      <c r="AD547" s="27"/>
      <c r="AE547" s="27"/>
      <c r="AF547" s="27">
        <v>2</v>
      </c>
      <c r="AG547" s="27"/>
      <c r="AH547" s="27"/>
      <c r="AI547" s="27"/>
      <c r="AJ547" s="27">
        <v>1</v>
      </c>
      <c r="AK547" s="27"/>
      <c r="AL547" s="29">
        <v>0</v>
      </c>
      <c r="AM547" s="29">
        <v>0</v>
      </c>
      <c r="AN547" s="29" t="s">
        <v>1427</v>
      </c>
      <c r="AO547" s="29" t="s">
        <v>1427</v>
      </c>
      <c r="AP547" s="29" t="s">
        <v>1427</v>
      </c>
      <c r="AQ547" s="29" t="s">
        <v>1427</v>
      </c>
      <c r="AR547" s="29" t="s">
        <v>1427</v>
      </c>
      <c r="AS547" s="29" t="s">
        <v>1427</v>
      </c>
      <c r="AT547" s="29" t="str">
        <f t="shared" si="35"/>
        <v>.</v>
      </c>
      <c r="AU547" s="29">
        <v>0</v>
      </c>
      <c r="AV547" s="29">
        <v>0</v>
      </c>
      <c r="AW547" s="29">
        <v>1</v>
      </c>
      <c r="AX547" s="29">
        <v>17</v>
      </c>
      <c r="AY547" s="29">
        <v>1</v>
      </c>
      <c r="AZ547" s="27" t="s">
        <v>1427</v>
      </c>
      <c r="BA547" s="27">
        <v>18</v>
      </c>
      <c r="BB547" s="27">
        <v>1</v>
      </c>
      <c r="BC547" s="27">
        <v>0</v>
      </c>
      <c r="BD547" s="27">
        <v>0</v>
      </c>
      <c r="BE547" s="27">
        <v>0</v>
      </c>
      <c r="BF547" s="27" t="s">
        <v>2758</v>
      </c>
      <c r="BG547" s="27">
        <v>164</v>
      </c>
      <c r="BH547" s="27" t="s">
        <v>1427</v>
      </c>
      <c r="BI547" s="27">
        <v>3</v>
      </c>
      <c r="BJ547" s="27">
        <v>18</v>
      </c>
      <c r="BK547" s="27" t="s">
        <v>3082</v>
      </c>
      <c r="BL547" s="27" t="s">
        <v>1427</v>
      </c>
      <c r="BM547" s="27" t="s">
        <v>1427</v>
      </c>
      <c r="BN547" s="27">
        <v>3</v>
      </c>
      <c r="BO547" s="29">
        <v>3</v>
      </c>
      <c r="BP547" s="27">
        <v>60</v>
      </c>
      <c r="BQ547" s="27">
        <v>0</v>
      </c>
      <c r="BR547" s="27" t="s">
        <v>1427</v>
      </c>
      <c r="BS547" s="27">
        <v>1</v>
      </c>
      <c r="BT547" s="27">
        <v>1</v>
      </c>
      <c r="BU547" s="29">
        <v>2</v>
      </c>
    </row>
    <row r="548" spans="1:73" ht="30" hidden="1" outlineLevel="2" x14ac:dyDescent="0.25">
      <c r="A548" s="27">
        <v>111</v>
      </c>
      <c r="B548" s="28">
        <v>44445.415254629632</v>
      </c>
      <c r="C548" s="28">
        <v>44445.442199074074</v>
      </c>
      <c r="D548" s="2" t="s">
        <v>205</v>
      </c>
      <c r="E548" s="27">
        <v>100</v>
      </c>
      <c r="F548" s="27">
        <v>2327</v>
      </c>
      <c r="G548" s="27">
        <v>1</v>
      </c>
      <c r="H548" s="28">
        <v>44445.44220503472</v>
      </c>
      <c r="I548" s="2" t="s">
        <v>231</v>
      </c>
      <c r="J548" s="27">
        <v>45.40960693359375</v>
      </c>
      <c r="K548" s="27">
        <v>11.894699096679688</v>
      </c>
      <c r="L548" s="2" t="s">
        <v>15</v>
      </c>
      <c r="M548" s="2" t="s">
        <v>16</v>
      </c>
      <c r="N548" s="3">
        <v>5</v>
      </c>
      <c r="O548" s="27" t="s">
        <v>1427</v>
      </c>
      <c r="P548" s="27" t="s">
        <v>1427</v>
      </c>
      <c r="Q548" s="27" t="s">
        <v>1427</v>
      </c>
      <c r="R548" s="27">
        <f t="shared" si="33"/>
        <v>0</v>
      </c>
      <c r="S548" s="27"/>
      <c r="T548" s="27"/>
      <c r="U548" s="27"/>
      <c r="V548" s="27"/>
      <c r="W548" s="27"/>
      <c r="X548" s="27"/>
      <c r="Y548" s="27"/>
      <c r="Z548" s="27" t="s">
        <v>1441</v>
      </c>
      <c r="AA548" s="27" t="s">
        <v>1589</v>
      </c>
      <c r="AB548" s="27" t="s">
        <v>1625</v>
      </c>
      <c r="AC548" s="27">
        <f t="shared" si="34"/>
        <v>3</v>
      </c>
      <c r="AD548" s="27"/>
      <c r="AE548" s="27">
        <v>3</v>
      </c>
      <c r="AF548" s="27"/>
      <c r="AG548" s="27"/>
      <c r="AH548" s="27"/>
      <c r="AI548" s="27"/>
      <c r="AJ548" s="27"/>
      <c r="AK548" s="27"/>
      <c r="AL548" s="29">
        <v>0</v>
      </c>
      <c r="AM548" s="29">
        <v>0</v>
      </c>
      <c r="AN548" s="29" t="s">
        <v>1427</v>
      </c>
      <c r="AO548" s="29" t="s">
        <v>1427</v>
      </c>
      <c r="AP548" s="29" t="s">
        <v>1427</v>
      </c>
      <c r="AQ548" s="29" t="s">
        <v>1427</v>
      </c>
      <c r="AR548" s="29" t="s">
        <v>1427</v>
      </c>
      <c r="AS548" s="29" t="s">
        <v>1427</v>
      </c>
      <c r="AT548" s="29" t="str">
        <f t="shared" si="35"/>
        <v>.</v>
      </c>
      <c r="AU548" s="29">
        <v>3</v>
      </c>
      <c r="AV548" s="29">
        <v>5</v>
      </c>
      <c r="AW548" s="29">
        <v>1</v>
      </c>
      <c r="AX548" s="29">
        <v>60</v>
      </c>
      <c r="AY548" s="29">
        <v>1</v>
      </c>
      <c r="AZ548" s="27" t="s">
        <v>1427</v>
      </c>
      <c r="BA548" s="27">
        <v>67</v>
      </c>
      <c r="BB548" s="27">
        <v>1</v>
      </c>
      <c r="BC548" s="27">
        <v>0</v>
      </c>
      <c r="BD548" s="27">
        <v>0</v>
      </c>
      <c r="BE548" s="27">
        <v>0</v>
      </c>
      <c r="BF548" s="27" t="s">
        <v>2759</v>
      </c>
      <c r="BG548" s="27">
        <v>171</v>
      </c>
      <c r="BH548" s="27" t="s">
        <v>1427</v>
      </c>
      <c r="BI548" s="27">
        <v>2</v>
      </c>
      <c r="BJ548" s="27" t="s">
        <v>1427</v>
      </c>
      <c r="BK548" s="27" t="s">
        <v>1427</v>
      </c>
      <c r="BL548" s="27" t="s">
        <v>1427</v>
      </c>
      <c r="BM548" s="27" t="s">
        <v>1427</v>
      </c>
      <c r="BN548" s="27">
        <v>2</v>
      </c>
      <c r="BO548" s="29">
        <v>3</v>
      </c>
      <c r="BP548" s="27">
        <v>10</v>
      </c>
      <c r="BQ548" s="27">
        <v>0</v>
      </c>
      <c r="BR548" s="27" t="s">
        <v>1427</v>
      </c>
      <c r="BS548" s="27">
        <v>1</v>
      </c>
      <c r="BT548" s="27">
        <v>0</v>
      </c>
      <c r="BU548" s="29">
        <v>2</v>
      </c>
    </row>
    <row r="549" spans="1:73" ht="30" hidden="1" outlineLevel="2" x14ac:dyDescent="0.25">
      <c r="A549" s="27">
        <v>133</v>
      </c>
      <c r="B549" s="28">
        <v>44445.468425925923</v>
      </c>
      <c r="C549" s="28">
        <v>44445.472256944442</v>
      </c>
      <c r="D549" s="2" t="s">
        <v>274</v>
      </c>
      <c r="E549" s="27">
        <v>100</v>
      </c>
      <c r="F549" s="27">
        <v>330</v>
      </c>
      <c r="G549" s="27">
        <v>1</v>
      </c>
      <c r="H549" s="28">
        <v>44445.472263310185</v>
      </c>
      <c r="I549" s="2" t="s">
        <v>275</v>
      </c>
      <c r="J549" s="27">
        <v>45.472198486328125</v>
      </c>
      <c r="K549" s="27">
        <v>9.19219970703125</v>
      </c>
      <c r="L549" s="2" t="s">
        <v>15</v>
      </c>
      <c r="M549" s="2" t="s">
        <v>16</v>
      </c>
      <c r="N549" s="3">
        <v>5</v>
      </c>
      <c r="O549" s="27" t="s">
        <v>1427</v>
      </c>
      <c r="P549" s="27" t="s">
        <v>1427</v>
      </c>
      <c r="Q549" s="27" t="s">
        <v>1427</v>
      </c>
      <c r="R549" s="27">
        <f t="shared" si="33"/>
        <v>0</v>
      </c>
      <c r="S549" s="27"/>
      <c r="T549" s="27"/>
      <c r="U549" s="27"/>
      <c r="V549" s="27"/>
      <c r="W549" s="27"/>
      <c r="X549" s="27"/>
      <c r="Y549" s="27"/>
      <c r="Z549" s="27" t="s">
        <v>1653</v>
      </c>
      <c r="AA549" s="27" t="s">
        <v>1654</v>
      </c>
      <c r="AB549" s="27" t="s">
        <v>1655</v>
      </c>
      <c r="AC549" s="27">
        <f t="shared" si="34"/>
        <v>3</v>
      </c>
      <c r="AD549" s="27"/>
      <c r="AE549" s="27">
        <v>2</v>
      </c>
      <c r="AF549" s="27"/>
      <c r="AG549" s="27"/>
      <c r="AH549" s="27"/>
      <c r="AI549" s="27"/>
      <c r="AJ549" s="27">
        <v>1</v>
      </c>
      <c r="AK549" s="27"/>
      <c r="AL549" s="29">
        <v>0</v>
      </c>
      <c r="AM549" s="29">
        <v>0</v>
      </c>
      <c r="AN549" s="29" t="s">
        <v>1427</v>
      </c>
      <c r="AO549" s="29" t="s">
        <v>1427</v>
      </c>
      <c r="AP549" s="29" t="s">
        <v>1427</v>
      </c>
      <c r="AQ549" s="29" t="s">
        <v>1427</v>
      </c>
      <c r="AR549" s="29" t="s">
        <v>1427</v>
      </c>
      <c r="AS549" s="29" t="s">
        <v>1427</v>
      </c>
      <c r="AT549" s="29" t="str">
        <f t="shared" si="35"/>
        <v>.</v>
      </c>
      <c r="AU549" s="29">
        <v>2</v>
      </c>
      <c r="AV549" s="29">
        <v>4</v>
      </c>
      <c r="AW549" s="29">
        <v>1</v>
      </c>
      <c r="AX549" s="29">
        <v>18</v>
      </c>
      <c r="AY549" s="29">
        <v>1</v>
      </c>
      <c r="AZ549" s="27" t="s">
        <v>1427</v>
      </c>
      <c r="BA549" s="27">
        <v>67</v>
      </c>
      <c r="BB549" s="27">
        <v>1</v>
      </c>
      <c r="BC549" s="27">
        <v>0</v>
      </c>
      <c r="BD549" s="27">
        <v>0</v>
      </c>
      <c r="BE549" s="27">
        <v>0</v>
      </c>
      <c r="BF549" s="27" t="s">
        <v>2602</v>
      </c>
      <c r="BG549" s="27">
        <v>164</v>
      </c>
      <c r="BH549" s="27" t="s">
        <v>1427</v>
      </c>
      <c r="BI549" s="27">
        <v>2</v>
      </c>
      <c r="BJ549" s="27" t="s">
        <v>1427</v>
      </c>
      <c r="BK549" s="27" t="s">
        <v>1427</v>
      </c>
      <c r="BL549" s="27" t="s">
        <v>1427</v>
      </c>
      <c r="BM549" s="27" t="s">
        <v>1427</v>
      </c>
      <c r="BN549" s="27">
        <v>4</v>
      </c>
      <c r="BO549" s="29">
        <v>3</v>
      </c>
      <c r="BP549" s="27">
        <v>150</v>
      </c>
      <c r="BQ549" s="27">
        <v>0</v>
      </c>
      <c r="BR549" s="27" t="s">
        <v>1427</v>
      </c>
      <c r="BS549" s="27">
        <v>1</v>
      </c>
      <c r="BT549" s="27">
        <v>1</v>
      </c>
      <c r="BU549" s="29">
        <v>3</v>
      </c>
    </row>
    <row r="550" spans="1:73" ht="30" hidden="1" outlineLevel="2" x14ac:dyDescent="0.25">
      <c r="A550" s="27">
        <v>139</v>
      </c>
      <c r="B550" s="28">
        <v>44445.475162037037</v>
      </c>
      <c r="C550" s="28">
        <v>44445.47724537037</v>
      </c>
      <c r="D550" s="2" t="s">
        <v>286</v>
      </c>
      <c r="E550" s="27">
        <v>100</v>
      </c>
      <c r="F550" s="27">
        <v>180</v>
      </c>
      <c r="G550" s="27">
        <v>1</v>
      </c>
      <c r="H550" s="28">
        <v>44445.477259317129</v>
      </c>
      <c r="I550" s="2" t="s">
        <v>287</v>
      </c>
      <c r="J550" s="27">
        <v>51.299301147460938</v>
      </c>
      <c r="K550" s="27">
        <v>9.490997314453125</v>
      </c>
      <c r="L550" s="2" t="s">
        <v>15</v>
      </c>
      <c r="M550" s="2" t="s">
        <v>16</v>
      </c>
      <c r="N550" s="3">
        <v>5</v>
      </c>
      <c r="O550" s="27" t="s">
        <v>1427</v>
      </c>
      <c r="P550" s="27" t="s">
        <v>1427</v>
      </c>
      <c r="Q550" s="27" t="s">
        <v>1427</v>
      </c>
      <c r="R550" s="27">
        <f t="shared" si="33"/>
        <v>0</v>
      </c>
      <c r="S550" s="27"/>
      <c r="T550" s="27"/>
      <c r="U550" s="27"/>
      <c r="V550" s="27"/>
      <c r="W550" s="27"/>
      <c r="X550" s="27"/>
      <c r="Y550" s="27"/>
      <c r="Z550" s="27" t="s">
        <v>1662</v>
      </c>
      <c r="AA550" s="27" t="s">
        <v>1663</v>
      </c>
      <c r="AB550" s="27" t="s">
        <v>1664</v>
      </c>
      <c r="AC550" s="27">
        <f t="shared" si="34"/>
        <v>3</v>
      </c>
      <c r="AD550" s="27"/>
      <c r="AE550" s="27">
        <v>3</v>
      </c>
      <c r="AF550" s="27"/>
      <c r="AG550" s="27"/>
      <c r="AH550" s="27"/>
      <c r="AI550" s="27"/>
      <c r="AJ550" s="27"/>
      <c r="AK550" s="27"/>
      <c r="AL550" s="29">
        <v>0</v>
      </c>
      <c r="AM550" s="29">
        <v>0</v>
      </c>
      <c r="AN550" s="29" t="s">
        <v>1427</v>
      </c>
      <c r="AO550" s="29" t="s">
        <v>1427</v>
      </c>
      <c r="AP550" s="29" t="s">
        <v>1427</v>
      </c>
      <c r="AQ550" s="29" t="s">
        <v>1427</v>
      </c>
      <c r="AR550" s="29" t="s">
        <v>1427</v>
      </c>
      <c r="AS550" s="29" t="s">
        <v>1427</v>
      </c>
      <c r="AT550" s="29" t="str">
        <f t="shared" si="35"/>
        <v>.</v>
      </c>
      <c r="AU550" s="29">
        <v>2</v>
      </c>
      <c r="AV550" s="29">
        <v>9</v>
      </c>
      <c r="AW550" s="29">
        <v>1</v>
      </c>
      <c r="AX550" s="29">
        <v>23</v>
      </c>
      <c r="AY550" s="29">
        <v>1</v>
      </c>
      <c r="AZ550" s="27" t="s">
        <v>1427</v>
      </c>
      <c r="BA550" s="27">
        <v>86</v>
      </c>
      <c r="BB550" s="27">
        <v>0</v>
      </c>
      <c r="BC550" s="27">
        <v>1</v>
      </c>
      <c r="BD550" s="27">
        <v>0</v>
      </c>
      <c r="BE550" s="27">
        <v>0</v>
      </c>
      <c r="BF550" s="27" t="s">
        <v>2609</v>
      </c>
      <c r="BG550" s="27">
        <v>171</v>
      </c>
      <c r="BH550" s="27" t="s">
        <v>1427</v>
      </c>
      <c r="BI550" s="27">
        <v>7</v>
      </c>
      <c r="BJ550" s="27" t="s">
        <v>1427</v>
      </c>
      <c r="BK550" s="27" t="s">
        <v>1427</v>
      </c>
      <c r="BL550" s="27" t="s">
        <v>1427</v>
      </c>
      <c r="BM550" s="27" t="s">
        <v>1427</v>
      </c>
      <c r="BN550" s="27">
        <v>4</v>
      </c>
      <c r="BO550" s="29">
        <v>4</v>
      </c>
      <c r="BP550" s="27">
        <v>40</v>
      </c>
      <c r="BQ550" s="27">
        <v>1</v>
      </c>
      <c r="BR550" s="27">
        <v>1</v>
      </c>
      <c r="BS550" s="27">
        <v>0</v>
      </c>
      <c r="BT550" s="27">
        <v>1</v>
      </c>
      <c r="BU550" s="29">
        <v>6</v>
      </c>
    </row>
    <row r="551" spans="1:73" ht="45" hidden="1" outlineLevel="2" x14ac:dyDescent="0.25">
      <c r="A551" s="27">
        <v>147</v>
      </c>
      <c r="B551" s="28">
        <v>44445.481157407405</v>
      </c>
      <c r="C551" s="28">
        <v>44445.484629629631</v>
      </c>
      <c r="D551" s="2" t="s">
        <v>302</v>
      </c>
      <c r="E551" s="27">
        <v>100</v>
      </c>
      <c r="F551" s="27">
        <v>300</v>
      </c>
      <c r="G551" s="27">
        <v>1</v>
      </c>
      <c r="H551" s="28">
        <v>44445.484644444441</v>
      </c>
      <c r="I551" s="2" t="s">
        <v>303</v>
      </c>
      <c r="J551" s="27">
        <v>45.472198486328125</v>
      </c>
      <c r="K551" s="27">
        <v>9.19219970703125</v>
      </c>
      <c r="L551" s="2" t="s">
        <v>15</v>
      </c>
      <c r="M551" s="2" t="s">
        <v>16</v>
      </c>
      <c r="N551" s="3">
        <v>5</v>
      </c>
      <c r="O551" s="27" t="s">
        <v>1427</v>
      </c>
      <c r="P551" s="27" t="s">
        <v>1427</v>
      </c>
      <c r="Q551" s="27" t="s">
        <v>1427</v>
      </c>
      <c r="R551" s="27">
        <f t="shared" si="33"/>
        <v>0</v>
      </c>
      <c r="S551" s="27"/>
      <c r="T551" s="27"/>
      <c r="U551" s="27"/>
      <c r="V551" s="27"/>
      <c r="W551" s="27"/>
      <c r="X551" s="27"/>
      <c r="Y551" s="27"/>
      <c r="Z551" s="27" t="s">
        <v>1676</v>
      </c>
      <c r="AA551" s="27" t="s">
        <v>1677</v>
      </c>
      <c r="AB551" s="27" t="s">
        <v>1678</v>
      </c>
      <c r="AC551" s="27">
        <f t="shared" si="34"/>
        <v>3</v>
      </c>
      <c r="AD551" s="27"/>
      <c r="AE551" s="27">
        <v>1</v>
      </c>
      <c r="AF551" s="27"/>
      <c r="AG551" s="27"/>
      <c r="AH551" s="27"/>
      <c r="AI551" s="27">
        <v>1</v>
      </c>
      <c r="AJ551" s="27"/>
      <c r="AK551" s="27">
        <v>1</v>
      </c>
      <c r="AL551" s="29">
        <v>0</v>
      </c>
      <c r="AM551" s="29">
        <v>0</v>
      </c>
      <c r="AN551" s="29" t="s">
        <v>1427</v>
      </c>
      <c r="AO551" s="29" t="s">
        <v>1427</v>
      </c>
      <c r="AP551" s="29" t="s">
        <v>1427</v>
      </c>
      <c r="AQ551" s="29" t="s">
        <v>1427</v>
      </c>
      <c r="AR551" s="29" t="s">
        <v>1427</v>
      </c>
      <c r="AS551" s="29" t="s">
        <v>1427</v>
      </c>
      <c r="AT551" s="29" t="str">
        <f t="shared" si="35"/>
        <v>.</v>
      </c>
      <c r="AU551" s="29">
        <v>6</v>
      </c>
      <c r="AV551" s="29">
        <v>7</v>
      </c>
      <c r="AW551" s="29">
        <v>0</v>
      </c>
      <c r="AX551" s="29">
        <v>20</v>
      </c>
      <c r="AY551" s="29">
        <v>1</v>
      </c>
      <c r="AZ551" s="27" t="s">
        <v>1427</v>
      </c>
      <c r="BA551" s="27">
        <v>103</v>
      </c>
      <c r="BB551" s="27">
        <v>1</v>
      </c>
      <c r="BC551" s="27">
        <v>0</v>
      </c>
      <c r="BD551" s="27">
        <v>0</v>
      </c>
      <c r="BE551" s="27">
        <v>0</v>
      </c>
      <c r="BF551" s="27" t="s">
        <v>2777</v>
      </c>
      <c r="BG551" s="27">
        <v>164</v>
      </c>
      <c r="BH551" s="27" t="s">
        <v>1427</v>
      </c>
      <c r="BI551" s="27">
        <v>3</v>
      </c>
      <c r="BJ551" s="27">
        <v>16</v>
      </c>
      <c r="BK551" s="27" t="s">
        <v>1427</v>
      </c>
      <c r="BL551" s="27" t="s">
        <v>1427</v>
      </c>
      <c r="BM551" s="27" t="s">
        <v>1427</v>
      </c>
      <c r="BN551" s="27">
        <v>4</v>
      </c>
      <c r="BO551" s="29">
        <v>4</v>
      </c>
      <c r="BP551" s="27">
        <v>240</v>
      </c>
      <c r="BQ551" s="27">
        <v>0</v>
      </c>
      <c r="BR551" s="27" t="s">
        <v>1427</v>
      </c>
      <c r="BS551" s="27">
        <v>1</v>
      </c>
      <c r="BT551" s="27">
        <v>1</v>
      </c>
      <c r="BU551" s="29">
        <v>4</v>
      </c>
    </row>
    <row r="552" spans="1:73" ht="30" hidden="1" outlineLevel="2" x14ac:dyDescent="0.25">
      <c r="A552" s="27">
        <v>153</v>
      </c>
      <c r="B552" s="28">
        <v>44445.490185185183</v>
      </c>
      <c r="C552" s="28">
        <v>44445.492037037038</v>
      </c>
      <c r="D552" s="2" t="s">
        <v>314</v>
      </c>
      <c r="E552" s="27">
        <v>100</v>
      </c>
      <c r="F552" s="27">
        <v>160</v>
      </c>
      <c r="G552" s="27">
        <v>1</v>
      </c>
      <c r="H552" s="28">
        <v>44445.492050613429</v>
      </c>
      <c r="I552" s="2" t="s">
        <v>315</v>
      </c>
      <c r="J552" s="27">
        <v>45.472198486328125</v>
      </c>
      <c r="K552" s="27">
        <v>9.19219970703125</v>
      </c>
      <c r="L552" s="2" t="s">
        <v>15</v>
      </c>
      <c r="M552" s="2" t="s">
        <v>16</v>
      </c>
      <c r="N552" s="3">
        <v>5</v>
      </c>
      <c r="O552" s="27" t="s">
        <v>1427</v>
      </c>
      <c r="P552" s="27" t="s">
        <v>1427</v>
      </c>
      <c r="Q552" s="27" t="s">
        <v>1427</v>
      </c>
      <c r="R552" s="27">
        <f t="shared" si="33"/>
        <v>0</v>
      </c>
      <c r="S552" s="27"/>
      <c r="T552" s="27"/>
      <c r="U552" s="27"/>
      <c r="V552" s="27"/>
      <c r="W552" s="27"/>
      <c r="X552" s="27"/>
      <c r="Y552" s="27"/>
      <c r="Z552" s="27" t="s">
        <v>1686</v>
      </c>
      <c r="AA552" s="27" t="s">
        <v>1687</v>
      </c>
      <c r="AB552" s="27" t="s">
        <v>1688</v>
      </c>
      <c r="AC552" s="27">
        <f t="shared" si="34"/>
        <v>3</v>
      </c>
      <c r="AD552" s="27"/>
      <c r="AE552" s="27"/>
      <c r="AF552" s="27">
        <v>2</v>
      </c>
      <c r="AG552" s="27"/>
      <c r="AH552" s="27"/>
      <c r="AI552" s="27">
        <v>1</v>
      </c>
      <c r="AJ552" s="27"/>
      <c r="AK552" s="27"/>
      <c r="AL552" s="29">
        <v>0</v>
      </c>
      <c r="AM552" s="29">
        <v>0</v>
      </c>
      <c r="AN552" s="29" t="s">
        <v>1427</v>
      </c>
      <c r="AO552" s="29" t="s">
        <v>1427</v>
      </c>
      <c r="AP552" s="29" t="s">
        <v>1427</v>
      </c>
      <c r="AQ552" s="29" t="s">
        <v>1427</v>
      </c>
      <c r="AR552" s="29" t="s">
        <v>1427</v>
      </c>
      <c r="AS552" s="29" t="s">
        <v>1427</v>
      </c>
      <c r="AT552" s="29" t="str">
        <f t="shared" si="35"/>
        <v>.</v>
      </c>
      <c r="AU552" s="29">
        <v>8</v>
      </c>
      <c r="AV552" s="29">
        <v>8</v>
      </c>
      <c r="AW552" s="29">
        <v>0</v>
      </c>
      <c r="AX552" s="29">
        <v>25</v>
      </c>
      <c r="AY552" s="29">
        <v>1</v>
      </c>
      <c r="AZ552" s="27" t="s">
        <v>1427</v>
      </c>
      <c r="BA552" s="27">
        <v>67</v>
      </c>
      <c r="BB552" s="27">
        <v>1</v>
      </c>
      <c r="BC552" s="27">
        <v>0</v>
      </c>
      <c r="BD552" s="27">
        <v>0</v>
      </c>
      <c r="BE552" s="27">
        <v>0</v>
      </c>
      <c r="BF552" s="27" t="s">
        <v>2781</v>
      </c>
      <c r="BG552" s="27">
        <v>166</v>
      </c>
      <c r="BH552" s="27" t="s">
        <v>1427</v>
      </c>
      <c r="BI552" s="27">
        <v>7</v>
      </c>
      <c r="BJ552" s="27" t="s">
        <v>1427</v>
      </c>
      <c r="BK552" s="27" t="s">
        <v>1427</v>
      </c>
      <c r="BL552" s="27" t="s">
        <v>1427</v>
      </c>
      <c r="BM552" s="27" t="s">
        <v>1427</v>
      </c>
      <c r="BN552" s="27">
        <v>4</v>
      </c>
      <c r="BO552" s="29">
        <v>3</v>
      </c>
      <c r="BP552" s="27">
        <v>2</v>
      </c>
      <c r="BQ552" s="27">
        <v>0</v>
      </c>
      <c r="BR552" s="27" t="s">
        <v>1427</v>
      </c>
      <c r="BS552" s="27">
        <v>1</v>
      </c>
      <c r="BT552" s="27">
        <v>0</v>
      </c>
      <c r="BU552" s="29">
        <v>2</v>
      </c>
    </row>
    <row r="553" spans="1:73" ht="30" hidden="1" outlineLevel="2" x14ac:dyDescent="0.25">
      <c r="A553" s="27">
        <v>166</v>
      </c>
      <c r="B553" s="28">
        <v>44445.501550925925</v>
      </c>
      <c r="C553" s="28">
        <v>44445.505416666667</v>
      </c>
      <c r="D553" s="2" t="s">
        <v>340</v>
      </c>
      <c r="E553" s="27">
        <v>100</v>
      </c>
      <c r="F553" s="27">
        <v>334</v>
      </c>
      <c r="G553" s="27">
        <v>1</v>
      </c>
      <c r="H553" s="28">
        <v>44445.50542966435</v>
      </c>
      <c r="I553" s="2" t="s">
        <v>341</v>
      </c>
      <c r="J553" s="27">
        <v>43.147903442382813</v>
      </c>
      <c r="K553" s="27">
        <v>12.109695434570313</v>
      </c>
      <c r="L553" s="2" t="s">
        <v>15</v>
      </c>
      <c r="M553" s="2" t="s">
        <v>16</v>
      </c>
      <c r="N553" s="3">
        <v>5</v>
      </c>
      <c r="O553" s="27" t="s">
        <v>1427</v>
      </c>
      <c r="P553" s="27" t="s">
        <v>1427</v>
      </c>
      <c r="Q553" s="27" t="s">
        <v>1427</v>
      </c>
      <c r="R553" s="27">
        <f t="shared" si="33"/>
        <v>0</v>
      </c>
      <c r="S553" s="27"/>
      <c r="T553" s="27"/>
      <c r="U553" s="27"/>
      <c r="V553" s="27"/>
      <c r="W553" s="27"/>
      <c r="X553" s="27"/>
      <c r="Y553" s="27"/>
      <c r="Z553" s="27" t="s">
        <v>1711</v>
      </c>
      <c r="AA553" s="27" t="s">
        <v>1712</v>
      </c>
      <c r="AB553" s="27" t="s">
        <v>1713</v>
      </c>
      <c r="AC553" s="27">
        <f t="shared" si="34"/>
        <v>3</v>
      </c>
      <c r="AD553" s="27">
        <v>1</v>
      </c>
      <c r="AE553" s="27"/>
      <c r="AF553" s="27">
        <v>1</v>
      </c>
      <c r="AG553" s="27"/>
      <c r="AH553" s="27"/>
      <c r="AI553" s="27">
        <v>1</v>
      </c>
      <c r="AJ553" s="27"/>
      <c r="AK553" s="27"/>
      <c r="AL553" s="29">
        <v>0</v>
      </c>
      <c r="AM553" s="29">
        <v>0</v>
      </c>
      <c r="AN553" s="29" t="s">
        <v>1427</v>
      </c>
      <c r="AO553" s="29" t="s">
        <v>1427</v>
      </c>
      <c r="AP553" s="29" t="s">
        <v>1427</v>
      </c>
      <c r="AQ553" s="29" t="s">
        <v>1427</v>
      </c>
      <c r="AR553" s="29" t="s">
        <v>1427</v>
      </c>
      <c r="AS553" s="29" t="s">
        <v>1427</v>
      </c>
      <c r="AT553" s="29" t="str">
        <f t="shared" si="35"/>
        <v>.</v>
      </c>
      <c r="AU553" s="29">
        <v>5</v>
      </c>
      <c r="AV553" s="29">
        <v>8</v>
      </c>
      <c r="AW553" s="29">
        <v>1</v>
      </c>
      <c r="AX553" s="29">
        <v>60</v>
      </c>
      <c r="AY553" s="29">
        <v>1</v>
      </c>
      <c r="AZ553" s="27" t="s">
        <v>1427</v>
      </c>
      <c r="BA553" s="27">
        <v>67</v>
      </c>
      <c r="BB553" s="27">
        <v>1</v>
      </c>
      <c r="BC553" s="27">
        <v>0</v>
      </c>
      <c r="BD553" s="27">
        <v>0</v>
      </c>
      <c r="BE553" s="27">
        <v>0</v>
      </c>
      <c r="BF553" s="27" t="s">
        <v>2790</v>
      </c>
      <c r="BG553" s="27">
        <v>170</v>
      </c>
      <c r="BH553" s="27" t="s">
        <v>1427</v>
      </c>
      <c r="BI553" s="27">
        <v>3</v>
      </c>
      <c r="BJ553" s="27" t="s">
        <v>1427</v>
      </c>
      <c r="BK553" s="27" t="s">
        <v>1427</v>
      </c>
      <c r="BL553" s="27" t="s">
        <v>1427</v>
      </c>
      <c r="BM553" s="27" t="s">
        <v>1427</v>
      </c>
      <c r="BN553" s="27">
        <v>1</v>
      </c>
      <c r="BO553" s="29">
        <v>2</v>
      </c>
      <c r="BP553" s="27">
        <v>60</v>
      </c>
      <c r="BQ553" s="27">
        <v>0</v>
      </c>
      <c r="BR553" s="27" t="s">
        <v>1427</v>
      </c>
      <c r="BS553" s="27">
        <v>1</v>
      </c>
      <c r="BT553" s="27">
        <v>1</v>
      </c>
      <c r="BU553" s="29">
        <v>2</v>
      </c>
    </row>
    <row r="554" spans="1:73" ht="45" hidden="1" outlineLevel="2" x14ac:dyDescent="0.25">
      <c r="A554" s="27">
        <v>173</v>
      </c>
      <c r="B554" s="28">
        <v>44445.511261574073</v>
      </c>
      <c r="C554" s="28">
        <v>44445.514768518522</v>
      </c>
      <c r="D554" s="2" t="s">
        <v>354</v>
      </c>
      <c r="E554" s="27">
        <v>100</v>
      </c>
      <c r="F554" s="27">
        <v>302</v>
      </c>
      <c r="G554" s="27">
        <v>1</v>
      </c>
      <c r="H554" s="28">
        <v>44445.514772326387</v>
      </c>
      <c r="I554" s="2" t="s">
        <v>355</v>
      </c>
      <c r="J554" s="27">
        <v>45.7666015625</v>
      </c>
      <c r="K554" s="27">
        <v>11.73089599609375</v>
      </c>
      <c r="L554" s="2" t="s">
        <v>15</v>
      </c>
      <c r="M554" s="2" t="s">
        <v>16</v>
      </c>
      <c r="N554" s="3">
        <v>5</v>
      </c>
      <c r="O554" s="27" t="s">
        <v>1427</v>
      </c>
      <c r="P554" s="27" t="s">
        <v>1427</v>
      </c>
      <c r="Q554" s="27" t="s">
        <v>1427</v>
      </c>
      <c r="R554" s="27">
        <f t="shared" si="33"/>
        <v>0</v>
      </c>
      <c r="S554" s="27"/>
      <c r="T554" s="27"/>
      <c r="U554" s="27"/>
      <c r="V554" s="27"/>
      <c r="W554" s="27"/>
      <c r="X554" s="27"/>
      <c r="Y554" s="27"/>
      <c r="Z554" s="27" t="s">
        <v>1720</v>
      </c>
      <c r="AA554" s="27" t="s">
        <v>1721</v>
      </c>
      <c r="AB554" s="27" t="s">
        <v>1722</v>
      </c>
      <c r="AC554" s="27">
        <f t="shared" si="34"/>
        <v>3</v>
      </c>
      <c r="AD554" s="27">
        <v>1</v>
      </c>
      <c r="AE554" s="27"/>
      <c r="AF554" s="27">
        <v>1</v>
      </c>
      <c r="AG554" s="27">
        <v>1</v>
      </c>
      <c r="AH554" s="27"/>
      <c r="AI554" s="27"/>
      <c r="AJ554" s="27"/>
      <c r="AK554" s="27"/>
      <c r="AL554" s="29">
        <v>0</v>
      </c>
      <c r="AM554" s="29">
        <v>0</v>
      </c>
      <c r="AN554" s="29" t="s">
        <v>1427</v>
      </c>
      <c r="AO554" s="29" t="s">
        <v>1427</v>
      </c>
      <c r="AP554" s="29" t="s">
        <v>1427</v>
      </c>
      <c r="AQ554" s="29" t="s">
        <v>1427</v>
      </c>
      <c r="AR554" s="29" t="s">
        <v>1427</v>
      </c>
      <c r="AS554" s="29" t="s">
        <v>1427</v>
      </c>
      <c r="AT554" s="29" t="str">
        <f t="shared" si="35"/>
        <v>.</v>
      </c>
      <c r="AU554" s="29">
        <v>4</v>
      </c>
      <c r="AV554" s="29">
        <v>6</v>
      </c>
      <c r="AW554" s="29">
        <v>1</v>
      </c>
      <c r="AX554" s="29">
        <v>53</v>
      </c>
      <c r="AY554" s="29">
        <v>1</v>
      </c>
      <c r="AZ554" s="27" t="s">
        <v>1427</v>
      </c>
      <c r="BA554" s="27">
        <v>67</v>
      </c>
      <c r="BB554" s="27">
        <v>1</v>
      </c>
      <c r="BC554" s="27">
        <v>0</v>
      </c>
      <c r="BD554" s="27">
        <v>0</v>
      </c>
      <c r="BE554" s="27">
        <v>0</v>
      </c>
      <c r="BF554" s="27" t="s">
        <v>2785</v>
      </c>
      <c r="BG554" s="27">
        <v>167</v>
      </c>
      <c r="BH554" s="27" t="s">
        <v>1427</v>
      </c>
      <c r="BI554" s="27">
        <v>3</v>
      </c>
      <c r="BJ554" s="27" t="s">
        <v>1427</v>
      </c>
      <c r="BK554" s="27" t="s">
        <v>1427</v>
      </c>
      <c r="BL554" s="27" t="s">
        <v>1427</v>
      </c>
      <c r="BM554" s="27" t="s">
        <v>1427</v>
      </c>
      <c r="BN554" s="27">
        <v>3</v>
      </c>
      <c r="BO554" s="29">
        <v>3</v>
      </c>
      <c r="BP554" s="27">
        <v>120</v>
      </c>
      <c r="BQ554" s="27">
        <v>0</v>
      </c>
      <c r="BR554" s="27" t="s">
        <v>1427</v>
      </c>
      <c r="BS554" s="27">
        <v>1</v>
      </c>
      <c r="BT554" s="27">
        <v>0</v>
      </c>
      <c r="BU554" s="29">
        <v>1</v>
      </c>
    </row>
    <row r="555" spans="1:73" ht="30" hidden="1" outlineLevel="2" x14ac:dyDescent="0.25">
      <c r="A555" s="27">
        <v>177</v>
      </c>
      <c r="B555" s="28">
        <v>44445.520057870373</v>
      </c>
      <c r="C555" s="28">
        <v>44445.522106481483</v>
      </c>
      <c r="D555" s="2" t="s">
        <v>362</v>
      </c>
      <c r="E555" s="27">
        <v>100</v>
      </c>
      <c r="F555" s="27">
        <v>176</v>
      </c>
      <c r="G555" s="27">
        <v>1</v>
      </c>
      <c r="H555" s="28">
        <v>44445.52211046296</v>
      </c>
      <c r="I555" s="2" t="s">
        <v>363</v>
      </c>
      <c r="J555" s="27">
        <v>43.147903442382813</v>
      </c>
      <c r="K555" s="27">
        <v>12.109695434570313</v>
      </c>
      <c r="L555" s="2" t="s">
        <v>15</v>
      </c>
      <c r="M555" s="2" t="s">
        <v>16</v>
      </c>
      <c r="N555" s="3">
        <v>5</v>
      </c>
      <c r="O555" s="27" t="s">
        <v>1427</v>
      </c>
      <c r="P555" s="27" t="s">
        <v>1427</v>
      </c>
      <c r="Q555" s="27" t="s">
        <v>1427</v>
      </c>
      <c r="R555" s="27">
        <f t="shared" si="33"/>
        <v>0</v>
      </c>
      <c r="S555" s="27"/>
      <c r="T555" s="27"/>
      <c r="U555" s="27"/>
      <c r="V555" s="27"/>
      <c r="W555" s="27"/>
      <c r="X555" s="27"/>
      <c r="Y555" s="27"/>
      <c r="Z555" s="27" t="s">
        <v>1726</v>
      </c>
      <c r="AA555" s="27" t="s">
        <v>1453</v>
      </c>
      <c r="AB555" s="27" t="s">
        <v>1441</v>
      </c>
      <c r="AC555" s="27">
        <f t="shared" si="34"/>
        <v>3</v>
      </c>
      <c r="AD555" s="27">
        <v>1</v>
      </c>
      <c r="AE555" s="27">
        <v>2</v>
      </c>
      <c r="AF555" s="27"/>
      <c r="AG555" s="27"/>
      <c r="AH555" s="27"/>
      <c r="AI555" s="27"/>
      <c r="AJ555" s="27"/>
      <c r="AK555" s="27"/>
      <c r="AL555" s="29">
        <v>0</v>
      </c>
      <c r="AM555" s="29">
        <v>0</v>
      </c>
      <c r="AN555" s="29" t="s">
        <v>1427</v>
      </c>
      <c r="AO555" s="29" t="s">
        <v>1427</v>
      </c>
      <c r="AP555" s="29" t="s">
        <v>1427</v>
      </c>
      <c r="AQ555" s="29" t="s">
        <v>1427</v>
      </c>
      <c r="AR555" s="29" t="s">
        <v>1427</v>
      </c>
      <c r="AS555" s="29" t="s">
        <v>1427</v>
      </c>
      <c r="AT555" s="29" t="str">
        <f t="shared" si="35"/>
        <v>.</v>
      </c>
      <c r="AU555" s="29">
        <v>6</v>
      </c>
      <c r="AV555" s="29">
        <v>7</v>
      </c>
      <c r="AW555" s="29">
        <v>0</v>
      </c>
      <c r="AX555" s="29">
        <v>48</v>
      </c>
      <c r="AY555" s="29">
        <v>1</v>
      </c>
      <c r="AZ555" s="27" t="s">
        <v>1427</v>
      </c>
      <c r="BA555" s="27">
        <v>67</v>
      </c>
      <c r="BB555" s="27">
        <v>1</v>
      </c>
      <c r="BC555" s="27">
        <v>0</v>
      </c>
      <c r="BD555" s="27">
        <v>0</v>
      </c>
      <c r="BE555" s="27">
        <v>0</v>
      </c>
      <c r="BF555" s="27" t="s">
        <v>2795</v>
      </c>
      <c r="BG555" s="27">
        <v>166</v>
      </c>
      <c r="BH555" s="27" t="s">
        <v>1427</v>
      </c>
      <c r="BI555" s="27">
        <v>3</v>
      </c>
      <c r="BJ555" s="27" t="s">
        <v>1427</v>
      </c>
      <c r="BK555" s="27" t="s">
        <v>1427</v>
      </c>
      <c r="BL555" s="27" t="s">
        <v>1427</v>
      </c>
      <c r="BM555" s="27" t="s">
        <v>1427</v>
      </c>
      <c r="BN555" s="27">
        <v>1</v>
      </c>
      <c r="BO555" s="29">
        <v>3</v>
      </c>
      <c r="BP555" s="27">
        <v>180</v>
      </c>
      <c r="BQ555" s="27">
        <v>0</v>
      </c>
      <c r="BR555" s="27" t="s">
        <v>1427</v>
      </c>
      <c r="BS555" s="27">
        <v>1</v>
      </c>
      <c r="BT555" s="27">
        <v>1</v>
      </c>
      <c r="BU555" s="29">
        <v>3</v>
      </c>
    </row>
    <row r="556" spans="1:73" ht="45" hidden="1" outlineLevel="2" x14ac:dyDescent="0.25">
      <c r="A556" s="27">
        <v>190</v>
      </c>
      <c r="B556" s="28">
        <v>44445.534687500003</v>
      </c>
      <c r="C556" s="28">
        <v>44445.538576388892</v>
      </c>
      <c r="D556" s="2" t="s">
        <v>387</v>
      </c>
      <c r="E556" s="27">
        <v>100</v>
      </c>
      <c r="F556" s="27">
        <v>336</v>
      </c>
      <c r="G556" s="27">
        <v>1</v>
      </c>
      <c r="H556" s="28">
        <v>44445.538586631941</v>
      </c>
      <c r="I556" s="2" t="s">
        <v>388</v>
      </c>
      <c r="J556" s="27">
        <v>45.356704711914063</v>
      </c>
      <c r="K556" s="27">
        <v>10.7362060546875</v>
      </c>
      <c r="L556" s="2" t="s">
        <v>15</v>
      </c>
      <c r="M556" s="2" t="s">
        <v>16</v>
      </c>
      <c r="N556" s="3">
        <v>5</v>
      </c>
      <c r="O556" s="27" t="s">
        <v>1427</v>
      </c>
      <c r="P556" s="27" t="s">
        <v>1427</v>
      </c>
      <c r="Q556" s="27" t="s">
        <v>1427</v>
      </c>
      <c r="R556" s="27">
        <f t="shared" si="33"/>
        <v>0</v>
      </c>
      <c r="S556" s="27"/>
      <c r="T556" s="27"/>
      <c r="U556" s="27"/>
      <c r="V556" s="27"/>
      <c r="W556" s="27"/>
      <c r="X556" s="27"/>
      <c r="Y556" s="27"/>
      <c r="Z556" s="27" t="s">
        <v>1754</v>
      </c>
      <c r="AA556" s="27" t="s">
        <v>1755</v>
      </c>
      <c r="AB556" s="27" t="s">
        <v>1756</v>
      </c>
      <c r="AC556" s="27">
        <f t="shared" si="34"/>
        <v>3</v>
      </c>
      <c r="AD556" s="27"/>
      <c r="AE556" s="27">
        <v>1</v>
      </c>
      <c r="AF556" s="27">
        <v>2</v>
      </c>
      <c r="AG556" s="27"/>
      <c r="AH556" s="27"/>
      <c r="AI556" s="27"/>
      <c r="AJ556" s="27"/>
      <c r="AK556" s="27"/>
      <c r="AL556" s="29">
        <v>0</v>
      </c>
      <c r="AM556" s="29">
        <v>0</v>
      </c>
      <c r="AN556" s="29" t="s">
        <v>1427</v>
      </c>
      <c r="AO556" s="29" t="s">
        <v>1427</v>
      </c>
      <c r="AP556" s="29" t="s">
        <v>1427</v>
      </c>
      <c r="AQ556" s="29" t="s">
        <v>1427</v>
      </c>
      <c r="AR556" s="29" t="s">
        <v>1427</v>
      </c>
      <c r="AS556" s="29" t="s">
        <v>1427</v>
      </c>
      <c r="AT556" s="29" t="str">
        <f t="shared" si="35"/>
        <v>.</v>
      </c>
      <c r="AU556" s="29">
        <v>7</v>
      </c>
      <c r="AV556" s="29">
        <v>8</v>
      </c>
      <c r="AW556" s="29">
        <v>1</v>
      </c>
      <c r="AX556" s="29">
        <v>25</v>
      </c>
      <c r="AY556" s="29">
        <v>1</v>
      </c>
      <c r="AZ556" s="27" t="s">
        <v>1427</v>
      </c>
      <c r="BA556" s="27">
        <v>67</v>
      </c>
      <c r="BB556" s="27">
        <v>1</v>
      </c>
      <c r="BC556" s="27">
        <v>0</v>
      </c>
      <c r="BD556" s="27">
        <v>0</v>
      </c>
      <c r="BE556" s="27">
        <v>0</v>
      </c>
      <c r="BF556" s="27" t="s">
        <v>2697</v>
      </c>
      <c r="BG556" s="27">
        <v>166</v>
      </c>
      <c r="BH556" s="27" t="s">
        <v>1427</v>
      </c>
      <c r="BI556" s="27">
        <v>7</v>
      </c>
      <c r="BJ556" s="27" t="s">
        <v>1427</v>
      </c>
      <c r="BK556" s="27" t="s">
        <v>1427</v>
      </c>
      <c r="BL556" s="27" t="s">
        <v>1427</v>
      </c>
      <c r="BM556" s="27" t="s">
        <v>1427</v>
      </c>
      <c r="BN556" s="27">
        <v>4</v>
      </c>
      <c r="BO556" s="29">
        <v>4</v>
      </c>
      <c r="BP556" s="27">
        <v>40</v>
      </c>
      <c r="BQ556" s="27">
        <v>0</v>
      </c>
      <c r="BR556" s="27" t="s">
        <v>1427</v>
      </c>
      <c r="BS556" s="27">
        <v>1</v>
      </c>
      <c r="BT556" s="27">
        <v>1</v>
      </c>
      <c r="BU556" s="29">
        <v>4</v>
      </c>
    </row>
    <row r="557" spans="1:73" ht="30" hidden="1" outlineLevel="2" x14ac:dyDescent="0.25">
      <c r="A557" s="27">
        <v>197</v>
      </c>
      <c r="B557" s="28">
        <v>44445.540706018517</v>
      </c>
      <c r="C557" s="28">
        <v>44445.542847222219</v>
      </c>
      <c r="D557" s="2" t="s">
        <v>400</v>
      </c>
      <c r="E557" s="27">
        <v>100</v>
      </c>
      <c r="F557" s="27">
        <v>185</v>
      </c>
      <c r="G557" s="27">
        <v>1</v>
      </c>
      <c r="H557" s="28">
        <v>44445.542860856483</v>
      </c>
      <c r="I557" s="2" t="s">
        <v>401</v>
      </c>
      <c r="J557" s="27">
        <v>40.86700439453125</v>
      </c>
      <c r="K557" s="27">
        <v>14.238494873046875</v>
      </c>
      <c r="L557" s="2" t="s">
        <v>15</v>
      </c>
      <c r="M557" s="2" t="s">
        <v>16</v>
      </c>
      <c r="N557" s="3">
        <v>5</v>
      </c>
      <c r="O557" s="27" t="s">
        <v>1427</v>
      </c>
      <c r="P557" s="27" t="s">
        <v>1427</v>
      </c>
      <c r="Q557" s="27" t="s">
        <v>1427</v>
      </c>
      <c r="R557" s="27">
        <f t="shared" si="33"/>
        <v>0</v>
      </c>
      <c r="S557" s="27"/>
      <c r="T557" s="27"/>
      <c r="U557" s="27"/>
      <c r="V557" s="27"/>
      <c r="W557" s="27"/>
      <c r="X557" s="27"/>
      <c r="Y557" s="27"/>
      <c r="Z557" s="27" t="s">
        <v>1769</v>
      </c>
      <c r="AA557" s="27" t="s">
        <v>1567</v>
      </c>
      <c r="AB557" s="27" t="s">
        <v>1453</v>
      </c>
      <c r="AC557" s="27">
        <f t="shared" si="34"/>
        <v>3</v>
      </c>
      <c r="AD557" s="27"/>
      <c r="AE557" s="27"/>
      <c r="AF557" s="27"/>
      <c r="AG557" s="27"/>
      <c r="AH557" s="27"/>
      <c r="AI557" s="27"/>
      <c r="AJ557" s="27"/>
      <c r="AK557" s="27"/>
      <c r="AL557" s="29">
        <v>0</v>
      </c>
      <c r="AM557" s="29">
        <v>0</v>
      </c>
      <c r="AN557" s="29" t="s">
        <v>1427</v>
      </c>
      <c r="AO557" s="29" t="s">
        <v>1427</v>
      </c>
      <c r="AP557" s="29" t="s">
        <v>1427</v>
      </c>
      <c r="AQ557" s="29" t="s">
        <v>1427</v>
      </c>
      <c r="AR557" s="29" t="s">
        <v>1427</v>
      </c>
      <c r="AS557" s="29" t="s">
        <v>1427</v>
      </c>
      <c r="AT557" s="29" t="str">
        <f t="shared" si="35"/>
        <v>.</v>
      </c>
      <c r="AU557" s="29">
        <v>0</v>
      </c>
      <c r="AV557" s="29">
        <v>4</v>
      </c>
      <c r="AW557" s="29">
        <v>0</v>
      </c>
      <c r="AX557" s="29">
        <v>37</v>
      </c>
      <c r="AY557" s="29">
        <v>1</v>
      </c>
      <c r="AZ557" s="27" t="s">
        <v>1427</v>
      </c>
      <c r="BA557" s="27">
        <v>46</v>
      </c>
      <c r="BB557" s="27">
        <v>0</v>
      </c>
      <c r="BC557" s="27">
        <v>1</v>
      </c>
      <c r="BD557" s="27">
        <v>0</v>
      </c>
      <c r="BE557" s="27">
        <v>0</v>
      </c>
      <c r="BF557" s="27" t="s">
        <v>2800</v>
      </c>
      <c r="BG557" s="27">
        <v>166</v>
      </c>
      <c r="BH557" s="27" t="s">
        <v>1427</v>
      </c>
      <c r="BI557" s="27">
        <v>3</v>
      </c>
      <c r="BJ557" s="27" t="s">
        <v>1427</v>
      </c>
      <c r="BK557" s="27" t="s">
        <v>1427</v>
      </c>
      <c r="BL557" s="27" t="s">
        <v>1427</v>
      </c>
      <c r="BM557" s="27" t="s">
        <v>1427</v>
      </c>
      <c r="BN557" s="27">
        <v>2</v>
      </c>
      <c r="BO557" s="29">
        <v>3</v>
      </c>
      <c r="BP557" s="27">
        <v>30</v>
      </c>
      <c r="BQ557" s="27">
        <v>0</v>
      </c>
      <c r="BR557" s="27" t="s">
        <v>1427</v>
      </c>
      <c r="BS557" s="27">
        <v>0</v>
      </c>
      <c r="BT557" s="27">
        <v>0</v>
      </c>
      <c r="BU557" s="29">
        <v>2</v>
      </c>
    </row>
    <row r="558" spans="1:73" ht="30" hidden="1" outlineLevel="2" x14ac:dyDescent="0.25">
      <c r="A558" s="27">
        <v>205</v>
      </c>
      <c r="B558" s="28">
        <v>44445.546793981484</v>
      </c>
      <c r="C558" s="28">
        <v>44445.549317129633</v>
      </c>
      <c r="D558" s="2" t="s">
        <v>416</v>
      </c>
      <c r="E558" s="27">
        <v>100</v>
      </c>
      <c r="F558" s="27">
        <v>217</v>
      </c>
      <c r="G558" s="27">
        <v>1</v>
      </c>
      <c r="H558" s="28">
        <v>44445.54932189815</v>
      </c>
      <c r="I558" s="2" t="s">
        <v>417</v>
      </c>
      <c r="J558" s="27">
        <v>45.43170166015625</v>
      </c>
      <c r="K558" s="27">
        <v>10.98590087890625</v>
      </c>
      <c r="L558" s="2" t="s">
        <v>15</v>
      </c>
      <c r="M558" s="2" t="s">
        <v>16</v>
      </c>
      <c r="N558" s="3">
        <v>5</v>
      </c>
      <c r="O558" s="27" t="s">
        <v>1427</v>
      </c>
      <c r="P558" s="27" t="s">
        <v>1427</v>
      </c>
      <c r="Q558" s="27" t="s">
        <v>1427</v>
      </c>
      <c r="R558" s="27">
        <f t="shared" si="33"/>
        <v>0</v>
      </c>
      <c r="S558" s="27"/>
      <c r="T558" s="27"/>
      <c r="U558" s="27"/>
      <c r="V558" s="27"/>
      <c r="W558" s="27"/>
      <c r="X558" s="27"/>
      <c r="Y558" s="27"/>
      <c r="Z558" s="27" t="s">
        <v>1780</v>
      </c>
      <c r="AA558" s="27" t="s">
        <v>1781</v>
      </c>
      <c r="AB558" s="27" t="s">
        <v>1782</v>
      </c>
      <c r="AC558" s="27">
        <f t="shared" si="34"/>
        <v>3</v>
      </c>
      <c r="AD558" s="27"/>
      <c r="AE558" s="27">
        <v>2</v>
      </c>
      <c r="AF558" s="27"/>
      <c r="AG558" s="27"/>
      <c r="AH558" s="27">
        <v>1</v>
      </c>
      <c r="AI558" s="27"/>
      <c r="AJ558" s="27"/>
      <c r="AK558" s="27"/>
      <c r="AL558" s="29">
        <v>0</v>
      </c>
      <c r="AM558" s="29">
        <v>0</v>
      </c>
      <c r="AN558" s="29" t="s">
        <v>1427</v>
      </c>
      <c r="AO558" s="29" t="s">
        <v>1427</v>
      </c>
      <c r="AP558" s="29" t="s">
        <v>1427</v>
      </c>
      <c r="AQ558" s="29" t="s">
        <v>1427</v>
      </c>
      <c r="AR558" s="29" t="s">
        <v>1427</v>
      </c>
      <c r="AS558" s="29" t="s">
        <v>1427</v>
      </c>
      <c r="AT558" s="29" t="str">
        <f t="shared" si="35"/>
        <v>.</v>
      </c>
      <c r="AU558" s="29">
        <v>6</v>
      </c>
      <c r="AV558" s="29">
        <v>7</v>
      </c>
      <c r="AW558" s="29">
        <v>1</v>
      </c>
      <c r="AX558" s="29">
        <v>26</v>
      </c>
      <c r="AY558" s="29">
        <v>1</v>
      </c>
      <c r="AZ558" s="27" t="s">
        <v>1427</v>
      </c>
      <c r="BA558" s="27">
        <v>67</v>
      </c>
      <c r="BB558" s="27">
        <v>1</v>
      </c>
      <c r="BC558" s="27">
        <v>0</v>
      </c>
      <c r="BD558" s="27">
        <v>0</v>
      </c>
      <c r="BE558" s="27">
        <v>0</v>
      </c>
      <c r="BF558" s="27" t="s">
        <v>2803</v>
      </c>
      <c r="BG558" s="27">
        <v>173</v>
      </c>
      <c r="BH558" s="27" t="s">
        <v>2804</v>
      </c>
      <c r="BI558" s="27">
        <v>3</v>
      </c>
      <c r="BJ558" s="27" t="s">
        <v>1427</v>
      </c>
      <c r="BK558" s="27" t="s">
        <v>1427</v>
      </c>
      <c r="BL558" s="27" t="s">
        <v>1427</v>
      </c>
      <c r="BM558" s="27" t="s">
        <v>1427</v>
      </c>
      <c r="BN558" s="27">
        <v>3</v>
      </c>
      <c r="BO558" s="29">
        <v>3</v>
      </c>
      <c r="BP558" s="27">
        <v>60</v>
      </c>
      <c r="BQ558" s="27">
        <v>0</v>
      </c>
      <c r="BR558" s="27" t="s">
        <v>1427</v>
      </c>
      <c r="BS558" s="27">
        <v>1</v>
      </c>
      <c r="BT558" s="27">
        <v>1</v>
      </c>
      <c r="BU558" s="29">
        <v>1</v>
      </c>
    </row>
    <row r="559" spans="1:73" ht="45" hidden="1" outlineLevel="2" x14ac:dyDescent="0.25">
      <c r="A559" s="27">
        <v>213</v>
      </c>
      <c r="B559" s="28">
        <v>44445.553368055553</v>
      </c>
      <c r="C559" s="28">
        <v>44445.560659722221</v>
      </c>
      <c r="D559" s="2" t="s">
        <v>432</v>
      </c>
      <c r="E559" s="27">
        <v>100</v>
      </c>
      <c r="F559" s="27">
        <v>630</v>
      </c>
      <c r="G559" s="27">
        <v>1</v>
      </c>
      <c r="H559" s="28">
        <v>44445.560669907405</v>
      </c>
      <c r="I559" s="2" t="s">
        <v>433</v>
      </c>
      <c r="J559" s="27">
        <v>45.572097778320313</v>
      </c>
      <c r="K559" s="27">
        <v>9.0780029296875</v>
      </c>
      <c r="L559" s="2" t="s">
        <v>15</v>
      </c>
      <c r="M559" s="2" t="s">
        <v>16</v>
      </c>
      <c r="N559" s="3">
        <v>5</v>
      </c>
      <c r="O559" s="27" t="s">
        <v>1427</v>
      </c>
      <c r="P559" s="27" t="s">
        <v>1427</v>
      </c>
      <c r="Q559" s="27" t="s">
        <v>1427</v>
      </c>
      <c r="R559" s="27">
        <f t="shared" si="33"/>
        <v>0</v>
      </c>
      <c r="S559" s="27"/>
      <c r="T559" s="27"/>
      <c r="U559" s="27"/>
      <c r="V559" s="27"/>
      <c r="W559" s="27"/>
      <c r="X559" s="27"/>
      <c r="Y559" s="27"/>
      <c r="Z559" s="27" t="s">
        <v>1795</v>
      </c>
      <c r="AA559" s="27" t="s">
        <v>1796</v>
      </c>
      <c r="AB559" s="27" t="s">
        <v>1797</v>
      </c>
      <c r="AC559" s="27">
        <f t="shared" si="34"/>
        <v>3</v>
      </c>
      <c r="AD559" s="27"/>
      <c r="AE559" s="27">
        <v>1</v>
      </c>
      <c r="AF559" s="27"/>
      <c r="AG559" s="27"/>
      <c r="AH559" s="27"/>
      <c r="AI559" s="27"/>
      <c r="AJ559" s="27">
        <v>1</v>
      </c>
      <c r="AK559" s="27">
        <v>1</v>
      </c>
      <c r="AL559" s="29">
        <v>0</v>
      </c>
      <c r="AM559" s="29">
        <v>0</v>
      </c>
      <c r="AN559" s="29" t="s">
        <v>1427</v>
      </c>
      <c r="AO559" s="29" t="s">
        <v>1427</v>
      </c>
      <c r="AP559" s="29" t="s">
        <v>1427</v>
      </c>
      <c r="AQ559" s="29" t="s">
        <v>1427</v>
      </c>
      <c r="AR559" s="29" t="s">
        <v>1427</v>
      </c>
      <c r="AS559" s="29" t="s">
        <v>1427</v>
      </c>
      <c r="AT559" s="29" t="str">
        <f t="shared" si="35"/>
        <v>.</v>
      </c>
      <c r="AU559" s="29">
        <v>6</v>
      </c>
      <c r="AV559" s="29">
        <v>6</v>
      </c>
      <c r="AW559" s="29">
        <v>1</v>
      </c>
      <c r="AX559" s="29">
        <v>60</v>
      </c>
      <c r="AY559" s="29">
        <v>1</v>
      </c>
      <c r="AZ559" s="27" t="s">
        <v>1427</v>
      </c>
      <c r="BA559" s="27">
        <v>67</v>
      </c>
      <c r="BB559" s="27">
        <v>1</v>
      </c>
      <c r="BC559" s="27">
        <v>0</v>
      </c>
      <c r="BD559" s="27">
        <v>0</v>
      </c>
      <c r="BE559" s="27">
        <v>0</v>
      </c>
      <c r="BF559" s="27" t="s">
        <v>2697</v>
      </c>
      <c r="BG559" s="27">
        <v>167</v>
      </c>
      <c r="BH559" s="27" t="s">
        <v>1427</v>
      </c>
      <c r="BI559" s="27">
        <v>7</v>
      </c>
      <c r="BJ559" s="27" t="s">
        <v>1427</v>
      </c>
      <c r="BK559" s="27" t="s">
        <v>1427</v>
      </c>
      <c r="BL559" s="27" t="s">
        <v>1427</v>
      </c>
      <c r="BM559" s="27" t="s">
        <v>1427</v>
      </c>
      <c r="BN559" s="27">
        <v>4</v>
      </c>
      <c r="BO559" s="29">
        <v>3</v>
      </c>
      <c r="BP559" s="27">
        <v>120</v>
      </c>
      <c r="BQ559" s="27">
        <v>0</v>
      </c>
      <c r="BR559" s="27" t="s">
        <v>1427</v>
      </c>
      <c r="BS559" s="27">
        <v>1</v>
      </c>
      <c r="BT559" s="27">
        <v>1</v>
      </c>
      <c r="BU559" s="29">
        <v>2</v>
      </c>
    </row>
    <row r="560" spans="1:73" ht="30" hidden="1" outlineLevel="2" x14ac:dyDescent="0.25">
      <c r="A560" s="27">
        <v>214</v>
      </c>
      <c r="B560" s="28">
        <v>44445.560763888891</v>
      </c>
      <c r="C560" s="28">
        <v>44445.564444444448</v>
      </c>
      <c r="D560" s="2" t="s">
        <v>434</v>
      </c>
      <c r="E560" s="27">
        <v>100</v>
      </c>
      <c r="F560" s="27">
        <v>317</v>
      </c>
      <c r="G560" s="27">
        <v>1</v>
      </c>
      <c r="H560" s="28">
        <v>44445.564450543985</v>
      </c>
      <c r="I560" s="2" t="s">
        <v>435</v>
      </c>
      <c r="J560" s="27">
        <v>44.488006591796875</v>
      </c>
      <c r="K560" s="27">
        <v>11.375198364257813</v>
      </c>
      <c r="L560" s="2" t="s">
        <v>15</v>
      </c>
      <c r="M560" s="2" t="s">
        <v>16</v>
      </c>
      <c r="N560" s="3">
        <v>5</v>
      </c>
      <c r="O560" s="27" t="s">
        <v>1427</v>
      </c>
      <c r="P560" s="27" t="s">
        <v>1427</v>
      </c>
      <c r="Q560" s="27" t="s">
        <v>1427</v>
      </c>
      <c r="R560" s="27">
        <f t="shared" si="33"/>
        <v>0</v>
      </c>
      <c r="S560" s="27"/>
      <c r="T560" s="27"/>
      <c r="U560" s="27"/>
      <c r="V560" s="27"/>
      <c r="W560" s="27"/>
      <c r="X560" s="27"/>
      <c r="Y560" s="27"/>
      <c r="Z560" s="27" t="s">
        <v>1798</v>
      </c>
      <c r="AA560" s="27" t="s">
        <v>1799</v>
      </c>
      <c r="AB560" s="27" t="s">
        <v>1800</v>
      </c>
      <c r="AC560" s="27">
        <f t="shared" si="34"/>
        <v>3</v>
      </c>
      <c r="AD560" s="27">
        <v>2</v>
      </c>
      <c r="AE560" s="27"/>
      <c r="AF560" s="27">
        <v>1</v>
      </c>
      <c r="AG560" s="27"/>
      <c r="AH560" s="27"/>
      <c r="AI560" s="27"/>
      <c r="AJ560" s="27"/>
      <c r="AK560" s="27"/>
      <c r="AL560" s="29">
        <v>0</v>
      </c>
      <c r="AM560" s="29">
        <v>0</v>
      </c>
      <c r="AN560" s="29" t="s">
        <v>1427</v>
      </c>
      <c r="AO560" s="29" t="s">
        <v>1427</v>
      </c>
      <c r="AP560" s="29" t="s">
        <v>1427</v>
      </c>
      <c r="AQ560" s="29" t="s">
        <v>1427</v>
      </c>
      <c r="AR560" s="29" t="s">
        <v>1427</v>
      </c>
      <c r="AS560" s="29" t="s">
        <v>1427</v>
      </c>
      <c r="AT560" s="29" t="str">
        <f t="shared" si="35"/>
        <v>.</v>
      </c>
      <c r="AU560" s="29">
        <v>5</v>
      </c>
      <c r="AV560" s="29">
        <v>7</v>
      </c>
      <c r="AW560" s="29">
        <v>0</v>
      </c>
      <c r="AX560" s="29">
        <v>68</v>
      </c>
      <c r="AY560" s="29">
        <v>1</v>
      </c>
      <c r="AZ560" s="27" t="s">
        <v>1427</v>
      </c>
      <c r="BA560" s="27">
        <v>67</v>
      </c>
      <c r="BB560" s="27">
        <v>1</v>
      </c>
      <c r="BC560" s="27">
        <v>0</v>
      </c>
      <c r="BD560" s="27">
        <v>0</v>
      </c>
      <c r="BE560" s="27">
        <v>0</v>
      </c>
      <c r="BF560" s="27" t="s">
        <v>2808</v>
      </c>
      <c r="BG560" s="27">
        <v>170</v>
      </c>
      <c r="BH560" s="27" t="s">
        <v>1427</v>
      </c>
      <c r="BI560" s="27">
        <v>3</v>
      </c>
      <c r="BJ560" s="27" t="s">
        <v>1427</v>
      </c>
      <c r="BK560" s="27" t="s">
        <v>1427</v>
      </c>
      <c r="BL560" s="27" t="s">
        <v>1427</v>
      </c>
      <c r="BM560" s="27" t="s">
        <v>1427</v>
      </c>
      <c r="BN560" s="27">
        <v>2</v>
      </c>
      <c r="BO560" s="29">
        <v>3</v>
      </c>
      <c r="BP560" s="27">
        <v>4</v>
      </c>
      <c r="BQ560" s="27">
        <v>0</v>
      </c>
      <c r="BR560" s="27" t="s">
        <v>1427</v>
      </c>
      <c r="BS560" s="27">
        <v>1</v>
      </c>
      <c r="BT560" s="27">
        <v>1</v>
      </c>
      <c r="BU560" s="29">
        <v>1</v>
      </c>
    </row>
    <row r="561" spans="1:73" ht="30" hidden="1" outlineLevel="2" x14ac:dyDescent="0.25">
      <c r="A561" s="27">
        <v>225</v>
      </c>
      <c r="B561" s="28">
        <v>44445.579837962963</v>
      </c>
      <c r="C561" s="28">
        <v>44445.583599537036</v>
      </c>
      <c r="D561" s="2" t="s">
        <v>455</v>
      </c>
      <c r="E561" s="27">
        <v>100</v>
      </c>
      <c r="F561" s="27">
        <v>325</v>
      </c>
      <c r="G561" s="27">
        <v>1</v>
      </c>
      <c r="H561" s="28">
        <v>44445.583611273149</v>
      </c>
      <c r="I561" s="2" t="s">
        <v>456</v>
      </c>
      <c r="J561" s="27">
        <v>41.890396118164063</v>
      </c>
      <c r="K561" s="27">
        <v>12.512603759765625</v>
      </c>
      <c r="L561" s="2" t="s">
        <v>15</v>
      </c>
      <c r="M561" s="2" t="s">
        <v>16</v>
      </c>
      <c r="N561" s="3">
        <v>5</v>
      </c>
      <c r="O561" s="27" t="s">
        <v>1427</v>
      </c>
      <c r="P561" s="27" t="s">
        <v>1427</v>
      </c>
      <c r="Q561" s="27" t="s">
        <v>1427</v>
      </c>
      <c r="R561" s="27">
        <f t="shared" si="33"/>
        <v>0</v>
      </c>
      <c r="S561" s="27"/>
      <c r="T561" s="27"/>
      <c r="U561" s="27"/>
      <c r="V561" s="27"/>
      <c r="W561" s="27"/>
      <c r="X561" s="27"/>
      <c r="Y561" s="27"/>
      <c r="Z561" s="27" t="s">
        <v>1815</v>
      </c>
      <c r="AA561" s="27" t="s">
        <v>1816</v>
      </c>
      <c r="AB561" s="27" t="s">
        <v>1817</v>
      </c>
      <c r="AC561" s="27">
        <f t="shared" si="34"/>
        <v>3</v>
      </c>
      <c r="AD561" s="27">
        <v>1</v>
      </c>
      <c r="AE561" s="27">
        <v>1</v>
      </c>
      <c r="AF561" s="27"/>
      <c r="AG561" s="27"/>
      <c r="AH561" s="27"/>
      <c r="AI561" s="27"/>
      <c r="AJ561" s="27"/>
      <c r="AK561" s="27">
        <v>1</v>
      </c>
      <c r="AL561" s="29">
        <v>0</v>
      </c>
      <c r="AM561" s="29">
        <v>0</v>
      </c>
      <c r="AN561" s="29" t="s">
        <v>1427</v>
      </c>
      <c r="AO561" s="29" t="s">
        <v>1427</v>
      </c>
      <c r="AP561" s="29" t="s">
        <v>1427</v>
      </c>
      <c r="AQ561" s="29" t="s">
        <v>1427</v>
      </c>
      <c r="AR561" s="29" t="s">
        <v>1427</v>
      </c>
      <c r="AS561" s="29" t="s">
        <v>1427</v>
      </c>
      <c r="AT561" s="29" t="str">
        <f t="shared" si="35"/>
        <v>.</v>
      </c>
      <c r="AU561" s="29">
        <v>8</v>
      </c>
      <c r="AV561" s="29">
        <v>9</v>
      </c>
      <c r="AW561" s="29">
        <v>1</v>
      </c>
      <c r="AX561" s="29">
        <v>44</v>
      </c>
      <c r="AY561" s="29">
        <v>1</v>
      </c>
      <c r="AZ561" s="27" t="s">
        <v>1427</v>
      </c>
      <c r="BA561" s="27">
        <v>103</v>
      </c>
      <c r="BB561" s="27">
        <v>1</v>
      </c>
      <c r="BC561" s="27">
        <v>0</v>
      </c>
      <c r="BD561" s="27">
        <v>0</v>
      </c>
      <c r="BE561" s="27">
        <v>0</v>
      </c>
      <c r="BF561" s="27" t="s">
        <v>2617</v>
      </c>
      <c r="BG561" s="27">
        <v>167</v>
      </c>
      <c r="BH561" s="27" t="s">
        <v>1427</v>
      </c>
      <c r="BI561" s="27">
        <v>7</v>
      </c>
      <c r="BJ561" s="27" t="s">
        <v>1427</v>
      </c>
      <c r="BK561" s="27" t="s">
        <v>1427</v>
      </c>
      <c r="BL561" s="27" t="s">
        <v>1427</v>
      </c>
      <c r="BM561" s="27" t="s">
        <v>1427</v>
      </c>
      <c r="BN561" s="27">
        <v>1</v>
      </c>
      <c r="BO561" s="29">
        <v>4</v>
      </c>
      <c r="BP561" s="27">
        <v>60</v>
      </c>
      <c r="BQ561" s="27">
        <v>0</v>
      </c>
      <c r="BR561" s="27" t="s">
        <v>1427</v>
      </c>
      <c r="BS561" s="27">
        <v>1</v>
      </c>
      <c r="BT561" s="27">
        <v>0</v>
      </c>
      <c r="BU561" s="29">
        <v>3</v>
      </c>
    </row>
    <row r="562" spans="1:73" ht="30" hidden="1" outlineLevel="2" x14ac:dyDescent="0.25">
      <c r="A562" s="27">
        <v>230</v>
      </c>
      <c r="B562" s="28">
        <v>44445.587372685186</v>
      </c>
      <c r="C562" s="28">
        <v>44445.589641203704</v>
      </c>
      <c r="D562" s="2" t="s">
        <v>465</v>
      </c>
      <c r="E562" s="27">
        <v>100</v>
      </c>
      <c r="F562" s="27">
        <v>195</v>
      </c>
      <c r="G562" s="27">
        <v>1</v>
      </c>
      <c r="H562" s="28">
        <v>44445.589647766203</v>
      </c>
      <c r="I562" s="2" t="s">
        <v>466</v>
      </c>
      <c r="J562" s="27">
        <v>44.70269775390625</v>
      </c>
      <c r="K562" s="27">
        <v>10.630294799804688</v>
      </c>
      <c r="L562" s="2" t="s">
        <v>15</v>
      </c>
      <c r="M562" s="2" t="s">
        <v>16</v>
      </c>
      <c r="N562" s="3">
        <v>5</v>
      </c>
      <c r="O562" s="27" t="s">
        <v>1427</v>
      </c>
      <c r="P562" s="27" t="s">
        <v>1427</v>
      </c>
      <c r="Q562" s="27" t="s">
        <v>1427</v>
      </c>
      <c r="R562" s="27">
        <f t="shared" si="33"/>
        <v>0</v>
      </c>
      <c r="S562" s="27"/>
      <c r="T562" s="27"/>
      <c r="U562" s="27"/>
      <c r="V562" s="27"/>
      <c r="W562" s="27"/>
      <c r="X562" s="27"/>
      <c r="Y562" s="27"/>
      <c r="Z562" s="27" t="s">
        <v>1826</v>
      </c>
      <c r="AA562" s="27" t="s">
        <v>1827</v>
      </c>
      <c r="AB562" s="27" t="s">
        <v>1828</v>
      </c>
      <c r="AC562" s="27">
        <f t="shared" si="34"/>
        <v>3</v>
      </c>
      <c r="AD562" s="27"/>
      <c r="AE562" s="27">
        <v>1</v>
      </c>
      <c r="AF562" s="27"/>
      <c r="AG562" s="27"/>
      <c r="AH562" s="27">
        <v>1</v>
      </c>
      <c r="AI562" s="27"/>
      <c r="AJ562" s="27">
        <v>1</v>
      </c>
      <c r="AK562" s="27"/>
      <c r="AL562" s="29">
        <v>0</v>
      </c>
      <c r="AM562" s="29">
        <v>0</v>
      </c>
      <c r="AN562" s="29" t="s">
        <v>1427</v>
      </c>
      <c r="AO562" s="29" t="s">
        <v>1427</v>
      </c>
      <c r="AP562" s="29" t="s">
        <v>1427</v>
      </c>
      <c r="AQ562" s="29" t="s">
        <v>1427</v>
      </c>
      <c r="AR562" s="29" t="s">
        <v>1427</v>
      </c>
      <c r="AS562" s="29" t="s">
        <v>1427</v>
      </c>
      <c r="AT562" s="29" t="str">
        <f t="shared" si="35"/>
        <v>.</v>
      </c>
      <c r="AU562" s="29">
        <v>6</v>
      </c>
      <c r="AV562" s="29">
        <v>7</v>
      </c>
      <c r="AW562" s="29">
        <v>1</v>
      </c>
      <c r="AX562" s="29">
        <v>31</v>
      </c>
      <c r="AY562" s="29">
        <v>1</v>
      </c>
      <c r="AZ562" s="27" t="s">
        <v>1427</v>
      </c>
      <c r="BA562" s="27">
        <v>100</v>
      </c>
      <c r="BB562" s="27">
        <v>1</v>
      </c>
      <c r="BC562" s="27">
        <v>0</v>
      </c>
      <c r="BD562" s="27">
        <v>0</v>
      </c>
      <c r="BE562" s="27">
        <v>0</v>
      </c>
      <c r="BF562" s="27" t="s">
        <v>2614</v>
      </c>
      <c r="BG562" s="27">
        <v>166</v>
      </c>
      <c r="BH562" s="27" t="s">
        <v>1427</v>
      </c>
      <c r="BI562" s="27">
        <v>7</v>
      </c>
      <c r="BJ562" s="27" t="s">
        <v>1427</v>
      </c>
      <c r="BK562" s="27" t="s">
        <v>1427</v>
      </c>
      <c r="BL562" s="27" t="s">
        <v>1427</v>
      </c>
      <c r="BM562" s="27" t="s">
        <v>1427</v>
      </c>
      <c r="BN562" s="27">
        <v>1</v>
      </c>
      <c r="BO562" s="29">
        <v>4</v>
      </c>
      <c r="BP562" s="27">
        <v>60</v>
      </c>
      <c r="BQ562" s="27">
        <v>0</v>
      </c>
      <c r="BR562" s="27" t="s">
        <v>1427</v>
      </c>
      <c r="BS562" s="27">
        <v>1</v>
      </c>
      <c r="BT562" s="27">
        <v>1</v>
      </c>
      <c r="BU562" s="29">
        <v>5</v>
      </c>
    </row>
    <row r="563" spans="1:73" ht="30" hidden="1" outlineLevel="2" x14ac:dyDescent="0.25">
      <c r="A563" s="27">
        <v>253</v>
      </c>
      <c r="B563" s="28">
        <v>44445.62159722222</v>
      </c>
      <c r="C563" s="28">
        <v>44445.625196759262</v>
      </c>
      <c r="D563" s="2" t="s">
        <v>511</v>
      </c>
      <c r="E563" s="27">
        <v>100</v>
      </c>
      <c r="F563" s="27">
        <v>310</v>
      </c>
      <c r="G563" s="27">
        <v>1</v>
      </c>
      <c r="H563" s="28">
        <v>44445.625204641205</v>
      </c>
      <c r="I563" s="2" t="s">
        <v>512</v>
      </c>
      <c r="J563" s="27">
        <v>45.173904418945313</v>
      </c>
      <c r="K563" s="27">
        <v>11.957305908203125</v>
      </c>
      <c r="L563" s="2" t="s">
        <v>15</v>
      </c>
      <c r="M563" s="2" t="s">
        <v>16</v>
      </c>
      <c r="N563" s="3">
        <v>5</v>
      </c>
      <c r="O563" s="27" t="s">
        <v>1427</v>
      </c>
      <c r="P563" s="27" t="s">
        <v>1427</v>
      </c>
      <c r="Q563" s="27" t="s">
        <v>1427</v>
      </c>
      <c r="R563" s="27">
        <f t="shared" si="33"/>
        <v>0</v>
      </c>
      <c r="S563" s="27"/>
      <c r="T563" s="27"/>
      <c r="U563" s="27"/>
      <c r="V563" s="27"/>
      <c r="W563" s="27"/>
      <c r="X563" s="27"/>
      <c r="Y563" s="27"/>
      <c r="Z563" s="27" t="s">
        <v>1443</v>
      </c>
      <c r="AA563" s="27" t="s">
        <v>1862</v>
      </c>
      <c r="AB563" s="27" t="s">
        <v>1863</v>
      </c>
      <c r="AC563" s="27">
        <f t="shared" si="34"/>
        <v>3</v>
      </c>
      <c r="AD563" s="27"/>
      <c r="AE563" s="27">
        <v>1</v>
      </c>
      <c r="AF563" s="27"/>
      <c r="AG563" s="27">
        <v>1</v>
      </c>
      <c r="AH563" s="27"/>
      <c r="AI563" s="27">
        <v>1</v>
      </c>
      <c r="AJ563" s="27"/>
      <c r="AK563" s="27"/>
      <c r="AL563" s="29">
        <v>0</v>
      </c>
      <c r="AM563" s="29">
        <v>0</v>
      </c>
      <c r="AN563" s="29" t="s">
        <v>1427</v>
      </c>
      <c r="AO563" s="29" t="s">
        <v>1427</v>
      </c>
      <c r="AP563" s="29" t="s">
        <v>1427</v>
      </c>
      <c r="AQ563" s="29" t="s">
        <v>1427</v>
      </c>
      <c r="AR563" s="29" t="s">
        <v>1427</v>
      </c>
      <c r="AS563" s="29" t="s">
        <v>1427</v>
      </c>
      <c r="AT563" s="29" t="str">
        <f t="shared" si="35"/>
        <v>.</v>
      </c>
      <c r="AU563" s="29">
        <v>6</v>
      </c>
      <c r="AV563" s="29">
        <v>6</v>
      </c>
      <c r="AW563" s="29">
        <v>1</v>
      </c>
      <c r="AX563" s="29">
        <v>40</v>
      </c>
      <c r="AY563" s="29">
        <v>1</v>
      </c>
      <c r="AZ563" s="27" t="s">
        <v>1427</v>
      </c>
      <c r="BA563" s="27">
        <v>67</v>
      </c>
      <c r="BB563" s="27">
        <v>1</v>
      </c>
      <c r="BC563" s="27">
        <v>0</v>
      </c>
      <c r="BD563" s="27">
        <v>0</v>
      </c>
      <c r="BE563" s="27">
        <v>0</v>
      </c>
      <c r="BF563" s="27" t="s">
        <v>2823</v>
      </c>
      <c r="BG563" s="27">
        <v>173</v>
      </c>
      <c r="BH563" s="27" t="s">
        <v>1427</v>
      </c>
      <c r="BI563" s="27">
        <v>7</v>
      </c>
      <c r="BJ563" s="27" t="s">
        <v>1427</v>
      </c>
      <c r="BK563" s="27" t="s">
        <v>1427</v>
      </c>
      <c r="BL563" s="27" t="s">
        <v>1427</v>
      </c>
      <c r="BM563" s="27" t="s">
        <v>1427</v>
      </c>
      <c r="BN563" s="27">
        <v>4</v>
      </c>
      <c r="BO563" s="29">
        <v>2</v>
      </c>
      <c r="BP563" s="27">
        <v>0</v>
      </c>
      <c r="BQ563" s="27">
        <v>1</v>
      </c>
      <c r="BR563" s="27">
        <v>1</v>
      </c>
      <c r="BS563" s="27">
        <v>0</v>
      </c>
      <c r="BT563" s="27">
        <v>1</v>
      </c>
      <c r="BU563" s="29">
        <v>6</v>
      </c>
    </row>
    <row r="564" spans="1:73" ht="45" hidden="1" outlineLevel="2" x14ac:dyDescent="0.25">
      <c r="A564" s="27">
        <v>261</v>
      </c>
      <c r="B564" s="28">
        <v>44445.64130787037</v>
      </c>
      <c r="C564" s="28">
        <v>44445.645462962966</v>
      </c>
      <c r="D564" s="2" t="s">
        <v>527</v>
      </c>
      <c r="E564" s="27">
        <v>100</v>
      </c>
      <c r="F564" s="27">
        <v>358</v>
      </c>
      <c r="G564" s="27">
        <v>1</v>
      </c>
      <c r="H564" s="28">
        <v>44445.645474131947</v>
      </c>
      <c r="I564" s="2" t="s">
        <v>528</v>
      </c>
      <c r="J564" s="27">
        <v>38.130203247070313</v>
      </c>
      <c r="K564" s="27">
        <v>13.328994750976563</v>
      </c>
      <c r="L564" s="2" t="s">
        <v>15</v>
      </c>
      <c r="M564" s="2" t="s">
        <v>16</v>
      </c>
      <c r="N564" s="3">
        <v>5</v>
      </c>
      <c r="O564" s="27" t="s">
        <v>1427</v>
      </c>
      <c r="P564" s="27" t="s">
        <v>1427</v>
      </c>
      <c r="Q564" s="27" t="s">
        <v>1427</v>
      </c>
      <c r="R564" s="27">
        <f t="shared" si="33"/>
        <v>0</v>
      </c>
      <c r="S564" s="27"/>
      <c r="T564" s="27"/>
      <c r="U564" s="27"/>
      <c r="V564" s="27"/>
      <c r="W564" s="27"/>
      <c r="X564" s="27"/>
      <c r="Y564" s="27"/>
      <c r="Z564" s="27" t="s">
        <v>1873</v>
      </c>
      <c r="AA564" s="27" t="s">
        <v>1874</v>
      </c>
      <c r="AB564" s="27" t="s">
        <v>1875</v>
      </c>
      <c r="AC564" s="27">
        <f t="shared" si="34"/>
        <v>3</v>
      </c>
      <c r="AD564" s="27"/>
      <c r="AE564" s="27"/>
      <c r="AF564" s="27"/>
      <c r="AG564" s="27"/>
      <c r="AH564" s="27"/>
      <c r="AI564" s="27"/>
      <c r="AJ564" s="27">
        <v>1</v>
      </c>
      <c r="AK564" s="27">
        <v>2</v>
      </c>
      <c r="AL564" s="29">
        <v>0</v>
      </c>
      <c r="AM564" s="29">
        <v>0</v>
      </c>
      <c r="AN564" s="29" t="s">
        <v>1427</v>
      </c>
      <c r="AO564" s="29" t="s">
        <v>1427</v>
      </c>
      <c r="AP564" s="29" t="s">
        <v>1427</v>
      </c>
      <c r="AQ564" s="29" t="s">
        <v>1427</v>
      </c>
      <c r="AR564" s="29" t="s">
        <v>1427</v>
      </c>
      <c r="AS564" s="29" t="s">
        <v>1427</v>
      </c>
      <c r="AT564" s="29" t="str">
        <f t="shared" si="35"/>
        <v>.</v>
      </c>
      <c r="AU564" s="29">
        <v>8</v>
      </c>
      <c r="AV564" s="29">
        <v>9</v>
      </c>
      <c r="AW564" s="29">
        <v>0</v>
      </c>
      <c r="AX564" s="29">
        <v>45</v>
      </c>
      <c r="AY564" s="29">
        <v>1</v>
      </c>
      <c r="AZ564" s="27" t="s">
        <v>1427</v>
      </c>
      <c r="BA564" s="27">
        <v>68</v>
      </c>
      <c r="BB564" s="27">
        <v>0</v>
      </c>
      <c r="BC564" s="27">
        <v>0</v>
      </c>
      <c r="BD564" s="27">
        <v>0</v>
      </c>
      <c r="BE564" s="27">
        <v>1</v>
      </c>
      <c r="BF564" s="27" t="s">
        <v>2824</v>
      </c>
      <c r="BG564" s="27">
        <v>167</v>
      </c>
      <c r="BH564" s="27" t="s">
        <v>1427</v>
      </c>
      <c r="BI564" s="27">
        <v>5</v>
      </c>
      <c r="BJ564" s="27">
        <v>16</v>
      </c>
      <c r="BK564" s="27" t="s">
        <v>1427</v>
      </c>
      <c r="BL564" s="27">
        <v>116</v>
      </c>
      <c r="BM564" s="27" t="s">
        <v>3145</v>
      </c>
      <c r="BN564" s="27">
        <v>2</v>
      </c>
      <c r="BO564" s="29">
        <v>4</v>
      </c>
      <c r="BP564" s="27">
        <v>200</v>
      </c>
      <c r="BQ564" s="27">
        <v>0</v>
      </c>
      <c r="BR564" s="27" t="s">
        <v>1427</v>
      </c>
      <c r="BS564" s="27">
        <v>1</v>
      </c>
      <c r="BT564" s="27">
        <v>1</v>
      </c>
      <c r="BU564" s="29">
        <v>6</v>
      </c>
    </row>
    <row r="565" spans="1:73" ht="30" hidden="1" outlineLevel="2" x14ac:dyDescent="0.25">
      <c r="A565" s="27">
        <v>267</v>
      </c>
      <c r="B565" s="28">
        <v>44445.655057870368</v>
      </c>
      <c r="C565" s="28">
        <v>44445.658518518518</v>
      </c>
      <c r="D565" s="2" t="s">
        <v>539</v>
      </c>
      <c r="E565" s="27">
        <v>100</v>
      </c>
      <c r="F565" s="27">
        <v>299</v>
      </c>
      <c r="G565" s="27">
        <v>1</v>
      </c>
      <c r="H565" s="28">
        <v>44445.658526388892</v>
      </c>
      <c r="I565" s="2" t="s">
        <v>540</v>
      </c>
      <c r="J565" s="27">
        <v>41.134902954101563</v>
      </c>
      <c r="K565" s="27">
        <v>16.85400390625</v>
      </c>
      <c r="L565" s="2" t="s">
        <v>15</v>
      </c>
      <c r="M565" s="2" t="s">
        <v>16</v>
      </c>
      <c r="N565" s="3">
        <v>5</v>
      </c>
      <c r="O565" s="27" t="s">
        <v>1427</v>
      </c>
      <c r="P565" s="27" t="s">
        <v>1427</v>
      </c>
      <c r="Q565" s="27" t="s">
        <v>1427</v>
      </c>
      <c r="R565" s="27">
        <f t="shared" si="33"/>
        <v>0</v>
      </c>
      <c r="S565" s="27"/>
      <c r="T565" s="27"/>
      <c r="U565" s="27"/>
      <c r="V565" s="27"/>
      <c r="W565" s="27"/>
      <c r="X565" s="27"/>
      <c r="Y565" s="27"/>
      <c r="Z565" s="27" t="s">
        <v>1880</v>
      </c>
      <c r="AA565" s="27" t="s">
        <v>1881</v>
      </c>
      <c r="AB565" s="27" t="s">
        <v>1882</v>
      </c>
      <c r="AC565" s="27">
        <f t="shared" si="34"/>
        <v>3</v>
      </c>
      <c r="AD565" s="27"/>
      <c r="AE565" s="27"/>
      <c r="AF565" s="27"/>
      <c r="AG565" s="27"/>
      <c r="AH565" s="27"/>
      <c r="AI565" s="27">
        <v>1</v>
      </c>
      <c r="AJ565" s="27"/>
      <c r="AK565" s="27">
        <v>2</v>
      </c>
      <c r="AL565" s="29">
        <v>0</v>
      </c>
      <c r="AM565" s="29">
        <v>0</v>
      </c>
      <c r="AN565" s="29" t="s">
        <v>1427</v>
      </c>
      <c r="AO565" s="29" t="s">
        <v>1427</v>
      </c>
      <c r="AP565" s="29" t="s">
        <v>1427</v>
      </c>
      <c r="AQ565" s="29" t="s">
        <v>1427</v>
      </c>
      <c r="AR565" s="29" t="s">
        <v>1427</v>
      </c>
      <c r="AS565" s="29" t="s">
        <v>1427</v>
      </c>
      <c r="AT565" s="29" t="str">
        <f t="shared" si="35"/>
        <v>.</v>
      </c>
      <c r="AU565" s="29">
        <v>7</v>
      </c>
      <c r="AV565" s="29">
        <v>8</v>
      </c>
      <c r="AW565" s="29">
        <v>0</v>
      </c>
      <c r="AX565" s="29">
        <v>38</v>
      </c>
      <c r="AY565" s="29">
        <v>1</v>
      </c>
      <c r="AZ565" s="27" t="s">
        <v>1427</v>
      </c>
      <c r="BA565" s="27">
        <v>67</v>
      </c>
      <c r="BB565" s="27">
        <v>1</v>
      </c>
      <c r="BC565" s="27">
        <v>0</v>
      </c>
      <c r="BD565" s="27">
        <v>0</v>
      </c>
      <c r="BE565" s="27">
        <v>0</v>
      </c>
      <c r="BF565" s="27" t="s">
        <v>2765</v>
      </c>
      <c r="BG565" s="27">
        <v>166</v>
      </c>
      <c r="BH565" s="27" t="s">
        <v>1427</v>
      </c>
      <c r="BI565" s="27">
        <v>7</v>
      </c>
      <c r="BJ565" s="27" t="s">
        <v>1427</v>
      </c>
      <c r="BK565" s="27" t="s">
        <v>1427</v>
      </c>
      <c r="BL565" s="27" t="s">
        <v>1427</v>
      </c>
      <c r="BM565" s="27" t="s">
        <v>1427</v>
      </c>
      <c r="BN565" s="27">
        <v>2</v>
      </c>
      <c r="BO565" s="29">
        <v>3</v>
      </c>
      <c r="BP565" s="27">
        <v>90</v>
      </c>
      <c r="BQ565" s="27">
        <v>0</v>
      </c>
      <c r="BR565" s="27" t="s">
        <v>1427</v>
      </c>
      <c r="BS565" s="27">
        <v>1</v>
      </c>
      <c r="BT565" s="27">
        <v>1</v>
      </c>
      <c r="BU565" s="29">
        <v>3</v>
      </c>
    </row>
    <row r="566" spans="1:73" ht="30" hidden="1" outlineLevel="2" x14ac:dyDescent="0.25">
      <c r="A566" s="27">
        <v>273</v>
      </c>
      <c r="B566" s="28">
        <v>44445.666886574072</v>
      </c>
      <c r="C566" s="28">
        <v>44445.669039351851</v>
      </c>
      <c r="D566" s="2" t="s">
        <v>551</v>
      </c>
      <c r="E566" s="27">
        <v>100</v>
      </c>
      <c r="F566" s="27">
        <v>185</v>
      </c>
      <c r="G566" s="27">
        <v>1</v>
      </c>
      <c r="H566" s="28">
        <v>44445.6690431713</v>
      </c>
      <c r="I566" s="2" t="s">
        <v>552</v>
      </c>
      <c r="J566" s="27">
        <v>38.130203247070313</v>
      </c>
      <c r="K566" s="27">
        <v>13.328994750976563</v>
      </c>
      <c r="L566" s="2" t="s">
        <v>15</v>
      </c>
      <c r="M566" s="2" t="s">
        <v>16</v>
      </c>
      <c r="N566" s="3">
        <v>5</v>
      </c>
      <c r="O566" s="27" t="s">
        <v>1427</v>
      </c>
      <c r="P566" s="27" t="s">
        <v>1427</v>
      </c>
      <c r="Q566" s="27" t="s">
        <v>1427</v>
      </c>
      <c r="R566" s="27">
        <f t="shared" si="33"/>
        <v>0</v>
      </c>
      <c r="S566" s="27"/>
      <c r="T566" s="27"/>
      <c r="U566" s="27"/>
      <c r="V566" s="27"/>
      <c r="W566" s="27"/>
      <c r="X566" s="27"/>
      <c r="Y566" s="27"/>
      <c r="Z566" s="27" t="s">
        <v>1889</v>
      </c>
      <c r="AA566" s="27" t="s">
        <v>1890</v>
      </c>
      <c r="AB566" s="27" t="s">
        <v>1891</v>
      </c>
      <c r="AC566" s="27">
        <f t="shared" si="34"/>
        <v>3</v>
      </c>
      <c r="AD566" s="27">
        <v>1</v>
      </c>
      <c r="AE566" s="27"/>
      <c r="AF566" s="27">
        <v>1</v>
      </c>
      <c r="AG566" s="27"/>
      <c r="AH566" s="27"/>
      <c r="AI566" s="27"/>
      <c r="AJ566" s="27"/>
      <c r="AK566" s="27">
        <v>1</v>
      </c>
      <c r="AL566" s="29">
        <v>0</v>
      </c>
      <c r="AM566" s="29">
        <v>0</v>
      </c>
      <c r="AN566" s="29" t="s">
        <v>1427</v>
      </c>
      <c r="AO566" s="29" t="s">
        <v>1427</v>
      </c>
      <c r="AP566" s="29" t="s">
        <v>1427</v>
      </c>
      <c r="AQ566" s="29" t="s">
        <v>1427</v>
      </c>
      <c r="AR566" s="29" t="s">
        <v>1427</v>
      </c>
      <c r="AS566" s="29" t="s">
        <v>1427</v>
      </c>
      <c r="AT566" s="29" t="str">
        <f t="shared" si="35"/>
        <v>.</v>
      </c>
      <c r="AU566" s="29">
        <v>6</v>
      </c>
      <c r="AV566" s="29">
        <v>6</v>
      </c>
      <c r="AW566" s="29">
        <v>1</v>
      </c>
      <c r="AX566" s="29">
        <v>37</v>
      </c>
      <c r="AY566" s="29">
        <v>1</v>
      </c>
      <c r="AZ566" s="27" t="s">
        <v>1427</v>
      </c>
      <c r="BA566" s="27">
        <v>68</v>
      </c>
      <c r="BB566" s="27">
        <v>0</v>
      </c>
      <c r="BC566" s="27">
        <v>0</v>
      </c>
      <c r="BD566" s="27">
        <v>0</v>
      </c>
      <c r="BE566" s="27">
        <v>1</v>
      </c>
      <c r="BF566" s="27" t="s">
        <v>2603</v>
      </c>
      <c r="BG566" s="27">
        <v>173</v>
      </c>
      <c r="BH566" s="27" t="s">
        <v>2827</v>
      </c>
      <c r="BI566" s="27">
        <v>3</v>
      </c>
      <c r="BJ566" s="27" t="s">
        <v>1427</v>
      </c>
      <c r="BK566" s="27" t="s">
        <v>1427</v>
      </c>
      <c r="BL566" s="27" t="s">
        <v>1427</v>
      </c>
      <c r="BM566" s="27" t="s">
        <v>1427</v>
      </c>
      <c r="BN566" s="27">
        <v>3</v>
      </c>
      <c r="BO566" s="29">
        <v>3</v>
      </c>
      <c r="BP566" s="27">
        <v>400</v>
      </c>
      <c r="BQ566" s="27">
        <v>0</v>
      </c>
      <c r="BR566" s="27" t="s">
        <v>1427</v>
      </c>
      <c r="BS566" s="27">
        <v>1</v>
      </c>
      <c r="BT566" s="27">
        <v>1</v>
      </c>
      <c r="BU566" s="29">
        <v>4</v>
      </c>
    </row>
    <row r="567" spans="1:73" ht="45" hidden="1" outlineLevel="2" x14ac:dyDescent="0.25">
      <c r="A567" s="27">
        <v>283</v>
      </c>
      <c r="B567" s="28">
        <v>44445.71534722222</v>
      </c>
      <c r="C567" s="28">
        <v>44445.717870370368</v>
      </c>
      <c r="D567" s="2" t="s">
        <v>571</v>
      </c>
      <c r="E567" s="27">
        <v>100</v>
      </c>
      <c r="F567" s="27">
        <v>217</v>
      </c>
      <c r="G567" s="27">
        <v>1</v>
      </c>
      <c r="H567" s="28">
        <v>44445.717876504626</v>
      </c>
      <c r="I567" s="2" t="s">
        <v>572</v>
      </c>
      <c r="J567" s="27">
        <v>43.147903442382813</v>
      </c>
      <c r="K567" s="27">
        <v>12.109695434570313</v>
      </c>
      <c r="L567" s="2" t="s">
        <v>15</v>
      </c>
      <c r="M567" s="2" t="s">
        <v>16</v>
      </c>
      <c r="N567" s="3">
        <v>5</v>
      </c>
      <c r="O567" s="27" t="s">
        <v>1427</v>
      </c>
      <c r="P567" s="27" t="s">
        <v>1427</v>
      </c>
      <c r="Q567" s="27" t="s">
        <v>1427</v>
      </c>
      <c r="R567" s="27">
        <f t="shared" si="33"/>
        <v>0</v>
      </c>
      <c r="S567" s="27"/>
      <c r="T567" s="27"/>
      <c r="U567" s="27"/>
      <c r="V567" s="27"/>
      <c r="W567" s="27"/>
      <c r="X567" s="27"/>
      <c r="Y567" s="27"/>
      <c r="Z567" s="27" t="s">
        <v>1907</v>
      </c>
      <c r="AA567" s="27" t="s">
        <v>1908</v>
      </c>
      <c r="AB567" s="27" t="s">
        <v>1909</v>
      </c>
      <c r="AC567" s="27">
        <f t="shared" si="34"/>
        <v>3</v>
      </c>
      <c r="AD567" s="27">
        <v>1</v>
      </c>
      <c r="AE567" s="27">
        <v>1</v>
      </c>
      <c r="AF567" s="27">
        <v>1</v>
      </c>
      <c r="AG567" s="27"/>
      <c r="AH567" s="27"/>
      <c r="AI567" s="27"/>
      <c r="AJ567" s="27"/>
      <c r="AK567" s="27"/>
      <c r="AL567" s="29">
        <v>0</v>
      </c>
      <c r="AM567" s="29">
        <v>0</v>
      </c>
      <c r="AN567" s="29" t="s">
        <v>1427</v>
      </c>
      <c r="AO567" s="29" t="s">
        <v>1427</v>
      </c>
      <c r="AP567" s="29" t="s">
        <v>1427</v>
      </c>
      <c r="AQ567" s="29" t="s">
        <v>1427</v>
      </c>
      <c r="AR567" s="29" t="s">
        <v>1427</v>
      </c>
      <c r="AS567" s="29" t="s">
        <v>1427</v>
      </c>
      <c r="AT567" s="29" t="str">
        <f t="shared" si="35"/>
        <v>.</v>
      </c>
      <c r="AU567" s="29">
        <v>5</v>
      </c>
      <c r="AV567" s="29">
        <v>5</v>
      </c>
      <c r="AW567" s="29">
        <v>1</v>
      </c>
      <c r="AX567" s="29">
        <v>31</v>
      </c>
      <c r="AY567" s="29">
        <v>1</v>
      </c>
      <c r="AZ567" s="27" t="s">
        <v>1427</v>
      </c>
      <c r="BA567" s="27">
        <v>58</v>
      </c>
      <c r="BB567" s="27">
        <v>1</v>
      </c>
      <c r="BC567" s="27">
        <v>0</v>
      </c>
      <c r="BD567" s="27">
        <v>0</v>
      </c>
      <c r="BE567" s="27">
        <v>0</v>
      </c>
      <c r="BF567" s="27" t="s">
        <v>2599</v>
      </c>
      <c r="BG567" s="27">
        <v>168</v>
      </c>
      <c r="BH567" s="27" t="s">
        <v>1427</v>
      </c>
      <c r="BI567" s="27">
        <v>5</v>
      </c>
      <c r="BJ567" s="27">
        <v>11</v>
      </c>
      <c r="BK567" s="27" t="s">
        <v>1427</v>
      </c>
      <c r="BL567" s="27">
        <v>116</v>
      </c>
      <c r="BM567" s="27" t="s">
        <v>2603</v>
      </c>
      <c r="BN567" s="27">
        <v>4</v>
      </c>
      <c r="BO567" s="29">
        <v>4</v>
      </c>
      <c r="BP567" s="27">
        <v>120</v>
      </c>
      <c r="BQ567" s="27">
        <v>0</v>
      </c>
      <c r="BR567" s="27" t="s">
        <v>1427</v>
      </c>
      <c r="BS567" s="27">
        <v>1</v>
      </c>
      <c r="BT567" s="27">
        <v>0</v>
      </c>
      <c r="BU567" s="29">
        <v>2</v>
      </c>
    </row>
    <row r="568" spans="1:73" ht="45" hidden="1" outlineLevel="2" x14ac:dyDescent="0.25">
      <c r="A568" s="27">
        <v>288</v>
      </c>
      <c r="B568" s="28">
        <v>44445.782233796293</v>
      </c>
      <c r="C568" s="28">
        <v>44445.784490740742</v>
      </c>
      <c r="D568" s="2" t="s">
        <v>581</v>
      </c>
      <c r="E568" s="27">
        <v>100</v>
      </c>
      <c r="F568" s="27">
        <v>194</v>
      </c>
      <c r="G568" s="27">
        <v>1</v>
      </c>
      <c r="H568" s="28">
        <v>44445.78449578704</v>
      </c>
      <c r="I568" s="2" t="s">
        <v>582</v>
      </c>
      <c r="J568" s="27">
        <v>30.585098266601563</v>
      </c>
      <c r="K568" s="27">
        <v>114.26620483398438</v>
      </c>
      <c r="L568" s="2" t="s">
        <v>15</v>
      </c>
      <c r="M568" s="2" t="s">
        <v>87</v>
      </c>
      <c r="N568" s="3">
        <v>5</v>
      </c>
      <c r="O568" s="27" t="s">
        <v>1427</v>
      </c>
      <c r="P568" s="27" t="s">
        <v>1427</v>
      </c>
      <c r="Q568" s="27" t="s">
        <v>1427</v>
      </c>
      <c r="R568" s="27">
        <f t="shared" si="33"/>
        <v>0</v>
      </c>
      <c r="S568" s="27"/>
      <c r="T568" s="27"/>
      <c r="U568" s="27"/>
      <c r="V568" s="27"/>
      <c r="W568" s="27"/>
      <c r="X568" s="27"/>
      <c r="Y568" s="27"/>
      <c r="Z568" s="27" t="s">
        <v>1911</v>
      </c>
      <c r="AA568" s="27" t="s">
        <v>1912</v>
      </c>
      <c r="AB568" s="27" t="s">
        <v>1913</v>
      </c>
      <c r="AC568" s="27">
        <f t="shared" si="34"/>
        <v>3</v>
      </c>
      <c r="AD568" s="27">
        <v>1</v>
      </c>
      <c r="AE568" s="27">
        <v>1</v>
      </c>
      <c r="AF568" s="27"/>
      <c r="AG568" s="27"/>
      <c r="AH568" s="27"/>
      <c r="AI568" s="27">
        <v>1</v>
      </c>
      <c r="AJ568" s="27"/>
      <c r="AK568" s="27"/>
      <c r="AL568" s="29">
        <v>0</v>
      </c>
      <c r="AM568" s="29">
        <v>0</v>
      </c>
      <c r="AN568" s="29" t="s">
        <v>1427</v>
      </c>
      <c r="AO568" s="29" t="s">
        <v>1427</v>
      </c>
      <c r="AP568" s="29" t="s">
        <v>1427</v>
      </c>
      <c r="AQ568" s="29" t="s">
        <v>1427</v>
      </c>
      <c r="AR568" s="29" t="s">
        <v>1427</v>
      </c>
      <c r="AS568" s="29" t="s">
        <v>1427</v>
      </c>
      <c r="AT568" s="29" t="str">
        <f t="shared" si="35"/>
        <v>.</v>
      </c>
      <c r="AU568" s="29">
        <v>7</v>
      </c>
      <c r="AV568" s="29">
        <v>7</v>
      </c>
      <c r="AW568" s="29">
        <v>0</v>
      </c>
      <c r="AX568" s="29">
        <v>34</v>
      </c>
      <c r="AY568" s="29">
        <v>0</v>
      </c>
      <c r="AZ568" s="27" t="s">
        <v>3194</v>
      </c>
      <c r="BA568" s="27" t="s">
        <v>1427</v>
      </c>
      <c r="BB568" s="27">
        <v>0</v>
      </c>
      <c r="BC568" s="27">
        <v>0</v>
      </c>
      <c r="BD568" s="27">
        <v>0</v>
      </c>
      <c r="BE568" s="27">
        <v>0</v>
      </c>
      <c r="BF568" s="27" t="s">
        <v>1427</v>
      </c>
      <c r="BG568" s="27">
        <v>167</v>
      </c>
      <c r="BH568" s="27" t="s">
        <v>1427</v>
      </c>
      <c r="BI568" s="27">
        <v>5</v>
      </c>
      <c r="BJ568" s="27">
        <v>16</v>
      </c>
      <c r="BK568" s="27" t="s">
        <v>1427</v>
      </c>
      <c r="BL568" s="27">
        <v>110</v>
      </c>
      <c r="BM568" s="27" t="s">
        <v>1427</v>
      </c>
      <c r="BN568" s="27">
        <v>3</v>
      </c>
      <c r="BO568" s="29">
        <v>4</v>
      </c>
      <c r="BP568" s="27">
        <v>40</v>
      </c>
      <c r="BQ568" s="27">
        <v>0</v>
      </c>
      <c r="BR568" s="27" t="s">
        <v>1427</v>
      </c>
      <c r="BS568" s="27">
        <v>0</v>
      </c>
      <c r="BT568" s="27">
        <v>1</v>
      </c>
      <c r="BU568" s="29">
        <v>2</v>
      </c>
    </row>
    <row r="569" spans="1:73" ht="30" hidden="1" outlineLevel="2" x14ac:dyDescent="0.25">
      <c r="A569" s="27">
        <v>290</v>
      </c>
      <c r="B569" s="28">
        <v>44445.861354166664</v>
      </c>
      <c r="C569" s="28">
        <v>44445.866018518522</v>
      </c>
      <c r="D569" s="2" t="s">
        <v>585</v>
      </c>
      <c r="E569" s="27">
        <v>100</v>
      </c>
      <c r="F569" s="27">
        <v>402</v>
      </c>
      <c r="G569" s="27">
        <v>1</v>
      </c>
      <c r="H569" s="28">
        <v>44445.866025555559</v>
      </c>
      <c r="I569" s="2" t="s">
        <v>586</v>
      </c>
      <c r="J569" s="27">
        <v>-37.790695190429688</v>
      </c>
      <c r="K569" s="27">
        <v>145.08389282226563</v>
      </c>
      <c r="L569" s="2" t="s">
        <v>15</v>
      </c>
      <c r="M569" s="2" t="s">
        <v>87</v>
      </c>
      <c r="N569" s="3">
        <v>5</v>
      </c>
      <c r="O569" s="27" t="s">
        <v>1427</v>
      </c>
      <c r="P569" s="27" t="s">
        <v>1427</v>
      </c>
      <c r="Q569" s="27" t="s">
        <v>1427</v>
      </c>
      <c r="R569" s="27">
        <f t="shared" si="33"/>
        <v>0</v>
      </c>
      <c r="S569" s="27"/>
      <c r="T569" s="27"/>
      <c r="U569" s="27"/>
      <c r="V569" s="27"/>
      <c r="W569" s="27"/>
      <c r="X569" s="27"/>
      <c r="Y569" s="27"/>
      <c r="Z569" s="27" t="s">
        <v>1914</v>
      </c>
      <c r="AA569" s="27" t="s">
        <v>1915</v>
      </c>
      <c r="AB569" s="27" t="s">
        <v>1916</v>
      </c>
      <c r="AC569" s="27">
        <f t="shared" si="34"/>
        <v>3</v>
      </c>
      <c r="AD569" s="27"/>
      <c r="AE569" s="27">
        <v>1</v>
      </c>
      <c r="AF569" s="27">
        <v>2</v>
      </c>
      <c r="AG569" s="27"/>
      <c r="AH569" s="27"/>
      <c r="AI569" s="27"/>
      <c r="AJ569" s="27"/>
      <c r="AK569" s="27"/>
      <c r="AL569" s="29">
        <v>0</v>
      </c>
      <c r="AM569" s="29">
        <v>0</v>
      </c>
      <c r="AN569" s="29" t="s">
        <v>1427</v>
      </c>
      <c r="AO569" s="29" t="s">
        <v>1427</v>
      </c>
      <c r="AP569" s="29" t="s">
        <v>1427</v>
      </c>
      <c r="AQ569" s="29" t="s">
        <v>1427</v>
      </c>
      <c r="AR569" s="29" t="s">
        <v>1427</v>
      </c>
      <c r="AS569" s="29" t="s">
        <v>1427</v>
      </c>
      <c r="AT569" s="29" t="str">
        <f t="shared" si="35"/>
        <v>.</v>
      </c>
      <c r="AU569" s="29">
        <v>3</v>
      </c>
      <c r="AV569" s="29">
        <v>7</v>
      </c>
      <c r="AW569" s="29">
        <v>0</v>
      </c>
      <c r="AX569" s="29">
        <v>71</v>
      </c>
      <c r="AY569" s="29">
        <v>0</v>
      </c>
      <c r="AZ569" s="27" t="s">
        <v>3192</v>
      </c>
      <c r="BA569" s="27" t="s">
        <v>1427</v>
      </c>
      <c r="BB569" s="27">
        <v>0</v>
      </c>
      <c r="BC569" s="27">
        <v>0</v>
      </c>
      <c r="BD569" s="27">
        <v>0</v>
      </c>
      <c r="BE569" s="27">
        <v>0</v>
      </c>
      <c r="BF569" s="27" t="s">
        <v>1427</v>
      </c>
      <c r="BG569" s="27">
        <v>173</v>
      </c>
      <c r="BH569" s="27" t="s">
        <v>2835</v>
      </c>
      <c r="BI569" s="27">
        <v>6</v>
      </c>
      <c r="BJ569" s="27" t="s">
        <v>1427</v>
      </c>
      <c r="BK569" s="27" t="s">
        <v>1427</v>
      </c>
      <c r="BL569" s="27" t="s">
        <v>1427</v>
      </c>
      <c r="BM569" s="27" t="s">
        <v>1427</v>
      </c>
      <c r="BN569" s="27">
        <v>2</v>
      </c>
      <c r="BO569" s="29">
        <v>3</v>
      </c>
      <c r="BP569" s="27">
        <v>200</v>
      </c>
      <c r="BQ569" s="27">
        <v>0</v>
      </c>
      <c r="BR569" s="27" t="s">
        <v>1427</v>
      </c>
      <c r="BS569" s="27">
        <v>1</v>
      </c>
      <c r="BT569" s="27">
        <v>0</v>
      </c>
      <c r="BU569" s="29">
        <v>1</v>
      </c>
    </row>
    <row r="570" spans="1:73" ht="30" hidden="1" outlineLevel="2" x14ac:dyDescent="0.25">
      <c r="A570" s="27">
        <v>298</v>
      </c>
      <c r="B570" s="28">
        <v>44445.968958333331</v>
      </c>
      <c r="C570" s="28">
        <v>44445.971817129626</v>
      </c>
      <c r="D570" s="2" t="s">
        <v>601</v>
      </c>
      <c r="E570" s="27">
        <v>100</v>
      </c>
      <c r="F570" s="27">
        <v>247</v>
      </c>
      <c r="G570" s="27">
        <v>1</v>
      </c>
      <c r="H570" s="28">
        <v>44445.971830601855</v>
      </c>
      <c r="I570" s="2" t="s">
        <v>602</v>
      </c>
      <c r="J570" s="27">
        <v>41.890396118164063</v>
      </c>
      <c r="K570" s="27">
        <v>12.512603759765625</v>
      </c>
      <c r="L570" s="2" t="s">
        <v>15</v>
      </c>
      <c r="M570" s="2" t="s">
        <v>16</v>
      </c>
      <c r="N570" s="3">
        <v>5</v>
      </c>
      <c r="O570" s="27" t="s">
        <v>1427</v>
      </c>
      <c r="P570" s="27" t="s">
        <v>1427</v>
      </c>
      <c r="Q570" s="27" t="s">
        <v>1427</v>
      </c>
      <c r="R570" s="27">
        <f t="shared" si="33"/>
        <v>0</v>
      </c>
      <c r="S570" s="27"/>
      <c r="T570" s="27"/>
      <c r="U570" s="27"/>
      <c r="V570" s="27"/>
      <c r="W570" s="27"/>
      <c r="X570" s="27"/>
      <c r="Y570" s="27"/>
      <c r="Z570" s="27" t="s">
        <v>1924</v>
      </c>
      <c r="AA570" s="27" t="s">
        <v>1925</v>
      </c>
      <c r="AB570" s="27" t="s">
        <v>1926</v>
      </c>
      <c r="AC570" s="27">
        <f t="shared" si="34"/>
        <v>3</v>
      </c>
      <c r="AD570" s="27">
        <v>1</v>
      </c>
      <c r="AE570" s="27"/>
      <c r="AF570" s="27"/>
      <c r="AG570" s="27"/>
      <c r="AH570" s="27"/>
      <c r="AI570" s="27">
        <v>1</v>
      </c>
      <c r="AJ570" s="27"/>
      <c r="AK570" s="27"/>
      <c r="AL570" s="29">
        <v>0</v>
      </c>
      <c r="AM570" s="29">
        <v>0</v>
      </c>
      <c r="AN570" s="29" t="s">
        <v>1427</v>
      </c>
      <c r="AO570" s="29" t="s">
        <v>1427</v>
      </c>
      <c r="AP570" s="29" t="s">
        <v>1427</v>
      </c>
      <c r="AQ570" s="29" t="s">
        <v>1427</v>
      </c>
      <c r="AR570" s="29" t="s">
        <v>1427</v>
      </c>
      <c r="AS570" s="29" t="s">
        <v>1427</v>
      </c>
      <c r="AT570" s="29" t="str">
        <f t="shared" si="35"/>
        <v>.</v>
      </c>
      <c r="AU570" s="29">
        <v>6</v>
      </c>
      <c r="AV570" s="29">
        <v>4</v>
      </c>
      <c r="AW570" s="29">
        <v>0</v>
      </c>
      <c r="AX570" s="29">
        <v>21</v>
      </c>
      <c r="AY570" s="29">
        <v>1</v>
      </c>
      <c r="AZ570" s="27" t="s">
        <v>1427</v>
      </c>
      <c r="BA570" s="27">
        <v>6</v>
      </c>
      <c r="BB570" s="27">
        <v>0</v>
      </c>
      <c r="BC570" s="27">
        <v>1</v>
      </c>
      <c r="BD570" s="27">
        <v>0</v>
      </c>
      <c r="BE570" s="27">
        <v>0</v>
      </c>
      <c r="BF570" s="27" t="s">
        <v>2577</v>
      </c>
      <c r="BG570" s="27">
        <v>164</v>
      </c>
      <c r="BH570" s="27" t="s">
        <v>1427</v>
      </c>
      <c r="BI570" s="27">
        <v>3</v>
      </c>
      <c r="BJ570" s="27">
        <v>16</v>
      </c>
      <c r="BK570" s="27" t="s">
        <v>1427</v>
      </c>
      <c r="BL570" s="27" t="s">
        <v>1427</v>
      </c>
      <c r="BM570" s="27" t="s">
        <v>1427</v>
      </c>
      <c r="BN570" s="27">
        <v>4</v>
      </c>
      <c r="BO570" s="29">
        <v>3</v>
      </c>
      <c r="BP570" s="27">
        <v>90</v>
      </c>
      <c r="BQ570" s="27">
        <v>0</v>
      </c>
      <c r="BR570" s="27" t="s">
        <v>1427</v>
      </c>
      <c r="BS570" s="27">
        <v>1</v>
      </c>
      <c r="BT570" s="27">
        <v>0</v>
      </c>
      <c r="BU570" s="29">
        <v>2</v>
      </c>
    </row>
    <row r="571" spans="1:73" ht="30" hidden="1" outlineLevel="2" x14ac:dyDescent="0.25">
      <c r="A571" s="27">
        <v>301</v>
      </c>
      <c r="B571" s="28">
        <v>44445.972118055557</v>
      </c>
      <c r="C571" s="28">
        <v>44445.9765625</v>
      </c>
      <c r="D571" s="2" t="s">
        <v>607</v>
      </c>
      <c r="E571" s="27">
        <v>100</v>
      </c>
      <c r="F571" s="27">
        <v>383</v>
      </c>
      <c r="G571" s="27">
        <v>1</v>
      </c>
      <c r="H571" s="28">
        <v>44445.976573506945</v>
      </c>
      <c r="I571" s="2" t="s">
        <v>608</v>
      </c>
      <c r="J571" s="27">
        <v>43.147903442382813</v>
      </c>
      <c r="K571" s="27">
        <v>12.109695434570313</v>
      </c>
      <c r="L571" s="2" t="s">
        <v>15</v>
      </c>
      <c r="M571" s="2" t="s">
        <v>16</v>
      </c>
      <c r="N571" s="3">
        <v>5</v>
      </c>
      <c r="O571" s="27" t="s">
        <v>1427</v>
      </c>
      <c r="P571" s="27" t="s">
        <v>1427</v>
      </c>
      <c r="Q571" s="27" t="s">
        <v>1427</v>
      </c>
      <c r="R571" s="27">
        <f t="shared" si="33"/>
        <v>0</v>
      </c>
      <c r="S571" s="27"/>
      <c r="T571" s="27"/>
      <c r="U571" s="27"/>
      <c r="V571" s="27"/>
      <c r="W571" s="27"/>
      <c r="X571" s="27"/>
      <c r="Y571" s="27"/>
      <c r="Z571" s="27" t="s">
        <v>1930</v>
      </c>
      <c r="AA571" s="27" t="s">
        <v>1931</v>
      </c>
      <c r="AB571" s="27" t="s">
        <v>1932</v>
      </c>
      <c r="AC571" s="27">
        <f t="shared" si="34"/>
        <v>3</v>
      </c>
      <c r="AD571" s="27"/>
      <c r="AE571" s="27">
        <v>2</v>
      </c>
      <c r="AF571" s="27"/>
      <c r="AG571" s="27"/>
      <c r="AH571" s="27"/>
      <c r="AI571" s="27">
        <v>1</v>
      </c>
      <c r="AJ571" s="27"/>
      <c r="AK571" s="27"/>
      <c r="AL571" s="29">
        <v>0</v>
      </c>
      <c r="AM571" s="29">
        <v>0</v>
      </c>
      <c r="AN571" s="29" t="s">
        <v>1427</v>
      </c>
      <c r="AO571" s="29" t="s">
        <v>1427</v>
      </c>
      <c r="AP571" s="29" t="s">
        <v>1427</v>
      </c>
      <c r="AQ571" s="29" t="s">
        <v>1427</v>
      </c>
      <c r="AR571" s="29" t="s">
        <v>1427</v>
      </c>
      <c r="AS571" s="29" t="s">
        <v>1427</v>
      </c>
      <c r="AT571" s="29" t="str">
        <f t="shared" si="35"/>
        <v>.</v>
      </c>
      <c r="AU571" s="29">
        <v>7</v>
      </c>
      <c r="AV571" s="29">
        <v>8</v>
      </c>
      <c r="AW571" s="29">
        <v>1</v>
      </c>
      <c r="AX571" s="29">
        <v>48</v>
      </c>
      <c r="AY571" s="29">
        <v>1</v>
      </c>
      <c r="AZ571" s="27" t="s">
        <v>1427</v>
      </c>
      <c r="BA571" s="27">
        <v>37</v>
      </c>
      <c r="BB571" s="27">
        <v>0</v>
      </c>
      <c r="BC571" s="27">
        <v>0</v>
      </c>
      <c r="BD571" s="27">
        <v>1</v>
      </c>
      <c r="BE571" s="27">
        <v>0</v>
      </c>
      <c r="BF571" s="27" t="s">
        <v>2796</v>
      </c>
      <c r="BG571" s="27">
        <v>167</v>
      </c>
      <c r="BH571" s="27" t="s">
        <v>1427</v>
      </c>
      <c r="BI571" s="27">
        <v>3</v>
      </c>
      <c r="BJ571" s="27" t="s">
        <v>1427</v>
      </c>
      <c r="BK571" s="27" t="s">
        <v>1427</v>
      </c>
      <c r="BL571" s="27" t="s">
        <v>1427</v>
      </c>
      <c r="BM571" s="27" t="s">
        <v>1427</v>
      </c>
      <c r="BN571" s="27">
        <v>3</v>
      </c>
      <c r="BO571" s="29">
        <v>3</v>
      </c>
      <c r="BP571" s="27">
        <v>60</v>
      </c>
      <c r="BQ571" s="27">
        <v>0</v>
      </c>
      <c r="BR571" s="27" t="s">
        <v>1427</v>
      </c>
      <c r="BS571" s="27">
        <v>1</v>
      </c>
      <c r="BT571" s="27">
        <v>1</v>
      </c>
      <c r="BU571" s="29">
        <v>2</v>
      </c>
    </row>
    <row r="572" spans="1:73" ht="30" hidden="1" outlineLevel="2" x14ac:dyDescent="0.25">
      <c r="A572" s="27">
        <v>305</v>
      </c>
      <c r="B572" s="28">
        <v>44446.000636574077</v>
      </c>
      <c r="C572" s="28">
        <v>44446.008738425924</v>
      </c>
      <c r="D572" s="2" t="s">
        <v>615</v>
      </c>
      <c r="E572" s="27">
        <v>100</v>
      </c>
      <c r="F572" s="27">
        <v>700</v>
      </c>
      <c r="G572" s="27">
        <v>1</v>
      </c>
      <c r="H572" s="28">
        <v>44446.008752581016</v>
      </c>
      <c r="I572" s="2" t="s">
        <v>616</v>
      </c>
      <c r="J572" s="27">
        <v>43.147903442382813</v>
      </c>
      <c r="K572" s="27">
        <v>12.109695434570313</v>
      </c>
      <c r="L572" s="2" t="s">
        <v>15</v>
      </c>
      <c r="M572" s="2" t="s">
        <v>16</v>
      </c>
      <c r="N572" s="3">
        <v>5</v>
      </c>
      <c r="O572" s="27" t="s">
        <v>1427</v>
      </c>
      <c r="P572" s="27" t="s">
        <v>1427</v>
      </c>
      <c r="Q572" s="27" t="s">
        <v>1427</v>
      </c>
      <c r="R572" s="27">
        <f t="shared" si="33"/>
        <v>0</v>
      </c>
      <c r="S572" s="27"/>
      <c r="T572" s="27"/>
      <c r="U572" s="27"/>
      <c r="V572" s="27"/>
      <c r="W572" s="27"/>
      <c r="X572" s="27"/>
      <c r="Y572" s="27"/>
      <c r="Z572" s="27" t="s">
        <v>1941</v>
      </c>
      <c r="AA572" s="27" t="s">
        <v>1942</v>
      </c>
      <c r="AB572" s="27" t="s">
        <v>1943</v>
      </c>
      <c r="AC572" s="27">
        <f t="shared" si="34"/>
        <v>3</v>
      </c>
      <c r="AD572" s="27">
        <v>1</v>
      </c>
      <c r="AE572" s="27">
        <v>1</v>
      </c>
      <c r="AF572" s="27"/>
      <c r="AG572" s="27"/>
      <c r="AH572" s="27"/>
      <c r="AI572" s="27"/>
      <c r="AJ572" s="27"/>
      <c r="AK572" s="27">
        <v>1</v>
      </c>
      <c r="AL572" s="29">
        <v>0</v>
      </c>
      <c r="AM572" s="29">
        <v>0</v>
      </c>
      <c r="AN572" s="29" t="s">
        <v>1427</v>
      </c>
      <c r="AO572" s="29" t="s">
        <v>1427</v>
      </c>
      <c r="AP572" s="29" t="s">
        <v>1427</v>
      </c>
      <c r="AQ572" s="29" t="s">
        <v>1427</v>
      </c>
      <c r="AR572" s="29" t="s">
        <v>1427</v>
      </c>
      <c r="AS572" s="29" t="s">
        <v>1427</v>
      </c>
      <c r="AT572" s="29" t="str">
        <f t="shared" si="35"/>
        <v>.</v>
      </c>
      <c r="AU572" s="29">
        <v>4</v>
      </c>
      <c r="AV572" s="29">
        <v>4</v>
      </c>
      <c r="AW572" s="29">
        <v>0</v>
      </c>
      <c r="AX572" s="29">
        <v>50</v>
      </c>
      <c r="AY572" s="29">
        <v>1</v>
      </c>
      <c r="AZ572" s="27" t="s">
        <v>1427</v>
      </c>
      <c r="BA572" s="27">
        <v>68</v>
      </c>
      <c r="BB572" s="27">
        <v>0</v>
      </c>
      <c r="BC572" s="27">
        <v>0</v>
      </c>
      <c r="BD572" s="27">
        <v>0</v>
      </c>
      <c r="BE572" s="27">
        <v>1</v>
      </c>
      <c r="BF572" s="27" t="s">
        <v>2842</v>
      </c>
      <c r="BG572" s="27">
        <v>166</v>
      </c>
      <c r="BH572" s="27" t="s">
        <v>1427</v>
      </c>
      <c r="BI572" s="27">
        <v>3</v>
      </c>
      <c r="BJ572" s="27" t="s">
        <v>1427</v>
      </c>
      <c r="BK572" s="27" t="s">
        <v>1427</v>
      </c>
      <c r="BL572" s="27" t="s">
        <v>1427</v>
      </c>
      <c r="BM572" s="27" t="s">
        <v>1427</v>
      </c>
      <c r="BN572" s="27">
        <v>5</v>
      </c>
      <c r="BO572" s="29">
        <v>3</v>
      </c>
      <c r="BP572" s="27">
        <v>60</v>
      </c>
      <c r="BQ572" s="27">
        <v>0</v>
      </c>
      <c r="BR572" s="27" t="s">
        <v>1427</v>
      </c>
      <c r="BS572" s="27">
        <v>1</v>
      </c>
      <c r="BT572" s="27">
        <v>0</v>
      </c>
      <c r="BU572" s="29">
        <v>2</v>
      </c>
    </row>
    <row r="573" spans="1:73" ht="30" hidden="1" outlineLevel="2" x14ac:dyDescent="0.25">
      <c r="A573" s="27">
        <v>310</v>
      </c>
      <c r="B573" s="28">
        <v>44446.026770833334</v>
      </c>
      <c r="C573" s="28">
        <v>44446.028287037036</v>
      </c>
      <c r="D573" s="2" t="s">
        <v>625</v>
      </c>
      <c r="E573" s="27">
        <v>100</v>
      </c>
      <c r="F573" s="27">
        <v>131</v>
      </c>
      <c r="G573" s="27">
        <v>1</v>
      </c>
      <c r="H573" s="28">
        <v>44446.028301516206</v>
      </c>
      <c r="I573" s="2" t="s">
        <v>626</v>
      </c>
      <c r="J573" s="27">
        <v>39.211105346679688</v>
      </c>
      <c r="K573" s="27">
        <v>9.1110992431640625</v>
      </c>
      <c r="L573" s="2" t="s">
        <v>15</v>
      </c>
      <c r="M573" s="2" t="s">
        <v>16</v>
      </c>
      <c r="N573" s="3">
        <v>5</v>
      </c>
      <c r="O573" s="27" t="s">
        <v>1427</v>
      </c>
      <c r="P573" s="27" t="s">
        <v>1427</v>
      </c>
      <c r="Q573" s="27" t="s">
        <v>1427</v>
      </c>
      <c r="R573" s="27">
        <f t="shared" si="33"/>
        <v>0</v>
      </c>
      <c r="S573" s="27"/>
      <c r="T573" s="27"/>
      <c r="U573" s="27"/>
      <c r="V573" s="27"/>
      <c r="W573" s="27"/>
      <c r="X573" s="27"/>
      <c r="Y573" s="27"/>
      <c r="Z573" s="27" t="s">
        <v>1945</v>
      </c>
      <c r="AA573" s="27" t="s">
        <v>1946</v>
      </c>
      <c r="AB573" s="27" t="s">
        <v>1441</v>
      </c>
      <c r="AC573" s="27">
        <f t="shared" si="34"/>
        <v>3</v>
      </c>
      <c r="AD573" s="27"/>
      <c r="AE573" s="27">
        <v>2</v>
      </c>
      <c r="AF573" s="27"/>
      <c r="AG573" s="27"/>
      <c r="AH573" s="27"/>
      <c r="AI573" s="27"/>
      <c r="AJ573" s="27"/>
      <c r="AK573" s="27">
        <v>1</v>
      </c>
      <c r="AL573" s="29">
        <v>0</v>
      </c>
      <c r="AM573" s="29">
        <v>0</v>
      </c>
      <c r="AN573" s="29" t="s">
        <v>1427</v>
      </c>
      <c r="AO573" s="29" t="s">
        <v>1427</v>
      </c>
      <c r="AP573" s="29" t="s">
        <v>1427</v>
      </c>
      <c r="AQ573" s="29" t="s">
        <v>1427</v>
      </c>
      <c r="AR573" s="29" t="s">
        <v>1427</v>
      </c>
      <c r="AS573" s="29" t="s">
        <v>1427</v>
      </c>
      <c r="AT573" s="29" t="str">
        <f t="shared" si="35"/>
        <v>.</v>
      </c>
      <c r="AU573" s="29">
        <v>7</v>
      </c>
      <c r="AV573" s="29">
        <v>8</v>
      </c>
      <c r="AW573" s="29">
        <v>1</v>
      </c>
      <c r="AX573" s="29">
        <v>41</v>
      </c>
      <c r="AY573" s="29">
        <v>1</v>
      </c>
      <c r="AZ573" s="27" t="s">
        <v>1427</v>
      </c>
      <c r="BA573" s="27">
        <v>68</v>
      </c>
      <c r="BB573" s="27">
        <v>0</v>
      </c>
      <c r="BC573" s="27">
        <v>0</v>
      </c>
      <c r="BD573" s="27">
        <v>0</v>
      </c>
      <c r="BE573" s="27">
        <v>1</v>
      </c>
      <c r="BF573" s="27" t="s">
        <v>2603</v>
      </c>
      <c r="BG573" s="27">
        <v>166</v>
      </c>
      <c r="BH573" s="27" t="s">
        <v>1427</v>
      </c>
      <c r="BI573" s="27">
        <v>3</v>
      </c>
      <c r="BJ573" s="27" t="s">
        <v>1427</v>
      </c>
      <c r="BK573" s="27" t="s">
        <v>1427</v>
      </c>
      <c r="BL573" s="27" t="s">
        <v>1427</v>
      </c>
      <c r="BM573" s="27" t="s">
        <v>1427</v>
      </c>
      <c r="BN573" s="27">
        <v>2</v>
      </c>
      <c r="BO573" s="29">
        <v>4</v>
      </c>
      <c r="BP573" s="27">
        <v>60</v>
      </c>
      <c r="BQ573" s="27">
        <v>0</v>
      </c>
      <c r="BR573" s="27" t="s">
        <v>1427</v>
      </c>
      <c r="BS573" s="27">
        <v>1</v>
      </c>
      <c r="BT573" s="27">
        <v>1</v>
      </c>
      <c r="BU573" s="29">
        <v>3</v>
      </c>
    </row>
    <row r="574" spans="1:73" ht="30" hidden="1" outlineLevel="2" x14ac:dyDescent="0.25">
      <c r="A574" s="27">
        <v>324</v>
      </c>
      <c r="B574" s="28">
        <v>44446.098217592589</v>
      </c>
      <c r="C574" s="28">
        <v>44446.100671296299</v>
      </c>
      <c r="D574" s="2" t="s">
        <v>653</v>
      </c>
      <c r="E574" s="27">
        <v>100</v>
      </c>
      <c r="F574" s="27">
        <v>212</v>
      </c>
      <c r="G574" s="27">
        <v>1</v>
      </c>
      <c r="H574" s="28">
        <v>44446.100681956021</v>
      </c>
      <c r="I574" s="2" t="s">
        <v>654</v>
      </c>
      <c r="J574" s="27">
        <v>45.40960693359375</v>
      </c>
      <c r="K574" s="27">
        <v>11.894699096679688</v>
      </c>
      <c r="L574" s="2" t="s">
        <v>15</v>
      </c>
      <c r="M574" s="2" t="s">
        <v>16</v>
      </c>
      <c r="N574" s="3">
        <v>5</v>
      </c>
      <c r="O574" s="27" t="s">
        <v>1427</v>
      </c>
      <c r="P574" s="27" t="s">
        <v>1427</v>
      </c>
      <c r="Q574" s="27" t="s">
        <v>1427</v>
      </c>
      <c r="R574" s="27">
        <f t="shared" si="33"/>
        <v>0</v>
      </c>
      <c r="S574" s="27"/>
      <c r="T574" s="27"/>
      <c r="U574" s="27"/>
      <c r="V574" s="27"/>
      <c r="W574" s="27"/>
      <c r="X574" s="27"/>
      <c r="Y574" s="27"/>
      <c r="Z574" s="27" t="s">
        <v>1960</v>
      </c>
      <c r="AA574" s="27" t="s">
        <v>1961</v>
      </c>
      <c r="AB574" s="27" t="s">
        <v>1962</v>
      </c>
      <c r="AC574" s="27">
        <f t="shared" si="34"/>
        <v>3</v>
      </c>
      <c r="AD574" s="27"/>
      <c r="AE574" s="27">
        <v>2</v>
      </c>
      <c r="AF574" s="27"/>
      <c r="AG574" s="27"/>
      <c r="AH574" s="27"/>
      <c r="AI574" s="27"/>
      <c r="AJ574" s="27"/>
      <c r="AK574" s="27"/>
      <c r="AL574" s="29">
        <v>0</v>
      </c>
      <c r="AM574" s="29">
        <v>0</v>
      </c>
      <c r="AN574" s="29" t="s">
        <v>1427</v>
      </c>
      <c r="AO574" s="29" t="s">
        <v>1427</v>
      </c>
      <c r="AP574" s="29" t="s">
        <v>1427</v>
      </c>
      <c r="AQ574" s="29" t="s">
        <v>1427</v>
      </c>
      <c r="AR574" s="29" t="s">
        <v>1427</v>
      </c>
      <c r="AS574" s="29" t="s">
        <v>1427</v>
      </c>
      <c r="AT574" s="29" t="str">
        <f t="shared" si="35"/>
        <v>.</v>
      </c>
      <c r="AU574" s="29">
        <v>7</v>
      </c>
      <c r="AV574" s="29">
        <v>8</v>
      </c>
      <c r="AW574" s="29">
        <v>1</v>
      </c>
      <c r="AX574" s="29">
        <v>27</v>
      </c>
      <c r="AY574" s="29">
        <v>1</v>
      </c>
      <c r="AZ574" s="27" t="s">
        <v>1427</v>
      </c>
      <c r="BA574" s="27">
        <v>67</v>
      </c>
      <c r="BB574" s="27">
        <v>1</v>
      </c>
      <c r="BC574" s="27">
        <v>0</v>
      </c>
      <c r="BD574" s="27">
        <v>0</v>
      </c>
      <c r="BE574" s="27">
        <v>0</v>
      </c>
      <c r="BF574" s="27" t="s">
        <v>2601</v>
      </c>
      <c r="BG574" s="27">
        <v>166</v>
      </c>
      <c r="BH574" s="27" t="s">
        <v>1427</v>
      </c>
      <c r="BI574" s="27">
        <v>4</v>
      </c>
      <c r="BJ574" s="27">
        <v>16</v>
      </c>
      <c r="BK574" s="27" t="s">
        <v>1427</v>
      </c>
      <c r="BL574" s="27" t="s">
        <v>1427</v>
      </c>
      <c r="BM574" s="27" t="s">
        <v>1427</v>
      </c>
      <c r="BN574" s="27">
        <v>3</v>
      </c>
      <c r="BO574" s="29">
        <v>3</v>
      </c>
      <c r="BP574" s="27">
        <v>90</v>
      </c>
      <c r="BQ574" s="27">
        <v>0</v>
      </c>
      <c r="BR574" s="27" t="s">
        <v>1427</v>
      </c>
      <c r="BS574" s="27">
        <v>1</v>
      </c>
      <c r="BT574" s="27">
        <v>1</v>
      </c>
      <c r="BU574" s="29">
        <v>3</v>
      </c>
    </row>
    <row r="575" spans="1:73" ht="45" hidden="1" outlineLevel="2" x14ac:dyDescent="0.25">
      <c r="A575" s="27">
        <v>328</v>
      </c>
      <c r="B575" s="28">
        <v>44446.040069444447</v>
      </c>
      <c r="C575" s="28">
        <v>44446.108194444445</v>
      </c>
      <c r="D575" s="2" t="s">
        <v>661</v>
      </c>
      <c r="E575" s="27">
        <v>100</v>
      </c>
      <c r="F575" s="27">
        <v>5885</v>
      </c>
      <c r="G575" s="27">
        <v>1</v>
      </c>
      <c r="H575" s="28">
        <v>44446.10819864583</v>
      </c>
      <c r="I575" s="2" t="s">
        <v>662</v>
      </c>
      <c r="J575" s="27">
        <v>45.472198486328125</v>
      </c>
      <c r="K575" s="27">
        <v>9.19219970703125</v>
      </c>
      <c r="L575" s="2" t="s">
        <v>15</v>
      </c>
      <c r="M575" s="2" t="s">
        <v>16</v>
      </c>
      <c r="N575" s="3">
        <v>5</v>
      </c>
      <c r="O575" s="27" t="s">
        <v>1427</v>
      </c>
      <c r="P575" s="27" t="s">
        <v>1427</v>
      </c>
      <c r="Q575" s="27" t="s">
        <v>1427</v>
      </c>
      <c r="R575" s="27">
        <f t="shared" si="33"/>
        <v>0</v>
      </c>
      <c r="S575" s="27"/>
      <c r="T575" s="27"/>
      <c r="U575" s="27"/>
      <c r="V575" s="27"/>
      <c r="W575" s="27"/>
      <c r="X575" s="27"/>
      <c r="Y575" s="27"/>
      <c r="Z575" s="27" t="s">
        <v>1567</v>
      </c>
      <c r="AA575" s="27" t="s">
        <v>1969</v>
      </c>
      <c r="AB575" s="27" t="s">
        <v>1970</v>
      </c>
      <c r="AC575" s="27">
        <f t="shared" si="34"/>
        <v>3</v>
      </c>
      <c r="AD575" s="27"/>
      <c r="AE575" s="27"/>
      <c r="AF575" s="27">
        <v>1</v>
      </c>
      <c r="AG575" s="27"/>
      <c r="AH575" s="27"/>
      <c r="AI575" s="27">
        <v>2</v>
      </c>
      <c r="AJ575" s="27"/>
      <c r="AK575" s="27"/>
      <c r="AL575" s="29">
        <v>0</v>
      </c>
      <c r="AM575" s="29">
        <v>0</v>
      </c>
      <c r="AN575" s="29" t="s">
        <v>1427</v>
      </c>
      <c r="AO575" s="29" t="s">
        <v>1427</v>
      </c>
      <c r="AP575" s="29" t="s">
        <v>1427</v>
      </c>
      <c r="AQ575" s="29" t="s">
        <v>1427</v>
      </c>
      <c r="AR575" s="29" t="s">
        <v>1427</v>
      </c>
      <c r="AS575" s="29" t="s">
        <v>1427</v>
      </c>
      <c r="AT575" s="29" t="str">
        <f t="shared" si="35"/>
        <v>.</v>
      </c>
      <c r="AU575" s="29">
        <v>5</v>
      </c>
      <c r="AV575" s="29">
        <v>6</v>
      </c>
      <c r="AW575" s="29">
        <v>1</v>
      </c>
      <c r="AX575" s="29">
        <v>64</v>
      </c>
      <c r="AY575" s="29">
        <v>1</v>
      </c>
      <c r="AZ575" s="27" t="s">
        <v>1427</v>
      </c>
      <c r="BA575" s="27">
        <v>104</v>
      </c>
      <c r="BB575" s="27">
        <v>1</v>
      </c>
      <c r="BC575" s="27">
        <v>0</v>
      </c>
      <c r="BD575" s="27">
        <v>0</v>
      </c>
      <c r="BE575" s="27">
        <v>0</v>
      </c>
      <c r="BF575" s="27" t="s">
        <v>2850</v>
      </c>
      <c r="BG575" s="27">
        <v>173</v>
      </c>
      <c r="BH575" s="27" t="s">
        <v>2851</v>
      </c>
      <c r="BI575" s="27">
        <v>3</v>
      </c>
      <c r="BJ575" s="27" t="s">
        <v>1427</v>
      </c>
      <c r="BK575" s="27" t="s">
        <v>1427</v>
      </c>
      <c r="BL575" s="27" t="s">
        <v>1427</v>
      </c>
      <c r="BM575" s="27" t="s">
        <v>1427</v>
      </c>
      <c r="BN575" s="27">
        <v>4</v>
      </c>
      <c r="BO575" s="29">
        <v>3</v>
      </c>
      <c r="BP575" s="27">
        <v>30</v>
      </c>
      <c r="BQ575" s="27">
        <v>0</v>
      </c>
      <c r="BR575" s="27" t="s">
        <v>1427</v>
      </c>
      <c r="BS575" s="27">
        <v>0</v>
      </c>
      <c r="BT575" s="27">
        <v>1</v>
      </c>
      <c r="BU575" s="29">
        <v>3</v>
      </c>
    </row>
    <row r="576" spans="1:73" ht="45" hidden="1" outlineLevel="2" x14ac:dyDescent="0.25">
      <c r="A576" s="27">
        <v>330</v>
      </c>
      <c r="B576" s="28">
        <v>44446.108078703706</v>
      </c>
      <c r="C576" s="28">
        <v>44446.110405092593</v>
      </c>
      <c r="D576" s="2" t="s">
        <v>665</v>
      </c>
      <c r="E576" s="27">
        <v>100</v>
      </c>
      <c r="F576" s="27">
        <v>201</v>
      </c>
      <c r="G576" s="27">
        <v>1</v>
      </c>
      <c r="H576" s="28">
        <v>44446.110415706018</v>
      </c>
      <c r="I576" s="2" t="s">
        <v>666</v>
      </c>
      <c r="J576" s="27">
        <v>44.716400146484375</v>
      </c>
      <c r="K576" s="27">
        <v>11.148300170898438</v>
      </c>
      <c r="L576" s="2" t="s">
        <v>15</v>
      </c>
      <c r="M576" s="2" t="s">
        <v>16</v>
      </c>
      <c r="N576" s="3">
        <v>5</v>
      </c>
      <c r="O576" s="27" t="s">
        <v>1427</v>
      </c>
      <c r="P576" s="27" t="s">
        <v>1427</v>
      </c>
      <c r="Q576" s="27" t="s">
        <v>1427</v>
      </c>
      <c r="R576" s="27">
        <f t="shared" si="33"/>
        <v>0</v>
      </c>
      <c r="S576" s="27"/>
      <c r="T576" s="27"/>
      <c r="U576" s="27"/>
      <c r="V576" s="27"/>
      <c r="W576" s="27"/>
      <c r="X576" s="27"/>
      <c r="Y576" s="27"/>
      <c r="Z576" s="27" t="s">
        <v>1973</v>
      </c>
      <c r="AA576" s="27" t="s">
        <v>1974</v>
      </c>
      <c r="AB576" s="27" t="s">
        <v>1975</v>
      </c>
      <c r="AC576" s="27">
        <f t="shared" si="34"/>
        <v>3</v>
      </c>
      <c r="AD576" s="27"/>
      <c r="AE576" s="27">
        <v>1</v>
      </c>
      <c r="AF576" s="27">
        <v>2</v>
      </c>
      <c r="AG576" s="27"/>
      <c r="AH576" s="27"/>
      <c r="AI576" s="27"/>
      <c r="AJ576" s="27"/>
      <c r="AK576" s="27"/>
      <c r="AL576" s="29">
        <v>0</v>
      </c>
      <c r="AM576" s="29">
        <v>0</v>
      </c>
      <c r="AN576" s="29" t="s">
        <v>1427</v>
      </c>
      <c r="AO576" s="29" t="s">
        <v>1427</v>
      </c>
      <c r="AP576" s="29" t="s">
        <v>1427</v>
      </c>
      <c r="AQ576" s="29" t="s">
        <v>1427</v>
      </c>
      <c r="AR576" s="29" t="s">
        <v>1427</v>
      </c>
      <c r="AS576" s="29" t="s">
        <v>1427</v>
      </c>
      <c r="AT576" s="29" t="str">
        <f t="shared" si="35"/>
        <v>.</v>
      </c>
      <c r="AU576" s="29">
        <v>8</v>
      </c>
      <c r="AV576" s="29">
        <v>8</v>
      </c>
      <c r="AW576" s="29">
        <v>1</v>
      </c>
      <c r="AX576" s="29">
        <v>28</v>
      </c>
      <c r="AY576" s="29">
        <v>1</v>
      </c>
      <c r="AZ576" s="27" t="s">
        <v>1427</v>
      </c>
      <c r="BA576" s="27">
        <v>123</v>
      </c>
      <c r="BB576" s="27">
        <v>1</v>
      </c>
      <c r="BC576" s="27">
        <v>0</v>
      </c>
      <c r="BD576" s="27">
        <v>0</v>
      </c>
      <c r="BE576" s="27">
        <v>0</v>
      </c>
      <c r="BF576" s="27" t="s">
        <v>2852</v>
      </c>
      <c r="BG576" s="27">
        <v>166</v>
      </c>
      <c r="BH576" s="27" t="s">
        <v>1427</v>
      </c>
      <c r="BI576" s="27">
        <v>3</v>
      </c>
      <c r="BJ576" s="27" t="s">
        <v>1427</v>
      </c>
      <c r="BK576" s="27" t="s">
        <v>1427</v>
      </c>
      <c r="BL576" s="27" t="s">
        <v>1427</v>
      </c>
      <c r="BM576" s="27" t="s">
        <v>1427</v>
      </c>
      <c r="BN576" s="27">
        <v>3</v>
      </c>
      <c r="BO576" s="29">
        <v>3</v>
      </c>
      <c r="BP576" s="27">
        <v>60</v>
      </c>
      <c r="BQ576" s="27">
        <v>0</v>
      </c>
      <c r="BR576" s="27" t="s">
        <v>1427</v>
      </c>
      <c r="BS576" s="27">
        <v>1</v>
      </c>
      <c r="BT576" s="27">
        <v>1</v>
      </c>
      <c r="BU576" s="29">
        <v>4</v>
      </c>
    </row>
    <row r="577" spans="1:73" ht="45" hidden="1" outlineLevel="2" x14ac:dyDescent="0.25">
      <c r="A577" s="27">
        <v>334</v>
      </c>
      <c r="B577" s="28">
        <v>44446.126238425924</v>
      </c>
      <c r="C577" s="28">
        <v>44446.128252314818</v>
      </c>
      <c r="D577" s="2" t="s">
        <v>671</v>
      </c>
      <c r="E577" s="27">
        <v>100</v>
      </c>
      <c r="F577" s="27">
        <v>173</v>
      </c>
      <c r="G577" s="27">
        <v>1</v>
      </c>
      <c r="H577" s="28">
        <v>44446.128258622688</v>
      </c>
      <c r="I577" s="2" t="s">
        <v>672</v>
      </c>
      <c r="J577" s="27">
        <v>45.320098876953125</v>
      </c>
      <c r="K577" s="27">
        <v>11.274505615234375</v>
      </c>
      <c r="L577" s="2" t="s">
        <v>15</v>
      </c>
      <c r="M577" s="2" t="s">
        <v>16</v>
      </c>
      <c r="N577" s="3">
        <v>5</v>
      </c>
      <c r="O577" s="27" t="s">
        <v>1427</v>
      </c>
      <c r="P577" s="27" t="s">
        <v>1427</v>
      </c>
      <c r="Q577" s="27" t="s">
        <v>1427</v>
      </c>
      <c r="R577" s="27">
        <f t="shared" si="33"/>
        <v>0</v>
      </c>
      <c r="S577" s="27"/>
      <c r="T577" s="27"/>
      <c r="U577" s="27"/>
      <c r="V577" s="27"/>
      <c r="W577" s="27"/>
      <c r="X577" s="27"/>
      <c r="Y577" s="27"/>
      <c r="Z577" s="27" t="s">
        <v>1441</v>
      </c>
      <c r="AA577" s="27" t="s">
        <v>1589</v>
      </c>
      <c r="AB577" s="27" t="s">
        <v>1982</v>
      </c>
      <c r="AC577" s="27">
        <f t="shared" si="34"/>
        <v>3</v>
      </c>
      <c r="AD577" s="27"/>
      <c r="AE577" s="27"/>
      <c r="AF577" s="27"/>
      <c r="AG577" s="27"/>
      <c r="AH577" s="27"/>
      <c r="AI577" s="27"/>
      <c r="AJ577" s="27"/>
      <c r="AK577" s="27"/>
      <c r="AL577" s="29">
        <v>0</v>
      </c>
      <c r="AM577" s="29">
        <v>0</v>
      </c>
      <c r="AN577" s="29" t="s">
        <v>1427</v>
      </c>
      <c r="AO577" s="29" t="s">
        <v>1427</v>
      </c>
      <c r="AP577" s="29" t="s">
        <v>1427</v>
      </c>
      <c r="AQ577" s="29" t="s">
        <v>1427</v>
      </c>
      <c r="AR577" s="29" t="s">
        <v>1427</v>
      </c>
      <c r="AS577" s="29" t="s">
        <v>1427</v>
      </c>
      <c r="AT577" s="29" t="str">
        <f t="shared" si="35"/>
        <v>.</v>
      </c>
      <c r="AU577" s="29">
        <v>0</v>
      </c>
      <c r="AV577" s="29">
        <v>0</v>
      </c>
      <c r="AW577" s="29">
        <v>1</v>
      </c>
      <c r="AX577" s="29">
        <v>53</v>
      </c>
      <c r="AY577" s="29">
        <v>1</v>
      </c>
      <c r="AZ577" s="27" t="s">
        <v>1427</v>
      </c>
      <c r="BA577" s="27">
        <v>67</v>
      </c>
      <c r="BB577" s="27">
        <v>1</v>
      </c>
      <c r="BC577" s="27">
        <v>0</v>
      </c>
      <c r="BD577" s="27">
        <v>0</v>
      </c>
      <c r="BE577" s="27">
        <v>0</v>
      </c>
      <c r="BF577" s="27" t="s">
        <v>2752</v>
      </c>
      <c r="BG577" s="27">
        <v>173</v>
      </c>
      <c r="BH577" s="27" t="s">
        <v>2698</v>
      </c>
      <c r="BI577" s="27">
        <v>3</v>
      </c>
      <c r="BJ577" s="27" t="s">
        <v>1427</v>
      </c>
      <c r="BK577" s="27" t="s">
        <v>1427</v>
      </c>
      <c r="BL577" s="27" t="s">
        <v>1427</v>
      </c>
      <c r="BM577" s="27" t="s">
        <v>1427</v>
      </c>
      <c r="BN577" s="27">
        <v>1</v>
      </c>
      <c r="BO577" s="29">
        <v>1</v>
      </c>
      <c r="BP577" s="27">
        <v>30</v>
      </c>
      <c r="BQ577" s="27">
        <v>0</v>
      </c>
      <c r="BR577" s="27" t="s">
        <v>1427</v>
      </c>
      <c r="BS577" s="27">
        <v>1</v>
      </c>
      <c r="BT577" s="27">
        <v>1</v>
      </c>
      <c r="BU577" s="29">
        <v>1</v>
      </c>
    </row>
    <row r="578" spans="1:73" ht="30" hidden="1" outlineLevel="2" x14ac:dyDescent="0.25">
      <c r="A578" s="27">
        <v>337</v>
      </c>
      <c r="B578" s="28">
        <v>44446.146979166668</v>
      </c>
      <c r="C578" s="28">
        <v>44446.15121527778</v>
      </c>
      <c r="D578" s="2" t="s">
        <v>677</v>
      </c>
      <c r="E578" s="27">
        <v>100</v>
      </c>
      <c r="F578" s="27">
        <v>366</v>
      </c>
      <c r="G578" s="27">
        <v>1</v>
      </c>
      <c r="H578" s="28">
        <v>44446.151225543981</v>
      </c>
      <c r="I578" s="2" t="s">
        <v>678</v>
      </c>
      <c r="J578" s="27">
        <v>44.05450439453125</v>
      </c>
      <c r="K578" s="27">
        <v>12.568603515625</v>
      </c>
      <c r="L578" s="2" t="s">
        <v>15</v>
      </c>
      <c r="M578" s="2" t="s">
        <v>16</v>
      </c>
      <c r="N578" s="3">
        <v>5</v>
      </c>
      <c r="O578" s="27" t="s">
        <v>1427</v>
      </c>
      <c r="P578" s="27" t="s">
        <v>1427</v>
      </c>
      <c r="Q578" s="27" t="s">
        <v>1427</v>
      </c>
      <c r="R578" s="27">
        <f t="shared" si="33"/>
        <v>0</v>
      </c>
      <c r="S578" s="27"/>
      <c r="T578" s="27"/>
      <c r="U578" s="27"/>
      <c r="V578" s="27"/>
      <c r="W578" s="27"/>
      <c r="X578" s="27"/>
      <c r="Y578" s="27"/>
      <c r="Z578" s="27" t="s">
        <v>1983</v>
      </c>
      <c r="AA578" s="27" t="s">
        <v>1984</v>
      </c>
      <c r="AB578" s="27" t="s">
        <v>1985</v>
      </c>
      <c r="AC578" s="27">
        <f t="shared" si="34"/>
        <v>3</v>
      </c>
      <c r="AD578" s="27"/>
      <c r="AE578" s="27"/>
      <c r="AF578" s="27">
        <v>3</v>
      </c>
      <c r="AG578" s="27"/>
      <c r="AH578" s="27"/>
      <c r="AI578" s="27"/>
      <c r="AJ578" s="27"/>
      <c r="AK578" s="27"/>
      <c r="AL578" s="29">
        <v>0</v>
      </c>
      <c r="AM578" s="29">
        <v>0</v>
      </c>
      <c r="AN578" s="29" t="s">
        <v>1427</v>
      </c>
      <c r="AO578" s="29" t="s">
        <v>1427</v>
      </c>
      <c r="AP578" s="29" t="s">
        <v>1427</v>
      </c>
      <c r="AQ578" s="29" t="s">
        <v>1427</v>
      </c>
      <c r="AR578" s="29" t="s">
        <v>1427</v>
      </c>
      <c r="AS578" s="29" t="s">
        <v>1427</v>
      </c>
      <c r="AT578" s="29" t="str">
        <f t="shared" si="35"/>
        <v>.</v>
      </c>
      <c r="AU578" s="29">
        <v>7</v>
      </c>
      <c r="AV578" s="29">
        <v>9</v>
      </c>
      <c r="AW578" s="29">
        <v>1</v>
      </c>
      <c r="AX578" s="29">
        <v>69</v>
      </c>
      <c r="AY578" s="29">
        <v>1</v>
      </c>
      <c r="AZ578" s="27" t="s">
        <v>1427</v>
      </c>
      <c r="BA578" s="27">
        <v>67</v>
      </c>
      <c r="BB578" s="27">
        <v>1</v>
      </c>
      <c r="BC578" s="27">
        <v>0</v>
      </c>
      <c r="BD578" s="27">
        <v>0</v>
      </c>
      <c r="BE578" s="27">
        <v>0</v>
      </c>
      <c r="BF578" s="27" t="s">
        <v>2697</v>
      </c>
      <c r="BG578" s="27">
        <v>170</v>
      </c>
      <c r="BH578" s="27" t="s">
        <v>1427</v>
      </c>
      <c r="BI578" s="27">
        <v>7</v>
      </c>
      <c r="BJ578" s="27" t="s">
        <v>1427</v>
      </c>
      <c r="BK578" s="27" t="s">
        <v>1427</v>
      </c>
      <c r="BL578" s="27" t="s">
        <v>1427</v>
      </c>
      <c r="BM578" s="27" t="s">
        <v>1427</v>
      </c>
      <c r="BN578" s="27">
        <v>2</v>
      </c>
      <c r="BO578" s="29">
        <v>3</v>
      </c>
      <c r="BP578" s="27">
        <v>100</v>
      </c>
      <c r="BQ578" s="27">
        <v>0</v>
      </c>
      <c r="BR578" s="27" t="s">
        <v>1427</v>
      </c>
      <c r="BS578" s="27">
        <v>1</v>
      </c>
      <c r="BT578" s="27">
        <v>1</v>
      </c>
      <c r="BU578" s="29">
        <v>3</v>
      </c>
    </row>
    <row r="579" spans="1:73" ht="45" hidden="1" outlineLevel="2" x14ac:dyDescent="0.25">
      <c r="A579" s="27">
        <v>354</v>
      </c>
      <c r="B579" s="28">
        <v>44446.290763888886</v>
      </c>
      <c r="C579" s="28">
        <v>44446.292442129627</v>
      </c>
      <c r="D579" s="2" t="s">
        <v>709</v>
      </c>
      <c r="E579" s="27">
        <v>100</v>
      </c>
      <c r="F579" s="27">
        <v>144</v>
      </c>
      <c r="G579" s="27">
        <v>1</v>
      </c>
      <c r="H579" s="28">
        <v>44446.292457152776</v>
      </c>
      <c r="I579" s="2" t="s">
        <v>710</v>
      </c>
      <c r="J579" s="27">
        <v>45.732894897460938</v>
      </c>
      <c r="K579" s="27">
        <v>12.066192626953125</v>
      </c>
      <c r="L579" s="2" t="s">
        <v>15</v>
      </c>
      <c r="M579" s="2" t="s">
        <v>16</v>
      </c>
      <c r="N579" s="3">
        <v>5</v>
      </c>
      <c r="O579" s="27" t="s">
        <v>1427</v>
      </c>
      <c r="P579" s="27" t="s">
        <v>1427</v>
      </c>
      <c r="Q579" s="27" t="s">
        <v>1427</v>
      </c>
      <c r="R579" s="27">
        <f t="shared" si="33"/>
        <v>0</v>
      </c>
      <c r="S579" s="27"/>
      <c r="T579" s="27"/>
      <c r="U579" s="27"/>
      <c r="V579" s="27"/>
      <c r="W579" s="27"/>
      <c r="X579" s="27"/>
      <c r="Y579" s="27"/>
      <c r="Z579" s="27" t="s">
        <v>2013</v>
      </c>
      <c r="AA579" s="27" t="s">
        <v>2014</v>
      </c>
      <c r="AB579" s="27" t="s">
        <v>2015</v>
      </c>
      <c r="AC579" s="27">
        <f t="shared" si="34"/>
        <v>3</v>
      </c>
      <c r="AD579" s="27"/>
      <c r="AE579" s="27">
        <v>3</v>
      </c>
      <c r="AF579" s="27"/>
      <c r="AG579" s="27"/>
      <c r="AH579" s="27"/>
      <c r="AI579" s="27"/>
      <c r="AJ579" s="27"/>
      <c r="AK579" s="27"/>
      <c r="AL579" s="29">
        <v>0</v>
      </c>
      <c r="AM579" s="29">
        <v>0</v>
      </c>
      <c r="AN579" s="29" t="s">
        <v>1427</v>
      </c>
      <c r="AO579" s="29" t="s">
        <v>1427</v>
      </c>
      <c r="AP579" s="29" t="s">
        <v>1427</v>
      </c>
      <c r="AQ579" s="29" t="s">
        <v>1427</v>
      </c>
      <c r="AR579" s="29" t="s">
        <v>1427</v>
      </c>
      <c r="AS579" s="29" t="s">
        <v>1427</v>
      </c>
      <c r="AT579" s="29" t="str">
        <f t="shared" si="35"/>
        <v>.</v>
      </c>
      <c r="AU579" s="29">
        <v>5</v>
      </c>
      <c r="AV579" s="29">
        <v>5</v>
      </c>
      <c r="AW579" s="29">
        <v>1</v>
      </c>
      <c r="AX579" s="29">
        <v>40</v>
      </c>
      <c r="AY579" s="29">
        <v>1</v>
      </c>
      <c r="AZ579" s="27" t="s">
        <v>1427</v>
      </c>
      <c r="BA579" s="27">
        <v>67</v>
      </c>
      <c r="BB579" s="27">
        <v>1</v>
      </c>
      <c r="BC579" s="27">
        <v>0</v>
      </c>
      <c r="BD579" s="27">
        <v>0</v>
      </c>
      <c r="BE579" s="27">
        <v>0</v>
      </c>
      <c r="BF579" s="27" t="s">
        <v>2697</v>
      </c>
      <c r="BG579" s="27">
        <v>168</v>
      </c>
      <c r="BH579" s="27" t="s">
        <v>1427</v>
      </c>
      <c r="BI579" s="27">
        <v>5</v>
      </c>
      <c r="BJ579" s="27">
        <v>15</v>
      </c>
      <c r="BK579" s="27" t="s">
        <v>1427</v>
      </c>
      <c r="BL579" s="27">
        <v>111</v>
      </c>
      <c r="BM579" s="27" t="s">
        <v>1427</v>
      </c>
      <c r="BN579" s="27">
        <v>2</v>
      </c>
      <c r="BO579" s="29">
        <v>3</v>
      </c>
      <c r="BP579" s="27">
        <v>60</v>
      </c>
      <c r="BQ579" s="27">
        <v>0</v>
      </c>
      <c r="BR579" s="27" t="s">
        <v>1427</v>
      </c>
      <c r="BS579" s="27">
        <v>1</v>
      </c>
      <c r="BT579" s="27">
        <v>1</v>
      </c>
      <c r="BU579" s="29">
        <v>2</v>
      </c>
    </row>
    <row r="580" spans="1:73" ht="45" hidden="1" outlineLevel="2" x14ac:dyDescent="0.25">
      <c r="A580" s="27">
        <v>357</v>
      </c>
      <c r="B580" s="28">
        <v>44445.474108796298</v>
      </c>
      <c r="C580" s="28">
        <v>44446.312997685185</v>
      </c>
      <c r="D580" s="2" t="s">
        <v>715</v>
      </c>
      <c r="E580" s="27">
        <v>100</v>
      </c>
      <c r="F580" s="27">
        <v>72479</v>
      </c>
      <c r="G580" s="27">
        <v>1</v>
      </c>
      <c r="H580" s="28">
        <v>44446.313002442126</v>
      </c>
      <c r="I580" s="2" t="s">
        <v>716</v>
      </c>
      <c r="J580" s="27">
        <v>41.890396118164063</v>
      </c>
      <c r="K580" s="27">
        <v>12.512603759765625</v>
      </c>
      <c r="L580" s="2" t="s">
        <v>15</v>
      </c>
      <c r="M580" s="2" t="s">
        <v>16</v>
      </c>
      <c r="N580" s="3">
        <v>5</v>
      </c>
      <c r="O580" s="27" t="s">
        <v>1427</v>
      </c>
      <c r="P580" s="27" t="s">
        <v>1427</v>
      </c>
      <c r="Q580" s="27" t="s">
        <v>1427</v>
      </c>
      <c r="R580" s="27">
        <f t="shared" si="33"/>
        <v>0</v>
      </c>
      <c r="S580" s="27"/>
      <c r="T580" s="27"/>
      <c r="U580" s="27"/>
      <c r="V580" s="27"/>
      <c r="W580" s="27"/>
      <c r="X580" s="27"/>
      <c r="Y580" s="27"/>
      <c r="Z580" s="27" t="s">
        <v>2016</v>
      </c>
      <c r="AA580" s="27" t="s">
        <v>2017</v>
      </c>
      <c r="AB580" s="27" t="s">
        <v>2018</v>
      </c>
      <c r="AC580" s="27">
        <f t="shared" si="34"/>
        <v>3</v>
      </c>
      <c r="AD580" s="27"/>
      <c r="AE580" s="27"/>
      <c r="AF580" s="27">
        <v>1</v>
      </c>
      <c r="AG580" s="27">
        <v>2</v>
      </c>
      <c r="AH580" s="27"/>
      <c r="AI580" s="27"/>
      <c r="AJ580" s="27"/>
      <c r="AK580" s="27"/>
      <c r="AL580" s="29">
        <v>0</v>
      </c>
      <c r="AM580" s="29">
        <v>0</v>
      </c>
      <c r="AN580" s="29" t="s">
        <v>1427</v>
      </c>
      <c r="AO580" s="29" t="s">
        <v>1427</v>
      </c>
      <c r="AP580" s="29" t="s">
        <v>1427</v>
      </c>
      <c r="AQ580" s="29" t="s">
        <v>1427</v>
      </c>
      <c r="AR580" s="29" t="s">
        <v>1427</v>
      </c>
      <c r="AS580" s="29" t="s">
        <v>1427</v>
      </c>
      <c r="AT580" s="29" t="str">
        <f t="shared" si="35"/>
        <v>.</v>
      </c>
      <c r="AU580" s="29">
        <v>3</v>
      </c>
      <c r="AV580" s="29">
        <v>5</v>
      </c>
      <c r="AW580" s="29">
        <v>0</v>
      </c>
      <c r="AX580" s="29">
        <v>30</v>
      </c>
      <c r="AY580" s="29">
        <v>1</v>
      </c>
      <c r="AZ580" s="27" t="s">
        <v>1427</v>
      </c>
      <c r="BA580" s="27">
        <v>67</v>
      </c>
      <c r="BB580" s="27">
        <v>1</v>
      </c>
      <c r="BC580" s="27">
        <v>0</v>
      </c>
      <c r="BD580" s="27">
        <v>0</v>
      </c>
      <c r="BE580" s="27">
        <v>0</v>
      </c>
      <c r="BF580" s="27" t="s">
        <v>2697</v>
      </c>
      <c r="BG580" s="27">
        <v>167</v>
      </c>
      <c r="BH580" s="27" t="s">
        <v>1427</v>
      </c>
      <c r="BI580" s="27">
        <v>7</v>
      </c>
      <c r="BJ580" s="27" t="s">
        <v>1427</v>
      </c>
      <c r="BK580" s="27" t="s">
        <v>1427</v>
      </c>
      <c r="BL580" s="27" t="s">
        <v>1427</v>
      </c>
      <c r="BM580" s="27" t="s">
        <v>1427</v>
      </c>
      <c r="BN580" s="27">
        <v>4</v>
      </c>
      <c r="BO580" s="29">
        <v>3</v>
      </c>
      <c r="BP580" s="27">
        <v>45</v>
      </c>
      <c r="BQ580" s="27">
        <v>0</v>
      </c>
      <c r="BR580" s="27" t="s">
        <v>1427</v>
      </c>
      <c r="BS580" s="27">
        <v>1</v>
      </c>
      <c r="BT580" s="27">
        <v>1</v>
      </c>
      <c r="BU580" s="29">
        <v>2</v>
      </c>
    </row>
    <row r="581" spans="1:73" ht="45" hidden="1" outlineLevel="2" x14ac:dyDescent="0.25">
      <c r="A581" s="27">
        <v>358</v>
      </c>
      <c r="B581" s="28">
        <v>44446.311493055553</v>
      </c>
      <c r="C581" s="28">
        <v>44446.31422453704</v>
      </c>
      <c r="D581" s="2" t="s">
        <v>717</v>
      </c>
      <c r="E581" s="27">
        <v>100</v>
      </c>
      <c r="F581" s="27">
        <v>235</v>
      </c>
      <c r="G581" s="27">
        <v>1</v>
      </c>
      <c r="H581" s="28">
        <v>44446.314232407407</v>
      </c>
      <c r="I581" s="2" t="s">
        <v>718</v>
      </c>
      <c r="J581" s="27">
        <v>45.472198486328125</v>
      </c>
      <c r="K581" s="27">
        <v>9.19219970703125</v>
      </c>
      <c r="L581" s="2" t="s">
        <v>15</v>
      </c>
      <c r="M581" s="2" t="s">
        <v>16</v>
      </c>
      <c r="N581" s="3">
        <v>5</v>
      </c>
      <c r="O581" s="27" t="s">
        <v>1427</v>
      </c>
      <c r="P581" s="27" t="s">
        <v>1427</v>
      </c>
      <c r="Q581" s="27" t="s">
        <v>1427</v>
      </c>
      <c r="R581" s="27">
        <f t="shared" si="33"/>
        <v>0</v>
      </c>
      <c r="S581" s="27"/>
      <c r="T581" s="27"/>
      <c r="U581" s="27"/>
      <c r="V581" s="27"/>
      <c r="W581" s="27"/>
      <c r="X581" s="27"/>
      <c r="Y581" s="27"/>
      <c r="Z581" s="27" t="s">
        <v>2019</v>
      </c>
      <c r="AA581" s="27" t="s">
        <v>2020</v>
      </c>
      <c r="AB581" s="27" t="s">
        <v>2021</v>
      </c>
      <c r="AC581" s="27">
        <f t="shared" si="34"/>
        <v>3</v>
      </c>
      <c r="AD581" s="27">
        <v>1</v>
      </c>
      <c r="AE581" s="27"/>
      <c r="AF581" s="27"/>
      <c r="AG581" s="27"/>
      <c r="AH581" s="27"/>
      <c r="AI581" s="27">
        <v>2</v>
      </c>
      <c r="AJ581" s="27"/>
      <c r="AK581" s="27"/>
      <c r="AL581" s="29">
        <v>0</v>
      </c>
      <c r="AM581" s="29">
        <v>0</v>
      </c>
      <c r="AN581" s="29" t="s">
        <v>1427</v>
      </c>
      <c r="AO581" s="29" t="s">
        <v>1427</v>
      </c>
      <c r="AP581" s="29" t="s">
        <v>1427</v>
      </c>
      <c r="AQ581" s="29" t="s">
        <v>1427</v>
      </c>
      <c r="AR581" s="29" t="s">
        <v>1427</v>
      </c>
      <c r="AS581" s="29" t="s">
        <v>1427</v>
      </c>
      <c r="AT581" s="29" t="str">
        <f t="shared" si="35"/>
        <v>.</v>
      </c>
      <c r="AU581" s="29">
        <v>9</v>
      </c>
      <c r="AV581" s="29">
        <v>9</v>
      </c>
      <c r="AW581" s="29">
        <v>0</v>
      </c>
      <c r="AX581" s="29">
        <v>52</v>
      </c>
      <c r="AY581" s="29">
        <v>1</v>
      </c>
      <c r="AZ581" s="27" t="s">
        <v>1427</v>
      </c>
      <c r="BA581" s="27">
        <v>67</v>
      </c>
      <c r="BB581" s="27">
        <v>1</v>
      </c>
      <c r="BC581" s="27">
        <v>0</v>
      </c>
      <c r="BD581" s="27">
        <v>0</v>
      </c>
      <c r="BE581" s="27">
        <v>0</v>
      </c>
      <c r="BF581" s="27" t="s">
        <v>2765</v>
      </c>
      <c r="BG581" s="27">
        <v>168</v>
      </c>
      <c r="BH581" s="27" t="s">
        <v>1427</v>
      </c>
      <c r="BI581" s="27">
        <v>5</v>
      </c>
      <c r="BJ581" s="27">
        <v>9</v>
      </c>
      <c r="BK581" s="27" t="s">
        <v>1427</v>
      </c>
      <c r="BL581" s="27">
        <v>111</v>
      </c>
      <c r="BM581" s="27" t="s">
        <v>1427</v>
      </c>
      <c r="BN581" s="27">
        <v>4</v>
      </c>
      <c r="BO581" s="29">
        <v>4</v>
      </c>
      <c r="BP581" s="27">
        <v>30</v>
      </c>
      <c r="BQ581" s="27">
        <v>0</v>
      </c>
      <c r="BR581" s="27" t="s">
        <v>1427</v>
      </c>
      <c r="BS581" s="27">
        <v>1</v>
      </c>
      <c r="BT581" s="27">
        <v>1</v>
      </c>
      <c r="BU581" s="29">
        <v>2</v>
      </c>
    </row>
    <row r="582" spans="1:73" ht="30" hidden="1" outlineLevel="2" x14ac:dyDescent="0.25">
      <c r="A582" s="27">
        <v>363</v>
      </c>
      <c r="B582" s="28">
        <v>44446.337858796294</v>
      </c>
      <c r="C582" s="28">
        <v>44446.342824074076</v>
      </c>
      <c r="D582" s="2" t="s">
        <v>726</v>
      </c>
      <c r="E582" s="27">
        <v>100</v>
      </c>
      <c r="F582" s="27">
        <v>429</v>
      </c>
      <c r="G582" s="27">
        <v>1</v>
      </c>
      <c r="H582" s="28">
        <v>44446.34282849537</v>
      </c>
      <c r="I582" s="2" t="s">
        <v>727</v>
      </c>
      <c r="J582" s="27">
        <v>41.890396118164063</v>
      </c>
      <c r="K582" s="27">
        <v>12.512603759765625</v>
      </c>
      <c r="L582" s="2" t="s">
        <v>15</v>
      </c>
      <c r="M582" s="2" t="s">
        <v>16</v>
      </c>
      <c r="N582" s="3">
        <v>5</v>
      </c>
      <c r="O582" s="27" t="s">
        <v>1427</v>
      </c>
      <c r="P582" s="27" t="s">
        <v>1427</v>
      </c>
      <c r="Q582" s="27" t="s">
        <v>1427</v>
      </c>
      <c r="R582" s="27">
        <f t="shared" ref="R582:R646" si="39">IF($O582=".",0,1)+IF($P582=".",0,1)+IF($Q582=".",0,1)</f>
        <v>0</v>
      </c>
      <c r="S582" s="27"/>
      <c r="T582" s="27"/>
      <c r="U582" s="27"/>
      <c r="V582" s="27"/>
      <c r="W582" s="27"/>
      <c r="X582" s="27"/>
      <c r="Y582" s="27"/>
      <c r="Z582" s="27" t="s">
        <v>2028</v>
      </c>
      <c r="AA582" s="27" t="s">
        <v>2029</v>
      </c>
      <c r="AB582" s="27" t="s">
        <v>2030</v>
      </c>
      <c r="AC582" s="27">
        <f t="shared" ref="AC582:AC646" si="40">IF($Z582=".",0,1)+IF($AA582=".",0,1)+IF($AB582=".",0,1)</f>
        <v>3</v>
      </c>
      <c r="AD582" s="27"/>
      <c r="AE582" s="27"/>
      <c r="AF582" s="27">
        <v>2</v>
      </c>
      <c r="AG582" s="27"/>
      <c r="AH582" s="27"/>
      <c r="AI582" s="27"/>
      <c r="AJ582" s="27"/>
      <c r="AK582" s="27">
        <v>1</v>
      </c>
      <c r="AL582" s="29">
        <v>0</v>
      </c>
      <c r="AM582" s="29">
        <v>0</v>
      </c>
      <c r="AN582" s="29" t="s">
        <v>1427</v>
      </c>
      <c r="AO582" s="29" t="s">
        <v>1427</v>
      </c>
      <c r="AP582" s="29" t="s">
        <v>1427</v>
      </c>
      <c r="AQ582" s="29" t="s">
        <v>1427</v>
      </c>
      <c r="AR582" s="29" t="s">
        <v>1427</v>
      </c>
      <c r="AS582" s="29" t="s">
        <v>1427</v>
      </c>
      <c r="AT582" s="29" t="str">
        <f t="shared" ref="AT582:AT646" si="41">IF(AN582=".",".",SUM(AN582:AS582)/6)</f>
        <v>.</v>
      </c>
      <c r="AU582" s="29">
        <v>6</v>
      </c>
      <c r="AV582" s="29">
        <v>6</v>
      </c>
      <c r="AW582" s="29">
        <v>0</v>
      </c>
      <c r="AX582" s="29">
        <v>36</v>
      </c>
      <c r="AY582" s="29">
        <v>1</v>
      </c>
      <c r="AZ582" s="27" t="s">
        <v>1427</v>
      </c>
      <c r="BA582" s="27">
        <v>86</v>
      </c>
      <c r="BB582" s="27">
        <v>0</v>
      </c>
      <c r="BC582" s="27">
        <v>1</v>
      </c>
      <c r="BD582" s="27">
        <v>0</v>
      </c>
      <c r="BE582" s="27">
        <v>0</v>
      </c>
      <c r="BF582" s="27" t="s">
        <v>2609</v>
      </c>
      <c r="BG582" s="27">
        <v>168</v>
      </c>
      <c r="BH582" s="27" t="s">
        <v>1427</v>
      </c>
      <c r="BI582" s="27">
        <v>3</v>
      </c>
      <c r="BJ582" s="27" t="s">
        <v>1427</v>
      </c>
      <c r="BK582" s="27" t="s">
        <v>1427</v>
      </c>
      <c r="BL582" s="27" t="s">
        <v>1427</v>
      </c>
      <c r="BM582" s="27" t="s">
        <v>1427</v>
      </c>
      <c r="BN582" s="27">
        <v>3</v>
      </c>
      <c r="BO582" s="29">
        <v>3</v>
      </c>
      <c r="BP582" s="27">
        <v>15</v>
      </c>
      <c r="BQ582" s="27">
        <v>0</v>
      </c>
      <c r="BR582" s="27" t="s">
        <v>1427</v>
      </c>
      <c r="BS582" s="27">
        <v>1</v>
      </c>
      <c r="BT582" s="27">
        <v>1</v>
      </c>
      <c r="BU582" s="29">
        <v>1</v>
      </c>
    </row>
    <row r="583" spans="1:73" ht="30" hidden="1" outlineLevel="2" x14ac:dyDescent="0.25">
      <c r="A583" s="27">
        <v>371</v>
      </c>
      <c r="B583" s="28">
        <v>44446.368935185186</v>
      </c>
      <c r="C583" s="28">
        <v>44446.37060185185</v>
      </c>
      <c r="D583" s="2" t="s">
        <v>742</v>
      </c>
      <c r="E583" s="27">
        <v>100</v>
      </c>
      <c r="F583" s="27">
        <v>144</v>
      </c>
      <c r="G583" s="27">
        <v>1</v>
      </c>
      <c r="H583" s="28">
        <v>44446.370609687503</v>
      </c>
      <c r="I583" s="2" t="s">
        <v>743</v>
      </c>
      <c r="J583" s="27">
        <v>45.40960693359375</v>
      </c>
      <c r="K583" s="27">
        <v>11.894699096679688</v>
      </c>
      <c r="L583" s="2" t="s">
        <v>15</v>
      </c>
      <c r="M583" s="2" t="s">
        <v>16</v>
      </c>
      <c r="N583" s="3">
        <v>5</v>
      </c>
      <c r="O583" s="27" t="s">
        <v>1427</v>
      </c>
      <c r="P583" s="27" t="s">
        <v>1427</v>
      </c>
      <c r="Q583" s="27" t="s">
        <v>1427</v>
      </c>
      <c r="R583" s="27">
        <f t="shared" si="39"/>
        <v>0</v>
      </c>
      <c r="S583" s="27"/>
      <c r="T583" s="27"/>
      <c r="U583" s="27"/>
      <c r="V583" s="27"/>
      <c r="W583" s="27"/>
      <c r="X583" s="27"/>
      <c r="Y583" s="27"/>
      <c r="Z583" s="27" t="s">
        <v>2040</v>
      </c>
      <c r="AA583" s="27" t="s">
        <v>2041</v>
      </c>
      <c r="AB583" s="27" t="s">
        <v>1589</v>
      </c>
      <c r="AC583" s="27">
        <f t="shared" si="40"/>
        <v>3</v>
      </c>
      <c r="AD583" s="27">
        <v>1</v>
      </c>
      <c r="AE583" s="27">
        <v>1</v>
      </c>
      <c r="AF583" s="27"/>
      <c r="AG583" s="27">
        <v>1</v>
      </c>
      <c r="AH583" s="27"/>
      <c r="AI583" s="27"/>
      <c r="AJ583" s="27"/>
      <c r="AK583" s="27"/>
      <c r="AL583" s="29">
        <v>0</v>
      </c>
      <c r="AM583" s="29">
        <v>0</v>
      </c>
      <c r="AN583" s="29" t="s">
        <v>1427</v>
      </c>
      <c r="AO583" s="29" t="s">
        <v>1427</v>
      </c>
      <c r="AP583" s="29" t="s">
        <v>1427</v>
      </c>
      <c r="AQ583" s="29" t="s">
        <v>1427</v>
      </c>
      <c r="AR583" s="29" t="s">
        <v>1427</v>
      </c>
      <c r="AS583" s="29" t="s">
        <v>1427</v>
      </c>
      <c r="AT583" s="29" t="str">
        <f t="shared" si="41"/>
        <v>.</v>
      </c>
      <c r="AU583" s="29">
        <v>7</v>
      </c>
      <c r="AV583" s="29">
        <v>8</v>
      </c>
      <c r="AW583" s="29">
        <v>0</v>
      </c>
      <c r="AX583" s="29">
        <v>33</v>
      </c>
      <c r="AY583" s="29">
        <v>1</v>
      </c>
      <c r="AZ583" s="27" t="s">
        <v>1427</v>
      </c>
      <c r="BA583" s="27">
        <v>67</v>
      </c>
      <c r="BB583" s="27">
        <v>1</v>
      </c>
      <c r="BC583" s="27">
        <v>0</v>
      </c>
      <c r="BD583" s="27">
        <v>0</v>
      </c>
      <c r="BE583" s="27">
        <v>0</v>
      </c>
      <c r="BF583" s="27" t="s">
        <v>2866</v>
      </c>
      <c r="BG583" s="27">
        <v>173</v>
      </c>
      <c r="BH583" s="27" t="s">
        <v>2867</v>
      </c>
      <c r="BI583" s="27">
        <v>7</v>
      </c>
      <c r="BJ583" s="27" t="s">
        <v>1427</v>
      </c>
      <c r="BK583" s="27" t="s">
        <v>1427</v>
      </c>
      <c r="BL583" s="27" t="s">
        <v>1427</v>
      </c>
      <c r="BM583" s="27" t="s">
        <v>1427</v>
      </c>
      <c r="BN583" s="27">
        <v>1</v>
      </c>
      <c r="BO583" s="29">
        <v>3</v>
      </c>
      <c r="BP583" s="27">
        <v>100</v>
      </c>
      <c r="BQ583" s="27">
        <v>0</v>
      </c>
      <c r="BR583" s="27" t="s">
        <v>1427</v>
      </c>
      <c r="BS583" s="27">
        <v>1</v>
      </c>
      <c r="BT583" s="27">
        <v>1</v>
      </c>
      <c r="BU583" s="29">
        <v>3</v>
      </c>
    </row>
    <row r="584" spans="1:73" ht="45" hidden="1" outlineLevel="2" x14ac:dyDescent="0.25">
      <c r="A584" s="27">
        <v>376</v>
      </c>
      <c r="B584" s="28">
        <v>44446.387094907404</v>
      </c>
      <c r="C584" s="28">
        <v>44446.389699074076</v>
      </c>
      <c r="D584" s="2" t="s">
        <v>752</v>
      </c>
      <c r="E584" s="27">
        <v>100</v>
      </c>
      <c r="F584" s="27">
        <v>225</v>
      </c>
      <c r="G584" s="27">
        <v>1</v>
      </c>
      <c r="H584" s="28">
        <v>44446.38971383102</v>
      </c>
      <c r="I584" s="2" t="s">
        <v>753</v>
      </c>
      <c r="J584" s="27">
        <v>44.05450439453125</v>
      </c>
      <c r="K584" s="27">
        <v>12.568603515625</v>
      </c>
      <c r="L584" s="2" t="s">
        <v>15</v>
      </c>
      <c r="M584" s="2" t="s">
        <v>16</v>
      </c>
      <c r="N584" s="3">
        <v>5</v>
      </c>
      <c r="O584" s="27" t="s">
        <v>1427</v>
      </c>
      <c r="P584" s="27" t="s">
        <v>1427</v>
      </c>
      <c r="Q584" s="27" t="s">
        <v>1427</v>
      </c>
      <c r="R584" s="27">
        <f t="shared" si="39"/>
        <v>0</v>
      </c>
      <c r="S584" s="27"/>
      <c r="T584" s="27"/>
      <c r="U584" s="27"/>
      <c r="V584" s="27"/>
      <c r="W584" s="27"/>
      <c r="X584" s="27"/>
      <c r="Y584" s="27"/>
      <c r="Z584" s="27" t="s">
        <v>2050</v>
      </c>
      <c r="AA584" s="27" t="s">
        <v>2051</v>
      </c>
      <c r="AB584" s="27" t="s">
        <v>2052</v>
      </c>
      <c r="AC584" s="27">
        <f t="shared" si="40"/>
        <v>3</v>
      </c>
      <c r="AD584" s="27">
        <v>1</v>
      </c>
      <c r="AE584" s="27"/>
      <c r="AF584" s="27">
        <v>1</v>
      </c>
      <c r="AG584" s="27"/>
      <c r="AH584" s="27"/>
      <c r="AI584" s="27"/>
      <c r="AJ584" s="27"/>
      <c r="AK584" s="27">
        <v>1</v>
      </c>
      <c r="AL584" s="29">
        <v>0</v>
      </c>
      <c r="AM584" s="29">
        <v>0</v>
      </c>
      <c r="AN584" s="29" t="s">
        <v>1427</v>
      </c>
      <c r="AO584" s="29" t="s">
        <v>1427</v>
      </c>
      <c r="AP584" s="29" t="s">
        <v>1427</v>
      </c>
      <c r="AQ584" s="29" t="s">
        <v>1427</v>
      </c>
      <c r="AR584" s="29" t="s">
        <v>1427</v>
      </c>
      <c r="AS584" s="29" t="s">
        <v>1427</v>
      </c>
      <c r="AT584" s="29" t="str">
        <f t="shared" si="41"/>
        <v>.</v>
      </c>
      <c r="AU584" s="29">
        <v>6</v>
      </c>
      <c r="AV584" s="29">
        <v>7</v>
      </c>
      <c r="AW584" s="29">
        <v>0</v>
      </c>
      <c r="AX584" s="29">
        <v>27</v>
      </c>
      <c r="AY584" s="29">
        <v>1</v>
      </c>
      <c r="AZ584" s="27" t="s">
        <v>1427</v>
      </c>
      <c r="BA584" s="27">
        <v>38</v>
      </c>
      <c r="BB584" s="27">
        <v>1</v>
      </c>
      <c r="BC584" s="27">
        <v>0</v>
      </c>
      <c r="BD584" s="27">
        <v>0</v>
      </c>
      <c r="BE584" s="27">
        <v>0</v>
      </c>
      <c r="BF584" s="27" t="s">
        <v>2870</v>
      </c>
      <c r="BG584" s="27">
        <v>171</v>
      </c>
      <c r="BH584" s="27" t="s">
        <v>1427</v>
      </c>
      <c r="BI584" s="27">
        <v>7</v>
      </c>
      <c r="BJ584" s="27" t="s">
        <v>1427</v>
      </c>
      <c r="BK584" s="27" t="s">
        <v>1427</v>
      </c>
      <c r="BL584" s="27" t="s">
        <v>1427</v>
      </c>
      <c r="BM584" s="27" t="s">
        <v>1427</v>
      </c>
      <c r="BN584" s="27">
        <v>5</v>
      </c>
      <c r="BO584" s="29">
        <v>3</v>
      </c>
      <c r="BP584" s="27">
        <v>120</v>
      </c>
      <c r="BQ584" s="27">
        <v>0</v>
      </c>
      <c r="BR584" s="27" t="s">
        <v>1427</v>
      </c>
      <c r="BS584" s="27">
        <v>1</v>
      </c>
      <c r="BT584" s="27">
        <v>1</v>
      </c>
      <c r="BU584" s="29">
        <v>3</v>
      </c>
    </row>
    <row r="585" spans="1:73" ht="45" hidden="1" outlineLevel="2" x14ac:dyDescent="0.25">
      <c r="A585" s="27">
        <v>380</v>
      </c>
      <c r="B585" s="28">
        <v>44446.413981481484</v>
      </c>
      <c r="C585" s="28">
        <v>44446.417650462965</v>
      </c>
      <c r="D585" s="2" t="s">
        <v>760</v>
      </c>
      <c r="E585" s="27">
        <v>100</v>
      </c>
      <c r="F585" s="27">
        <v>317</v>
      </c>
      <c r="G585" s="27">
        <v>1</v>
      </c>
      <c r="H585" s="28">
        <v>44446.417660370367</v>
      </c>
      <c r="I585" s="2" t="s">
        <v>761</v>
      </c>
      <c r="J585" s="27">
        <v>41.890396118164063</v>
      </c>
      <c r="K585" s="27">
        <v>12.512603759765625</v>
      </c>
      <c r="L585" s="2" t="s">
        <v>15</v>
      </c>
      <c r="M585" s="2" t="s">
        <v>16</v>
      </c>
      <c r="N585" s="3">
        <v>5</v>
      </c>
      <c r="O585" s="27" t="s">
        <v>1427</v>
      </c>
      <c r="P585" s="27" t="s">
        <v>1427</v>
      </c>
      <c r="Q585" s="27" t="s">
        <v>1427</v>
      </c>
      <c r="R585" s="27">
        <f t="shared" si="39"/>
        <v>0</v>
      </c>
      <c r="S585" s="27"/>
      <c r="T585" s="27"/>
      <c r="U585" s="27"/>
      <c r="V585" s="27"/>
      <c r="W585" s="27"/>
      <c r="X585" s="27"/>
      <c r="Y585" s="27"/>
      <c r="Z585" s="27" t="s">
        <v>2053</v>
      </c>
      <c r="AA585" s="27" t="s">
        <v>2054</v>
      </c>
      <c r="AB585" s="27" t="s">
        <v>2055</v>
      </c>
      <c r="AC585" s="27">
        <f t="shared" si="40"/>
        <v>3</v>
      </c>
      <c r="AD585" s="27"/>
      <c r="AE585" s="27">
        <v>1</v>
      </c>
      <c r="AF585" s="27">
        <v>2</v>
      </c>
      <c r="AG585" s="27"/>
      <c r="AH585" s="27"/>
      <c r="AI585" s="27">
        <v>1</v>
      </c>
      <c r="AJ585" s="27"/>
      <c r="AK585" s="27"/>
      <c r="AL585" s="29">
        <v>0</v>
      </c>
      <c r="AM585" s="29">
        <v>0</v>
      </c>
      <c r="AN585" s="29" t="s">
        <v>1427</v>
      </c>
      <c r="AO585" s="29" t="s">
        <v>1427</v>
      </c>
      <c r="AP585" s="29" t="s">
        <v>1427</v>
      </c>
      <c r="AQ585" s="29" t="s">
        <v>1427</v>
      </c>
      <c r="AR585" s="29" t="s">
        <v>1427</v>
      </c>
      <c r="AS585" s="29" t="s">
        <v>1427</v>
      </c>
      <c r="AT585" s="29" t="str">
        <f t="shared" si="41"/>
        <v>.</v>
      </c>
      <c r="AU585" s="29">
        <v>8</v>
      </c>
      <c r="AV585" s="29">
        <v>8</v>
      </c>
      <c r="AW585" s="29">
        <v>1</v>
      </c>
      <c r="AX585" s="29">
        <v>59</v>
      </c>
      <c r="AY585" s="29">
        <v>1</v>
      </c>
      <c r="AZ585" s="27" t="s">
        <v>1427</v>
      </c>
      <c r="BA585" s="27">
        <v>123</v>
      </c>
      <c r="BB585" s="27">
        <v>1</v>
      </c>
      <c r="BC585" s="27">
        <v>0</v>
      </c>
      <c r="BD585" s="27">
        <v>0</v>
      </c>
      <c r="BE585" s="27">
        <v>0</v>
      </c>
      <c r="BF585" s="27" t="s">
        <v>2621</v>
      </c>
      <c r="BG585" s="27">
        <v>173</v>
      </c>
      <c r="BH585" s="27" t="s">
        <v>2740</v>
      </c>
      <c r="BI585" s="27">
        <v>2</v>
      </c>
      <c r="BJ585" s="27" t="s">
        <v>1427</v>
      </c>
      <c r="BK585" s="27" t="s">
        <v>1427</v>
      </c>
      <c r="BL585" s="27" t="s">
        <v>1427</v>
      </c>
      <c r="BM585" s="27" t="s">
        <v>1427</v>
      </c>
      <c r="BN585" s="27">
        <v>2</v>
      </c>
      <c r="BO585" s="29">
        <v>3</v>
      </c>
      <c r="BP585" s="27">
        <v>120</v>
      </c>
      <c r="BQ585" s="27">
        <v>0</v>
      </c>
      <c r="BR585" s="27" t="s">
        <v>1427</v>
      </c>
      <c r="BS585" s="27">
        <v>1</v>
      </c>
      <c r="BT585" s="27">
        <v>1</v>
      </c>
      <c r="BU585" s="29">
        <v>2</v>
      </c>
    </row>
    <row r="586" spans="1:73" ht="30" hidden="1" outlineLevel="2" x14ac:dyDescent="0.25">
      <c r="A586" s="27">
        <v>388</v>
      </c>
      <c r="B586" s="28">
        <v>44446.441423611112</v>
      </c>
      <c r="C586" s="28">
        <v>44446.443333333336</v>
      </c>
      <c r="D586" s="2" t="s">
        <v>776</v>
      </c>
      <c r="E586" s="27">
        <v>100</v>
      </c>
      <c r="F586" s="27">
        <v>165</v>
      </c>
      <c r="G586" s="27">
        <v>1</v>
      </c>
      <c r="H586" s="28">
        <v>44446.44334701389</v>
      </c>
      <c r="I586" s="2" t="s">
        <v>777</v>
      </c>
      <c r="J586" s="27">
        <v>44.653396606445313</v>
      </c>
      <c r="K586" s="27">
        <v>10.923095703125</v>
      </c>
      <c r="L586" s="2" t="s">
        <v>15</v>
      </c>
      <c r="M586" s="2" t="s">
        <v>16</v>
      </c>
      <c r="N586" s="3">
        <v>5</v>
      </c>
      <c r="O586" s="27" t="s">
        <v>1427</v>
      </c>
      <c r="P586" s="27" t="s">
        <v>1427</v>
      </c>
      <c r="Q586" s="27" t="s">
        <v>1427</v>
      </c>
      <c r="R586" s="27">
        <f t="shared" si="39"/>
        <v>0</v>
      </c>
      <c r="S586" s="27"/>
      <c r="T586" s="27"/>
      <c r="U586" s="27"/>
      <c r="V586" s="27"/>
      <c r="W586" s="27"/>
      <c r="X586" s="27"/>
      <c r="Y586" s="27"/>
      <c r="Z586" s="27" t="s">
        <v>2063</v>
      </c>
      <c r="AA586" s="27" t="s">
        <v>2064</v>
      </c>
      <c r="AB586" s="27" t="s">
        <v>2065</v>
      </c>
      <c r="AC586" s="27">
        <f t="shared" si="40"/>
        <v>3</v>
      </c>
      <c r="AD586" s="27">
        <v>1</v>
      </c>
      <c r="AE586" s="27"/>
      <c r="AF586" s="27">
        <v>1</v>
      </c>
      <c r="AG586" s="27"/>
      <c r="AH586" s="27"/>
      <c r="AI586" s="27">
        <v>1</v>
      </c>
      <c r="AJ586" s="27"/>
      <c r="AK586" s="27"/>
      <c r="AL586" s="29">
        <v>0</v>
      </c>
      <c r="AM586" s="29">
        <v>0</v>
      </c>
      <c r="AN586" s="29" t="s">
        <v>1427</v>
      </c>
      <c r="AO586" s="29" t="s">
        <v>1427</v>
      </c>
      <c r="AP586" s="29" t="s">
        <v>1427</v>
      </c>
      <c r="AQ586" s="29" t="s">
        <v>1427</v>
      </c>
      <c r="AR586" s="29" t="s">
        <v>1427</v>
      </c>
      <c r="AS586" s="29" t="s">
        <v>1427</v>
      </c>
      <c r="AT586" s="29" t="str">
        <f t="shared" si="41"/>
        <v>.</v>
      </c>
      <c r="AU586" s="29">
        <v>6</v>
      </c>
      <c r="AV586" s="29">
        <v>7</v>
      </c>
      <c r="AW586" s="29">
        <v>0</v>
      </c>
      <c r="AX586" s="29">
        <v>32</v>
      </c>
      <c r="AY586" s="29">
        <v>1</v>
      </c>
      <c r="AZ586" s="27" t="s">
        <v>1427</v>
      </c>
      <c r="BA586" s="27">
        <v>67</v>
      </c>
      <c r="BB586" s="27">
        <v>1</v>
      </c>
      <c r="BC586" s="27">
        <v>0</v>
      </c>
      <c r="BD586" s="27">
        <v>0</v>
      </c>
      <c r="BE586" s="27">
        <v>0</v>
      </c>
      <c r="BF586" s="27" t="s">
        <v>2726</v>
      </c>
      <c r="BG586" s="27">
        <v>168</v>
      </c>
      <c r="BH586" s="27" t="s">
        <v>1427</v>
      </c>
      <c r="BI586" s="27">
        <v>7</v>
      </c>
      <c r="BJ586" s="27" t="s">
        <v>1427</v>
      </c>
      <c r="BK586" s="27" t="s">
        <v>1427</v>
      </c>
      <c r="BL586" s="27" t="s">
        <v>1427</v>
      </c>
      <c r="BM586" s="27" t="s">
        <v>1427</v>
      </c>
      <c r="BN586" s="27">
        <v>1</v>
      </c>
      <c r="BO586" s="29">
        <v>4</v>
      </c>
      <c r="BP586" s="27">
        <v>60</v>
      </c>
      <c r="BQ586" s="27">
        <v>1</v>
      </c>
      <c r="BR586" s="27">
        <v>1</v>
      </c>
      <c r="BS586" s="27">
        <v>1</v>
      </c>
      <c r="BT586" s="27">
        <v>1</v>
      </c>
      <c r="BU586" s="29">
        <v>4</v>
      </c>
    </row>
    <row r="587" spans="1:73" ht="30" hidden="1" outlineLevel="2" x14ac:dyDescent="0.25">
      <c r="A587" s="27">
        <v>402</v>
      </c>
      <c r="B587" s="28">
        <v>44446.550046296295</v>
      </c>
      <c r="C587" s="28">
        <v>44446.55296296296</v>
      </c>
      <c r="D587" s="2" t="s">
        <v>804</v>
      </c>
      <c r="E587" s="27">
        <v>100</v>
      </c>
      <c r="F587" s="27">
        <v>252</v>
      </c>
      <c r="G587" s="27">
        <v>1</v>
      </c>
      <c r="H587" s="28">
        <v>44446.552977615742</v>
      </c>
      <c r="I587" s="2" t="s">
        <v>805</v>
      </c>
      <c r="J587" s="27">
        <v>43.147903442382813</v>
      </c>
      <c r="K587" s="27">
        <v>12.109695434570313</v>
      </c>
      <c r="L587" s="2" t="s">
        <v>15</v>
      </c>
      <c r="M587" s="2" t="s">
        <v>16</v>
      </c>
      <c r="N587" s="3">
        <v>5</v>
      </c>
      <c r="O587" s="27" t="s">
        <v>1427</v>
      </c>
      <c r="P587" s="27" t="s">
        <v>1427</v>
      </c>
      <c r="Q587" s="27" t="s">
        <v>1427</v>
      </c>
      <c r="R587" s="27">
        <f t="shared" si="39"/>
        <v>0</v>
      </c>
      <c r="S587" s="27"/>
      <c r="T587" s="27"/>
      <c r="U587" s="27"/>
      <c r="V587" s="27"/>
      <c r="W587" s="27"/>
      <c r="X587" s="27"/>
      <c r="Y587" s="27"/>
      <c r="Z587" s="27" t="s">
        <v>2084</v>
      </c>
      <c r="AA587" s="27" t="s">
        <v>1817</v>
      </c>
      <c r="AB587" s="27" t="s">
        <v>1441</v>
      </c>
      <c r="AC587" s="27">
        <f t="shared" si="40"/>
        <v>3</v>
      </c>
      <c r="AD587" s="27">
        <v>1</v>
      </c>
      <c r="AE587" s="27">
        <v>2</v>
      </c>
      <c r="AF587" s="27"/>
      <c r="AG587" s="27"/>
      <c r="AH587" s="27"/>
      <c r="AI587" s="27"/>
      <c r="AJ587" s="27"/>
      <c r="AK587" s="27"/>
      <c r="AL587" s="29">
        <v>0</v>
      </c>
      <c r="AM587" s="29">
        <v>0</v>
      </c>
      <c r="AN587" s="29" t="s">
        <v>1427</v>
      </c>
      <c r="AO587" s="29" t="s">
        <v>1427</v>
      </c>
      <c r="AP587" s="29" t="s">
        <v>1427</v>
      </c>
      <c r="AQ587" s="29" t="s">
        <v>1427</v>
      </c>
      <c r="AR587" s="29" t="s">
        <v>1427</v>
      </c>
      <c r="AS587" s="29" t="s">
        <v>1427</v>
      </c>
      <c r="AT587" s="29" t="str">
        <f t="shared" si="41"/>
        <v>.</v>
      </c>
      <c r="AU587" s="29">
        <v>4</v>
      </c>
      <c r="AV587" s="29">
        <v>4</v>
      </c>
      <c r="AW587" s="29">
        <v>0</v>
      </c>
      <c r="AX587" s="29">
        <v>52</v>
      </c>
      <c r="AY587" s="29">
        <v>1</v>
      </c>
      <c r="AZ587" s="27" t="s">
        <v>1427</v>
      </c>
      <c r="BA587" s="27">
        <v>98</v>
      </c>
      <c r="BB587" s="27">
        <v>0</v>
      </c>
      <c r="BC587" s="27">
        <v>0</v>
      </c>
      <c r="BD587" s="27">
        <v>0</v>
      </c>
      <c r="BE587" s="27">
        <v>1</v>
      </c>
      <c r="BF587" s="27" t="s">
        <v>1427</v>
      </c>
      <c r="BG587" s="27">
        <v>166</v>
      </c>
      <c r="BH587" s="27" t="s">
        <v>1427</v>
      </c>
      <c r="BI587" s="27">
        <v>3</v>
      </c>
      <c r="BJ587" s="27" t="s">
        <v>1427</v>
      </c>
      <c r="BK587" s="27" t="s">
        <v>1427</v>
      </c>
      <c r="BL587" s="27" t="s">
        <v>1427</v>
      </c>
      <c r="BM587" s="27" t="s">
        <v>1427</v>
      </c>
      <c r="BN587" s="27">
        <v>1</v>
      </c>
      <c r="BO587" s="29">
        <v>2</v>
      </c>
      <c r="BP587" s="27">
        <v>120</v>
      </c>
      <c r="BQ587" s="27">
        <v>0</v>
      </c>
      <c r="BR587" s="27" t="s">
        <v>1427</v>
      </c>
      <c r="BS587" s="27">
        <v>1</v>
      </c>
      <c r="BT587" s="27">
        <v>0</v>
      </c>
      <c r="BU587" s="29">
        <v>2</v>
      </c>
    </row>
    <row r="588" spans="1:73" ht="45" hidden="1" outlineLevel="2" x14ac:dyDescent="0.25">
      <c r="A588" s="27">
        <v>403</v>
      </c>
      <c r="B588" s="28">
        <v>44446.548356481479</v>
      </c>
      <c r="C588" s="28">
        <v>44446.554201388892</v>
      </c>
      <c r="D588" s="2" t="s">
        <v>806</v>
      </c>
      <c r="E588" s="27">
        <v>100</v>
      </c>
      <c r="F588" s="27">
        <v>504</v>
      </c>
      <c r="G588" s="27">
        <v>1</v>
      </c>
      <c r="H588" s="28">
        <v>44446.554215289354</v>
      </c>
      <c r="I588" s="2" t="s">
        <v>807</v>
      </c>
      <c r="J588" s="27">
        <v>44.137893676757813</v>
      </c>
      <c r="K588" s="27">
        <v>12.234695434570313</v>
      </c>
      <c r="L588" s="2" t="s">
        <v>15</v>
      </c>
      <c r="M588" s="2" t="s">
        <v>16</v>
      </c>
      <c r="N588" s="3">
        <v>5</v>
      </c>
      <c r="O588" s="27" t="s">
        <v>1427</v>
      </c>
      <c r="P588" s="27" t="s">
        <v>1427</v>
      </c>
      <c r="Q588" s="27" t="s">
        <v>1427</v>
      </c>
      <c r="R588" s="27">
        <f t="shared" si="39"/>
        <v>0</v>
      </c>
      <c r="S588" s="27"/>
      <c r="T588" s="27"/>
      <c r="U588" s="27"/>
      <c r="V588" s="27"/>
      <c r="W588" s="27"/>
      <c r="X588" s="27"/>
      <c r="Y588" s="27"/>
      <c r="Z588" s="27" t="s">
        <v>2085</v>
      </c>
      <c r="AA588" s="27" t="s">
        <v>2086</v>
      </c>
      <c r="AB588" s="27" t="s">
        <v>2087</v>
      </c>
      <c r="AC588" s="27">
        <f t="shared" si="40"/>
        <v>3</v>
      </c>
      <c r="AD588" s="27">
        <v>2</v>
      </c>
      <c r="AE588" s="27"/>
      <c r="AF588" s="27"/>
      <c r="AG588" s="27"/>
      <c r="AH588" s="27"/>
      <c r="AI588" s="27"/>
      <c r="AJ588" s="27"/>
      <c r="AK588" s="27">
        <v>1</v>
      </c>
      <c r="AL588" s="29">
        <v>0</v>
      </c>
      <c r="AM588" s="29">
        <v>0</v>
      </c>
      <c r="AN588" s="29" t="s">
        <v>1427</v>
      </c>
      <c r="AO588" s="29" t="s">
        <v>1427</v>
      </c>
      <c r="AP588" s="29" t="s">
        <v>1427</v>
      </c>
      <c r="AQ588" s="29" t="s">
        <v>1427</v>
      </c>
      <c r="AR588" s="29" t="s">
        <v>1427</v>
      </c>
      <c r="AS588" s="29" t="s">
        <v>1427</v>
      </c>
      <c r="AT588" s="29" t="str">
        <f t="shared" si="41"/>
        <v>.</v>
      </c>
      <c r="AU588" s="29">
        <v>3</v>
      </c>
      <c r="AV588" s="29">
        <v>4</v>
      </c>
      <c r="AW588" s="29">
        <v>1</v>
      </c>
      <c r="AX588" s="29">
        <v>64</v>
      </c>
      <c r="AY588" s="29">
        <v>1</v>
      </c>
      <c r="AZ588" s="27" t="s">
        <v>1427</v>
      </c>
      <c r="BA588" s="27">
        <v>67</v>
      </c>
      <c r="BB588" s="27">
        <v>1</v>
      </c>
      <c r="BC588" s="27">
        <v>0</v>
      </c>
      <c r="BD588" s="27">
        <v>0</v>
      </c>
      <c r="BE588" s="27">
        <v>0</v>
      </c>
      <c r="BF588" s="27" t="s">
        <v>2880</v>
      </c>
      <c r="BG588" s="27">
        <v>167</v>
      </c>
      <c r="BH588" s="27" t="s">
        <v>1427</v>
      </c>
      <c r="BI588" s="27">
        <v>3</v>
      </c>
      <c r="BJ588" s="27" t="s">
        <v>1427</v>
      </c>
      <c r="BK588" s="27" t="s">
        <v>1427</v>
      </c>
      <c r="BL588" s="27" t="s">
        <v>1427</v>
      </c>
      <c r="BM588" s="27" t="s">
        <v>1427</v>
      </c>
      <c r="BN588" s="27">
        <v>1</v>
      </c>
      <c r="BO588" s="29">
        <v>3</v>
      </c>
      <c r="BP588" s="27">
        <v>50</v>
      </c>
      <c r="BQ588" s="27">
        <v>0</v>
      </c>
      <c r="BR588" s="27" t="s">
        <v>1427</v>
      </c>
      <c r="BS588" s="27">
        <v>1</v>
      </c>
      <c r="BT588" s="27">
        <v>1</v>
      </c>
      <c r="BU588" s="29">
        <v>1</v>
      </c>
    </row>
    <row r="589" spans="1:73" ht="30" hidden="1" outlineLevel="2" x14ac:dyDescent="0.25">
      <c r="A589" s="27">
        <v>415</v>
      </c>
      <c r="B589" s="28">
        <v>44446.597800925927</v>
      </c>
      <c r="C589" s="28">
        <v>44446.600995370369</v>
      </c>
      <c r="D589" s="2" t="s">
        <v>830</v>
      </c>
      <c r="E589" s="27">
        <v>100</v>
      </c>
      <c r="F589" s="27">
        <v>275</v>
      </c>
      <c r="G589" s="27">
        <v>1</v>
      </c>
      <c r="H589" s="28">
        <v>44446.601000266201</v>
      </c>
      <c r="I589" s="2" t="s">
        <v>831</v>
      </c>
      <c r="J589" s="27">
        <v>41.890396118164063</v>
      </c>
      <c r="K589" s="27">
        <v>12.512603759765625</v>
      </c>
      <c r="L589" s="2" t="s">
        <v>15</v>
      </c>
      <c r="M589" s="2" t="s">
        <v>16</v>
      </c>
      <c r="N589" s="3">
        <v>5</v>
      </c>
      <c r="O589" s="27" t="s">
        <v>1427</v>
      </c>
      <c r="P589" s="27" t="s">
        <v>1427</v>
      </c>
      <c r="Q589" s="27" t="s">
        <v>1427</v>
      </c>
      <c r="R589" s="27">
        <f t="shared" si="39"/>
        <v>0</v>
      </c>
      <c r="S589" s="27"/>
      <c r="T589" s="27"/>
      <c r="U589" s="27"/>
      <c r="V589" s="27"/>
      <c r="W589" s="27"/>
      <c r="X589" s="27"/>
      <c r="Y589" s="27"/>
      <c r="Z589" s="27" t="s">
        <v>2109</v>
      </c>
      <c r="AA589" s="27" t="s">
        <v>2110</v>
      </c>
      <c r="AB589" s="27" t="s">
        <v>2111</v>
      </c>
      <c r="AC589" s="27">
        <f t="shared" si="40"/>
        <v>3</v>
      </c>
      <c r="AD589" s="27">
        <v>1</v>
      </c>
      <c r="AE589" s="27"/>
      <c r="AF589" s="27"/>
      <c r="AG589" s="27"/>
      <c r="AH589" s="27"/>
      <c r="AI589" s="27">
        <v>2</v>
      </c>
      <c r="AJ589" s="27"/>
      <c r="AK589" s="27"/>
      <c r="AL589" s="29">
        <v>0</v>
      </c>
      <c r="AM589" s="29">
        <v>0</v>
      </c>
      <c r="AN589" s="29" t="s">
        <v>1427</v>
      </c>
      <c r="AO589" s="29" t="s">
        <v>1427</v>
      </c>
      <c r="AP589" s="29" t="s">
        <v>1427</v>
      </c>
      <c r="AQ589" s="29" t="s">
        <v>1427</v>
      </c>
      <c r="AR589" s="29" t="s">
        <v>1427</v>
      </c>
      <c r="AS589" s="29" t="s">
        <v>1427</v>
      </c>
      <c r="AT589" s="29" t="str">
        <f t="shared" si="41"/>
        <v>.</v>
      </c>
      <c r="AU589" s="29">
        <v>8</v>
      </c>
      <c r="AV589" s="29">
        <v>9</v>
      </c>
      <c r="AW589" s="29">
        <v>0</v>
      </c>
      <c r="AX589" s="29">
        <v>20</v>
      </c>
      <c r="AY589" s="29">
        <v>1</v>
      </c>
      <c r="AZ589" s="27" t="s">
        <v>1427</v>
      </c>
      <c r="BA589" s="27">
        <v>61</v>
      </c>
      <c r="BB589" s="27">
        <v>0</v>
      </c>
      <c r="BC589" s="27">
        <v>0</v>
      </c>
      <c r="BD589" s="27">
        <v>1</v>
      </c>
      <c r="BE589" s="27">
        <v>0</v>
      </c>
      <c r="BF589" s="27" t="s">
        <v>2884</v>
      </c>
      <c r="BG589" s="27">
        <v>164</v>
      </c>
      <c r="BH589" s="27" t="s">
        <v>1427</v>
      </c>
      <c r="BI589" s="27">
        <v>3</v>
      </c>
      <c r="BJ589" s="27">
        <v>14</v>
      </c>
      <c r="BK589" s="27" t="s">
        <v>1427</v>
      </c>
      <c r="BL589" s="27" t="s">
        <v>1427</v>
      </c>
      <c r="BM589" s="27" t="s">
        <v>1427</v>
      </c>
      <c r="BN589" s="27">
        <v>3</v>
      </c>
      <c r="BO589" s="29">
        <v>5</v>
      </c>
      <c r="BP589" s="27">
        <v>240</v>
      </c>
      <c r="BQ589" s="27">
        <v>0</v>
      </c>
      <c r="BR589" s="27" t="s">
        <v>1427</v>
      </c>
      <c r="BS589" s="27">
        <v>0</v>
      </c>
      <c r="BT589" s="27">
        <v>0</v>
      </c>
      <c r="BU589" s="29">
        <v>1</v>
      </c>
    </row>
    <row r="590" spans="1:73" ht="30" hidden="1" outlineLevel="2" x14ac:dyDescent="0.25">
      <c r="A590" s="27">
        <v>418</v>
      </c>
      <c r="B590" s="28">
        <v>44446.608784722222</v>
      </c>
      <c r="C590" s="28">
        <v>44446.611851851849</v>
      </c>
      <c r="D590" s="2" t="s">
        <v>836</v>
      </c>
      <c r="E590" s="27">
        <v>100</v>
      </c>
      <c r="F590" s="27">
        <v>264</v>
      </c>
      <c r="G590" s="27">
        <v>1</v>
      </c>
      <c r="H590" s="28">
        <v>44446.611854618059</v>
      </c>
      <c r="I590" s="2" t="s">
        <v>837</v>
      </c>
      <c r="J590" s="27">
        <v>45.493698120117188</v>
      </c>
      <c r="K590" s="27">
        <v>12.2449951171875</v>
      </c>
      <c r="L590" s="2" t="s">
        <v>15</v>
      </c>
      <c r="M590" s="2" t="s">
        <v>16</v>
      </c>
      <c r="N590" s="3">
        <v>5</v>
      </c>
      <c r="O590" s="27" t="s">
        <v>1427</v>
      </c>
      <c r="P590" s="27" t="s">
        <v>1427</v>
      </c>
      <c r="Q590" s="27" t="s">
        <v>1427</v>
      </c>
      <c r="R590" s="27">
        <f t="shared" si="39"/>
        <v>0</v>
      </c>
      <c r="S590" s="27"/>
      <c r="T590" s="27"/>
      <c r="U590" s="27"/>
      <c r="V590" s="27"/>
      <c r="W590" s="27"/>
      <c r="X590" s="27"/>
      <c r="Y590" s="27"/>
      <c r="Z590" s="27" t="s">
        <v>2112</v>
      </c>
      <c r="AA590" s="27" t="s">
        <v>2113</v>
      </c>
      <c r="AB590" s="27" t="s">
        <v>2114</v>
      </c>
      <c r="AC590" s="27">
        <f t="shared" si="40"/>
        <v>3</v>
      </c>
      <c r="AD590" s="27"/>
      <c r="AE590" s="27"/>
      <c r="AF590" s="27">
        <v>2</v>
      </c>
      <c r="AG590" s="27">
        <v>1</v>
      </c>
      <c r="AH590" s="27"/>
      <c r="AI590" s="27"/>
      <c r="AJ590" s="27"/>
      <c r="AK590" s="27"/>
      <c r="AL590" s="29">
        <v>0</v>
      </c>
      <c r="AM590" s="29">
        <v>0</v>
      </c>
      <c r="AN590" s="29" t="s">
        <v>1427</v>
      </c>
      <c r="AO590" s="29" t="s">
        <v>1427</v>
      </c>
      <c r="AP590" s="29" t="s">
        <v>1427</v>
      </c>
      <c r="AQ590" s="29" t="s">
        <v>1427</v>
      </c>
      <c r="AR590" s="29" t="s">
        <v>1427</v>
      </c>
      <c r="AS590" s="29" t="s">
        <v>1427</v>
      </c>
      <c r="AT590" s="29" t="str">
        <f t="shared" si="41"/>
        <v>.</v>
      </c>
      <c r="AU590" s="29">
        <v>7</v>
      </c>
      <c r="AV590" s="29">
        <v>9</v>
      </c>
      <c r="AW590" s="29">
        <v>1</v>
      </c>
      <c r="AX590" s="29">
        <v>29</v>
      </c>
      <c r="AY590" s="29">
        <v>1</v>
      </c>
      <c r="AZ590" s="27" t="s">
        <v>1427</v>
      </c>
      <c r="BA590" s="27">
        <v>100</v>
      </c>
      <c r="BB590" s="27">
        <v>1</v>
      </c>
      <c r="BC590" s="27">
        <v>0</v>
      </c>
      <c r="BD590" s="27">
        <v>0</v>
      </c>
      <c r="BE590" s="27">
        <v>0</v>
      </c>
      <c r="BF590" s="27" t="s">
        <v>2786</v>
      </c>
      <c r="BG590" s="27">
        <v>166</v>
      </c>
      <c r="BH590" s="27" t="s">
        <v>1427</v>
      </c>
      <c r="BI590" s="27">
        <v>7</v>
      </c>
      <c r="BJ590" s="27" t="s">
        <v>1427</v>
      </c>
      <c r="BK590" s="27" t="s">
        <v>1427</v>
      </c>
      <c r="BL590" s="27" t="s">
        <v>1427</v>
      </c>
      <c r="BM590" s="27" t="s">
        <v>1427</v>
      </c>
      <c r="BN590" s="27">
        <v>2</v>
      </c>
      <c r="BO590" s="29">
        <v>4</v>
      </c>
      <c r="BP590" s="27">
        <v>120</v>
      </c>
      <c r="BQ590" s="27">
        <v>0</v>
      </c>
      <c r="BR590" s="27" t="s">
        <v>1427</v>
      </c>
      <c r="BS590" s="27">
        <v>0</v>
      </c>
      <c r="BT590" s="27">
        <v>0</v>
      </c>
      <c r="BU590" s="29">
        <v>3</v>
      </c>
    </row>
    <row r="591" spans="1:73" ht="30" hidden="1" outlineLevel="2" x14ac:dyDescent="0.25">
      <c r="A591" s="27">
        <v>419</v>
      </c>
      <c r="B591" s="28">
        <v>44446.623101851852</v>
      </c>
      <c r="C591" s="28">
        <v>44446.626608796294</v>
      </c>
      <c r="D591" s="2" t="s">
        <v>838</v>
      </c>
      <c r="E591" s="27">
        <v>100</v>
      </c>
      <c r="F591" s="27">
        <v>303</v>
      </c>
      <c r="G591" s="27">
        <v>1</v>
      </c>
      <c r="H591" s="28">
        <v>44446.626619675924</v>
      </c>
      <c r="I591" s="2" t="s">
        <v>839</v>
      </c>
      <c r="J591" s="27">
        <v>45.472198486328125</v>
      </c>
      <c r="K591" s="27">
        <v>9.19219970703125</v>
      </c>
      <c r="L591" s="2" t="s">
        <v>15</v>
      </c>
      <c r="M591" s="2" t="s">
        <v>16</v>
      </c>
      <c r="N591" s="3">
        <v>5</v>
      </c>
      <c r="O591" s="27" t="s">
        <v>1427</v>
      </c>
      <c r="P591" s="27" t="s">
        <v>1427</v>
      </c>
      <c r="Q591" s="27" t="s">
        <v>1427</v>
      </c>
      <c r="R591" s="27">
        <f t="shared" si="39"/>
        <v>0</v>
      </c>
      <c r="S591" s="27"/>
      <c r="T591" s="27"/>
      <c r="U591" s="27"/>
      <c r="V591" s="27"/>
      <c r="W591" s="27"/>
      <c r="X591" s="27"/>
      <c r="Y591" s="27"/>
      <c r="Z591" s="27" t="s">
        <v>2115</v>
      </c>
      <c r="AA591" s="27" t="s">
        <v>2116</v>
      </c>
      <c r="AB591" s="27" t="s">
        <v>2117</v>
      </c>
      <c r="AC591" s="27">
        <f t="shared" si="40"/>
        <v>3</v>
      </c>
      <c r="AD591" s="27">
        <v>1</v>
      </c>
      <c r="AE591" s="27"/>
      <c r="AF591" s="27">
        <v>1</v>
      </c>
      <c r="AG591" s="27"/>
      <c r="AH591" s="27">
        <v>1</v>
      </c>
      <c r="AI591" s="27"/>
      <c r="AJ591" s="27"/>
      <c r="AK591" s="27"/>
      <c r="AL591" s="29">
        <v>0</v>
      </c>
      <c r="AM591" s="29">
        <v>0</v>
      </c>
      <c r="AN591" s="29" t="s">
        <v>1427</v>
      </c>
      <c r="AO591" s="29" t="s">
        <v>1427</v>
      </c>
      <c r="AP591" s="29" t="s">
        <v>1427</v>
      </c>
      <c r="AQ591" s="29" t="s">
        <v>1427</v>
      </c>
      <c r="AR591" s="29" t="s">
        <v>1427</v>
      </c>
      <c r="AS591" s="29" t="s">
        <v>1427</v>
      </c>
      <c r="AT591" s="29" t="str">
        <f t="shared" si="41"/>
        <v>.</v>
      </c>
      <c r="AU591" s="29">
        <v>7</v>
      </c>
      <c r="AV591" s="29">
        <v>8</v>
      </c>
      <c r="AW591" s="29">
        <v>1</v>
      </c>
      <c r="AX591" s="29">
        <v>37</v>
      </c>
      <c r="AY591" s="29">
        <v>1</v>
      </c>
      <c r="AZ591" s="27" t="s">
        <v>1427</v>
      </c>
      <c r="BA591" s="27">
        <v>104</v>
      </c>
      <c r="BB591" s="27">
        <v>1</v>
      </c>
      <c r="BC591" s="27">
        <v>0</v>
      </c>
      <c r="BD591" s="27">
        <v>0</v>
      </c>
      <c r="BE591" s="27">
        <v>0</v>
      </c>
      <c r="BF591" s="27" t="s">
        <v>2618</v>
      </c>
      <c r="BG591" s="27">
        <v>173</v>
      </c>
      <c r="BH591" s="27" t="s">
        <v>2887</v>
      </c>
      <c r="BI591" s="27">
        <v>3</v>
      </c>
      <c r="BJ591" s="27" t="s">
        <v>1427</v>
      </c>
      <c r="BK591" s="27" t="s">
        <v>1427</v>
      </c>
      <c r="BL591" s="27" t="s">
        <v>1427</v>
      </c>
      <c r="BM591" s="27" t="s">
        <v>1427</v>
      </c>
      <c r="BN591" s="27">
        <v>5</v>
      </c>
      <c r="BO591" s="29">
        <v>3</v>
      </c>
      <c r="BP591" s="27">
        <v>0</v>
      </c>
      <c r="BQ591" s="27">
        <v>0</v>
      </c>
      <c r="BR591" s="27" t="s">
        <v>1427</v>
      </c>
      <c r="BS591" s="27">
        <v>1</v>
      </c>
      <c r="BT591" s="27">
        <v>1</v>
      </c>
      <c r="BU591" s="29">
        <v>3</v>
      </c>
    </row>
    <row r="592" spans="1:73" ht="45" hidden="1" outlineLevel="2" x14ac:dyDescent="0.25">
      <c r="A592" s="27">
        <v>424</v>
      </c>
      <c r="B592" s="28">
        <v>44445.67465277778</v>
      </c>
      <c r="C592" s="28">
        <v>44446.673460648148</v>
      </c>
      <c r="D592" s="2" t="s">
        <v>848</v>
      </c>
      <c r="E592" s="27">
        <v>100</v>
      </c>
      <c r="F592" s="27">
        <v>86296</v>
      </c>
      <c r="G592" s="27">
        <v>1</v>
      </c>
      <c r="H592" s="28">
        <v>44446.673471018519</v>
      </c>
      <c r="I592" s="2" t="s">
        <v>849</v>
      </c>
      <c r="J592" s="27">
        <v>45.47430419921875</v>
      </c>
      <c r="K592" s="27">
        <v>9.2006988525390625</v>
      </c>
      <c r="L592" s="2" t="s">
        <v>15</v>
      </c>
      <c r="M592" s="2" t="s">
        <v>16</v>
      </c>
      <c r="N592" s="3">
        <v>5</v>
      </c>
      <c r="O592" s="27" t="s">
        <v>1427</v>
      </c>
      <c r="P592" s="27" t="s">
        <v>1427</v>
      </c>
      <c r="Q592" s="27" t="s">
        <v>1427</v>
      </c>
      <c r="R592" s="27">
        <f t="shared" si="39"/>
        <v>0</v>
      </c>
      <c r="S592" s="27"/>
      <c r="T592" s="27"/>
      <c r="U592" s="27"/>
      <c r="V592" s="27"/>
      <c r="W592" s="27"/>
      <c r="X592" s="27"/>
      <c r="Y592" s="27"/>
      <c r="Z592" s="27" t="s">
        <v>2126</v>
      </c>
      <c r="AA592" s="27" t="s">
        <v>2127</v>
      </c>
      <c r="AB592" s="27" t="s">
        <v>2128</v>
      </c>
      <c r="AC592" s="27">
        <f t="shared" si="40"/>
        <v>3</v>
      </c>
      <c r="AD592" s="27"/>
      <c r="AE592" s="27"/>
      <c r="AF592" s="27"/>
      <c r="AG592" s="27"/>
      <c r="AH592" s="27"/>
      <c r="AI592" s="27"/>
      <c r="AJ592" s="27"/>
      <c r="AK592" s="27">
        <v>3</v>
      </c>
      <c r="AL592" s="29">
        <v>0</v>
      </c>
      <c r="AM592" s="29">
        <v>0</v>
      </c>
      <c r="AN592" s="29" t="s">
        <v>1427</v>
      </c>
      <c r="AO592" s="29" t="s">
        <v>1427</v>
      </c>
      <c r="AP592" s="29" t="s">
        <v>1427</v>
      </c>
      <c r="AQ592" s="29" t="s">
        <v>1427</v>
      </c>
      <c r="AR592" s="29" t="s">
        <v>1427</v>
      </c>
      <c r="AS592" s="29" t="s">
        <v>1427</v>
      </c>
      <c r="AT592" s="29" t="str">
        <f t="shared" si="41"/>
        <v>.</v>
      </c>
      <c r="AU592" s="29">
        <v>7</v>
      </c>
      <c r="AV592" s="29">
        <v>7</v>
      </c>
      <c r="AW592" s="29">
        <v>0</v>
      </c>
      <c r="AX592" s="29">
        <v>41</v>
      </c>
      <c r="AY592" s="29">
        <v>1</v>
      </c>
      <c r="AZ592" s="27" t="s">
        <v>1427</v>
      </c>
      <c r="BA592" s="27">
        <v>58</v>
      </c>
      <c r="BB592" s="27">
        <v>1</v>
      </c>
      <c r="BC592" s="27">
        <v>0</v>
      </c>
      <c r="BD592" s="27">
        <v>0</v>
      </c>
      <c r="BE592" s="27">
        <v>0</v>
      </c>
      <c r="BF592" s="27" t="s">
        <v>2599</v>
      </c>
      <c r="BG592" s="27">
        <v>169</v>
      </c>
      <c r="BH592" s="27" t="s">
        <v>1427</v>
      </c>
      <c r="BI592" s="27">
        <v>7</v>
      </c>
      <c r="BJ592" s="27" t="s">
        <v>1427</v>
      </c>
      <c r="BK592" s="27" t="s">
        <v>1427</v>
      </c>
      <c r="BL592" s="27" t="s">
        <v>1427</v>
      </c>
      <c r="BM592" s="27" t="s">
        <v>1427</v>
      </c>
      <c r="BN592" s="27">
        <v>4</v>
      </c>
      <c r="BO592" s="29">
        <v>4</v>
      </c>
      <c r="BP592" s="27">
        <v>45</v>
      </c>
      <c r="BQ592" s="27">
        <v>1</v>
      </c>
      <c r="BR592" s="27">
        <v>1</v>
      </c>
      <c r="BS592" s="27">
        <v>1</v>
      </c>
      <c r="BT592" s="27">
        <v>1</v>
      </c>
      <c r="BU592" s="29">
        <v>2</v>
      </c>
    </row>
    <row r="593" spans="1:73" ht="30" hidden="1" outlineLevel="2" x14ac:dyDescent="0.25">
      <c r="A593" s="27">
        <v>425</v>
      </c>
      <c r="B593" s="28">
        <v>44446.680428240739</v>
      </c>
      <c r="C593" s="28">
        <v>44446.685312499998</v>
      </c>
      <c r="D593" s="2" t="s">
        <v>850</v>
      </c>
      <c r="E593" s="27">
        <v>100</v>
      </c>
      <c r="F593" s="27">
        <v>421</v>
      </c>
      <c r="G593" s="27">
        <v>1</v>
      </c>
      <c r="H593" s="28">
        <v>44446.685316643518</v>
      </c>
      <c r="I593" s="2" t="s">
        <v>851</v>
      </c>
      <c r="J593" s="27">
        <v>44.507797241210938</v>
      </c>
      <c r="K593" s="27">
        <v>11.471099853515625</v>
      </c>
      <c r="L593" s="2" t="s">
        <v>15</v>
      </c>
      <c r="M593" s="2" t="s">
        <v>16</v>
      </c>
      <c r="N593" s="3">
        <v>5</v>
      </c>
      <c r="O593" s="27" t="s">
        <v>1427</v>
      </c>
      <c r="P593" s="27" t="s">
        <v>1427</v>
      </c>
      <c r="Q593" s="27" t="s">
        <v>1427</v>
      </c>
      <c r="R593" s="27">
        <f t="shared" si="39"/>
        <v>0</v>
      </c>
      <c r="S593" s="27"/>
      <c r="T593" s="27"/>
      <c r="U593" s="27"/>
      <c r="V593" s="27"/>
      <c r="W593" s="27"/>
      <c r="X593" s="27"/>
      <c r="Y593" s="27"/>
      <c r="Z593" s="27" t="s">
        <v>2129</v>
      </c>
      <c r="AA593" s="27" t="s">
        <v>2130</v>
      </c>
      <c r="AB593" s="27" t="s">
        <v>2131</v>
      </c>
      <c r="AC593" s="27">
        <f t="shared" si="40"/>
        <v>3</v>
      </c>
      <c r="AD593" s="27"/>
      <c r="AE593" s="27">
        <v>2</v>
      </c>
      <c r="AF593" s="27"/>
      <c r="AG593" s="27"/>
      <c r="AH593" s="27"/>
      <c r="AI593" s="27"/>
      <c r="AJ593" s="27">
        <v>1</v>
      </c>
      <c r="AK593" s="27"/>
      <c r="AL593" s="29">
        <v>0</v>
      </c>
      <c r="AM593" s="29">
        <v>0</v>
      </c>
      <c r="AN593" s="29" t="s">
        <v>1427</v>
      </c>
      <c r="AO593" s="29" t="s">
        <v>1427</v>
      </c>
      <c r="AP593" s="29" t="s">
        <v>1427</v>
      </c>
      <c r="AQ593" s="29" t="s">
        <v>1427</v>
      </c>
      <c r="AR593" s="29" t="s">
        <v>1427</v>
      </c>
      <c r="AS593" s="29" t="s">
        <v>1427</v>
      </c>
      <c r="AT593" s="29" t="str">
        <f t="shared" si="41"/>
        <v>.</v>
      </c>
      <c r="AU593" s="29">
        <v>6</v>
      </c>
      <c r="AV593" s="29">
        <v>7</v>
      </c>
      <c r="AW593" s="29">
        <v>1</v>
      </c>
      <c r="AX593" s="29">
        <v>26</v>
      </c>
      <c r="AY593" s="29">
        <v>0</v>
      </c>
      <c r="AZ593" s="27" t="s">
        <v>3191</v>
      </c>
      <c r="BA593" s="27" t="s">
        <v>1427</v>
      </c>
      <c r="BB593" s="27">
        <v>0</v>
      </c>
      <c r="BC593" s="27">
        <v>0</v>
      </c>
      <c r="BD593" s="27">
        <v>0</v>
      </c>
      <c r="BE593" s="27">
        <v>0</v>
      </c>
      <c r="BF593" s="27" t="s">
        <v>1427</v>
      </c>
      <c r="BG593" s="27">
        <v>166</v>
      </c>
      <c r="BH593" s="27" t="s">
        <v>1427</v>
      </c>
      <c r="BI593" s="27">
        <v>3</v>
      </c>
      <c r="BJ593" s="27" t="s">
        <v>1427</v>
      </c>
      <c r="BK593" s="27" t="s">
        <v>1427</v>
      </c>
      <c r="BL593" s="27" t="s">
        <v>1427</v>
      </c>
      <c r="BM593" s="27" t="s">
        <v>1427</v>
      </c>
      <c r="BN593" s="27">
        <v>4</v>
      </c>
      <c r="BO593" s="29">
        <v>3</v>
      </c>
      <c r="BP593" s="27">
        <v>180</v>
      </c>
      <c r="BQ593" s="27">
        <v>0</v>
      </c>
      <c r="BR593" s="27" t="s">
        <v>1427</v>
      </c>
      <c r="BS593" s="27">
        <v>1</v>
      </c>
      <c r="BT593" s="27">
        <v>0</v>
      </c>
      <c r="BU593" s="29">
        <v>3</v>
      </c>
    </row>
    <row r="594" spans="1:73" ht="30" hidden="1" outlineLevel="2" x14ac:dyDescent="0.25">
      <c r="A594" s="27">
        <v>432</v>
      </c>
      <c r="B594" s="28">
        <v>44446.972187500003</v>
      </c>
      <c r="C594" s="28">
        <v>44446.976134259261</v>
      </c>
      <c r="D594" s="2" t="s">
        <v>366</v>
      </c>
      <c r="E594" s="27">
        <v>100</v>
      </c>
      <c r="F594" s="27">
        <v>340</v>
      </c>
      <c r="G594" s="27">
        <v>1</v>
      </c>
      <c r="H594" s="28">
        <v>44446.976142604166</v>
      </c>
      <c r="I594" s="2" t="s">
        <v>864</v>
      </c>
      <c r="J594" s="27">
        <v>45.403106689453125</v>
      </c>
      <c r="K594" s="27">
        <v>11.87469482421875</v>
      </c>
      <c r="L594" s="2" t="s">
        <v>15</v>
      </c>
      <c r="M594" s="2" t="s">
        <v>16</v>
      </c>
      <c r="N594" s="3">
        <v>5</v>
      </c>
      <c r="O594" s="27" t="s">
        <v>1427</v>
      </c>
      <c r="P594" s="27" t="s">
        <v>1427</v>
      </c>
      <c r="Q594" s="27" t="s">
        <v>1427</v>
      </c>
      <c r="R594" s="27">
        <f t="shared" si="39"/>
        <v>0</v>
      </c>
      <c r="S594" s="27"/>
      <c r="T594" s="27"/>
      <c r="U594" s="27"/>
      <c r="V594" s="27"/>
      <c r="W594" s="27"/>
      <c r="X594" s="27"/>
      <c r="Y594" s="27"/>
      <c r="Z594" s="27" t="s">
        <v>1441</v>
      </c>
      <c r="AA594" s="27" t="s">
        <v>2140</v>
      </c>
      <c r="AB594" s="27" t="s">
        <v>2141</v>
      </c>
      <c r="AC594" s="27">
        <f t="shared" si="40"/>
        <v>3</v>
      </c>
      <c r="AD594" s="27"/>
      <c r="AE594" s="27">
        <v>2</v>
      </c>
      <c r="AF594" s="27"/>
      <c r="AG594" s="27"/>
      <c r="AH594" s="27"/>
      <c r="AI594" s="27"/>
      <c r="AJ594" s="27"/>
      <c r="AK594" s="27"/>
      <c r="AL594" s="29">
        <v>0</v>
      </c>
      <c r="AM594" s="29">
        <v>0</v>
      </c>
      <c r="AN594" s="29" t="s">
        <v>1427</v>
      </c>
      <c r="AO594" s="29" t="s">
        <v>1427</v>
      </c>
      <c r="AP594" s="29" t="s">
        <v>1427</v>
      </c>
      <c r="AQ594" s="29" t="s">
        <v>1427</v>
      </c>
      <c r="AR594" s="29" t="s">
        <v>1427</v>
      </c>
      <c r="AS594" s="29" t="s">
        <v>1427</v>
      </c>
      <c r="AT594" s="29" t="str">
        <f t="shared" si="41"/>
        <v>.</v>
      </c>
      <c r="AU594" s="29">
        <v>9</v>
      </c>
      <c r="AV594" s="29">
        <v>9</v>
      </c>
      <c r="AW594" s="29">
        <v>0</v>
      </c>
      <c r="AX594" s="29">
        <v>57</v>
      </c>
      <c r="AY594" s="29">
        <v>1</v>
      </c>
      <c r="AZ594" s="27" t="s">
        <v>1427</v>
      </c>
      <c r="BA594" s="27">
        <v>67</v>
      </c>
      <c r="BB594" s="27">
        <v>1</v>
      </c>
      <c r="BC594" s="27">
        <v>0</v>
      </c>
      <c r="BD594" s="27">
        <v>0</v>
      </c>
      <c r="BE594" s="27">
        <v>0</v>
      </c>
      <c r="BF594" s="27" t="s">
        <v>2891</v>
      </c>
      <c r="BG594" s="27">
        <v>168</v>
      </c>
      <c r="BH594" s="27" t="s">
        <v>1427</v>
      </c>
      <c r="BI594" s="27">
        <v>3</v>
      </c>
      <c r="BJ594" s="27" t="s">
        <v>1427</v>
      </c>
      <c r="BK594" s="27" t="s">
        <v>1427</v>
      </c>
      <c r="BL594" s="27" t="s">
        <v>1427</v>
      </c>
      <c r="BM594" s="27" t="s">
        <v>1427</v>
      </c>
      <c r="BN594" s="27">
        <v>2</v>
      </c>
      <c r="BO594" s="29">
        <v>3</v>
      </c>
      <c r="BP594" s="27">
        <v>120</v>
      </c>
      <c r="BQ594" s="27">
        <v>0</v>
      </c>
      <c r="BR594" s="27" t="s">
        <v>1427</v>
      </c>
      <c r="BS594" s="27">
        <v>1</v>
      </c>
      <c r="BT594" s="27">
        <v>0</v>
      </c>
      <c r="BU594" s="29">
        <v>4</v>
      </c>
    </row>
    <row r="595" spans="1:73" ht="45" hidden="1" outlineLevel="2" x14ac:dyDescent="0.25">
      <c r="A595" s="27">
        <v>443</v>
      </c>
      <c r="B595" s="28">
        <v>44447.106180555558</v>
      </c>
      <c r="C595" s="28">
        <v>44447.110115740739</v>
      </c>
      <c r="D595" s="2" t="s">
        <v>885</v>
      </c>
      <c r="E595" s="27">
        <v>100</v>
      </c>
      <c r="F595" s="27">
        <v>340</v>
      </c>
      <c r="G595" s="27">
        <v>1</v>
      </c>
      <c r="H595" s="28">
        <v>44447.110130590278</v>
      </c>
      <c r="I595" s="2" t="s">
        <v>886</v>
      </c>
      <c r="J595" s="27">
        <v>45.43170166015625</v>
      </c>
      <c r="K595" s="27">
        <v>10.98590087890625</v>
      </c>
      <c r="L595" s="2" t="s">
        <v>15</v>
      </c>
      <c r="M595" s="2" t="s">
        <v>16</v>
      </c>
      <c r="N595" s="3">
        <v>5</v>
      </c>
      <c r="O595" s="27" t="s">
        <v>1427</v>
      </c>
      <c r="P595" s="27" t="s">
        <v>1427</v>
      </c>
      <c r="Q595" s="27" t="s">
        <v>1427</v>
      </c>
      <c r="R595" s="27">
        <f t="shared" si="39"/>
        <v>0</v>
      </c>
      <c r="S595" s="27"/>
      <c r="T595" s="27"/>
      <c r="U595" s="27"/>
      <c r="V595" s="27"/>
      <c r="W595" s="27"/>
      <c r="X595" s="27"/>
      <c r="Y595" s="27"/>
      <c r="Z595" s="27" t="s">
        <v>2155</v>
      </c>
      <c r="AA595" s="27" t="s">
        <v>1560</v>
      </c>
      <c r="AB595" s="27" t="s">
        <v>2156</v>
      </c>
      <c r="AC595" s="27">
        <f t="shared" si="40"/>
        <v>3</v>
      </c>
      <c r="AD595" s="27">
        <v>1</v>
      </c>
      <c r="AE595" s="27"/>
      <c r="AF595" s="27">
        <v>1</v>
      </c>
      <c r="AG595" s="27"/>
      <c r="AH595" s="27"/>
      <c r="AI595" s="27"/>
      <c r="AJ595" s="27"/>
      <c r="AK595" s="27">
        <v>1</v>
      </c>
      <c r="AL595" s="29">
        <v>0</v>
      </c>
      <c r="AM595" s="29">
        <v>0</v>
      </c>
      <c r="AN595" s="29" t="s">
        <v>1427</v>
      </c>
      <c r="AO595" s="29" t="s">
        <v>1427</v>
      </c>
      <c r="AP595" s="29" t="s">
        <v>1427</v>
      </c>
      <c r="AQ595" s="29" t="s">
        <v>1427</v>
      </c>
      <c r="AR595" s="29" t="s">
        <v>1427</v>
      </c>
      <c r="AS595" s="29" t="s">
        <v>1427</v>
      </c>
      <c r="AT595" s="29" t="str">
        <f t="shared" si="41"/>
        <v>.</v>
      </c>
      <c r="AU595" s="29">
        <v>7</v>
      </c>
      <c r="AV595" s="29">
        <v>7</v>
      </c>
      <c r="AW595" s="29">
        <v>1</v>
      </c>
      <c r="AX595" s="29">
        <v>57</v>
      </c>
      <c r="AY595" s="29">
        <v>1</v>
      </c>
      <c r="AZ595" s="27" t="s">
        <v>1427</v>
      </c>
      <c r="BA595" s="27">
        <v>67</v>
      </c>
      <c r="BB595" s="27">
        <v>1</v>
      </c>
      <c r="BC595" s="27">
        <v>0</v>
      </c>
      <c r="BD595" s="27">
        <v>0</v>
      </c>
      <c r="BE595" s="27">
        <v>0</v>
      </c>
      <c r="BF595" s="27" t="s">
        <v>2781</v>
      </c>
      <c r="BG595" s="27">
        <v>167</v>
      </c>
      <c r="BH595" s="27" t="s">
        <v>1427</v>
      </c>
      <c r="BI595" s="27">
        <v>7</v>
      </c>
      <c r="BJ595" s="27" t="s">
        <v>1427</v>
      </c>
      <c r="BK595" s="27" t="s">
        <v>1427</v>
      </c>
      <c r="BL595" s="27" t="s">
        <v>1427</v>
      </c>
      <c r="BM595" s="27" t="s">
        <v>1427</v>
      </c>
      <c r="BN595" s="27">
        <v>1</v>
      </c>
      <c r="BO595" s="29">
        <v>3</v>
      </c>
      <c r="BP595" s="27">
        <v>120</v>
      </c>
      <c r="BQ595" s="27">
        <v>0</v>
      </c>
      <c r="BR595" s="27" t="s">
        <v>1427</v>
      </c>
      <c r="BS595" s="27">
        <v>1</v>
      </c>
      <c r="BT595" s="27">
        <v>0</v>
      </c>
      <c r="BU595" s="29">
        <v>2</v>
      </c>
    </row>
    <row r="596" spans="1:73" ht="30" hidden="1" outlineLevel="2" x14ac:dyDescent="0.25">
      <c r="A596" s="27">
        <v>447</v>
      </c>
      <c r="B596" s="28">
        <v>44447.156284722223</v>
      </c>
      <c r="C596" s="28">
        <v>44447.159884259258</v>
      </c>
      <c r="D596" s="2" t="s">
        <v>893</v>
      </c>
      <c r="E596" s="27">
        <v>100</v>
      </c>
      <c r="F596" s="27">
        <v>310</v>
      </c>
      <c r="G596" s="27">
        <v>1</v>
      </c>
      <c r="H596" s="28">
        <v>44447.159893113429</v>
      </c>
      <c r="I596" s="2" t="s">
        <v>894</v>
      </c>
      <c r="J596" s="27">
        <v>45.493698120117188</v>
      </c>
      <c r="K596" s="27">
        <v>12.2449951171875</v>
      </c>
      <c r="L596" s="2" t="s">
        <v>15</v>
      </c>
      <c r="M596" s="2" t="s">
        <v>16</v>
      </c>
      <c r="N596" s="3">
        <v>5</v>
      </c>
      <c r="O596" s="27" t="s">
        <v>1427</v>
      </c>
      <c r="P596" s="27" t="s">
        <v>1427</v>
      </c>
      <c r="Q596" s="27" t="s">
        <v>1427</v>
      </c>
      <c r="R596" s="27">
        <f t="shared" si="39"/>
        <v>0</v>
      </c>
      <c r="S596" s="27"/>
      <c r="T596" s="27"/>
      <c r="U596" s="27"/>
      <c r="V596" s="27"/>
      <c r="W596" s="27"/>
      <c r="X596" s="27"/>
      <c r="Y596" s="27"/>
      <c r="Z596" s="27" t="s">
        <v>2163</v>
      </c>
      <c r="AA596" s="27" t="s">
        <v>2164</v>
      </c>
      <c r="AB596" s="27" t="s">
        <v>2165</v>
      </c>
      <c r="AC596" s="27">
        <f t="shared" si="40"/>
        <v>3</v>
      </c>
      <c r="AD596" s="27">
        <v>1</v>
      </c>
      <c r="AE596" s="27"/>
      <c r="AF596" s="27">
        <v>2</v>
      </c>
      <c r="AG596" s="27"/>
      <c r="AH596" s="27"/>
      <c r="AI596" s="27"/>
      <c r="AJ596" s="27"/>
      <c r="AK596" s="27"/>
      <c r="AL596" s="29">
        <v>0</v>
      </c>
      <c r="AM596" s="29">
        <v>0</v>
      </c>
      <c r="AN596" s="29" t="s">
        <v>1427</v>
      </c>
      <c r="AO596" s="29" t="s">
        <v>1427</v>
      </c>
      <c r="AP596" s="29" t="s">
        <v>1427</v>
      </c>
      <c r="AQ596" s="29" t="s">
        <v>1427</v>
      </c>
      <c r="AR596" s="29" t="s">
        <v>1427</v>
      </c>
      <c r="AS596" s="29" t="s">
        <v>1427</v>
      </c>
      <c r="AT596" s="29" t="str">
        <f t="shared" si="41"/>
        <v>.</v>
      </c>
      <c r="AU596" s="29">
        <v>8</v>
      </c>
      <c r="AV596" s="29">
        <v>7</v>
      </c>
      <c r="AW596" s="29">
        <v>1</v>
      </c>
      <c r="AX596" s="29">
        <v>70</v>
      </c>
      <c r="AY596" s="29">
        <v>1</v>
      </c>
      <c r="AZ596" s="27" t="s">
        <v>1427</v>
      </c>
      <c r="BA596" s="27">
        <v>67</v>
      </c>
      <c r="BB596" s="27">
        <v>1</v>
      </c>
      <c r="BC596" s="27">
        <v>0</v>
      </c>
      <c r="BD596" s="27">
        <v>0</v>
      </c>
      <c r="BE596" s="27">
        <v>0</v>
      </c>
      <c r="BF596" s="27" t="s">
        <v>2602</v>
      </c>
      <c r="BG596" s="27">
        <v>170</v>
      </c>
      <c r="BH596" s="27" t="s">
        <v>1427</v>
      </c>
      <c r="BI596" s="27">
        <v>3</v>
      </c>
      <c r="BJ596" s="27" t="s">
        <v>1427</v>
      </c>
      <c r="BK596" s="27" t="s">
        <v>1427</v>
      </c>
      <c r="BL596" s="27" t="s">
        <v>1427</v>
      </c>
      <c r="BM596" s="27" t="s">
        <v>1427</v>
      </c>
      <c r="BN596" s="27">
        <v>2</v>
      </c>
      <c r="BO596" s="29">
        <v>3</v>
      </c>
      <c r="BP596" s="27">
        <v>35</v>
      </c>
      <c r="BQ596" s="27">
        <v>0</v>
      </c>
      <c r="BR596" s="27" t="s">
        <v>1427</v>
      </c>
      <c r="BS596" s="27">
        <v>1</v>
      </c>
      <c r="BT596" s="27">
        <v>0</v>
      </c>
      <c r="BU596" s="29">
        <v>1</v>
      </c>
    </row>
    <row r="597" spans="1:73" ht="45" hidden="1" outlineLevel="2" x14ac:dyDescent="0.25">
      <c r="A597" s="27">
        <v>453</v>
      </c>
      <c r="B597" s="28">
        <v>44447.274618055555</v>
      </c>
      <c r="C597" s="28">
        <v>44447.278611111113</v>
      </c>
      <c r="D597" s="2" t="s">
        <v>905</v>
      </c>
      <c r="E597" s="27">
        <v>100</v>
      </c>
      <c r="F597" s="27">
        <v>344</v>
      </c>
      <c r="G597" s="27">
        <v>1</v>
      </c>
      <c r="H597" s="28">
        <v>44447.278617858799</v>
      </c>
      <c r="I597" s="2" t="s">
        <v>906</v>
      </c>
      <c r="J597" s="27">
        <v>41.890396118164063</v>
      </c>
      <c r="K597" s="27">
        <v>12.512603759765625</v>
      </c>
      <c r="L597" s="2" t="s">
        <v>15</v>
      </c>
      <c r="M597" s="2" t="s">
        <v>16</v>
      </c>
      <c r="N597" s="3">
        <v>5</v>
      </c>
      <c r="O597" s="27" t="s">
        <v>1427</v>
      </c>
      <c r="P597" s="27" t="s">
        <v>1427</v>
      </c>
      <c r="Q597" s="27" t="s">
        <v>1427</v>
      </c>
      <c r="R597" s="27">
        <f t="shared" si="39"/>
        <v>0</v>
      </c>
      <c r="S597" s="27"/>
      <c r="T597" s="27"/>
      <c r="U597" s="27"/>
      <c r="V597" s="27"/>
      <c r="W597" s="27"/>
      <c r="X597" s="27"/>
      <c r="Y597" s="27"/>
      <c r="Z597" s="27" t="s">
        <v>2173</v>
      </c>
      <c r="AA597" s="27" t="s">
        <v>1925</v>
      </c>
      <c r="AB597" s="27" t="s">
        <v>2174</v>
      </c>
      <c r="AC597" s="27">
        <f t="shared" si="40"/>
        <v>3</v>
      </c>
      <c r="AD597" s="27">
        <v>1</v>
      </c>
      <c r="AE597" s="27"/>
      <c r="AF597" s="27"/>
      <c r="AG597" s="27"/>
      <c r="AH597" s="27"/>
      <c r="AI597" s="27">
        <v>1</v>
      </c>
      <c r="AJ597" s="27"/>
      <c r="AK597" s="27">
        <v>1</v>
      </c>
      <c r="AL597" s="29">
        <v>0</v>
      </c>
      <c r="AM597" s="29">
        <v>0</v>
      </c>
      <c r="AN597" s="29" t="s">
        <v>1427</v>
      </c>
      <c r="AO597" s="29" t="s">
        <v>1427</v>
      </c>
      <c r="AP597" s="29" t="s">
        <v>1427</v>
      </c>
      <c r="AQ597" s="29" t="s">
        <v>1427</v>
      </c>
      <c r="AR597" s="29" t="s">
        <v>1427</v>
      </c>
      <c r="AS597" s="29" t="s">
        <v>1427</v>
      </c>
      <c r="AT597" s="29" t="str">
        <f t="shared" si="41"/>
        <v>.</v>
      </c>
      <c r="AU597" s="29">
        <v>7</v>
      </c>
      <c r="AV597" s="29">
        <v>7</v>
      </c>
      <c r="AW597" s="29">
        <v>0</v>
      </c>
      <c r="AX597" s="29">
        <v>35</v>
      </c>
      <c r="AY597" s="29">
        <v>1</v>
      </c>
      <c r="AZ597" s="27" t="s">
        <v>1427</v>
      </c>
      <c r="BA597" s="27">
        <v>42</v>
      </c>
      <c r="BB597" s="27">
        <v>0</v>
      </c>
      <c r="BC597" s="27">
        <v>1</v>
      </c>
      <c r="BD597" s="27">
        <v>0</v>
      </c>
      <c r="BE597" s="27">
        <v>0</v>
      </c>
      <c r="BF597" s="27" t="s">
        <v>2592</v>
      </c>
      <c r="BG597" s="27">
        <v>167</v>
      </c>
      <c r="BH597" s="27" t="s">
        <v>1427</v>
      </c>
      <c r="BI597" s="27">
        <v>5</v>
      </c>
      <c r="BJ597" s="27">
        <v>17</v>
      </c>
      <c r="BK597" s="27" t="s">
        <v>1427</v>
      </c>
      <c r="BL597" s="27">
        <v>116</v>
      </c>
      <c r="BM597" s="27" t="s">
        <v>2589</v>
      </c>
      <c r="BN597" s="27">
        <v>2</v>
      </c>
      <c r="BO597" s="29">
        <v>4</v>
      </c>
      <c r="BP597" s="27">
        <v>60</v>
      </c>
      <c r="BQ597" s="27">
        <v>0</v>
      </c>
      <c r="BR597" s="27" t="s">
        <v>1427</v>
      </c>
      <c r="BS597" s="27">
        <v>1</v>
      </c>
      <c r="BT597" s="27">
        <v>0</v>
      </c>
      <c r="BU597" s="29">
        <v>3</v>
      </c>
    </row>
    <row r="598" spans="1:73" ht="30" hidden="1" outlineLevel="2" x14ac:dyDescent="0.25">
      <c r="A598" s="27">
        <v>459</v>
      </c>
      <c r="B598" s="28">
        <v>44447.383287037039</v>
      </c>
      <c r="C598" s="28">
        <v>44447.38652777778</v>
      </c>
      <c r="D598" s="2" t="s">
        <v>916</v>
      </c>
      <c r="E598" s="27">
        <v>100</v>
      </c>
      <c r="F598" s="27">
        <v>279</v>
      </c>
      <c r="G598" s="27">
        <v>1</v>
      </c>
      <c r="H598" s="28">
        <v>44447.386532916666</v>
      </c>
      <c r="I598" s="2" t="s">
        <v>917</v>
      </c>
      <c r="J598" s="27">
        <v>45.070404052734375</v>
      </c>
      <c r="K598" s="27">
        <v>11.903701782226563</v>
      </c>
      <c r="L598" s="2" t="s">
        <v>15</v>
      </c>
      <c r="M598" s="2" t="s">
        <v>16</v>
      </c>
      <c r="N598" s="3">
        <v>5</v>
      </c>
      <c r="O598" s="27" t="s">
        <v>1427</v>
      </c>
      <c r="P598" s="27" t="s">
        <v>1427</v>
      </c>
      <c r="Q598" s="27" t="s">
        <v>1427</v>
      </c>
      <c r="R598" s="27">
        <f t="shared" si="39"/>
        <v>0</v>
      </c>
      <c r="S598" s="27"/>
      <c r="T598" s="27"/>
      <c r="U598" s="27"/>
      <c r="V598" s="27"/>
      <c r="W598" s="27"/>
      <c r="X598" s="27"/>
      <c r="Y598" s="27"/>
      <c r="Z598" s="27" t="s">
        <v>2179</v>
      </c>
      <c r="AA598" s="27" t="s">
        <v>2051</v>
      </c>
      <c r="AB598" s="27" t="s">
        <v>2180</v>
      </c>
      <c r="AC598" s="27">
        <f t="shared" si="40"/>
        <v>3</v>
      </c>
      <c r="AD598" s="27"/>
      <c r="AE598" s="27"/>
      <c r="AF598" s="27">
        <v>1</v>
      </c>
      <c r="AG598" s="27">
        <v>1</v>
      </c>
      <c r="AH598" s="27"/>
      <c r="AI598" s="27">
        <v>1</v>
      </c>
      <c r="AJ598" s="27"/>
      <c r="AK598" s="27"/>
      <c r="AL598" s="29">
        <v>0</v>
      </c>
      <c r="AM598" s="29">
        <v>0</v>
      </c>
      <c r="AN598" s="29" t="s">
        <v>1427</v>
      </c>
      <c r="AO598" s="29" t="s">
        <v>1427</v>
      </c>
      <c r="AP598" s="29" t="s">
        <v>1427</v>
      </c>
      <c r="AQ598" s="29" t="s">
        <v>1427</v>
      </c>
      <c r="AR598" s="29" t="s">
        <v>1427</v>
      </c>
      <c r="AS598" s="29" t="s">
        <v>1427</v>
      </c>
      <c r="AT598" s="29" t="str">
        <f t="shared" si="41"/>
        <v>.</v>
      </c>
      <c r="AU598" s="29">
        <v>5</v>
      </c>
      <c r="AV598" s="29">
        <v>5</v>
      </c>
      <c r="AW598" s="29">
        <v>1</v>
      </c>
      <c r="AX598" s="29">
        <v>25</v>
      </c>
      <c r="AY598" s="29">
        <v>1</v>
      </c>
      <c r="AZ598" s="27" t="s">
        <v>1427</v>
      </c>
      <c r="BA598" s="27">
        <v>67</v>
      </c>
      <c r="BB598" s="27">
        <v>1</v>
      </c>
      <c r="BC598" s="27">
        <v>0</v>
      </c>
      <c r="BD598" s="27">
        <v>0</v>
      </c>
      <c r="BE598" s="27">
        <v>0</v>
      </c>
      <c r="BF598" s="27" t="s">
        <v>2752</v>
      </c>
      <c r="BG598" s="27">
        <v>167</v>
      </c>
      <c r="BH598" s="27" t="s">
        <v>1427</v>
      </c>
      <c r="BI598" s="27">
        <v>7</v>
      </c>
      <c r="BJ598" s="27" t="s">
        <v>1427</v>
      </c>
      <c r="BK598" s="27" t="s">
        <v>1427</v>
      </c>
      <c r="BL598" s="27" t="s">
        <v>1427</v>
      </c>
      <c r="BM598" s="27" t="s">
        <v>1427</v>
      </c>
      <c r="BN598" s="27">
        <v>3</v>
      </c>
      <c r="BO598" s="29">
        <v>4</v>
      </c>
      <c r="BP598" s="27">
        <v>20</v>
      </c>
      <c r="BQ598" s="27">
        <v>0</v>
      </c>
      <c r="BR598" s="27" t="s">
        <v>1427</v>
      </c>
      <c r="BS598" s="27">
        <v>1</v>
      </c>
      <c r="BT598" s="27">
        <v>1</v>
      </c>
      <c r="BU598" s="29">
        <v>2</v>
      </c>
    </row>
    <row r="599" spans="1:73" ht="45" hidden="1" outlineLevel="2" x14ac:dyDescent="0.25">
      <c r="A599" s="27">
        <v>471</v>
      </c>
      <c r="B599" s="28">
        <v>44447.509837962964</v>
      </c>
      <c r="C599" s="28">
        <v>44447.513680555552</v>
      </c>
      <c r="D599" s="2" t="s">
        <v>940</v>
      </c>
      <c r="E599" s="27">
        <v>100</v>
      </c>
      <c r="F599" s="27">
        <v>331</v>
      </c>
      <c r="G599" s="27">
        <v>1</v>
      </c>
      <c r="H599" s="28">
        <v>44447.513685763886</v>
      </c>
      <c r="I599" s="2" t="s">
        <v>941</v>
      </c>
      <c r="J599" s="27">
        <v>45.403106689453125</v>
      </c>
      <c r="K599" s="27">
        <v>11.87469482421875</v>
      </c>
      <c r="L599" s="2" t="s">
        <v>15</v>
      </c>
      <c r="M599" s="2" t="s">
        <v>16</v>
      </c>
      <c r="N599" s="3">
        <v>5</v>
      </c>
      <c r="O599" s="27" t="s">
        <v>1427</v>
      </c>
      <c r="P599" s="27" t="s">
        <v>1427</v>
      </c>
      <c r="Q599" s="27" t="s">
        <v>1427</v>
      </c>
      <c r="R599" s="27">
        <f t="shared" si="39"/>
        <v>0</v>
      </c>
      <c r="S599" s="27"/>
      <c r="T599" s="27"/>
      <c r="U599" s="27"/>
      <c r="V599" s="27"/>
      <c r="W599" s="27"/>
      <c r="X599" s="27"/>
      <c r="Y599" s="27"/>
      <c r="Z599" s="27" t="s">
        <v>1453</v>
      </c>
      <c r="AA599" s="27" t="s">
        <v>1589</v>
      </c>
      <c r="AB599" s="27" t="s">
        <v>1474</v>
      </c>
      <c r="AC599" s="27">
        <f t="shared" si="40"/>
        <v>3</v>
      </c>
      <c r="AD599" s="27"/>
      <c r="AE599" s="27">
        <v>3</v>
      </c>
      <c r="AF599" s="27"/>
      <c r="AG599" s="27"/>
      <c r="AH599" s="27"/>
      <c r="AI599" s="27"/>
      <c r="AJ599" s="27"/>
      <c r="AK599" s="27"/>
      <c r="AL599" s="29">
        <v>0</v>
      </c>
      <c r="AM599" s="29">
        <v>0</v>
      </c>
      <c r="AN599" s="29" t="s">
        <v>1427</v>
      </c>
      <c r="AO599" s="29" t="s">
        <v>1427</v>
      </c>
      <c r="AP599" s="29" t="s">
        <v>1427</v>
      </c>
      <c r="AQ599" s="29" t="s">
        <v>1427</v>
      </c>
      <c r="AR599" s="29" t="s">
        <v>1427</v>
      </c>
      <c r="AS599" s="29" t="s">
        <v>1427</v>
      </c>
      <c r="AT599" s="29" t="str">
        <f t="shared" si="41"/>
        <v>.</v>
      </c>
      <c r="AU599" s="29">
        <v>4</v>
      </c>
      <c r="AV599" s="29">
        <v>7</v>
      </c>
      <c r="AW599" s="29">
        <v>1</v>
      </c>
      <c r="AX599" s="29">
        <v>61</v>
      </c>
      <c r="AY599" s="29">
        <v>1</v>
      </c>
      <c r="AZ599" s="27" t="s">
        <v>1427</v>
      </c>
      <c r="BA599" s="27">
        <v>67</v>
      </c>
      <c r="BB599" s="27">
        <v>1</v>
      </c>
      <c r="BC599" s="27">
        <v>0</v>
      </c>
      <c r="BD599" s="27">
        <v>0</v>
      </c>
      <c r="BE599" s="27">
        <v>0</v>
      </c>
      <c r="BF599" s="27" t="s">
        <v>2752</v>
      </c>
      <c r="BG599" s="27">
        <v>173</v>
      </c>
      <c r="BH599" s="27" t="s">
        <v>2738</v>
      </c>
      <c r="BI599" s="27">
        <v>3</v>
      </c>
      <c r="BJ599" s="27" t="s">
        <v>1427</v>
      </c>
      <c r="BK599" s="27" t="s">
        <v>1427</v>
      </c>
      <c r="BL599" s="27" t="s">
        <v>1427</v>
      </c>
      <c r="BM599" s="27" t="s">
        <v>1427</v>
      </c>
      <c r="BN599" s="27">
        <v>3</v>
      </c>
      <c r="BO599" s="29">
        <v>3</v>
      </c>
      <c r="BP599" s="27">
        <v>180</v>
      </c>
      <c r="BQ599" s="27">
        <v>0</v>
      </c>
      <c r="BR599" s="27" t="s">
        <v>1427</v>
      </c>
      <c r="BS599" s="27">
        <v>1</v>
      </c>
      <c r="BT599" s="27">
        <v>1</v>
      </c>
      <c r="BU599" s="29">
        <v>3</v>
      </c>
    </row>
    <row r="600" spans="1:73" ht="30" hidden="1" outlineLevel="2" x14ac:dyDescent="0.25">
      <c r="A600" s="27">
        <v>483</v>
      </c>
      <c r="B600" s="28">
        <v>44448.081400462965</v>
      </c>
      <c r="C600" s="28">
        <v>44448.08425925926</v>
      </c>
      <c r="D600" s="2" t="s">
        <v>964</v>
      </c>
      <c r="E600" s="27">
        <v>100</v>
      </c>
      <c r="F600" s="27">
        <v>246</v>
      </c>
      <c r="G600" s="27">
        <v>1</v>
      </c>
      <c r="H600" s="28">
        <v>44448.084270659725</v>
      </c>
      <c r="I600" s="2" t="s">
        <v>965</v>
      </c>
      <c r="J600" s="27">
        <v>45.472198486328125</v>
      </c>
      <c r="K600" s="27">
        <v>9.19219970703125</v>
      </c>
      <c r="L600" s="2" t="s">
        <v>15</v>
      </c>
      <c r="M600" s="2" t="s">
        <v>16</v>
      </c>
      <c r="N600" s="3">
        <v>5</v>
      </c>
      <c r="O600" s="27" t="s">
        <v>1427</v>
      </c>
      <c r="P600" s="27" t="s">
        <v>1427</v>
      </c>
      <c r="Q600" s="27" t="s">
        <v>1427</v>
      </c>
      <c r="R600" s="27">
        <f t="shared" si="39"/>
        <v>0</v>
      </c>
      <c r="S600" s="27"/>
      <c r="T600" s="27"/>
      <c r="U600" s="27"/>
      <c r="V600" s="27"/>
      <c r="W600" s="27"/>
      <c r="X600" s="27"/>
      <c r="Y600" s="27"/>
      <c r="Z600" s="27" t="s">
        <v>2214</v>
      </c>
      <c r="AA600" s="27" t="s">
        <v>2215</v>
      </c>
      <c r="AB600" s="27" t="s">
        <v>2216</v>
      </c>
      <c r="AC600" s="27">
        <f t="shared" si="40"/>
        <v>3</v>
      </c>
      <c r="AD600" s="27"/>
      <c r="AE600" s="27">
        <v>1</v>
      </c>
      <c r="AF600" s="27">
        <v>2</v>
      </c>
      <c r="AG600" s="27"/>
      <c r="AH600" s="27"/>
      <c r="AI600" s="27"/>
      <c r="AJ600" s="27"/>
      <c r="AK600" s="27"/>
      <c r="AL600" s="29">
        <v>0</v>
      </c>
      <c r="AM600" s="29">
        <v>0</v>
      </c>
      <c r="AN600" s="29" t="s">
        <v>1427</v>
      </c>
      <c r="AO600" s="29" t="s">
        <v>1427</v>
      </c>
      <c r="AP600" s="29" t="s">
        <v>1427</v>
      </c>
      <c r="AQ600" s="29" t="s">
        <v>1427</v>
      </c>
      <c r="AR600" s="29" t="s">
        <v>1427</v>
      </c>
      <c r="AS600" s="29" t="s">
        <v>1427</v>
      </c>
      <c r="AT600" s="29" t="str">
        <f t="shared" si="41"/>
        <v>.</v>
      </c>
      <c r="AU600" s="29">
        <v>6</v>
      </c>
      <c r="AV600" s="29">
        <v>6</v>
      </c>
      <c r="AW600" s="29">
        <v>1</v>
      </c>
      <c r="AX600" s="29">
        <v>21</v>
      </c>
      <c r="AY600" s="29">
        <v>1</v>
      </c>
      <c r="AZ600" s="27" t="s">
        <v>1427</v>
      </c>
      <c r="BA600" s="27">
        <v>58</v>
      </c>
      <c r="BB600" s="27">
        <v>1</v>
      </c>
      <c r="BC600" s="27">
        <v>0</v>
      </c>
      <c r="BD600" s="27">
        <v>0</v>
      </c>
      <c r="BE600" s="27">
        <v>0</v>
      </c>
      <c r="BF600" s="27" t="s">
        <v>2917</v>
      </c>
      <c r="BG600" s="27">
        <v>164</v>
      </c>
      <c r="BH600" s="27" t="s">
        <v>1427</v>
      </c>
      <c r="BI600" s="27">
        <v>3</v>
      </c>
      <c r="BJ600" s="27">
        <v>18</v>
      </c>
      <c r="BK600" s="27" t="s">
        <v>3095</v>
      </c>
      <c r="BL600" s="27" t="s">
        <v>1427</v>
      </c>
      <c r="BM600" s="27" t="s">
        <v>1427</v>
      </c>
      <c r="BN600" s="27">
        <v>4</v>
      </c>
      <c r="BO600" s="29">
        <v>3</v>
      </c>
      <c r="BP600" s="27">
        <v>180</v>
      </c>
      <c r="BQ600" s="27">
        <v>0</v>
      </c>
      <c r="BR600" s="27" t="s">
        <v>1427</v>
      </c>
      <c r="BS600" s="27">
        <v>1</v>
      </c>
      <c r="BT600" s="27">
        <v>1</v>
      </c>
      <c r="BU600" s="29">
        <v>2</v>
      </c>
    </row>
    <row r="601" spans="1:73" ht="30" hidden="1" outlineLevel="2" x14ac:dyDescent="0.25">
      <c r="A601" s="27">
        <v>487</v>
      </c>
      <c r="B601" s="28">
        <v>44448.140115740738</v>
      </c>
      <c r="C601" s="28">
        <v>44448.144641203704</v>
      </c>
      <c r="D601" s="2" t="s">
        <v>972</v>
      </c>
      <c r="E601" s="27">
        <v>100</v>
      </c>
      <c r="F601" s="27">
        <v>391</v>
      </c>
      <c r="G601" s="27">
        <v>1</v>
      </c>
      <c r="H601" s="28">
        <v>44448.14465037037</v>
      </c>
      <c r="I601" s="2" t="s">
        <v>973</v>
      </c>
      <c r="J601" s="27">
        <v>31.901397705078125</v>
      </c>
      <c r="K601" s="27">
        <v>35.199905395507813</v>
      </c>
      <c r="L601" s="2" t="s">
        <v>15</v>
      </c>
      <c r="M601" s="2" t="s">
        <v>16</v>
      </c>
      <c r="N601" s="3">
        <v>5</v>
      </c>
      <c r="O601" s="27" t="s">
        <v>1427</v>
      </c>
      <c r="P601" s="27" t="s">
        <v>1427</v>
      </c>
      <c r="Q601" s="27" t="s">
        <v>1427</v>
      </c>
      <c r="R601" s="27">
        <f t="shared" si="39"/>
        <v>0</v>
      </c>
      <c r="S601" s="27"/>
      <c r="T601" s="27"/>
      <c r="U601" s="27"/>
      <c r="V601" s="27"/>
      <c r="W601" s="27"/>
      <c r="X601" s="27"/>
      <c r="Y601" s="27"/>
      <c r="Z601" s="27" t="s">
        <v>2220</v>
      </c>
      <c r="AA601" s="27" t="s">
        <v>2221</v>
      </c>
      <c r="AB601" s="27" t="s">
        <v>2222</v>
      </c>
      <c r="AC601" s="27">
        <f t="shared" si="40"/>
        <v>3</v>
      </c>
      <c r="AD601" s="27"/>
      <c r="AE601" s="27">
        <v>1</v>
      </c>
      <c r="AF601" s="27"/>
      <c r="AG601" s="27">
        <v>1</v>
      </c>
      <c r="AH601" s="27"/>
      <c r="AI601" s="27"/>
      <c r="AJ601" s="27"/>
      <c r="AK601" s="27">
        <v>1</v>
      </c>
      <c r="AL601" s="29">
        <v>0</v>
      </c>
      <c r="AM601" s="29">
        <v>0</v>
      </c>
      <c r="AN601" s="29" t="s">
        <v>1427</v>
      </c>
      <c r="AO601" s="29" t="s">
        <v>1427</v>
      </c>
      <c r="AP601" s="29" t="s">
        <v>1427</v>
      </c>
      <c r="AQ601" s="29" t="s">
        <v>1427</v>
      </c>
      <c r="AR601" s="29" t="s">
        <v>1427</v>
      </c>
      <c r="AS601" s="29" t="s">
        <v>1427</v>
      </c>
      <c r="AT601" s="29" t="str">
        <f t="shared" si="41"/>
        <v>.</v>
      </c>
      <c r="AU601" s="29">
        <v>6</v>
      </c>
      <c r="AV601" s="29">
        <v>6</v>
      </c>
      <c r="AW601" s="29">
        <v>1</v>
      </c>
      <c r="AX601" s="29">
        <v>56</v>
      </c>
      <c r="AY601" s="29">
        <v>0</v>
      </c>
      <c r="AZ601" s="27" t="s">
        <v>3199</v>
      </c>
      <c r="BA601" s="27" t="s">
        <v>1427</v>
      </c>
      <c r="BB601" s="27">
        <v>0</v>
      </c>
      <c r="BC601" s="27">
        <v>0</v>
      </c>
      <c r="BD601" s="27">
        <v>0</v>
      </c>
      <c r="BE601" s="27">
        <v>0</v>
      </c>
      <c r="BF601" s="27" t="s">
        <v>1427</v>
      </c>
      <c r="BG601" s="27">
        <v>173</v>
      </c>
      <c r="BH601" s="27" t="s">
        <v>2918</v>
      </c>
      <c r="BI601" s="27">
        <v>7</v>
      </c>
      <c r="BJ601" s="27" t="s">
        <v>1427</v>
      </c>
      <c r="BK601" s="27" t="s">
        <v>1427</v>
      </c>
      <c r="BL601" s="27" t="s">
        <v>1427</v>
      </c>
      <c r="BM601" s="27" t="s">
        <v>1427</v>
      </c>
      <c r="BN601" s="27">
        <v>1</v>
      </c>
      <c r="BO601" s="29">
        <v>3</v>
      </c>
      <c r="BP601" s="27">
        <v>60</v>
      </c>
      <c r="BQ601" s="27">
        <v>0</v>
      </c>
      <c r="BR601" s="27" t="s">
        <v>1427</v>
      </c>
      <c r="BS601" s="27">
        <v>1</v>
      </c>
      <c r="BT601" s="27">
        <v>0</v>
      </c>
      <c r="BU601" s="29">
        <v>3</v>
      </c>
    </row>
    <row r="602" spans="1:73" ht="30" hidden="1" outlineLevel="2" x14ac:dyDescent="0.25">
      <c r="A602" s="27">
        <v>490</v>
      </c>
      <c r="B602" s="28">
        <v>44448.257951388892</v>
      </c>
      <c r="C602" s="28">
        <v>44448.261921296296</v>
      </c>
      <c r="D602" s="2" t="s">
        <v>978</v>
      </c>
      <c r="E602" s="27">
        <v>100</v>
      </c>
      <c r="F602" s="27">
        <v>343</v>
      </c>
      <c r="G602" s="27">
        <v>1</v>
      </c>
      <c r="H602" s="28">
        <v>44448.261925879633</v>
      </c>
      <c r="I602" s="2" t="s">
        <v>979</v>
      </c>
      <c r="J602" s="27">
        <v>43.147903442382813</v>
      </c>
      <c r="K602" s="27">
        <v>12.109695434570313</v>
      </c>
      <c r="L602" s="2" t="s">
        <v>15</v>
      </c>
      <c r="M602" s="2" t="s">
        <v>16</v>
      </c>
      <c r="N602" s="3">
        <v>5</v>
      </c>
      <c r="O602" s="27" t="s">
        <v>1427</v>
      </c>
      <c r="P602" s="27" t="s">
        <v>1427</v>
      </c>
      <c r="Q602" s="27" t="s">
        <v>1427</v>
      </c>
      <c r="R602" s="27">
        <f t="shared" si="39"/>
        <v>0</v>
      </c>
      <c r="S602" s="27"/>
      <c r="T602" s="27"/>
      <c r="U602" s="27"/>
      <c r="V602" s="27"/>
      <c r="W602" s="27"/>
      <c r="X602" s="27"/>
      <c r="Y602" s="27"/>
      <c r="Z602" s="27" t="s">
        <v>2226</v>
      </c>
      <c r="AA602" s="27" t="s">
        <v>2227</v>
      </c>
      <c r="AB602" s="27" t="s">
        <v>2228</v>
      </c>
      <c r="AC602" s="27">
        <f t="shared" si="40"/>
        <v>3</v>
      </c>
      <c r="AD602" s="27">
        <v>2</v>
      </c>
      <c r="AE602" s="27"/>
      <c r="AF602" s="27">
        <v>1</v>
      </c>
      <c r="AG602" s="27"/>
      <c r="AH602" s="27"/>
      <c r="AI602" s="27"/>
      <c r="AJ602" s="27"/>
      <c r="AK602" s="27"/>
      <c r="AL602" s="29">
        <v>0</v>
      </c>
      <c r="AM602" s="29">
        <v>0</v>
      </c>
      <c r="AN602" s="29" t="s">
        <v>1427</v>
      </c>
      <c r="AO602" s="29" t="s">
        <v>1427</v>
      </c>
      <c r="AP602" s="29" t="s">
        <v>1427</v>
      </c>
      <c r="AQ602" s="29" t="s">
        <v>1427</v>
      </c>
      <c r="AR602" s="29" t="s">
        <v>1427</v>
      </c>
      <c r="AS602" s="29" t="s">
        <v>1427</v>
      </c>
      <c r="AT602" s="29" t="str">
        <f t="shared" si="41"/>
        <v>.</v>
      </c>
      <c r="AU602" s="29">
        <v>7</v>
      </c>
      <c r="AV602" s="29">
        <v>7</v>
      </c>
      <c r="AW602" s="29">
        <v>0</v>
      </c>
      <c r="AX602" s="29">
        <v>69</v>
      </c>
      <c r="AY602" s="29">
        <v>1</v>
      </c>
      <c r="AZ602" s="27" t="s">
        <v>1427</v>
      </c>
      <c r="BA602" s="27">
        <v>103</v>
      </c>
      <c r="BB602" s="27">
        <v>1</v>
      </c>
      <c r="BC602" s="27">
        <v>0</v>
      </c>
      <c r="BD602" s="27">
        <v>0</v>
      </c>
      <c r="BE602" s="27">
        <v>0</v>
      </c>
      <c r="BF602" s="27" t="s">
        <v>2920</v>
      </c>
      <c r="BG602" s="27">
        <v>170</v>
      </c>
      <c r="BH602" s="27" t="s">
        <v>1427</v>
      </c>
      <c r="BI602" s="27">
        <v>3</v>
      </c>
      <c r="BJ602" s="27" t="s">
        <v>1427</v>
      </c>
      <c r="BK602" s="27" t="s">
        <v>1427</v>
      </c>
      <c r="BL602" s="27" t="s">
        <v>1427</v>
      </c>
      <c r="BM602" s="27" t="s">
        <v>1427</v>
      </c>
      <c r="BN602" s="27">
        <v>2</v>
      </c>
      <c r="BO602" s="29">
        <v>3</v>
      </c>
      <c r="BP602" s="27">
        <v>240</v>
      </c>
      <c r="BQ602" s="27">
        <v>0</v>
      </c>
      <c r="BR602" s="27" t="s">
        <v>1427</v>
      </c>
      <c r="BS602" s="27">
        <v>1</v>
      </c>
      <c r="BT602" s="27">
        <v>1</v>
      </c>
      <c r="BU602" s="29">
        <v>3</v>
      </c>
    </row>
    <row r="603" spans="1:73" ht="30" hidden="1" outlineLevel="2" x14ac:dyDescent="0.25">
      <c r="A603" s="27">
        <v>493</v>
      </c>
      <c r="B603" s="28">
        <v>44448.31349537037</v>
      </c>
      <c r="C603" s="28">
        <v>44448.315995370373</v>
      </c>
      <c r="D603" s="2" t="s">
        <v>984</v>
      </c>
      <c r="E603" s="27">
        <v>100</v>
      </c>
      <c r="F603" s="27">
        <v>215</v>
      </c>
      <c r="G603" s="27">
        <v>1</v>
      </c>
      <c r="H603" s="28">
        <v>44448.316000868057</v>
      </c>
      <c r="I603" s="2" t="s">
        <v>985</v>
      </c>
      <c r="J603" s="27">
        <v>45.668106079101563</v>
      </c>
      <c r="K603" s="27">
        <v>11.6759033203125</v>
      </c>
      <c r="L603" s="2" t="s">
        <v>15</v>
      </c>
      <c r="M603" s="2" t="s">
        <v>16</v>
      </c>
      <c r="N603" s="3">
        <v>5</v>
      </c>
      <c r="O603" s="27" t="s">
        <v>1427</v>
      </c>
      <c r="P603" s="27" t="s">
        <v>1427</v>
      </c>
      <c r="Q603" s="27" t="s">
        <v>1427</v>
      </c>
      <c r="R603" s="27">
        <f t="shared" si="39"/>
        <v>0</v>
      </c>
      <c r="S603" s="27"/>
      <c r="T603" s="27"/>
      <c r="U603" s="27"/>
      <c r="V603" s="27"/>
      <c r="W603" s="27"/>
      <c r="X603" s="27"/>
      <c r="Y603" s="27"/>
      <c r="Z603" s="27" t="s">
        <v>2232</v>
      </c>
      <c r="AA603" s="27" t="s">
        <v>2233</v>
      </c>
      <c r="AB603" s="27" t="s">
        <v>1682</v>
      </c>
      <c r="AC603" s="27">
        <f t="shared" si="40"/>
        <v>3</v>
      </c>
      <c r="AD603" s="27"/>
      <c r="AE603" s="27"/>
      <c r="AF603" s="27"/>
      <c r="AG603" s="27"/>
      <c r="AH603" s="27"/>
      <c r="AI603" s="27"/>
      <c r="AJ603" s="27"/>
      <c r="AK603" s="27"/>
      <c r="AL603" s="29">
        <v>0</v>
      </c>
      <c r="AM603" s="29">
        <v>0</v>
      </c>
      <c r="AN603" s="29" t="s">
        <v>1427</v>
      </c>
      <c r="AO603" s="29" t="s">
        <v>1427</v>
      </c>
      <c r="AP603" s="29" t="s">
        <v>1427</v>
      </c>
      <c r="AQ603" s="29" t="s">
        <v>1427</v>
      </c>
      <c r="AR603" s="29" t="s">
        <v>1427</v>
      </c>
      <c r="AS603" s="29" t="s">
        <v>1427</v>
      </c>
      <c r="AT603" s="29" t="str">
        <f t="shared" si="41"/>
        <v>.</v>
      </c>
      <c r="AU603" s="29">
        <v>7</v>
      </c>
      <c r="AV603" s="29">
        <v>7</v>
      </c>
      <c r="AW603" s="29">
        <v>0</v>
      </c>
      <c r="AX603" s="29">
        <v>27</v>
      </c>
      <c r="AY603" s="29">
        <v>1</v>
      </c>
      <c r="AZ603" s="27" t="s">
        <v>1427</v>
      </c>
      <c r="BA603" s="27">
        <v>67</v>
      </c>
      <c r="BB603" s="27">
        <v>1</v>
      </c>
      <c r="BC603" s="27">
        <v>0</v>
      </c>
      <c r="BD603" s="27">
        <v>0</v>
      </c>
      <c r="BE603" s="27">
        <v>0</v>
      </c>
      <c r="BF603" s="27" t="s">
        <v>2697</v>
      </c>
      <c r="BG603" s="27">
        <v>168</v>
      </c>
      <c r="BH603" s="27" t="s">
        <v>1427</v>
      </c>
      <c r="BI603" s="27">
        <v>5</v>
      </c>
      <c r="BJ603" s="27">
        <v>16</v>
      </c>
      <c r="BK603" s="27" t="s">
        <v>1427</v>
      </c>
      <c r="BL603" s="27">
        <v>126</v>
      </c>
      <c r="BM603" s="27" t="s">
        <v>1427</v>
      </c>
      <c r="BN603" s="27">
        <v>2</v>
      </c>
      <c r="BO603" s="29">
        <v>3</v>
      </c>
      <c r="BP603" s="27">
        <v>100</v>
      </c>
      <c r="BQ603" s="27">
        <v>0</v>
      </c>
      <c r="BR603" s="27" t="s">
        <v>1427</v>
      </c>
      <c r="BS603" s="27">
        <v>1</v>
      </c>
      <c r="BT603" s="27">
        <v>1</v>
      </c>
      <c r="BU603" s="29">
        <v>2</v>
      </c>
    </row>
    <row r="604" spans="1:73" ht="30" hidden="1" outlineLevel="2" x14ac:dyDescent="0.25">
      <c r="A604" s="27">
        <v>499</v>
      </c>
      <c r="B604" s="28">
        <v>44448.46702546296</v>
      </c>
      <c r="C604" s="28">
        <v>44448.471273148149</v>
      </c>
      <c r="D604" s="2" t="s">
        <v>996</v>
      </c>
      <c r="E604" s="27">
        <v>100</v>
      </c>
      <c r="F604" s="27">
        <v>366</v>
      </c>
      <c r="G604" s="27">
        <v>1</v>
      </c>
      <c r="H604" s="28">
        <v>44448.471284108797</v>
      </c>
      <c r="I604" s="2" t="s">
        <v>997</v>
      </c>
      <c r="J604" s="27">
        <v>45.4342041015625</v>
      </c>
      <c r="K604" s="27">
        <v>11.7572021484375</v>
      </c>
      <c r="L604" s="2" t="s">
        <v>15</v>
      </c>
      <c r="M604" s="2" t="s">
        <v>16</v>
      </c>
      <c r="N604" s="3">
        <v>5</v>
      </c>
      <c r="O604" s="27" t="s">
        <v>1427</v>
      </c>
      <c r="P604" s="27" t="s">
        <v>1427</v>
      </c>
      <c r="Q604" s="27" t="s">
        <v>1427</v>
      </c>
      <c r="R604" s="27">
        <f t="shared" si="39"/>
        <v>0</v>
      </c>
      <c r="S604" s="27"/>
      <c r="T604" s="27"/>
      <c r="U604" s="27"/>
      <c r="V604" s="27"/>
      <c r="W604" s="27"/>
      <c r="X604" s="27"/>
      <c r="Y604" s="27"/>
      <c r="Z604" s="27" t="s">
        <v>2240</v>
      </c>
      <c r="AA604" s="27" t="s">
        <v>2241</v>
      </c>
      <c r="AB604" s="27" t="s">
        <v>2242</v>
      </c>
      <c r="AC604" s="27">
        <f t="shared" si="40"/>
        <v>3</v>
      </c>
      <c r="AD604" s="27"/>
      <c r="AE604" s="27"/>
      <c r="AF604" s="27">
        <v>2</v>
      </c>
      <c r="AG604" s="27"/>
      <c r="AH604" s="27"/>
      <c r="AI604" s="27"/>
      <c r="AJ604" s="27"/>
      <c r="AK604" s="27">
        <v>1</v>
      </c>
      <c r="AL604" s="29">
        <v>0</v>
      </c>
      <c r="AM604" s="29">
        <v>0</v>
      </c>
      <c r="AN604" s="29" t="s">
        <v>1427</v>
      </c>
      <c r="AO604" s="29" t="s">
        <v>1427</v>
      </c>
      <c r="AP604" s="29" t="s">
        <v>1427</v>
      </c>
      <c r="AQ604" s="29" t="s">
        <v>1427</v>
      </c>
      <c r="AR604" s="29" t="s">
        <v>1427</v>
      </c>
      <c r="AS604" s="29" t="s">
        <v>1427</v>
      </c>
      <c r="AT604" s="29" t="str">
        <f t="shared" si="41"/>
        <v>.</v>
      </c>
      <c r="AU604" s="29">
        <v>6</v>
      </c>
      <c r="AV604" s="29">
        <v>6</v>
      </c>
      <c r="AW604" s="29">
        <v>1</v>
      </c>
      <c r="AX604" s="29">
        <v>48</v>
      </c>
      <c r="AY604" s="29">
        <v>1</v>
      </c>
      <c r="AZ604" s="27" t="s">
        <v>1427</v>
      </c>
      <c r="BA604" s="27">
        <v>67</v>
      </c>
      <c r="BB604" s="27">
        <v>1</v>
      </c>
      <c r="BC604" s="27">
        <v>0</v>
      </c>
      <c r="BD604" s="27">
        <v>0</v>
      </c>
      <c r="BE604" s="27">
        <v>0</v>
      </c>
      <c r="BF604" s="27" t="s">
        <v>2752</v>
      </c>
      <c r="BG604" s="27">
        <v>173</v>
      </c>
      <c r="BH604" s="27" t="s">
        <v>2738</v>
      </c>
      <c r="BI604" s="27">
        <v>7</v>
      </c>
      <c r="BJ604" s="27" t="s">
        <v>1427</v>
      </c>
      <c r="BK604" s="27" t="s">
        <v>1427</v>
      </c>
      <c r="BL604" s="27" t="s">
        <v>1427</v>
      </c>
      <c r="BM604" s="27" t="s">
        <v>1427</v>
      </c>
      <c r="BN604" s="27">
        <v>3</v>
      </c>
      <c r="BO604" s="29">
        <v>3</v>
      </c>
      <c r="BP604" s="27">
        <v>90</v>
      </c>
      <c r="BQ604" s="27">
        <v>0</v>
      </c>
      <c r="BR604" s="27" t="s">
        <v>1427</v>
      </c>
      <c r="BS604" s="27">
        <v>1</v>
      </c>
      <c r="BT604" s="27">
        <v>1</v>
      </c>
      <c r="BU604" s="29">
        <v>2</v>
      </c>
    </row>
    <row r="605" spans="1:73" ht="45" hidden="1" outlineLevel="2" x14ac:dyDescent="0.25">
      <c r="A605" s="27">
        <v>512</v>
      </c>
      <c r="B605" s="28">
        <v>44449.022187499999</v>
      </c>
      <c r="C605" s="28">
        <v>44449.023715277777</v>
      </c>
      <c r="D605" s="2" t="s">
        <v>1020</v>
      </c>
      <c r="E605" s="27">
        <v>100</v>
      </c>
      <c r="F605" s="27">
        <v>131</v>
      </c>
      <c r="G605" s="27">
        <v>1</v>
      </c>
      <c r="H605" s="28">
        <v>44449.02372070602</v>
      </c>
      <c r="I605" s="2" t="s">
        <v>1022</v>
      </c>
      <c r="J605" s="27">
        <v>43.147903442382813</v>
      </c>
      <c r="K605" s="27">
        <v>12.109695434570313</v>
      </c>
      <c r="L605" s="2" t="s">
        <v>15</v>
      </c>
      <c r="M605" s="2" t="s">
        <v>16</v>
      </c>
      <c r="N605" s="3">
        <v>5</v>
      </c>
      <c r="O605" s="27" t="s">
        <v>1427</v>
      </c>
      <c r="P605" s="27" t="s">
        <v>1427</v>
      </c>
      <c r="Q605" s="27" t="s">
        <v>1427</v>
      </c>
      <c r="R605" s="27">
        <f t="shared" si="39"/>
        <v>0</v>
      </c>
      <c r="S605" s="27"/>
      <c r="T605" s="27"/>
      <c r="U605" s="27"/>
      <c r="V605" s="27"/>
      <c r="W605" s="27"/>
      <c r="X605" s="27"/>
      <c r="Y605" s="27"/>
      <c r="Z605" s="27" t="s">
        <v>2260</v>
      </c>
      <c r="AA605" s="27" t="s">
        <v>2261</v>
      </c>
      <c r="AB605" s="27" t="s">
        <v>1441</v>
      </c>
      <c r="AC605" s="27">
        <f t="shared" si="40"/>
        <v>3</v>
      </c>
      <c r="AD605" s="27">
        <v>1</v>
      </c>
      <c r="AE605" s="27">
        <v>2</v>
      </c>
      <c r="AF605" s="27"/>
      <c r="AG605" s="27"/>
      <c r="AH605" s="27"/>
      <c r="AI605" s="27"/>
      <c r="AJ605" s="27"/>
      <c r="AK605" s="27"/>
      <c r="AL605" s="29">
        <v>0</v>
      </c>
      <c r="AM605" s="29">
        <v>0</v>
      </c>
      <c r="AN605" s="29" t="s">
        <v>1427</v>
      </c>
      <c r="AO605" s="29" t="s">
        <v>1427</v>
      </c>
      <c r="AP605" s="29" t="s">
        <v>1427</v>
      </c>
      <c r="AQ605" s="29" t="s">
        <v>1427</v>
      </c>
      <c r="AR605" s="29" t="s">
        <v>1427</v>
      </c>
      <c r="AS605" s="29" t="s">
        <v>1427</v>
      </c>
      <c r="AT605" s="29" t="str">
        <f t="shared" si="41"/>
        <v>.</v>
      </c>
      <c r="AU605" s="29">
        <v>5</v>
      </c>
      <c r="AV605" s="29">
        <v>5</v>
      </c>
      <c r="AW605" s="29">
        <v>1</v>
      </c>
      <c r="AX605" s="29">
        <v>25</v>
      </c>
      <c r="AY605" s="29">
        <v>1</v>
      </c>
      <c r="AZ605" s="27" t="s">
        <v>1427</v>
      </c>
      <c r="BA605" s="27">
        <v>67</v>
      </c>
      <c r="BB605" s="27">
        <v>1</v>
      </c>
      <c r="BC605" s="27">
        <v>0</v>
      </c>
      <c r="BD605" s="27">
        <v>0</v>
      </c>
      <c r="BE605" s="27">
        <v>0</v>
      </c>
      <c r="BF605" s="27" t="s">
        <v>2697</v>
      </c>
      <c r="BG605" s="27">
        <v>164</v>
      </c>
      <c r="BH605" s="27" t="s">
        <v>1427</v>
      </c>
      <c r="BI605" s="27">
        <v>7</v>
      </c>
      <c r="BJ605" s="27" t="s">
        <v>1427</v>
      </c>
      <c r="BK605" s="27" t="s">
        <v>1427</v>
      </c>
      <c r="BL605" s="27" t="s">
        <v>1427</v>
      </c>
      <c r="BM605" s="27" t="s">
        <v>1427</v>
      </c>
      <c r="BN605" s="27">
        <v>3</v>
      </c>
      <c r="BO605" s="29">
        <v>2</v>
      </c>
      <c r="BP605" s="27">
        <v>180</v>
      </c>
      <c r="BQ605" s="27">
        <v>0</v>
      </c>
      <c r="BR605" s="27" t="s">
        <v>1427</v>
      </c>
      <c r="BS605" s="27">
        <v>1</v>
      </c>
      <c r="BT605" s="27">
        <v>1</v>
      </c>
      <c r="BU605" s="29">
        <v>2</v>
      </c>
    </row>
    <row r="606" spans="1:73" ht="30" hidden="1" outlineLevel="2" x14ac:dyDescent="0.25">
      <c r="A606" s="27">
        <v>516</v>
      </c>
      <c r="B606" s="28">
        <v>44449.146215277775</v>
      </c>
      <c r="C606" s="28">
        <v>44449.152118055557</v>
      </c>
      <c r="D606" s="2" t="s">
        <v>1029</v>
      </c>
      <c r="E606" s="27">
        <v>100</v>
      </c>
      <c r="F606" s="27">
        <v>509</v>
      </c>
      <c r="G606" s="27">
        <v>1</v>
      </c>
      <c r="H606" s="28">
        <v>44449.152123252316</v>
      </c>
      <c r="I606" s="2" t="s">
        <v>1030</v>
      </c>
      <c r="J606" s="27">
        <v>43.147903442382813</v>
      </c>
      <c r="K606" s="27">
        <v>12.109695434570313</v>
      </c>
      <c r="L606" s="2" t="s">
        <v>15</v>
      </c>
      <c r="M606" s="2" t="s">
        <v>16</v>
      </c>
      <c r="N606" s="3">
        <v>5</v>
      </c>
      <c r="O606" s="27" t="s">
        <v>1427</v>
      </c>
      <c r="P606" s="27" t="s">
        <v>1427</v>
      </c>
      <c r="Q606" s="27" t="s">
        <v>1427</v>
      </c>
      <c r="R606" s="27">
        <f t="shared" si="39"/>
        <v>0</v>
      </c>
      <c r="S606" s="27"/>
      <c r="T606" s="27"/>
      <c r="U606" s="27"/>
      <c r="V606" s="27"/>
      <c r="W606" s="27"/>
      <c r="X606" s="27"/>
      <c r="Y606" s="27"/>
      <c r="Z606" s="27" t="s">
        <v>2266</v>
      </c>
      <c r="AA606" s="27" t="s">
        <v>2267</v>
      </c>
      <c r="AB606" s="27" t="s">
        <v>2268</v>
      </c>
      <c r="AC606" s="27">
        <f t="shared" si="40"/>
        <v>3</v>
      </c>
      <c r="AD606" s="27"/>
      <c r="AE606" s="27"/>
      <c r="AF606" s="27">
        <v>1</v>
      </c>
      <c r="AG606" s="27"/>
      <c r="AH606" s="27"/>
      <c r="AI606" s="27">
        <v>1</v>
      </c>
      <c r="AJ606" s="27"/>
      <c r="AK606" s="27">
        <v>1</v>
      </c>
      <c r="AL606" s="29">
        <v>0</v>
      </c>
      <c r="AM606" s="29">
        <v>0</v>
      </c>
      <c r="AN606" s="29" t="s">
        <v>1427</v>
      </c>
      <c r="AO606" s="29" t="s">
        <v>1427</v>
      </c>
      <c r="AP606" s="29" t="s">
        <v>1427</v>
      </c>
      <c r="AQ606" s="29" t="s">
        <v>1427</v>
      </c>
      <c r="AR606" s="29" t="s">
        <v>1427</v>
      </c>
      <c r="AS606" s="29" t="s">
        <v>1427</v>
      </c>
      <c r="AT606" s="29" t="str">
        <f t="shared" si="41"/>
        <v>.</v>
      </c>
      <c r="AU606" s="29">
        <v>6</v>
      </c>
      <c r="AV606" s="29">
        <v>6</v>
      </c>
      <c r="AW606" s="29">
        <v>0</v>
      </c>
      <c r="AX606" s="29">
        <v>34</v>
      </c>
      <c r="AY606" s="29">
        <v>1</v>
      </c>
      <c r="AZ606" s="27" t="s">
        <v>1427</v>
      </c>
      <c r="BA606" s="27">
        <v>100</v>
      </c>
      <c r="BB606" s="27">
        <v>1</v>
      </c>
      <c r="BC606" s="27">
        <v>0</v>
      </c>
      <c r="BD606" s="27">
        <v>0</v>
      </c>
      <c r="BE606" s="27">
        <v>0</v>
      </c>
      <c r="BF606" s="27" t="s">
        <v>2929</v>
      </c>
      <c r="BG606" s="27">
        <v>166</v>
      </c>
      <c r="BH606" s="27" t="s">
        <v>1427</v>
      </c>
      <c r="BI606" s="27">
        <v>4</v>
      </c>
      <c r="BJ606" s="27">
        <v>12</v>
      </c>
      <c r="BK606" s="27" t="s">
        <v>1427</v>
      </c>
      <c r="BL606" s="27" t="s">
        <v>1427</v>
      </c>
      <c r="BM606" s="27" t="s">
        <v>1427</v>
      </c>
      <c r="BN606" s="27">
        <v>2</v>
      </c>
      <c r="BO606" s="29">
        <v>3</v>
      </c>
      <c r="BP606" s="27">
        <v>60</v>
      </c>
      <c r="BQ606" s="27">
        <v>0</v>
      </c>
      <c r="BR606" s="27" t="s">
        <v>1427</v>
      </c>
      <c r="BS606" s="27">
        <v>1</v>
      </c>
      <c r="BT606" s="27">
        <v>1</v>
      </c>
      <c r="BU606" s="29">
        <v>3</v>
      </c>
    </row>
    <row r="607" spans="1:73" ht="45" hidden="1" outlineLevel="2" x14ac:dyDescent="0.25">
      <c r="A607" s="27">
        <v>519</v>
      </c>
      <c r="B607" s="28">
        <v>44449.194328703707</v>
      </c>
      <c r="C607" s="28">
        <v>44449.195775462962</v>
      </c>
      <c r="D607" s="2" t="s">
        <v>1035</v>
      </c>
      <c r="E607" s="27">
        <v>100</v>
      </c>
      <c r="F607" s="27">
        <v>124</v>
      </c>
      <c r="G607" s="27">
        <v>1</v>
      </c>
      <c r="H607" s="28">
        <v>44449.195785312499</v>
      </c>
      <c r="I607" s="2" t="s">
        <v>1036</v>
      </c>
      <c r="J607" s="27">
        <v>45.472198486328125</v>
      </c>
      <c r="K607" s="27">
        <v>9.19219970703125</v>
      </c>
      <c r="L607" s="2" t="s">
        <v>15</v>
      </c>
      <c r="M607" s="2" t="s">
        <v>16</v>
      </c>
      <c r="N607" s="3">
        <v>5</v>
      </c>
      <c r="O607" s="27" t="s">
        <v>1427</v>
      </c>
      <c r="P607" s="27" t="s">
        <v>1427</v>
      </c>
      <c r="Q607" s="27" t="s">
        <v>1427</v>
      </c>
      <c r="R607" s="27">
        <f t="shared" si="39"/>
        <v>0</v>
      </c>
      <c r="S607" s="27"/>
      <c r="T607" s="27"/>
      <c r="U607" s="27"/>
      <c r="V607" s="27"/>
      <c r="W607" s="27"/>
      <c r="X607" s="27"/>
      <c r="Y607" s="27"/>
      <c r="Z607" s="27" t="s">
        <v>2270</v>
      </c>
      <c r="AA607" s="27" t="s">
        <v>2271</v>
      </c>
      <c r="AB607" s="27" t="s">
        <v>2272</v>
      </c>
      <c r="AC607" s="27">
        <f t="shared" si="40"/>
        <v>3</v>
      </c>
      <c r="AD607" s="27">
        <v>1</v>
      </c>
      <c r="AE607" s="27"/>
      <c r="AF607" s="27">
        <v>1</v>
      </c>
      <c r="AG607" s="27"/>
      <c r="AH607" s="27"/>
      <c r="AI607" s="27">
        <v>1</v>
      </c>
      <c r="AJ607" s="27"/>
      <c r="AK607" s="27"/>
      <c r="AL607" s="29">
        <v>0</v>
      </c>
      <c r="AM607" s="29">
        <v>0</v>
      </c>
      <c r="AN607" s="29" t="s">
        <v>1427</v>
      </c>
      <c r="AO607" s="29" t="s">
        <v>1427</v>
      </c>
      <c r="AP607" s="29" t="s">
        <v>1427</v>
      </c>
      <c r="AQ607" s="29" t="s">
        <v>1427</v>
      </c>
      <c r="AR607" s="29" t="s">
        <v>1427</v>
      </c>
      <c r="AS607" s="29" t="s">
        <v>1427</v>
      </c>
      <c r="AT607" s="29" t="str">
        <f t="shared" si="41"/>
        <v>.</v>
      </c>
      <c r="AU607" s="29">
        <v>4</v>
      </c>
      <c r="AV607" s="29">
        <v>6</v>
      </c>
      <c r="AW607" s="29">
        <v>0</v>
      </c>
      <c r="AX607" s="29">
        <v>26</v>
      </c>
      <c r="AY607" s="29">
        <v>1</v>
      </c>
      <c r="AZ607" s="27" t="s">
        <v>1427</v>
      </c>
      <c r="BA607" s="27">
        <v>100</v>
      </c>
      <c r="BB607" s="27">
        <v>1</v>
      </c>
      <c r="BC607" s="27">
        <v>0</v>
      </c>
      <c r="BD607" s="27">
        <v>0</v>
      </c>
      <c r="BE607" s="27">
        <v>0</v>
      </c>
      <c r="BF607" s="27" t="s">
        <v>2614</v>
      </c>
      <c r="BG607" s="27">
        <v>166</v>
      </c>
      <c r="BH607" s="27" t="s">
        <v>1427</v>
      </c>
      <c r="BI607" s="27">
        <v>7</v>
      </c>
      <c r="BJ607" s="27" t="s">
        <v>1427</v>
      </c>
      <c r="BK607" s="27" t="s">
        <v>1427</v>
      </c>
      <c r="BL607" s="27" t="s">
        <v>1427</v>
      </c>
      <c r="BM607" s="27" t="s">
        <v>1427</v>
      </c>
      <c r="BN607" s="27">
        <v>4</v>
      </c>
      <c r="BO607" s="29">
        <v>3</v>
      </c>
      <c r="BP607" s="27">
        <v>120</v>
      </c>
      <c r="BQ607" s="27">
        <v>1</v>
      </c>
      <c r="BR607" s="27">
        <v>1</v>
      </c>
      <c r="BS607" s="27">
        <v>1</v>
      </c>
      <c r="BT607" s="27">
        <v>1</v>
      </c>
      <c r="BU607" s="29">
        <v>3</v>
      </c>
    </row>
    <row r="608" spans="1:73" ht="30" hidden="1" outlineLevel="2" x14ac:dyDescent="0.25">
      <c r="A608" s="27">
        <v>524</v>
      </c>
      <c r="B608" s="28">
        <v>44449.432384259257</v>
      </c>
      <c r="C608" s="28">
        <v>44449.436759259261</v>
      </c>
      <c r="D608" s="2" t="s">
        <v>1045</v>
      </c>
      <c r="E608" s="27">
        <v>100</v>
      </c>
      <c r="F608" s="27">
        <v>378</v>
      </c>
      <c r="G608" s="27">
        <v>1</v>
      </c>
      <c r="H608" s="28">
        <v>44449.436770682871</v>
      </c>
      <c r="I608" s="2" t="s">
        <v>1046</v>
      </c>
      <c r="J608" s="27">
        <v>45.437393188476563</v>
      </c>
      <c r="K608" s="27">
        <v>11.933502197265625</v>
      </c>
      <c r="L608" s="2" t="s">
        <v>15</v>
      </c>
      <c r="M608" s="2" t="s">
        <v>16</v>
      </c>
      <c r="N608" s="3">
        <v>5</v>
      </c>
      <c r="O608" s="27" t="s">
        <v>1427</v>
      </c>
      <c r="P608" s="27" t="s">
        <v>1427</v>
      </c>
      <c r="Q608" s="27" t="s">
        <v>1427</v>
      </c>
      <c r="R608" s="27">
        <f t="shared" si="39"/>
        <v>0</v>
      </c>
      <c r="S608" s="27"/>
      <c r="T608" s="27"/>
      <c r="U608" s="27"/>
      <c r="V608" s="27"/>
      <c r="W608" s="27"/>
      <c r="X608" s="27"/>
      <c r="Y608" s="27"/>
      <c r="Z608" s="27" t="s">
        <v>2281</v>
      </c>
      <c r="AA608" s="27" t="s">
        <v>2282</v>
      </c>
      <c r="AB608" s="27" t="s">
        <v>2283</v>
      </c>
      <c r="AC608" s="27">
        <f t="shared" si="40"/>
        <v>3</v>
      </c>
      <c r="AD608" s="27"/>
      <c r="AE608" s="27"/>
      <c r="AF608" s="27">
        <v>1</v>
      </c>
      <c r="AG608" s="27">
        <v>2</v>
      </c>
      <c r="AH608" s="27"/>
      <c r="AI608" s="27"/>
      <c r="AJ608" s="27"/>
      <c r="AK608" s="27"/>
      <c r="AL608" s="29">
        <v>0</v>
      </c>
      <c r="AM608" s="29">
        <v>0</v>
      </c>
      <c r="AN608" s="29" t="s">
        <v>1427</v>
      </c>
      <c r="AO608" s="29" t="s">
        <v>1427</v>
      </c>
      <c r="AP608" s="29" t="s">
        <v>1427</v>
      </c>
      <c r="AQ608" s="29" t="s">
        <v>1427</v>
      </c>
      <c r="AR608" s="29" t="s">
        <v>1427</v>
      </c>
      <c r="AS608" s="29" t="s">
        <v>1427</v>
      </c>
      <c r="AT608" s="29" t="str">
        <f t="shared" si="41"/>
        <v>.</v>
      </c>
      <c r="AU608" s="29">
        <v>4</v>
      </c>
      <c r="AV608" s="29">
        <v>5</v>
      </c>
      <c r="AW608" s="29">
        <v>1</v>
      </c>
      <c r="AX608" s="29">
        <v>49</v>
      </c>
      <c r="AY608" s="29">
        <v>1</v>
      </c>
      <c r="AZ608" s="27" t="s">
        <v>1427</v>
      </c>
      <c r="BA608" s="27">
        <v>67</v>
      </c>
      <c r="BB608" s="27">
        <v>1</v>
      </c>
      <c r="BC608" s="27">
        <v>0</v>
      </c>
      <c r="BD608" s="27">
        <v>0</v>
      </c>
      <c r="BE608" s="27">
        <v>0</v>
      </c>
      <c r="BF608" s="27" t="s">
        <v>2817</v>
      </c>
      <c r="BG608" s="27">
        <v>173</v>
      </c>
      <c r="BH608" s="27" t="s">
        <v>2738</v>
      </c>
      <c r="BI608" s="27">
        <v>5</v>
      </c>
      <c r="BJ608" s="27">
        <v>18</v>
      </c>
      <c r="BK608" s="27" t="s">
        <v>3100</v>
      </c>
      <c r="BL608" s="27">
        <v>110</v>
      </c>
      <c r="BM608" s="27" t="s">
        <v>1427</v>
      </c>
      <c r="BN608" s="27">
        <v>3</v>
      </c>
      <c r="BO608" s="29">
        <v>4</v>
      </c>
      <c r="BP608" s="27">
        <v>60</v>
      </c>
      <c r="BQ608" s="27">
        <v>0</v>
      </c>
      <c r="BR608" s="27" t="s">
        <v>1427</v>
      </c>
      <c r="BS608" s="27">
        <v>1</v>
      </c>
      <c r="BT608" s="27">
        <v>1</v>
      </c>
      <c r="BU608" s="29">
        <v>2</v>
      </c>
    </row>
    <row r="609" spans="1:73" ht="30" hidden="1" outlineLevel="2" x14ac:dyDescent="0.25">
      <c r="A609" s="27">
        <v>530</v>
      </c>
      <c r="B609" s="28">
        <v>44449.598124999997</v>
      </c>
      <c r="C609" s="28">
        <v>44449.6015625</v>
      </c>
      <c r="D609" s="2" t="s">
        <v>1057</v>
      </c>
      <c r="E609" s="27">
        <v>100</v>
      </c>
      <c r="F609" s="27">
        <v>296</v>
      </c>
      <c r="G609" s="27">
        <v>1</v>
      </c>
      <c r="H609" s="28">
        <v>44449.601567314814</v>
      </c>
      <c r="I609" s="2" t="s">
        <v>1058</v>
      </c>
      <c r="J609" s="27">
        <v>43.147903442382813</v>
      </c>
      <c r="K609" s="27">
        <v>12.109695434570313</v>
      </c>
      <c r="L609" s="2" t="s">
        <v>15</v>
      </c>
      <c r="M609" s="2" t="s">
        <v>16</v>
      </c>
      <c r="N609" s="3">
        <v>5</v>
      </c>
      <c r="O609" s="27" t="s">
        <v>1427</v>
      </c>
      <c r="P609" s="27" t="s">
        <v>1427</v>
      </c>
      <c r="Q609" s="27" t="s">
        <v>1427</v>
      </c>
      <c r="R609" s="27">
        <f t="shared" si="39"/>
        <v>0</v>
      </c>
      <c r="S609" s="27"/>
      <c r="T609" s="27"/>
      <c r="U609" s="27"/>
      <c r="V609" s="27"/>
      <c r="W609" s="27"/>
      <c r="X609" s="27"/>
      <c r="Y609" s="27"/>
      <c r="Z609" s="27" t="s">
        <v>2293</v>
      </c>
      <c r="AA609" s="27" t="s">
        <v>2294</v>
      </c>
      <c r="AB609" s="27" t="s">
        <v>2295</v>
      </c>
      <c r="AC609" s="27">
        <f t="shared" si="40"/>
        <v>3</v>
      </c>
      <c r="AD609" s="27"/>
      <c r="AE609" s="27">
        <v>1</v>
      </c>
      <c r="AF609" s="27">
        <v>1</v>
      </c>
      <c r="AG609" s="27">
        <v>1</v>
      </c>
      <c r="AH609" s="27"/>
      <c r="AI609" s="27"/>
      <c r="AJ609" s="27"/>
      <c r="AK609" s="27"/>
      <c r="AL609" s="29">
        <v>0</v>
      </c>
      <c r="AM609" s="29">
        <v>0</v>
      </c>
      <c r="AN609" s="29" t="s">
        <v>1427</v>
      </c>
      <c r="AO609" s="29" t="s">
        <v>1427</v>
      </c>
      <c r="AP609" s="29" t="s">
        <v>1427</v>
      </c>
      <c r="AQ609" s="29" t="s">
        <v>1427</v>
      </c>
      <c r="AR609" s="29" t="s">
        <v>1427</v>
      </c>
      <c r="AS609" s="29" t="s">
        <v>1427</v>
      </c>
      <c r="AT609" s="29" t="str">
        <f t="shared" si="41"/>
        <v>.</v>
      </c>
      <c r="AU609" s="29">
        <v>6</v>
      </c>
      <c r="AV609" s="29">
        <v>7</v>
      </c>
      <c r="AW609" s="29">
        <v>1</v>
      </c>
      <c r="AX609" s="29">
        <v>24</v>
      </c>
      <c r="AY609" s="29">
        <v>1</v>
      </c>
      <c r="AZ609" s="27" t="s">
        <v>1427</v>
      </c>
      <c r="BA609" s="27">
        <v>123</v>
      </c>
      <c r="BB609" s="27">
        <v>1</v>
      </c>
      <c r="BC609" s="27">
        <v>0</v>
      </c>
      <c r="BD609" s="27">
        <v>0</v>
      </c>
      <c r="BE609" s="27">
        <v>0</v>
      </c>
      <c r="BF609" s="27" t="s">
        <v>2941</v>
      </c>
      <c r="BG609" s="27">
        <v>164</v>
      </c>
      <c r="BH609" s="27" t="s">
        <v>1427</v>
      </c>
      <c r="BI609" s="27">
        <v>4</v>
      </c>
      <c r="BJ609" s="27">
        <v>18</v>
      </c>
      <c r="BK609" s="27" t="s">
        <v>3101</v>
      </c>
      <c r="BL609" s="27">
        <v>110</v>
      </c>
      <c r="BM609" s="27" t="s">
        <v>1427</v>
      </c>
      <c r="BN609" s="27">
        <v>5</v>
      </c>
      <c r="BO609" s="29">
        <v>3</v>
      </c>
      <c r="BP609" s="27">
        <v>120</v>
      </c>
      <c r="BQ609" s="27">
        <v>0</v>
      </c>
      <c r="BR609" s="27" t="s">
        <v>1427</v>
      </c>
      <c r="BS609" s="27">
        <v>0</v>
      </c>
      <c r="BT609" s="27">
        <v>0</v>
      </c>
      <c r="BU609" s="29">
        <v>2</v>
      </c>
    </row>
    <row r="610" spans="1:73" ht="30" hidden="1" outlineLevel="2" x14ac:dyDescent="0.25">
      <c r="A610" s="27">
        <v>534</v>
      </c>
      <c r="B610" s="28">
        <v>44449.617303240739</v>
      </c>
      <c r="C610" s="28">
        <v>44449.61991898148</v>
      </c>
      <c r="D610" s="2" t="s">
        <v>1065</v>
      </c>
      <c r="E610" s="27">
        <v>100</v>
      </c>
      <c r="F610" s="27">
        <v>225</v>
      </c>
      <c r="G610" s="27">
        <v>1</v>
      </c>
      <c r="H610" s="28">
        <v>44449.619926504631</v>
      </c>
      <c r="I610" s="2" t="s">
        <v>1066</v>
      </c>
      <c r="J610" s="27">
        <v>44.70269775390625</v>
      </c>
      <c r="K610" s="27">
        <v>10.630294799804688</v>
      </c>
      <c r="L610" s="2" t="s">
        <v>15</v>
      </c>
      <c r="M610" s="2" t="s">
        <v>16</v>
      </c>
      <c r="N610" s="3">
        <v>5</v>
      </c>
      <c r="O610" s="27" t="s">
        <v>1427</v>
      </c>
      <c r="P610" s="27" t="s">
        <v>1427</v>
      </c>
      <c r="Q610" s="27" t="s">
        <v>1427</v>
      </c>
      <c r="R610" s="27">
        <f t="shared" si="39"/>
        <v>0</v>
      </c>
      <c r="S610" s="27"/>
      <c r="T610" s="27"/>
      <c r="U610" s="27"/>
      <c r="V610" s="27"/>
      <c r="W610" s="27"/>
      <c r="X610" s="27"/>
      <c r="Y610" s="27"/>
      <c r="Z610" s="27" t="s">
        <v>2302</v>
      </c>
      <c r="AA610" s="27" t="s">
        <v>2303</v>
      </c>
      <c r="AB610" s="27" t="s">
        <v>2304</v>
      </c>
      <c r="AC610" s="27">
        <f t="shared" si="40"/>
        <v>3</v>
      </c>
      <c r="AD610" s="27">
        <v>1</v>
      </c>
      <c r="AE610" s="27"/>
      <c r="AF610" s="27">
        <v>2</v>
      </c>
      <c r="AG610" s="27"/>
      <c r="AH610" s="27"/>
      <c r="AI610" s="27"/>
      <c r="AJ610" s="27"/>
      <c r="AK610" s="27"/>
      <c r="AL610" s="29">
        <v>0</v>
      </c>
      <c r="AM610" s="29">
        <v>0</v>
      </c>
      <c r="AN610" s="29" t="s">
        <v>1427</v>
      </c>
      <c r="AO610" s="29" t="s">
        <v>1427</v>
      </c>
      <c r="AP610" s="29" t="s">
        <v>1427</v>
      </c>
      <c r="AQ610" s="29" t="s">
        <v>1427</v>
      </c>
      <c r="AR610" s="29" t="s">
        <v>1427</v>
      </c>
      <c r="AS610" s="29" t="s">
        <v>1427</v>
      </c>
      <c r="AT610" s="29" t="str">
        <f t="shared" si="41"/>
        <v>.</v>
      </c>
      <c r="AU610" s="29">
        <v>5</v>
      </c>
      <c r="AV610" s="29">
        <v>6</v>
      </c>
      <c r="AW610" s="29">
        <v>1</v>
      </c>
      <c r="AX610" s="29">
        <v>25</v>
      </c>
      <c r="AY610" s="29">
        <v>1</v>
      </c>
      <c r="AZ610" s="27" t="s">
        <v>1427</v>
      </c>
      <c r="BA610" s="27">
        <v>59</v>
      </c>
      <c r="BB610" s="27">
        <v>1</v>
      </c>
      <c r="BC610" s="27">
        <v>0</v>
      </c>
      <c r="BD610" s="27">
        <v>0</v>
      </c>
      <c r="BE610" s="27">
        <v>0</v>
      </c>
      <c r="BF610" s="27" t="s">
        <v>2600</v>
      </c>
      <c r="BG610" s="27">
        <v>171</v>
      </c>
      <c r="BH610" s="27" t="s">
        <v>1427</v>
      </c>
      <c r="BI610" s="27">
        <v>4</v>
      </c>
      <c r="BJ610" s="27">
        <v>18</v>
      </c>
      <c r="BK610" s="27" t="s">
        <v>3104</v>
      </c>
      <c r="BL610" s="27" t="s">
        <v>1427</v>
      </c>
      <c r="BM610" s="27" t="s">
        <v>1427</v>
      </c>
      <c r="BN610" s="27">
        <v>4</v>
      </c>
      <c r="BO610" s="29">
        <v>3</v>
      </c>
      <c r="BP610" s="27">
        <v>120</v>
      </c>
      <c r="BQ610" s="27">
        <v>0</v>
      </c>
      <c r="BR610" s="27" t="s">
        <v>1427</v>
      </c>
      <c r="BS610" s="27">
        <v>1</v>
      </c>
      <c r="BT610" s="27">
        <v>1</v>
      </c>
      <c r="BU610" s="29">
        <v>2</v>
      </c>
    </row>
    <row r="611" spans="1:73" ht="30" hidden="1" outlineLevel="2" x14ac:dyDescent="0.25">
      <c r="A611" s="27">
        <v>542</v>
      </c>
      <c r="B611" s="28">
        <v>44449.680069444446</v>
      </c>
      <c r="C611" s="28">
        <v>44449.682442129626</v>
      </c>
      <c r="D611" s="2" t="s">
        <v>1081</v>
      </c>
      <c r="E611" s="27">
        <v>100</v>
      </c>
      <c r="F611" s="27">
        <v>205</v>
      </c>
      <c r="G611" s="27">
        <v>1</v>
      </c>
      <c r="H611" s="28">
        <v>44449.682455752314</v>
      </c>
      <c r="I611" s="2" t="s">
        <v>1082</v>
      </c>
      <c r="J611" s="27">
        <v>45.648193359375</v>
      </c>
      <c r="K611" s="27">
        <v>13.774703979492188</v>
      </c>
      <c r="L611" s="2" t="s">
        <v>15</v>
      </c>
      <c r="M611" s="2" t="s">
        <v>16</v>
      </c>
      <c r="N611" s="3">
        <v>5</v>
      </c>
      <c r="O611" s="27" t="s">
        <v>1427</v>
      </c>
      <c r="P611" s="27" t="s">
        <v>1427</v>
      </c>
      <c r="Q611" s="27" t="s">
        <v>1427</v>
      </c>
      <c r="R611" s="27">
        <f t="shared" si="39"/>
        <v>0</v>
      </c>
      <c r="S611" s="27"/>
      <c r="T611" s="27"/>
      <c r="U611" s="27"/>
      <c r="V611" s="27"/>
      <c r="W611" s="27"/>
      <c r="X611" s="27"/>
      <c r="Y611" s="27"/>
      <c r="Z611" s="27" t="s">
        <v>2313</v>
      </c>
      <c r="AA611" s="27" t="s">
        <v>2314</v>
      </c>
      <c r="AB611" s="27" t="s">
        <v>2315</v>
      </c>
      <c r="AC611" s="27">
        <f t="shared" si="40"/>
        <v>3</v>
      </c>
      <c r="AD611" s="27"/>
      <c r="AE611" s="27">
        <v>2</v>
      </c>
      <c r="AF611" s="27"/>
      <c r="AG611" s="27">
        <v>1</v>
      </c>
      <c r="AH611" s="27"/>
      <c r="AI611" s="27"/>
      <c r="AJ611" s="27"/>
      <c r="AK611" s="27"/>
      <c r="AL611" s="29">
        <v>0</v>
      </c>
      <c r="AM611" s="29">
        <v>0</v>
      </c>
      <c r="AN611" s="29" t="s">
        <v>1427</v>
      </c>
      <c r="AO611" s="29" t="s">
        <v>1427</v>
      </c>
      <c r="AP611" s="29" t="s">
        <v>1427</v>
      </c>
      <c r="AQ611" s="29" t="s">
        <v>1427</v>
      </c>
      <c r="AR611" s="29" t="s">
        <v>1427</v>
      </c>
      <c r="AS611" s="29" t="s">
        <v>1427</v>
      </c>
      <c r="AT611" s="29" t="str">
        <f t="shared" si="41"/>
        <v>.</v>
      </c>
      <c r="AU611" s="29">
        <v>0</v>
      </c>
      <c r="AV611" s="29">
        <v>2</v>
      </c>
      <c r="AW611" s="29">
        <v>1</v>
      </c>
      <c r="AX611" s="29">
        <v>24</v>
      </c>
      <c r="AY611" s="29">
        <v>1</v>
      </c>
      <c r="AZ611" s="27" t="s">
        <v>1427</v>
      </c>
      <c r="BA611" s="27">
        <v>104</v>
      </c>
      <c r="BB611" s="27">
        <v>1</v>
      </c>
      <c r="BC611" s="27">
        <v>0</v>
      </c>
      <c r="BD611" s="27">
        <v>0</v>
      </c>
      <c r="BE611" s="27">
        <v>0</v>
      </c>
      <c r="BF611" s="27" t="s">
        <v>2947</v>
      </c>
      <c r="BG611" s="27">
        <v>164</v>
      </c>
      <c r="BH611" s="27" t="s">
        <v>1427</v>
      </c>
      <c r="BI611" s="27">
        <v>4</v>
      </c>
      <c r="BJ611" s="27">
        <v>17</v>
      </c>
      <c r="BK611" s="27" t="s">
        <v>1427</v>
      </c>
      <c r="BL611" s="27">
        <v>110</v>
      </c>
      <c r="BM611" s="27" t="s">
        <v>1427</v>
      </c>
      <c r="BN611" s="27">
        <v>5</v>
      </c>
      <c r="BO611" s="29">
        <v>1</v>
      </c>
      <c r="BP611" s="27">
        <v>120</v>
      </c>
      <c r="BQ611" s="27">
        <v>0</v>
      </c>
      <c r="BR611" s="27" t="s">
        <v>1427</v>
      </c>
      <c r="BS611" s="27">
        <v>1</v>
      </c>
      <c r="BT611" s="27">
        <v>0</v>
      </c>
      <c r="BU611" s="29">
        <v>2</v>
      </c>
    </row>
    <row r="612" spans="1:73" ht="45" hidden="1" outlineLevel="2" x14ac:dyDescent="0.25">
      <c r="A612" s="27">
        <v>552</v>
      </c>
      <c r="B612" s="28">
        <v>44450.089918981481</v>
      </c>
      <c r="C612" s="28">
        <v>44450.09165509259</v>
      </c>
      <c r="D612" s="2" t="s">
        <v>1101</v>
      </c>
      <c r="E612" s="27">
        <v>100</v>
      </c>
      <c r="F612" s="27">
        <v>149</v>
      </c>
      <c r="G612" s="27">
        <v>1</v>
      </c>
      <c r="H612" s="28">
        <v>44450.091669363428</v>
      </c>
      <c r="I612" s="2" t="s">
        <v>1102</v>
      </c>
      <c r="J612" s="27">
        <v>45.5447998046875</v>
      </c>
      <c r="K612" s="27">
        <v>10.553604125976563</v>
      </c>
      <c r="L612" s="2" t="s">
        <v>15</v>
      </c>
      <c r="M612" s="2" t="s">
        <v>16</v>
      </c>
      <c r="N612" s="3">
        <v>5</v>
      </c>
      <c r="O612" s="27" t="s">
        <v>1427</v>
      </c>
      <c r="P612" s="27" t="s">
        <v>1427</v>
      </c>
      <c r="Q612" s="27" t="s">
        <v>1427</v>
      </c>
      <c r="R612" s="27">
        <f t="shared" si="39"/>
        <v>0</v>
      </c>
      <c r="S612" s="27"/>
      <c r="T612" s="27"/>
      <c r="U612" s="27"/>
      <c r="V612" s="27"/>
      <c r="W612" s="27"/>
      <c r="X612" s="27"/>
      <c r="Y612" s="27"/>
      <c r="Z612" s="27" t="s">
        <v>2325</v>
      </c>
      <c r="AA612" s="27" t="s">
        <v>2326</v>
      </c>
      <c r="AB612" s="27" t="s">
        <v>2327</v>
      </c>
      <c r="AC612" s="27">
        <f t="shared" si="40"/>
        <v>3</v>
      </c>
      <c r="AD612" s="27"/>
      <c r="AE612" s="27"/>
      <c r="AF612" s="27"/>
      <c r="AG612" s="27"/>
      <c r="AH612" s="27"/>
      <c r="AI612" s="27">
        <v>3</v>
      </c>
      <c r="AJ612" s="27"/>
      <c r="AK612" s="27"/>
      <c r="AL612" s="29">
        <v>0</v>
      </c>
      <c r="AM612" s="29">
        <v>0</v>
      </c>
      <c r="AN612" s="29" t="s">
        <v>1427</v>
      </c>
      <c r="AO612" s="29" t="s">
        <v>1427</v>
      </c>
      <c r="AP612" s="29" t="s">
        <v>1427</v>
      </c>
      <c r="AQ612" s="29" t="s">
        <v>1427</v>
      </c>
      <c r="AR612" s="29" t="s">
        <v>1427</v>
      </c>
      <c r="AS612" s="29" t="s">
        <v>1427</v>
      </c>
      <c r="AT612" s="29" t="str">
        <f t="shared" si="41"/>
        <v>.</v>
      </c>
      <c r="AU612" s="29">
        <v>7</v>
      </c>
      <c r="AV612" s="29">
        <v>7</v>
      </c>
      <c r="AW612" s="29">
        <v>1</v>
      </c>
      <c r="AX612" s="29">
        <v>23</v>
      </c>
      <c r="AY612" s="29">
        <v>1</v>
      </c>
      <c r="AZ612" s="27" t="s">
        <v>1427</v>
      </c>
      <c r="BA612" s="27">
        <v>103</v>
      </c>
      <c r="BB612" s="27">
        <v>1</v>
      </c>
      <c r="BC612" s="27">
        <v>0</v>
      </c>
      <c r="BD612" s="27">
        <v>0</v>
      </c>
      <c r="BE612" s="27">
        <v>0</v>
      </c>
      <c r="BF612" s="27" t="s">
        <v>2954</v>
      </c>
      <c r="BG612" s="27">
        <v>164</v>
      </c>
      <c r="BH612" s="27" t="s">
        <v>1427</v>
      </c>
      <c r="BI612" s="27">
        <v>4</v>
      </c>
      <c r="BJ612" s="27">
        <v>13</v>
      </c>
      <c r="BK612" s="27" t="s">
        <v>1427</v>
      </c>
      <c r="BL612" s="27">
        <v>110</v>
      </c>
      <c r="BM612" s="27" t="s">
        <v>1427</v>
      </c>
      <c r="BN612" s="27">
        <v>3</v>
      </c>
      <c r="BO612" s="29">
        <v>2</v>
      </c>
      <c r="BP612" s="27">
        <v>75</v>
      </c>
      <c r="BQ612" s="27">
        <v>0</v>
      </c>
      <c r="BR612" s="27" t="s">
        <v>1427</v>
      </c>
      <c r="BS612" s="27">
        <v>1</v>
      </c>
      <c r="BT612" s="27">
        <v>0</v>
      </c>
      <c r="BU612" s="29">
        <v>1</v>
      </c>
    </row>
    <row r="613" spans="1:73" ht="30" hidden="1" outlineLevel="2" x14ac:dyDescent="0.25">
      <c r="A613" s="27">
        <v>554</v>
      </c>
      <c r="B613" s="28">
        <v>44450.0937962963</v>
      </c>
      <c r="C613" s="28">
        <v>44450.095729166664</v>
      </c>
      <c r="D613" s="2" t="s">
        <v>1105</v>
      </c>
      <c r="E613" s="27">
        <v>100</v>
      </c>
      <c r="F613" s="27">
        <v>166</v>
      </c>
      <c r="G613" s="27">
        <v>1</v>
      </c>
      <c r="H613" s="28">
        <v>44450.095741064812</v>
      </c>
      <c r="I613" s="2" t="s">
        <v>1106</v>
      </c>
      <c r="J613" s="27">
        <v>45.472198486328125</v>
      </c>
      <c r="K613" s="27">
        <v>9.19219970703125</v>
      </c>
      <c r="L613" s="2" t="s">
        <v>15</v>
      </c>
      <c r="M613" s="2" t="s">
        <v>16</v>
      </c>
      <c r="N613" s="3">
        <v>5</v>
      </c>
      <c r="O613" s="27" t="s">
        <v>1427</v>
      </c>
      <c r="P613" s="27" t="s">
        <v>1427</v>
      </c>
      <c r="Q613" s="27" t="s">
        <v>1427</v>
      </c>
      <c r="R613" s="27">
        <f t="shared" si="39"/>
        <v>0</v>
      </c>
      <c r="S613" s="27"/>
      <c r="T613" s="27"/>
      <c r="U613" s="27"/>
      <c r="V613" s="27"/>
      <c r="W613" s="27"/>
      <c r="X613" s="27"/>
      <c r="Y613" s="27"/>
      <c r="Z613" s="27" t="s">
        <v>2331</v>
      </c>
      <c r="AA613" s="27" t="s">
        <v>2332</v>
      </c>
      <c r="AB613" s="27" t="s">
        <v>1817</v>
      </c>
      <c r="AC613" s="27">
        <f t="shared" si="40"/>
        <v>3</v>
      </c>
      <c r="AD613" s="27"/>
      <c r="AE613" s="27">
        <v>1</v>
      </c>
      <c r="AF613" s="27"/>
      <c r="AG613" s="27"/>
      <c r="AH613" s="27"/>
      <c r="AI613" s="27"/>
      <c r="AJ613" s="27"/>
      <c r="AK613" s="27">
        <v>1</v>
      </c>
      <c r="AL613" s="29">
        <v>0</v>
      </c>
      <c r="AM613" s="29">
        <v>0</v>
      </c>
      <c r="AN613" s="29" t="s">
        <v>1427</v>
      </c>
      <c r="AO613" s="29" t="s">
        <v>1427</v>
      </c>
      <c r="AP613" s="29" t="s">
        <v>1427</v>
      </c>
      <c r="AQ613" s="29" t="s">
        <v>1427</v>
      </c>
      <c r="AR613" s="29" t="s">
        <v>1427</v>
      </c>
      <c r="AS613" s="29" t="s">
        <v>1427</v>
      </c>
      <c r="AT613" s="29" t="str">
        <f t="shared" si="41"/>
        <v>.</v>
      </c>
      <c r="AU613" s="29">
        <v>6</v>
      </c>
      <c r="AV613" s="29">
        <v>8</v>
      </c>
      <c r="AW613" s="29">
        <v>1</v>
      </c>
      <c r="AX613" s="29">
        <v>23</v>
      </c>
      <c r="AY613" s="29">
        <v>1</v>
      </c>
      <c r="AZ613" s="27" t="s">
        <v>1427</v>
      </c>
      <c r="BA613" s="27">
        <v>100</v>
      </c>
      <c r="BB613" s="27">
        <v>1</v>
      </c>
      <c r="BC613" s="27">
        <v>0</v>
      </c>
      <c r="BD613" s="27">
        <v>0</v>
      </c>
      <c r="BE613" s="27">
        <v>0</v>
      </c>
      <c r="BF613" s="27" t="s">
        <v>2614</v>
      </c>
      <c r="BG613" s="27">
        <v>164</v>
      </c>
      <c r="BH613" s="27" t="s">
        <v>1427</v>
      </c>
      <c r="BI613" s="27">
        <v>4</v>
      </c>
      <c r="BJ613" s="27">
        <v>13</v>
      </c>
      <c r="BK613" s="27" t="s">
        <v>1427</v>
      </c>
      <c r="BL613" s="27">
        <v>110</v>
      </c>
      <c r="BM613" s="27" t="s">
        <v>1427</v>
      </c>
      <c r="BN613" s="27">
        <v>4</v>
      </c>
      <c r="BO613" s="29">
        <v>3</v>
      </c>
      <c r="BP613" s="27">
        <v>60</v>
      </c>
      <c r="BQ613" s="27">
        <v>0</v>
      </c>
      <c r="BR613" s="27" t="s">
        <v>1427</v>
      </c>
      <c r="BS613" s="27">
        <v>1</v>
      </c>
      <c r="BT613" s="27">
        <v>0</v>
      </c>
      <c r="BU613" s="29">
        <v>3</v>
      </c>
    </row>
    <row r="614" spans="1:73" ht="30" hidden="1" outlineLevel="2" x14ac:dyDescent="0.25">
      <c r="A614" s="27">
        <v>557</v>
      </c>
      <c r="B614" s="28">
        <v>44450.104467592595</v>
      </c>
      <c r="C614" s="28">
        <v>44450.107986111114</v>
      </c>
      <c r="D614" s="2" t="s">
        <v>1111</v>
      </c>
      <c r="E614" s="27">
        <v>100</v>
      </c>
      <c r="F614" s="27">
        <v>304</v>
      </c>
      <c r="G614" s="27">
        <v>1</v>
      </c>
      <c r="H614" s="28">
        <v>44450.107994016202</v>
      </c>
      <c r="I614" s="2" t="s">
        <v>1112</v>
      </c>
      <c r="J614" s="27">
        <v>43.147903442382813</v>
      </c>
      <c r="K614" s="27">
        <v>12.109695434570313</v>
      </c>
      <c r="L614" s="2" t="s">
        <v>15</v>
      </c>
      <c r="M614" s="2" t="s">
        <v>16</v>
      </c>
      <c r="N614" s="3">
        <v>5</v>
      </c>
      <c r="O614" s="27" t="s">
        <v>1427</v>
      </c>
      <c r="P614" s="27" t="s">
        <v>1427</v>
      </c>
      <c r="Q614" s="27" t="s">
        <v>1427</v>
      </c>
      <c r="R614" s="27">
        <f t="shared" si="39"/>
        <v>0</v>
      </c>
      <c r="S614" s="27"/>
      <c r="T614" s="27"/>
      <c r="U614" s="27"/>
      <c r="V614" s="27"/>
      <c r="W614" s="27"/>
      <c r="X614" s="27"/>
      <c r="Y614" s="27"/>
      <c r="Z614" s="27" t="s">
        <v>2334</v>
      </c>
      <c r="AA614" s="27" t="s">
        <v>1441</v>
      </c>
      <c r="AB614" s="27" t="s">
        <v>2335</v>
      </c>
      <c r="AC614" s="27">
        <f t="shared" si="40"/>
        <v>3</v>
      </c>
      <c r="AD614" s="27"/>
      <c r="AE614" s="27">
        <v>1</v>
      </c>
      <c r="AF614" s="27"/>
      <c r="AG614" s="27">
        <v>1</v>
      </c>
      <c r="AH614" s="27"/>
      <c r="AI614" s="27">
        <v>1</v>
      </c>
      <c r="AJ614" s="27"/>
      <c r="AK614" s="27"/>
      <c r="AL614" s="29">
        <v>0</v>
      </c>
      <c r="AM614" s="29">
        <v>0</v>
      </c>
      <c r="AN614" s="29" t="s">
        <v>1427</v>
      </c>
      <c r="AO614" s="29" t="s">
        <v>1427</v>
      </c>
      <c r="AP614" s="29" t="s">
        <v>1427</v>
      </c>
      <c r="AQ614" s="29" t="s">
        <v>1427</v>
      </c>
      <c r="AR614" s="29" t="s">
        <v>1427</v>
      </c>
      <c r="AS614" s="29" t="s">
        <v>1427</v>
      </c>
      <c r="AT614" s="29" t="str">
        <f t="shared" si="41"/>
        <v>.</v>
      </c>
      <c r="AU614" s="29">
        <v>9</v>
      </c>
      <c r="AV614" s="29">
        <v>9</v>
      </c>
      <c r="AW614" s="29">
        <v>1</v>
      </c>
      <c r="AX614" s="29">
        <v>25</v>
      </c>
      <c r="AY614" s="29">
        <v>1</v>
      </c>
      <c r="AZ614" s="27" t="s">
        <v>1427</v>
      </c>
      <c r="BA614" s="27">
        <v>123</v>
      </c>
      <c r="BB614" s="27">
        <v>1</v>
      </c>
      <c r="BC614" s="27">
        <v>0</v>
      </c>
      <c r="BD614" s="27">
        <v>0</v>
      </c>
      <c r="BE614" s="27">
        <v>0</v>
      </c>
      <c r="BF614" s="27" t="s">
        <v>2955</v>
      </c>
      <c r="BG614" s="27">
        <v>164</v>
      </c>
      <c r="BH614" s="27" t="s">
        <v>1427</v>
      </c>
      <c r="BI614" s="27">
        <v>7</v>
      </c>
      <c r="BJ614" s="27" t="s">
        <v>1427</v>
      </c>
      <c r="BK614" s="27" t="s">
        <v>1427</v>
      </c>
      <c r="BL614" s="27" t="s">
        <v>1427</v>
      </c>
      <c r="BM614" s="27" t="s">
        <v>1427</v>
      </c>
      <c r="BN614" s="27">
        <v>4</v>
      </c>
      <c r="BO614" s="29">
        <v>3</v>
      </c>
      <c r="BP614" s="27">
        <v>60</v>
      </c>
      <c r="BQ614" s="27">
        <v>0</v>
      </c>
      <c r="BR614" s="27" t="s">
        <v>1427</v>
      </c>
      <c r="BS614" s="27">
        <v>1</v>
      </c>
      <c r="BT614" s="27">
        <v>1</v>
      </c>
      <c r="BU614" s="29">
        <v>2</v>
      </c>
    </row>
    <row r="615" spans="1:73" ht="30" hidden="1" outlineLevel="2" x14ac:dyDescent="0.25">
      <c r="A615" s="27">
        <v>562</v>
      </c>
      <c r="B615" s="28">
        <v>44450.137106481481</v>
      </c>
      <c r="C615" s="28">
        <v>44450.142708333333</v>
      </c>
      <c r="D615" s="2" t="s">
        <v>1121</v>
      </c>
      <c r="E615" s="27">
        <v>100</v>
      </c>
      <c r="F615" s="27">
        <v>483</v>
      </c>
      <c r="G615" s="27">
        <v>1</v>
      </c>
      <c r="H615" s="28">
        <v>44450.142719502313</v>
      </c>
      <c r="I615" s="2" t="s">
        <v>1122</v>
      </c>
      <c r="J615" s="27">
        <v>45.43170166015625</v>
      </c>
      <c r="K615" s="27">
        <v>10.98590087890625</v>
      </c>
      <c r="L615" s="2" t="s">
        <v>15</v>
      </c>
      <c r="M615" s="2" t="s">
        <v>16</v>
      </c>
      <c r="N615" s="3">
        <v>5</v>
      </c>
      <c r="O615" s="27" t="s">
        <v>1427</v>
      </c>
      <c r="P615" s="27" t="s">
        <v>1427</v>
      </c>
      <c r="Q615" s="27" t="s">
        <v>1427</v>
      </c>
      <c r="R615" s="27">
        <f t="shared" si="39"/>
        <v>0</v>
      </c>
      <c r="S615" s="27"/>
      <c r="T615" s="27"/>
      <c r="U615" s="27"/>
      <c r="V615" s="27"/>
      <c r="W615" s="27"/>
      <c r="X615" s="27"/>
      <c r="Y615" s="27"/>
      <c r="Z615" s="27" t="s">
        <v>2339</v>
      </c>
      <c r="AA615" s="27" t="s">
        <v>2340</v>
      </c>
      <c r="AB615" s="27" t="s">
        <v>2341</v>
      </c>
      <c r="AC615" s="27">
        <f t="shared" si="40"/>
        <v>3</v>
      </c>
      <c r="AD615" s="27">
        <v>1</v>
      </c>
      <c r="AE615" s="27">
        <v>1</v>
      </c>
      <c r="AF615" s="27">
        <v>1</v>
      </c>
      <c r="AG615" s="27"/>
      <c r="AH615" s="27"/>
      <c r="AI615" s="27"/>
      <c r="AJ615" s="27"/>
      <c r="AK615" s="27"/>
      <c r="AL615" s="29">
        <v>0</v>
      </c>
      <c r="AM615" s="29">
        <v>0</v>
      </c>
      <c r="AN615" s="29" t="s">
        <v>1427</v>
      </c>
      <c r="AO615" s="29" t="s">
        <v>1427</v>
      </c>
      <c r="AP615" s="29" t="s">
        <v>1427</v>
      </c>
      <c r="AQ615" s="29" t="s">
        <v>1427</v>
      </c>
      <c r="AR615" s="29" t="s">
        <v>1427</v>
      </c>
      <c r="AS615" s="29" t="s">
        <v>1427</v>
      </c>
      <c r="AT615" s="29" t="str">
        <f t="shared" si="41"/>
        <v>.</v>
      </c>
      <c r="AU615" s="29">
        <v>6</v>
      </c>
      <c r="AV615" s="29">
        <v>7</v>
      </c>
      <c r="AW615" s="29">
        <v>1</v>
      </c>
      <c r="AX615" s="29">
        <v>23</v>
      </c>
      <c r="AY615" s="29">
        <v>1</v>
      </c>
      <c r="AZ615" s="27" t="s">
        <v>1427</v>
      </c>
      <c r="BA615" s="27">
        <v>101</v>
      </c>
      <c r="BB615" s="27">
        <v>1</v>
      </c>
      <c r="BC615" s="27">
        <v>0</v>
      </c>
      <c r="BD615" s="27">
        <v>0</v>
      </c>
      <c r="BE615" s="27">
        <v>0</v>
      </c>
      <c r="BF615" s="27" t="s">
        <v>2615</v>
      </c>
      <c r="BG615" s="27">
        <v>164</v>
      </c>
      <c r="BH615" s="27" t="s">
        <v>1427</v>
      </c>
      <c r="BI615" s="27">
        <v>4</v>
      </c>
      <c r="BJ615" s="27">
        <v>17</v>
      </c>
      <c r="BK615" s="27" t="s">
        <v>1427</v>
      </c>
      <c r="BL615" s="27">
        <v>110</v>
      </c>
      <c r="BM615" s="27" t="s">
        <v>1427</v>
      </c>
      <c r="BN615" s="27">
        <v>5</v>
      </c>
      <c r="BO615" s="29">
        <v>2</v>
      </c>
      <c r="BP615" s="27">
        <v>60</v>
      </c>
      <c r="BQ615" s="27">
        <v>0</v>
      </c>
      <c r="BR615" s="27" t="s">
        <v>1427</v>
      </c>
      <c r="BS615" s="27">
        <v>0</v>
      </c>
      <c r="BT615" s="27">
        <v>0</v>
      </c>
      <c r="BU615" s="29">
        <v>1</v>
      </c>
    </row>
    <row r="616" spans="1:73" ht="30" hidden="1" outlineLevel="2" x14ac:dyDescent="0.25">
      <c r="A616" s="27">
        <v>564</v>
      </c>
      <c r="B616" s="28">
        <v>44450.183078703703</v>
      </c>
      <c r="C616" s="28">
        <v>44450.185069444444</v>
      </c>
      <c r="D616" s="2" t="s">
        <v>1125</v>
      </c>
      <c r="E616" s="27">
        <v>100</v>
      </c>
      <c r="F616" s="27">
        <v>171</v>
      </c>
      <c r="G616" s="27">
        <v>1</v>
      </c>
      <c r="H616" s="28">
        <v>44450.185078622686</v>
      </c>
      <c r="I616" s="2" t="s">
        <v>1126</v>
      </c>
      <c r="J616" s="27">
        <v>43.147903442382813</v>
      </c>
      <c r="K616" s="27">
        <v>12.109695434570313</v>
      </c>
      <c r="L616" s="2" t="s">
        <v>15</v>
      </c>
      <c r="M616" s="2" t="s">
        <v>16</v>
      </c>
      <c r="N616" s="3">
        <v>5</v>
      </c>
      <c r="O616" s="27" t="s">
        <v>1427</v>
      </c>
      <c r="P616" s="27" t="s">
        <v>1427</v>
      </c>
      <c r="Q616" s="27" t="s">
        <v>1427</v>
      </c>
      <c r="R616" s="27">
        <f t="shared" si="39"/>
        <v>0</v>
      </c>
      <c r="S616" s="27"/>
      <c r="T616" s="27"/>
      <c r="U616" s="27"/>
      <c r="V616" s="27"/>
      <c r="W616" s="27"/>
      <c r="X616" s="27"/>
      <c r="Y616" s="27"/>
      <c r="Z616" s="27" t="s">
        <v>2342</v>
      </c>
      <c r="AA616" s="27" t="s">
        <v>2343</v>
      </c>
      <c r="AB616" s="27" t="s">
        <v>2217</v>
      </c>
      <c r="AC616" s="27">
        <f t="shared" si="40"/>
        <v>3</v>
      </c>
      <c r="AD616" s="27">
        <v>1</v>
      </c>
      <c r="AE616" s="27">
        <v>1</v>
      </c>
      <c r="AF616" s="27">
        <v>1</v>
      </c>
      <c r="AG616" s="27"/>
      <c r="AH616" s="27"/>
      <c r="AI616" s="27"/>
      <c r="AJ616" s="27"/>
      <c r="AK616" s="27"/>
      <c r="AL616" s="29">
        <v>0</v>
      </c>
      <c r="AM616" s="29">
        <v>0</v>
      </c>
      <c r="AN616" s="29" t="s">
        <v>1427</v>
      </c>
      <c r="AO616" s="29" t="s">
        <v>1427</v>
      </c>
      <c r="AP616" s="29" t="s">
        <v>1427</v>
      </c>
      <c r="AQ616" s="29" t="s">
        <v>1427</v>
      </c>
      <c r="AR616" s="29" t="s">
        <v>1427</v>
      </c>
      <c r="AS616" s="29" t="s">
        <v>1427</v>
      </c>
      <c r="AT616" s="29" t="str">
        <f t="shared" si="41"/>
        <v>.</v>
      </c>
      <c r="AU616" s="29">
        <v>6</v>
      </c>
      <c r="AV616" s="29">
        <v>7</v>
      </c>
      <c r="AW616" s="29">
        <v>1</v>
      </c>
      <c r="AX616" s="29">
        <v>27</v>
      </c>
      <c r="AY616" s="29">
        <v>1</v>
      </c>
      <c r="AZ616" s="27" t="s">
        <v>1427</v>
      </c>
      <c r="BA616" s="27">
        <v>123</v>
      </c>
      <c r="BB616" s="27">
        <v>1</v>
      </c>
      <c r="BC616" s="27">
        <v>0</v>
      </c>
      <c r="BD616" s="27">
        <v>0</v>
      </c>
      <c r="BE616" s="27">
        <v>0</v>
      </c>
      <c r="BF616" s="27" t="s">
        <v>2857</v>
      </c>
      <c r="BG616" s="27">
        <v>166</v>
      </c>
      <c r="BH616" s="27" t="s">
        <v>1427</v>
      </c>
      <c r="BI616" s="27">
        <v>7</v>
      </c>
      <c r="BJ616" s="27" t="s">
        <v>1427</v>
      </c>
      <c r="BK616" s="27" t="s">
        <v>1427</v>
      </c>
      <c r="BL616" s="27" t="s">
        <v>1427</v>
      </c>
      <c r="BM616" s="27" t="s">
        <v>1427</v>
      </c>
      <c r="BN616" s="27">
        <v>4</v>
      </c>
      <c r="BO616" s="29">
        <v>3</v>
      </c>
      <c r="BP616" s="27">
        <v>2</v>
      </c>
      <c r="BQ616" s="27">
        <v>0</v>
      </c>
      <c r="BR616" s="27" t="s">
        <v>1427</v>
      </c>
      <c r="BS616" s="27">
        <v>1</v>
      </c>
      <c r="BT616" s="27">
        <v>1</v>
      </c>
      <c r="BU616" s="29">
        <v>2</v>
      </c>
    </row>
    <row r="617" spans="1:73" ht="30" hidden="1" outlineLevel="2" x14ac:dyDescent="0.25">
      <c r="A617" s="27">
        <v>570</v>
      </c>
      <c r="B617" s="28">
        <v>44450.226412037038</v>
      </c>
      <c r="C617" s="28">
        <v>44450.230486111112</v>
      </c>
      <c r="D617" s="2" t="s">
        <v>1137</v>
      </c>
      <c r="E617" s="27">
        <v>100</v>
      </c>
      <c r="F617" s="27">
        <v>351</v>
      </c>
      <c r="G617" s="27">
        <v>1</v>
      </c>
      <c r="H617" s="28">
        <v>44450.230492407405</v>
      </c>
      <c r="I617" s="2" t="s">
        <v>1138</v>
      </c>
      <c r="J617" s="27">
        <v>45.472198486328125</v>
      </c>
      <c r="K617" s="27">
        <v>9.19219970703125</v>
      </c>
      <c r="L617" s="2" t="s">
        <v>15</v>
      </c>
      <c r="M617" s="2" t="s">
        <v>16</v>
      </c>
      <c r="N617" s="3">
        <v>5</v>
      </c>
      <c r="O617" s="27" t="s">
        <v>1427</v>
      </c>
      <c r="P617" s="27" t="s">
        <v>1427</v>
      </c>
      <c r="Q617" s="27" t="s">
        <v>1427</v>
      </c>
      <c r="R617" s="27">
        <f t="shared" si="39"/>
        <v>0</v>
      </c>
      <c r="S617" s="27"/>
      <c r="T617" s="27"/>
      <c r="U617" s="27"/>
      <c r="V617" s="27"/>
      <c r="W617" s="27"/>
      <c r="X617" s="27"/>
      <c r="Y617" s="27"/>
      <c r="Z617" s="27" t="s">
        <v>2355</v>
      </c>
      <c r="AA617" s="27" t="s">
        <v>2356</v>
      </c>
      <c r="AB617" s="27" t="s">
        <v>2357</v>
      </c>
      <c r="AC617" s="27">
        <f t="shared" si="40"/>
        <v>3</v>
      </c>
      <c r="AD617" s="27"/>
      <c r="AE617" s="27"/>
      <c r="AF617" s="27">
        <v>1</v>
      </c>
      <c r="AG617" s="27">
        <v>2</v>
      </c>
      <c r="AH617" s="27"/>
      <c r="AI617" s="27"/>
      <c r="AJ617" s="27"/>
      <c r="AK617" s="27"/>
      <c r="AL617" s="29">
        <v>0</v>
      </c>
      <c r="AM617" s="29">
        <v>0</v>
      </c>
      <c r="AN617" s="29" t="s">
        <v>1427</v>
      </c>
      <c r="AO617" s="29" t="s">
        <v>1427</v>
      </c>
      <c r="AP617" s="29" t="s">
        <v>1427</v>
      </c>
      <c r="AQ617" s="29" t="s">
        <v>1427</v>
      </c>
      <c r="AR617" s="29" t="s">
        <v>1427</v>
      </c>
      <c r="AS617" s="29" t="s">
        <v>1427</v>
      </c>
      <c r="AT617" s="29" t="str">
        <f t="shared" si="41"/>
        <v>.</v>
      </c>
      <c r="AU617" s="29">
        <v>5</v>
      </c>
      <c r="AV617" s="29">
        <v>5</v>
      </c>
      <c r="AW617" s="29">
        <v>0</v>
      </c>
      <c r="AX617" s="29">
        <v>22</v>
      </c>
      <c r="AY617" s="29">
        <v>1</v>
      </c>
      <c r="AZ617" s="27" t="s">
        <v>1427</v>
      </c>
      <c r="BA617" s="27">
        <v>100</v>
      </c>
      <c r="BB617" s="27">
        <v>1</v>
      </c>
      <c r="BC617" s="27">
        <v>0</v>
      </c>
      <c r="BD617" s="27">
        <v>0</v>
      </c>
      <c r="BE617" s="27">
        <v>0</v>
      </c>
      <c r="BF617" s="27" t="s">
        <v>2962</v>
      </c>
      <c r="BG617" s="27">
        <v>164</v>
      </c>
      <c r="BH617" s="27" t="s">
        <v>1427</v>
      </c>
      <c r="BI617" s="27">
        <v>4</v>
      </c>
      <c r="BJ617" s="27">
        <v>18</v>
      </c>
      <c r="BK617" s="27" t="s">
        <v>3108</v>
      </c>
      <c r="BL617" s="27">
        <v>110</v>
      </c>
      <c r="BM617" s="27" t="s">
        <v>1427</v>
      </c>
      <c r="BN617" s="27">
        <v>2</v>
      </c>
      <c r="BO617" s="29">
        <v>3</v>
      </c>
      <c r="BP617" s="27">
        <v>100</v>
      </c>
      <c r="BQ617" s="27">
        <v>0</v>
      </c>
      <c r="BR617" s="27" t="s">
        <v>1427</v>
      </c>
      <c r="BS617" s="27">
        <v>1</v>
      </c>
      <c r="BT617" s="27">
        <v>1</v>
      </c>
      <c r="BU617" s="29">
        <v>2</v>
      </c>
    </row>
    <row r="618" spans="1:73" ht="30" hidden="1" outlineLevel="2" x14ac:dyDescent="0.25">
      <c r="A618" s="27">
        <v>587</v>
      </c>
      <c r="B618" s="28">
        <v>44450.447847222225</v>
      </c>
      <c r="C618" s="28">
        <v>44450.452291666668</v>
      </c>
      <c r="D618" s="2" t="s">
        <v>1171</v>
      </c>
      <c r="E618" s="27">
        <v>100</v>
      </c>
      <c r="F618" s="27">
        <v>383</v>
      </c>
      <c r="G618" s="27">
        <v>1</v>
      </c>
      <c r="H618" s="28">
        <v>44450.452301122685</v>
      </c>
      <c r="I618" s="2" t="s">
        <v>1172</v>
      </c>
      <c r="J618" s="27">
        <v>37.561904907226563</v>
      </c>
      <c r="K618" s="27">
        <v>15.083602905273438</v>
      </c>
      <c r="L618" s="2" t="s">
        <v>15</v>
      </c>
      <c r="M618" s="2" t="s">
        <v>16</v>
      </c>
      <c r="N618" s="3">
        <v>5</v>
      </c>
      <c r="O618" s="27" t="s">
        <v>1427</v>
      </c>
      <c r="P618" s="27" t="s">
        <v>1427</v>
      </c>
      <c r="Q618" s="27" t="s">
        <v>1427</v>
      </c>
      <c r="R618" s="27">
        <f t="shared" si="39"/>
        <v>0</v>
      </c>
      <c r="S618" s="27"/>
      <c r="T618" s="27"/>
      <c r="U618" s="27"/>
      <c r="V618" s="27"/>
      <c r="W618" s="27"/>
      <c r="X618" s="27"/>
      <c r="Y618" s="27"/>
      <c r="Z618" s="27" t="s">
        <v>2379</v>
      </c>
      <c r="AA618" s="27" t="s">
        <v>2380</v>
      </c>
      <c r="AB618" s="27" t="s">
        <v>2381</v>
      </c>
      <c r="AC618" s="27">
        <f t="shared" si="40"/>
        <v>3</v>
      </c>
      <c r="AD618" s="27">
        <v>1</v>
      </c>
      <c r="AE618" s="27"/>
      <c r="AF618" s="27">
        <v>1</v>
      </c>
      <c r="AG618" s="27">
        <v>1</v>
      </c>
      <c r="AH618" s="27"/>
      <c r="AI618" s="27"/>
      <c r="AJ618" s="27"/>
      <c r="AK618" s="27"/>
      <c r="AL618" s="29">
        <v>0</v>
      </c>
      <c r="AM618" s="29">
        <v>0</v>
      </c>
      <c r="AN618" s="29" t="s">
        <v>1427</v>
      </c>
      <c r="AO618" s="29" t="s">
        <v>1427</v>
      </c>
      <c r="AP618" s="29" t="s">
        <v>1427</v>
      </c>
      <c r="AQ618" s="29" t="s">
        <v>1427</v>
      </c>
      <c r="AR618" s="29" t="s">
        <v>1427</v>
      </c>
      <c r="AS618" s="29" t="s">
        <v>1427</v>
      </c>
      <c r="AT618" s="29" t="str">
        <f t="shared" si="41"/>
        <v>.</v>
      </c>
      <c r="AU618" s="29">
        <v>0</v>
      </c>
      <c r="AV618" s="29">
        <v>0</v>
      </c>
      <c r="AW618" s="29">
        <v>1</v>
      </c>
      <c r="AX618" s="29">
        <v>38</v>
      </c>
      <c r="AY618" s="29">
        <v>1</v>
      </c>
      <c r="AZ618" s="27" t="s">
        <v>1427</v>
      </c>
      <c r="BA618" s="27">
        <v>25</v>
      </c>
      <c r="BB618" s="27">
        <v>0</v>
      </c>
      <c r="BC618" s="27">
        <v>0</v>
      </c>
      <c r="BD618" s="27">
        <v>0</v>
      </c>
      <c r="BE618" s="27">
        <v>1</v>
      </c>
      <c r="BF618" s="27" t="s">
        <v>2583</v>
      </c>
      <c r="BG618" s="27">
        <v>172</v>
      </c>
      <c r="BH618" s="27" t="s">
        <v>1427</v>
      </c>
      <c r="BI618" s="27">
        <v>3</v>
      </c>
      <c r="BJ618" s="27" t="s">
        <v>1427</v>
      </c>
      <c r="BK618" s="27" t="s">
        <v>1427</v>
      </c>
      <c r="BL618" s="27" t="s">
        <v>1427</v>
      </c>
      <c r="BM618" s="27" t="s">
        <v>1427</v>
      </c>
      <c r="BN618" s="27">
        <v>5</v>
      </c>
      <c r="BO618" s="29">
        <v>2</v>
      </c>
      <c r="BP618" s="27">
        <v>60</v>
      </c>
      <c r="BQ618" s="27">
        <v>0</v>
      </c>
      <c r="BR618" s="27" t="s">
        <v>1427</v>
      </c>
      <c r="BS618" s="27">
        <v>0</v>
      </c>
      <c r="BT618" s="27">
        <v>0</v>
      </c>
      <c r="BU618" s="29">
        <v>1</v>
      </c>
    </row>
    <row r="619" spans="1:73" ht="30" hidden="1" outlineLevel="2" x14ac:dyDescent="0.25">
      <c r="A619" s="27">
        <v>591</v>
      </c>
      <c r="B619" s="28">
        <v>44450.460057870368</v>
      </c>
      <c r="C619" s="28">
        <v>44450.463171296295</v>
      </c>
      <c r="D619" s="2" t="s">
        <v>1179</v>
      </c>
      <c r="E619" s="27">
        <v>100</v>
      </c>
      <c r="F619" s="27">
        <v>268</v>
      </c>
      <c r="G619" s="27">
        <v>1</v>
      </c>
      <c r="H619" s="28">
        <v>44450.463178217593</v>
      </c>
      <c r="I619" s="2" t="s">
        <v>1180</v>
      </c>
      <c r="J619" s="27">
        <v>44.70269775390625</v>
      </c>
      <c r="K619" s="27">
        <v>10.630294799804688</v>
      </c>
      <c r="L619" s="2" t="s">
        <v>15</v>
      </c>
      <c r="M619" s="2" t="s">
        <v>16</v>
      </c>
      <c r="N619" s="3">
        <v>5</v>
      </c>
      <c r="O619" s="27" t="s">
        <v>1427</v>
      </c>
      <c r="P619" s="27" t="s">
        <v>1427</v>
      </c>
      <c r="Q619" s="27" t="s">
        <v>1427</v>
      </c>
      <c r="R619" s="27">
        <f t="shared" si="39"/>
        <v>0</v>
      </c>
      <c r="S619" s="27"/>
      <c r="T619" s="27"/>
      <c r="U619" s="27"/>
      <c r="V619" s="27"/>
      <c r="W619" s="27"/>
      <c r="X619" s="27"/>
      <c r="Y619" s="27"/>
      <c r="Z619" s="27" t="s">
        <v>2387</v>
      </c>
      <c r="AA619" s="27" t="s">
        <v>2388</v>
      </c>
      <c r="AB619" s="27" t="s">
        <v>2389</v>
      </c>
      <c r="AC619" s="27">
        <f t="shared" si="40"/>
        <v>3</v>
      </c>
      <c r="AD619" s="27"/>
      <c r="AE619" s="27"/>
      <c r="AF619" s="27">
        <v>2</v>
      </c>
      <c r="AG619" s="27"/>
      <c r="AH619" s="27"/>
      <c r="AI619" s="27"/>
      <c r="AJ619" s="27"/>
      <c r="AK619" s="27">
        <v>1</v>
      </c>
      <c r="AL619" s="29">
        <v>0</v>
      </c>
      <c r="AM619" s="29">
        <v>0</v>
      </c>
      <c r="AN619" s="29" t="s">
        <v>1427</v>
      </c>
      <c r="AO619" s="29" t="s">
        <v>1427</v>
      </c>
      <c r="AP619" s="29" t="s">
        <v>1427</v>
      </c>
      <c r="AQ619" s="29" t="s">
        <v>1427</v>
      </c>
      <c r="AR619" s="29" t="s">
        <v>1427</v>
      </c>
      <c r="AS619" s="29" t="s">
        <v>1427</v>
      </c>
      <c r="AT619" s="29" t="str">
        <f t="shared" si="41"/>
        <v>.</v>
      </c>
      <c r="AU619" s="29">
        <v>5</v>
      </c>
      <c r="AV619" s="29">
        <v>6</v>
      </c>
      <c r="AW619" s="29">
        <v>0</v>
      </c>
      <c r="AX619" s="29">
        <v>41</v>
      </c>
      <c r="AY619" s="29">
        <v>1</v>
      </c>
      <c r="AZ619" s="27" t="s">
        <v>1427</v>
      </c>
      <c r="BA619" s="27">
        <v>59</v>
      </c>
      <c r="BB619" s="27">
        <v>1</v>
      </c>
      <c r="BC619" s="27">
        <v>0</v>
      </c>
      <c r="BD619" s="27">
        <v>0</v>
      </c>
      <c r="BE619" s="27">
        <v>0</v>
      </c>
      <c r="BF619" s="27" t="s">
        <v>2600</v>
      </c>
      <c r="BG619" s="27">
        <v>166</v>
      </c>
      <c r="BH619" s="27" t="s">
        <v>1427</v>
      </c>
      <c r="BI619" s="27">
        <v>7</v>
      </c>
      <c r="BJ619" s="27" t="s">
        <v>1427</v>
      </c>
      <c r="BK619" s="27" t="s">
        <v>1427</v>
      </c>
      <c r="BL619" s="27" t="s">
        <v>1427</v>
      </c>
      <c r="BM619" s="27" t="s">
        <v>1427</v>
      </c>
      <c r="BN619" s="27">
        <v>1</v>
      </c>
      <c r="BO619" s="29">
        <v>4</v>
      </c>
      <c r="BP619" s="27">
        <v>30</v>
      </c>
      <c r="BQ619" s="27">
        <v>0</v>
      </c>
      <c r="BR619" s="27" t="s">
        <v>1427</v>
      </c>
      <c r="BS619" s="27">
        <v>1</v>
      </c>
      <c r="BT619" s="27">
        <v>1</v>
      </c>
      <c r="BU619" s="29">
        <v>2</v>
      </c>
    </row>
    <row r="620" spans="1:73" ht="30" hidden="1" outlineLevel="2" x14ac:dyDescent="0.25">
      <c r="A620" s="27">
        <v>596</v>
      </c>
      <c r="B620" s="28">
        <v>44450.483831018515</v>
      </c>
      <c r="C620" s="28">
        <v>44450.485914351855</v>
      </c>
      <c r="D620" s="2" t="s">
        <v>1189</v>
      </c>
      <c r="E620" s="27">
        <v>100</v>
      </c>
      <c r="F620" s="27">
        <v>180</v>
      </c>
      <c r="G620" s="27">
        <v>1</v>
      </c>
      <c r="H620" s="28">
        <v>44450.485925995374</v>
      </c>
      <c r="I620" s="2" t="s">
        <v>1190</v>
      </c>
      <c r="J620" s="27">
        <v>43.147903442382813</v>
      </c>
      <c r="K620" s="27">
        <v>12.109695434570313</v>
      </c>
      <c r="L620" s="2" t="s">
        <v>15</v>
      </c>
      <c r="M620" s="2" t="s">
        <v>16</v>
      </c>
      <c r="N620" s="3">
        <v>5</v>
      </c>
      <c r="O620" s="27" t="s">
        <v>1427</v>
      </c>
      <c r="P620" s="27" t="s">
        <v>1427</v>
      </c>
      <c r="Q620" s="27" t="s">
        <v>1427</v>
      </c>
      <c r="R620" s="27">
        <f t="shared" si="39"/>
        <v>0</v>
      </c>
      <c r="S620" s="27"/>
      <c r="T620" s="27"/>
      <c r="U620" s="27"/>
      <c r="V620" s="27"/>
      <c r="W620" s="27"/>
      <c r="X620" s="27"/>
      <c r="Y620" s="27"/>
      <c r="Z620" s="27" t="s">
        <v>1662</v>
      </c>
      <c r="AA620" s="27" t="s">
        <v>2396</v>
      </c>
      <c r="AB620" s="27" t="s">
        <v>2397</v>
      </c>
      <c r="AC620" s="27">
        <f t="shared" si="40"/>
        <v>3</v>
      </c>
      <c r="AD620" s="27"/>
      <c r="AE620" s="27"/>
      <c r="AF620" s="27">
        <v>2</v>
      </c>
      <c r="AG620" s="27"/>
      <c r="AH620" s="27"/>
      <c r="AI620" s="27">
        <v>1</v>
      </c>
      <c r="AJ620" s="27"/>
      <c r="AK620" s="27"/>
      <c r="AL620" s="29">
        <v>0</v>
      </c>
      <c r="AM620" s="29">
        <v>0</v>
      </c>
      <c r="AN620" s="29" t="s">
        <v>1427</v>
      </c>
      <c r="AO620" s="29" t="s">
        <v>1427</v>
      </c>
      <c r="AP620" s="29" t="s">
        <v>1427</v>
      </c>
      <c r="AQ620" s="29" t="s">
        <v>1427</v>
      </c>
      <c r="AR620" s="29" t="s">
        <v>1427</v>
      </c>
      <c r="AS620" s="29" t="s">
        <v>1427</v>
      </c>
      <c r="AT620" s="29" t="str">
        <f t="shared" si="41"/>
        <v>.</v>
      </c>
      <c r="AU620" s="29">
        <v>3</v>
      </c>
      <c r="AV620" s="29">
        <v>5</v>
      </c>
      <c r="AW620" s="29">
        <v>1</v>
      </c>
      <c r="AX620" s="29">
        <v>20</v>
      </c>
      <c r="AY620" s="29">
        <v>1</v>
      </c>
      <c r="AZ620" s="27" t="s">
        <v>1427</v>
      </c>
      <c r="BA620" s="27">
        <v>123</v>
      </c>
      <c r="BB620" s="27">
        <v>1</v>
      </c>
      <c r="BC620" s="27">
        <v>0</v>
      </c>
      <c r="BD620" s="27">
        <v>0</v>
      </c>
      <c r="BE620" s="27">
        <v>0</v>
      </c>
      <c r="BF620" s="27" t="s">
        <v>2973</v>
      </c>
      <c r="BG620" s="27">
        <v>164</v>
      </c>
      <c r="BH620" s="27" t="s">
        <v>1427</v>
      </c>
      <c r="BI620" s="27">
        <v>3</v>
      </c>
      <c r="BJ620" s="27">
        <v>16</v>
      </c>
      <c r="BK620" s="27" t="s">
        <v>1427</v>
      </c>
      <c r="BL620" s="27" t="s">
        <v>1427</v>
      </c>
      <c r="BM620" s="27" t="s">
        <v>1427</v>
      </c>
      <c r="BN620" s="27">
        <v>3</v>
      </c>
      <c r="BO620" s="29">
        <v>4</v>
      </c>
      <c r="BP620" s="27">
        <v>60</v>
      </c>
      <c r="BQ620" s="27">
        <v>0</v>
      </c>
      <c r="BR620" s="27" t="s">
        <v>1427</v>
      </c>
      <c r="BS620" s="27">
        <v>1</v>
      </c>
      <c r="BT620" s="27">
        <v>1</v>
      </c>
      <c r="BU620" s="29">
        <v>5</v>
      </c>
    </row>
    <row r="621" spans="1:73" ht="30" hidden="1" outlineLevel="2" x14ac:dyDescent="0.25">
      <c r="A621" s="27">
        <v>598</v>
      </c>
      <c r="B621" s="28">
        <v>44450.504942129628</v>
      </c>
      <c r="C621" s="28">
        <v>44450.506724537037</v>
      </c>
      <c r="D621" s="2" t="s">
        <v>1193</v>
      </c>
      <c r="E621" s="27">
        <v>100</v>
      </c>
      <c r="F621" s="27">
        <v>153</v>
      </c>
      <c r="G621" s="27">
        <v>1</v>
      </c>
      <c r="H621" s="28">
        <v>44450.506733217589</v>
      </c>
      <c r="I621" s="2" t="s">
        <v>1194</v>
      </c>
      <c r="J621" s="27">
        <v>35.008102416992188</v>
      </c>
      <c r="K621" s="27">
        <v>-90.776802062988281</v>
      </c>
      <c r="L621" s="2" t="s">
        <v>15</v>
      </c>
      <c r="M621" s="2" t="s">
        <v>16</v>
      </c>
      <c r="N621" s="3">
        <v>5</v>
      </c>
      <c r="O621" s="27" t="s">
        <v>1427</v>
      </c>
      <c r="P621" s="27" t="s">
        <v>1427</v>
      </c>
      <c r="Q621" s="27" t="s">
        <v>1427</v>
      </c>
      <c r="R621" s="27">
        <f t="shared" si="39"/>
        <v>0</v>
      </c>
      <c r="S621" s="27"/>
      <c r="T621" s="27"/>
      <c r="U621" s="27"/>
      <c r="V621" s="27"/>
      <c r="W621" s="27"/>
      <c r="X621" s="27"/>
      <c r="Y621" s="27"/>
      <c r="Z621" s="27" t="s">
        <v>2401</v>
      </c>
      <c r="AA621" s="27" t="s">
        <v>2402</v>
      </c>
      <c r="AB621" s="27" t="s">
        <v>2403</v>
      </c>
      <c r="AC621" s="27">
        <f t="shared" si="40"/>
        <v>3</v>
      </c>
      <c r="AD621" s="27"/>
      <c r="AE621" s="27"/>
      <c r="AF621" s="27"/>
      <c r="AG621" s="27"/>
      <c r="AH621" s="27"/>
      <c r="AI621" s="27">
        <v>2</v>
      </c>
      <c r="AJ621" s="27"/>
      <c r="AK621" s="27">
        <v>1</v>
      </c>
      <c r="AL621" s="29">
        <v>0</v>
      </c>
      <c r="AM621" s="29">
        <v>0</v>
      </c>
      <c r="AN621" s="29" t="s">
        <v>1427</v>
      </c>
      <c r="AO621" s="29" t="s">
        <v>1427</v>
      </c>
      <c r="AP621" s="29" t="s">
        <v>1427</v>
      </c>
      <c r="AQ621" s="29" t="s">
        <v>1427</v>
      </c>
      <c r="AR621" s="29" t="s">
        <v>1427</v>
      </c>
      <c r="AS621" s="29" t="s">
        <v>1427</v>
      </c>
      <c r="AT621" s="29" t="str">
        <f t="shared" si="41"/>
        <v>.</v>
      </c>
      <c r="AU621" s="29">
        <v>8</v>
      </c>
      <c r="AV621" s="29">
        <v>8</v>
      </c>
      <c r="AW621" s="29">
        <v>0</v>
      </c>
      <c r="AX621" s="29">
        <v>26</v>
      </c>
      <c r="AY621" s="29">
        <v>1</v>
      </c>
      <c r="AZ621" s="27" t="s">
        <v>1427</v>
      </c>
      <c r="BA621" s="27">
        <v>103</v>
      </c>
      <c r="BB621" s="27">
        <v>1</v>
      </c>
      <c r="BC621" s="27">
        <v>0</v>
      </c>
      <c r="BD621" s="27">
        <v>0</v>
      </c>
      <c r="BE621" s="27">
        <v>0</v>
      </c>
      <c r="BF621" s="27" t="s">
        <v>2617</v>
      </c>
      <c r="BG621" s="27">
        <v>166</v>
      </c>
      <c r="BH621" s="27" t="s">
        <v>1427</v>
      </c>
      <c r="BI621" s="27">
        <v>7</v>
      </c>
      <c r="BJ621" s="27" t="s">
        <v>1427</v>
      </c>
      <c r="BK621" s="27" t="s">
        <v>1427</v>
      </c>
      <c r="BL621" s="27" t="s">
        <v>1427</v>
      </c>
      <c r="BM621" s="27" t="s">
        <v>1427</v>
      </c>
      <c r="BN621" s="27">
        <v>4</v>
      </c>
      <c r="BO621" s="29">
        <v>3</v>
      </c>
      <c r="BP621" s="27">
        <v>60</v>
      </c>
      <c r="BQ621" s="27">
        <v>0</v>
      </c>
      <c r="BR621" s="27" t="s">
        <v>1427</v>
      </c>
      <c r="BS621" s="27">
        <v>1</v>
      </c>
      <c r="BT621" s="27">
        <v>0</v>
      </c>
      <c r="BU621" s="29">
        <v>2</v>
      </c>
    </row>
    <row r="622" spans="1:73" ht="45" hidden="1" outlineLevel="2" x14ac:dyDescent="0.25">
      <c r="A622" s="27">
        <v>602</v>
      </c>
      <c r="B622" s="28">
        <v>44450.528194444443</v>
      </c>
      <c r="C622" s="28">
        <v>44450.530219907407</v>
      </c>
      <c r="D622" s="2" t="s">
        <v>1201</v>
      </c>
      <c r="E622" s="27">
        <v>100</v>
      </c>
      <c r="F622" s="27">
        <v>174</v>
      </c>
      <c r="G622" s="27">
        <v>1</v>
      </c>
      <c r="H622" s="28">
        <v>44450.530231469907</v>
      </c>
      <c r="I622" s="2" t="s">
        <v>1202</v>
      </c>
      <c r="J622" s="27">
        <v>45.472198486328125</v>
      </c>
      <c r="K622" s="27">
        <v>9.19219970703125</v>
      </c>
      <c r="L622" s="2" t="s">
        <v>15</v>
      </c>
      <c r="M622" s="2" t="s">
        <v>16</v>
      </c>
      <c r="N622" s="3">
        <v>5</v>
      </c>
      <c r="O622" s="27" t="s">
        <v>1427</v>
      </c>
      <c r="P622" s="27" t="s">
        <v>1427</v>
      </c>
      <c r="Q622" s="27" t="s">
        <v>1427</v>
      </c>
      <c r="R622" s="27">
        <f t="shared" si="39"/>
        <v>0</v>
      </c>
      <c r="S622" s="27"/>
      <c r="T622" s="27"/>
      <c r="U622" s="27"/>
      <c r="V622" s="27"/>
      <c r="W622" s="27"/>
      <c r="X622" s="27"/>
      <c r="Y622" s="27"/>
      <c r="Z622" s="27" t="s">
        <v>2407</v>
      </c>
      <c r="AA622" s="27" t="s">
        <v>2408</v>
      </c>
      <c r="AB622" s="27" t="s">
        <v>2409</v>
      </c>
      <c r="AC622" s="27">
        <f t="shared" si="40"/>
        <v>3</v>
      </c>
      <c r="AD622" s="27"/>
      <c r="AE622" s="27">
        <v>3</v>
      </c>
      <c r="AF622" s="27"/>
      <c r="AG622" s="27"/>
      <c r="AH622" s="27"/>
      <c r="AI622" s="27"/>
      <c r="AJ622" s="27"/>
      <c r="AK622" s="27"/>
      <c r="AL622" s="29">
        <v>0</v>
      </c>
      <c r="AM622" s="29">
        <v>0</v>
      </c>
      <c r="AN622" s="29" t="s">
        <v>1427</v>
      </c>
      <c r="AO622" s="29" t="s">
        <v>1427</v>
      </c>
      <c r="AP622" s="29" t="s">
        <v>1427</v>
      </c>
      <c r="AQ622" s="29" t="s">
        <v>1427</v>
      </c>
      <c r="AR622" s="29" t="s">
        <v>1427</v>
      </c>
      <c r="AS622" s="29" t="s">
        <v>1427</v>
      </c>
      <c r="AT622" s="29" t="str">
        <f t="shared" si="41"/>
        <v>.</v>
      </c>
      <c r="AU622" s="29">
        <v>4</v>
      </c>
      <c r="AV622" s="29">
        <v>6</v>
      </c>
      <c r="AW622" s="29">
        <v>1</v>
      </c>
      <c r="AX622" s="29">
        <v>23</v>
      </c>
      <c r="AY622" s="29">
        <v>1</v>
      </c>
      <c r="AZ622" s="27" t="s">
        <v>1427</v>
      </c>
      <c r="BA622" s="27">
        <v>58</v>
      </c>
      <c r="BB622" s="27">
        <v>1</v>
      </c>
      <c r="BC622" s="27">
        <v>0</v>
      </c>
      <c r="BD622" s="27">
        <v>0</v>
      </c>
      <c r="BE622" s="27">
        <v>0</v>
      </c>
      <c r="BF622" s="27" t="s">
        <v>2599</v>
      </c>
      <c r="BG622" s="27">
        <v>164</v>
      </c>
      <c r="BH622" s="27" t="s">
        <v>1427</v>
      </c>
      <c r="BI622" s="27">
        <v>4</v>
      </c>
      <c r="BJ622" s="27">
        <v>17</v>
      </c>
      <c r="BK622" s="27" t="s">
        <v>1427</v>
      </c>
      <c r="BL622" s="27">
        <v>116</v>
      </c>
      <c r="BM622" s="27" t="s">
        <v>3164</v>
      </c>
      <c r="BN622" s="27">
        <v>2</v>
      </c>
      <c r="BO622" s="29">
        <v>3</v>
      </c>
      <c r="BP622" s="27">
        <v>120</v>
      </c>
      <c r="BQ622" s="27">
        <v>1</v>
      </c>
      <c r="BR622" s="27">
        <v>1</v>
      </c>
      <c r="BS622" s="27">
        <v>1</v>
      </c>
      <c r="BT622" s="27">
        <v>1</v>
      </c>
      <c r="BU622" s="29">
        <v>3</v>
      </c>
    </row>
    <row r="623" spans="1:73" ht="30" hidden="1" outlineLevel="2" x14ac:dyDescent="0.25">
      <c r="A623" s="27">
        <v>615</v>
      </c>
      <c r="B623" s="28">
        <v>44450.982523148145</v>
      </c>
      <c r="C623" s="28">
        <v>44450.984791666669</v>
      </c>
      <c r="D623" s="2" t="s">
        <v>1227</v>
      </c>
      <c r="E623" s="27">
        <v>100</v>
      </c>
      <c r="F623" s="27">
        <v>196</v>
      </c>
      <c r="G623" s="27">
        <v>1</v>
      </c>
      <c r="H623" s="28">
        <v>44450.984803449071</v>
      </c>
      <c r="I623" s="2" t="s">
        <v>1228</v>
      </c>
      <c r="J623" s="27">
        <v>45.68780517578125</v>
      </c>
      <c r="K623" s="27">
        <v>12.022994995117188</v>
      </c>
      <c r="L623" s="2" t="s">
        <v>15</v>
      </c>
      <c r="M623" s="2" t="s">
        <v>16</v>
      </c>
      <c r="N623" s="3">
        <v>5</v>
      </c>
      <c r="O623" s="27" t="s">
        <v>1427</v>
      </c>
      <c r="P623" s="27" t="s">
        <v>1427</v>
      </c>
      <c r="Q623" s="27" t="s">
        <v>1427</v>
      </c>
      <c r="R623" s="27">
        <f t="shared" si="39"/>
        <v>0</v>
      </c>
      <c r="S623" s="27"/>
      <c r="T623" s="27"/>
      <c r="U623" s="27"/>
      <c r="V623" s="27"/>
      <c r="W623" s="27"/>
      <c r="X623" s="27"/>
      <c r="Y623" s="27"/>
      <c r="Z623" s="27" t="s">
        <v>2424</v>
      </c>
      <c r="AA623" s="27" t="s">
        <v>2425</v>
      </c>
      <c r="AB623" s="27" t="s">
        <v>2426</v>
      </c>
      <c r="AC623" s="27">
        <f t="shared" si="40"/>
        <v>3</v>
      </c>
      <c r="AD623" s="27"/>
      <c r="AE623" s="27">
        <v>1</v>
      </c>
      <c r="AF623" s="27">
        <v>1</v>
      </c>
      <c r="AG623" s="27"/>
      <c r="AH623" s="27"/>
      <c r="AI623" s="27">
        <v>1</v>
      </c>
      <c r="AJ623" s="27"/>
      <c r="AK623" s="27"/>
      <c r="AL623" s="29">
        <v>0</v>
      </c>
      <c r="AM623" s="29">
        <v>0</v>
      </c>
      <c r="AN623" s="29" t="s">
        <v>1427</v>
      </c>
      <c r="AO623" s="29" t="s">
        <v>1427</v>
      </c>
      <c r="AP623" s="29" t="s">
        <v>1427</v>
      </c>
      <c r="AQ623" s="29" t="s">
        <v>1427</v>
      </c>
      <c r="AR623" s="29" t="s">
        <v>1427</v>
      </c>
      <c r="AS623" s="29" t="s">
        <v>1427</v>
      </c>
      <c r="AT623" s="29" t="str">
        <f t="shared" si="41"/>
        <v>.</v>
      </c>
      <c r="AU623" s="29">
        <v>4</v>
      </c>
      <c r="AV623" s="29">
        <v>5</v>
      </c>
      <c r="AW623" s="29">
        <v>1</v>
      </c>
      <c r="AX623" s="29">
        <v>32</v>
      </c>
      <c r="AY623" s="29">
        <v>1</v>
      </c>
      <c r="AZ623" s="27" t="s">
        <v>1427</v>
      </c>
      <c r="BA623" s="27">
        <v>67</v>
      </c>
      <c r="BB623" s="27">
        <v>1</v>
      </c>
      <c r="BC623" s="27">
        <v>0</v>
      </c>
      <c r="BD623" s="27">
        <v>0</v>
      </c>
      <c r="BE623" s="27">
        <v>0</v>
      </c>
      <c r="BF623" s="27" t="s">
        <v>2759</v>
      </c>
      <c r="BG623" s="27">
        <v>164</v>
      </c>
      <c r="BH623" s="27" t="s">
        <v>1427</v>
      </c>
      <c r="BI623" s="27">
        <v>4</v>
      </c>
      <c r="BJ623" s="27">
        <v>13</v>
      </c>
      <c r="BK623" s="27" t="s">
        <v>1427</v>
      </c>
      <c r="BL623" s="27">
        <v>116</v>
      </c>
      <c r="BM623" s="27" t="s">
        <v>3167</v>
      </c>
      <c r="BN623" s="27">
        <v>2</v>
      </c>
      <c r="BO623" s="29">
        <v>2</v>
      </c>
      <c r="BP623" s="27">
        <v>60</v>
      </c>
      <c r="BQ623" s="27">
        <v>0</v>
      </c>
      <c r="BR623" s="27" t="s">
        <v>1427</v>
      </c>
      <c r="BS623" s="27">
        <v>1</v>
      </c>
      <c r="BT623" s="27">
        <v>1</v>
      </c>
      <c r="BU623" s="29">
        <v>2</v>
      </c>
    </row>
    <row r="624" spans="1:73" ht="30" hidden="1" outlineLevel="2" x14ac:dyDescent="0.25">
      <c r="A624" s="27">
        <v>626</v>
      </c>
      <c r="B624" s="28">
        <v>44451.15247685185</v>
      </c>
      <c r="C624" s="28">
        <v>44451.155682870369</v>
      </c>
      <c r="D624" s="2" t="s">
        <v>1249</v>
      </c>
      <c r="E624" s="27">
        <v>100</v>
      </c>
      <c r="F624" s="27">
        <v>277</v>
      </c>
      <c r="G624" s="27">
        <v>1</v>
      </c>
      <c r="H624" s="28">
        <v>44451.155695671296</v>
      </c>
      <c r="I624" s="2" t="s">
        <v>1250</v>
      </c>
      <c r="J624" s="27">
        <v>43.147903442382813</v>
      </c>
      <c r="K624" s="27">
        <v>12.109695434570313</v>
      </c>
      <c r="L624" s="2" t="s">
        <v>15</v>
      </c>
      <c r="M624" s="2" t="s">
        <v>16</v>
      </c>
      <c r="N624" s="3">
        <v>5</v>
      </c>
      <c r="O624" s="27" t="s">
        <v>1427</v>
      </c>
      <c r="P624" s="27" t="s">
        <v>1427</v>
      </c>
      <c r="Q624" s="27" t="s">
        <v>1427</v>
      </c>
      <c r="R624" s="27">
        <f t="shared" si="39"/>
        <v>0</v>
      </c>
      <c r="S624" s="27"/>
      <c r="T624" s="27"/>
      <c r="U624" s="27"/>
      <c r="V624" s="27"/>
      <c r="W624" s="27"/>
      <c r="X624" s="27"/>
      <c r="Y624" s="27"/>
      <c r="Z624" s="27" t="s">
        <v>2440</v>
      </c>
      <c r="AA624" s="27" t="s">
        <v>2441</v>
      </c>
      <c r="AB624" s="27" t="s">
        <v>2442</v>
      </c>
      <c r="AC624" s="27">
        <f t="shared" si="40"/>
        <v>3</v>
      </c>
      <c r="AD624" s="27"/>
      <c r="AE624" s="27">
        <v>2</v>
      </c>
      <c r="AF624" s="27">
        <v>1</v>
      </c>
      <c r="AG624" s="27"/>
      <c r="AH624" s="27"/>
      <c r="AI624" s="27"/>
      <c r="AJ624" s="27"/>
      <c r="AK624" s="27"/>
      <c r="AL624" s="29">
        <v>0</v>
      </c>
      <c r="AM624" s="29">
        <v>0</v>
      </c>
      <c r="AN624" s="29" t="s">
        <v>1427</v>
      </c>
      <c r="AO624" s="29" t="s">
        <v>1427</v>
      </c>
      <c r="AP624" s="29" t="s">
        <v>1427</v>
      </c>
      <c r="AQ624" s="29" t="s">
        <v>1427</v>
      </c>
      <c r="AR624" s="29" t="s">
        <v>1427</v>
      </c>
      <c r="AS624" s="29" t="s">
        <v>1427</v>
      </c>
      <c r="AT624" s="29" t="str">
        <f t="shared" si="41"/>
        <v>.</v>
      </c>
      <c r="AU624" s="29">
        <v>7</v>
      </c>
      <c r="AV624" s="29">
        <v>8</v>
      </c>
      <c r="AW624" s="29">
        <v>0</v>
      </c>
      <c r="AX624" s="29">
        <v>43</v>
      </c>
      <c r="AY624" s="29">
        <v>1</v>
      </c>
      <c r="AZ624" s="27" t="s">
        <v>1427</v>
      </c>
      <c r="BA624" s="27">
        <v>104</v>
      </c>
      <c r="BB624" s="27">
        <v>1</v>
      </c>
      <c r="BC624" s="27">
        <v>0</v>
      </c>
      <c r="BD624" s="27">
        <v>0</v>
      </c>
      <c r="BE624" s="27">
        <v>0</v>
      </c>
      <c r="BF624" s="27" t="s">
        <v>2979</v>
      </c>
      <c r="BG624" s="27">
        <v>167</v>
      </c>
      <c r="BH624" s="27" t="s">
        <v>1427</v>
      </c>
      <c r="BI624" s="27">
        <v>5</v>
      </c>
      <c r="BJ624" s="27">
        <v>17</v>
      </c>
      <c r="BK624" s="27" t="s">
        <v>1427</v>
      </c>
      <c r="BL624" s="27">
        <v>111</v>
      </c>
      <c r="BM624" s="27" t="s">
        <v>1427</v>
      </c>
      <c r="BN624" s="27">
        <v>4</v>
      </c>
      <c r="BO624" s="29">
        <v>4</v>
      </c>
      <c r="BP624" s="27">
        <v>180</v>
      </c>
      <c r="BQ624" s="27">
        <v>0</v>
      </c>
      <c r="BR624" s="27" t="s">
        <v>1427</v>
      </c>
      <c r="BS624" s="27">
        <v>1</v>
      </c>
      <c r="BT624" s="27">
        <v>1</v>
      </c>
      <c r="BU624" s="29">
        <v>2</v>
      </c>
    </row>
    <row r="625" spans="1:73" ht="45" hidden="1" outlineLevel="2" x14ac:dyDescent="0.25">
      <c r="A625" s="27">
        <v>636</v>
      </c>
      <c r="B625" s="28">
        <v>44451.199560185189</v>
      </c>
      <c r="C625" s="28">
        <v>44451.201597222222</v>
      </c>
      <c r="D625" s="2" t="s">
        <v>1269</v>
      </c>
      <c r="E625" s="27">
        <v>100</v>
      </c>
      <c r="F625" s="27">
        <v>175</v>
      </c>
      <c r="G625" s="27">
        <v>1</v>
      </c>
      <c r="H625" s="28">
        <v>44451.201601145833</v>
      </c>
      <c r="I625" s="2" t="s">
        <v>1270</v>
      </c>
      <c r="J625" s="27">
        <v>40.86700439453125</v>
      </c>
      <c r="K625" s="27">
        <v>14.238494873046875</v>
      </c>
      <c r="L625" s="2" t="s">
        <v>15</v>
      </c>
      <c r="M625" s="2" t="s">
        <v>16</v>
      </c>
      <c r="N625" s="3">
        <v>5</v>
      </c>
      <c r="O625" s="27" t="s">
        <v>1427</v>
      </c>
      <c r="P625" s="27" t="s">
        <v>1427</v>
      </c>
      <c r="Q625" s="27" t="s">
        <v>1427</v>
      </c>
      <c r="R625" s="27">
        <f t="shared" si="39"/>
        <v>0</v>
      </c>
      <c r="S625" s="27"/>
      <c r="T625" s="27"/>
      <c r="U625" s="27"/>
      <c r="V625" s="27"/>
      <c r="W625" s="27"/>
      <c r="X625" s="27"/>
      <c r="Y625" s="27"/>
      <c r="Z625" s="27" t="s">
        <v>2452</v>
      </c>
      <c r="AA625" s="27" t="s">
        <v>2123</v>
      </c>
      <c r="AB625" s="27" t="s">
        <v>2453</v>
      </c>
      <c r="AC625" s="27">
        <f t="shared" si="40"/>
        <v>3</v>
      </c>
      <c r="AD625" s="27"/>
      <c r="AE625" s="27"/>
      <c r="AF625" s="27"/>
      <c r="AG625" s="27">
        <v>2</v>
      </c>
      <c r="AH625" s="27"/>
      <c r="AI625" s="27"/>
      <c r="AJ625" s="27"/>
      <c r="AK625" s="27">
        <v>1</v>
      </c>
      <c r="AL625" s="29">
        <v>0</v>
      </c>
      <c r="AM625" s="29">
        <v>0</v>
      </c>
      <c r="AN625" s="29" t="s">
        <v>1427</v>
      </c>
      <c r="AO625" s="29" t="s">
        <v>1427</v>
      </c>
      <c r="AP625" s="29" t="s">
        <v>1427</v>
      </c>
      <c r="AQ625" s="29" t="s">
        <v>1427</v>
      </c>
      <c r="AR625" s="29" t="s">
        <v>1427</v>
      </c>
      <c r="AS625" s="29" t="s">
        <v>1427</v>
      </c>
      <c r="AT625" s="29" t="str">
        <f t="shared" si="41"/>
        <v>.</v>
      </c>
      <c r="AU625" s="29">
        <v>4</v>
      </c>
      <c r="AV625" s="29">
        <v>5</v>
      </c>
      <c r="AW625" s="29">
        <v>1</v>
      </c>
      <c r="AX625" s="29">
        <v>27</v>
      </c>
      <c r="AY625" s="29">
        <v>1</v>
      </c>
      <c r="AZ625" s="27" t="s">
        <v>1427</v>
      </c>
      <c r="BA625" s="27">
        <v>61</v>
      </c>
      <c r="BB625" s="27">
        <v>0</v>
      </c>
      <c r="BC625" s="27">
        <v>0</v>
      </c>
      <c r="BD625" s="27">
        <v>1</v>
      </c>
      <c r="BE625" s="27">
        <v>0</v>
      </c>
      <c r="BF625" s="27" t="s">
        <v>2997</v>
      </c>
      <c r="BG625" s="27">
        <v>167</v>
      </c>
      <c r="BH625" s="27" t="s">
        <v>1427</v>
      </c>
      <c r="BI625" s="27">
        <v>4</v>
      </c>
      <c r="BJ625" s="27">
        <v>9</v>
      </c>
      <c r="BK625" s="27" t="s">
        <v>1427</v>
      </c>
      <c r="BL625" s="27" t="s">
        <v>1427</v>
      </c>
      <c r="BM625" s="27" t="s">
        <v>1427</v>
      </c>
      <c r="BN625" s="27">
        <v>3</v>
      </c>
      <c r="BO625" s="29">
        <v>3</v>
      </c>
      <c r="BP625" s="27">
        <v>360</v>
      </c>
      <c r="BQ625" s="27">
        <v>1</v>
      </c>
      <c r="BR625" s="27">
        <v>1</v>
      </c>
      <c r="BS625" s="27">
        <v>1</v>
      </c>
      <c r="BT625" s="27">
        <v>0</v>
      </c>
      <c r="BU625" s="29">
        <v>3</v>
      </c>
    </row>
    <row r="626" spans="1:73" ht="45" hidden="1" outlineLevel="2" x14ac:dyDescent="0.25">
      <c r="A626" s="27">
        <v>643</v>
      </c>
      <c r="B626" s="28">
        <v>44451.218182870369</v>
      </c>
      <c r="C626" s="28">
        <v>44451.220254629632</v>
      </c>
      <c r="D626" s="2" t="s">
        <v>1283</v>
      </c>
      <c r="E626" s="27">
        <v>100</v>
      </c>
      <c r="F626" s="27">
        <v>179</v>
      </c>
      <c r="G626" s="27">
        <v>1</v>
      </c>
      <c r="H626" s="28">
        <v>44451.220266388889</v>
      </c>
      <c r="I626" s="2" t="s">
        <v>1284</v>
      </c>
      <c r="J626" s="27">
        <v>43.147903442382813</v>
      </c>
      <c r="K626" s="27">
        <v>12.109695434570313</v>
      </c>
      <c r="L626" s="2" t="s">
        <v>15</v>
      </c>
      <c r="M626" s="2" t="s">
        <v>16</v>
      </c>
      <c r="N626" s="3">
        <v>5</v>
      </c>
      <c r="O626" s="27" t="s">
        <v>1427</v>
      </c>
      <c r="P626" s="27" t="s">
        <v>1427</v>
      </c>
      <c r="Q626" s="27" t="s">
        <v>1427</v>
      </c>
      <c r="R626" s="27">
        <f t="shared" si="39"/>
        <v>0</v>
      </c>
      <c r="S626" s="27"/>
      <c r="T626" s="27"/>
      <c r="U626" s="27"/>
      <c r="V626" s="27"/>
      <c r="W626" s="27"/>
      <c r="X626" s="27"/>
      <c r="Y626" s="27"/>
      <c r="Z626" s="27" t="s">
        <v>2463</v>
      </c>
      <c r="AA626" s="27" t="s">
        <v>2464</v>
      </c>
      <c r="AB626" s="27" t="s">
        <v>2465</v>
      </c>
      <c r="AC626" s="27">
        <f t="shared" si="40"/>
        <v>3</v>
      </c>
      <c r="AD626" s="27">
        <v>1</v>
      </c>
      <c r="AE626" s="27"/>
      <c r="AF626" s="27">
        <v>1</v>
      </c>
      <c r="AG626" s="27"/>
      <c r="AH626" s="27"/>
      <c r="AI626" s="27"/>
      <c r="AJ626" s="27"/>
      <c r="AK626" s="27">
        <v>1</v>
      </c>
      <c r="AL626" s="29">
        <v>0</v>
      </c>
      <c r="AM626" s="29">
        <v>0</v>
      </c>
      <c r="AN626" s="29" t="s">
        <v>1427</v>
      </c>
      <c r="AO626" s="29" t="s">
        <v>1427</v>
      </c>
      <c r="AP626" s="29" t="s">
        <v>1427</v>
      </c>
      <c r="AQ626" s="29" t="s">
        <v>1427</v>
      </c>
      <c r="AR626" s="29" t="s">
        <v>1427</v>
      </c>
      <c r="AS626" s="29" t="s">
        <v>1427</v>
      </c>
      <c r="AT626" s="29" t="str">
        <f t="shared" si="41"/>
        <v>.</v>
      </c>
      <c r="AU626" s="29">
        <v>6</v>
      </c>
      <c r="AV626" s="29">
        <v>7</v>
      </c>
      <c r="AW626" s="29">
        <v>0</v>
      </c>
      <c r="AX626" s="29">
        <v>23</v>
      </c>
      <c r="AY626" s="29">
        <v>1</v>
      </c>
      <c r="AZ626" s="27" t="s">
        <v>1427</v>
      </c>
      <c r="BA626" s="27">
        <v>95</v>
      </c>
      <c r="BB626" s="27">
        <v>0</v>
      </c>
      <c r="BC626" s="27">
        <v>0</v>
      </c>
      <c r="BD626" s="27">
        <v>1</v>
      </c>
      <c r="BE626" s="27">
        <v>0</v>
      </c>
      <c r="BF626" s="27" t="s">
        <v>3002</v>
      </c>
      <c r="BG626" s="27">
        <v>164</v>
      </c>
      <c r="BH626" s="27" t="s">
        <v>1427</v>
      </c>
      <c r="BI626" s="27">
        <v>3</v>
      </c>
      <c r="BJ626" s="27">
        <v>18</v>
      </c>
      <c r="BK626" s="27" t="s">
        <v>3104</v>
      </c>
      <c r="BL626" s="27" t="s">
        <v>1427</v>
      </c>
      <c r="BM626" s="27" t="s">
        <v>1427</v>
      </c>
      <c r="BN626" s="27">
        <v>4</v>
      </c>
      <c r="BO626" s="29">
        <v>3</v>
      </c>
      <c r="BP626" s="27">
        <v>100</v>
      </c>
      <c r="BQ626" s="27">
        <v>0</v>
      </c>
      <c r="BR626" s="27" t="s">
        <v>1427</v>
      </c>
      <c r="BS626" s="27">
        <v>1</v>
      </c>
      <c r="BT626" s="27">
        <v>1</v>
      </c>
      <c r="BU626" s="29">
        <v>2</v>
      </c>
    </row>
    <row r="627" spans="1:73" ht="30" hidden="1" outlineLevel="2" x14ac:dyDescent="0.25">
      <c r="A627" s="27">
        <v>655</v>
      </c>
      <c r="B627" s="28">
        <v>44451.247766203705</v>
      </c>
      <c r="C627" s="28">
        <v>44451.251284722224</v>
      </c>
      <c r="D627" s="2" t="s">
        <v>1307</v>
      </c>
      <c r="E627" s="27">
        <v>100</v>
      </c>
      <c r="F627" s="27">
        <v>303</v>
      </c>
      <c r="G627" s="27">
        <v>1</v>
      </c>
      <c r="H627" s="28">
        <v>44451.251290277774</v>
      </c>
      <c r="I627" s="2" t="s">
        <v>1308</v>
      </c>
      <c r="J627" s="27">
        <v>45.472198486328125</v>
      </c>
      <c r="K627" s="27">
        <v>9.19219970703125</v>
      </c>
      <c r="L627" s="2" t="s">
        <v>15</v>
      </c>
      <c r="M627" s="2" t="s">
        <v>16</v>
      </c>
      <c r="N627" s="3">
        <v>5</v>
      </c>
      <c r="O627" s="27" t="s">
        <v>1427</v>
      </c>
      <c r="P627" s="27" t="s">
        <v>1427</v>
      </c>
      <c r="Q627" s="27" t="s">
        <v>1427</v>
      </c>
      <c r="R627" s="27">
        <f t="shared" si="39"/>
        <v>0</v>
      </c>
      <c r="S627" s="27"/>
      <c r="T627" s="27"/>
      <c r="U627" s="27"/>
      <c r="V627" s="27"/>
      <c r="W627" s="27"/>
      <c r="X627" s="27"/>
      <c r="Y627" s="27"/>
      <c r="Z627" s="27" t="s">
        <v>2488</v>
      </c>
      <c r="AA627" s="27" t="s">
        <v>2489</v>
      </c>
      <c r="AB627" s="27" t="s">
        <v>2490</v>
      </c>
      <c r="AC627" s="27">
        <f t="shared" si="40"/>
        <v>3</v>
      </c>
      <c r="AD627" s="27">
        <v>1</v>
      </c>
      <c r="AE627" s="27"/>
      <c r="AF627" s="27"/>
      <c r="AG627" s="27"/>
      <c r="AH627" s="27"/>
      <c r="AI627" s="27"/>
      <c r="AJ627" s="27">
        <v>1</v>
      </c>
      <c r="AK627" s="27">
        <v>1</v>
      </c>
      <c r="AL627" s="29">
        <v>0</v>
      </c>
      <c r="AM627" s="29">
        <v>0</v>
      </c>
      <c r="AN627" s="29" t="s">
        <v>1427</v>
      </c>
      <c r="AO627" s="29" t="s">
        <v>1427</v>
      </c>
      <c r="AP627" s="29" t="s">
        <v>1427</v>
      </c>
      <c r="AQ627" s="29" t="s">
        <v>1427</v>
      </c>
      <c r="AR627" s="29" t="s">
        <v>1427</v>
      </c>
      <c r="AS627" s="29" t="s">
        <v>1427</v>
      </c>
      <c r="AT627" s="29" t="str">
        <f t="shared" si="41"/>
        <v>.</v>
      </c>
      <c r="AU627" s="29">
        <v>8</v>
      </c>
      <c r="AV627" s="29">
        <v>7</v>
      </c>
      <c r="AW627" s="29">
        <v>1</v>
      </c>
      <c r="AX627" s="29">
        <v>64</v>
      </c>
      <c r="AY627" s="29">
        <v>1</v>
      </c>
      <c r="AZ627" s="27" t="s">
        <v>1427</v>
      </c>
      <c r="BA627" s="27">
        <v>103</v>
      </c>
      <c r="BB627" s="27">
        <v>1</v>
      </c>
      <c r="BC627" s="27">
        <v>0</v>
      </c>
      <c r="BD627" s="27">
        <v>0</v>
      </c>
      <c r="BE627" s="27">
        <v>0</v>
      </c>
      <c r="BF627" s="27" t="s">
        <v>3010</v>
      </c>
      <c r="BG627" s="27">
        <v>170</v>
      </c>
      <c r="BH627" s="27" t="s">
        <v>1427</v>
      </c>
      <c r="BI627" s="27">
        <v>3</v>
      </c>
      <c r="BJ627" s="27" t="s">
        <v>1427</v>
      </c>
      <c r="BK627" s="27" t="s">
        <v>1427</v>
      </c>
      <c r="BL627" s="27" t="s">
        <v>1427</v>
      </c>
      <c r="BM627" s="27" t="s">
        <v>1427</v>
      </c>
      <c r="BN627" s="27">
        <v>2</v>
      </c>
      <c r="BO627" s="29">
        <v>3</v>
      </c>
      <c r="BP627" s="27">
        <v>60</v>
      </c>
      <c r="BQ627" s="27">
        <v>0</v>
      </c>
      <c r="BR627" s="27" t="s">
        <v>1427</v>
      </c>
      <c r="BS627" s="27">
        <v>1</v>
      </c>
      <c r="BT627" s="27">
        <v>1</v>
      </c>
      <c r="BU627" s="29">
        <v>3</v>
      </c>
    </row>
    <row r="628" spans="1:73" ht="30" hidden="1" outlineLevel="2" x14ac:dyDescent="0.25">
      <c r="A628" s="27">
        <v>661</v>
      </c>
      <c r="B628" s="28">
        <v>44451.265277777777</v>
      </c>
      <c r="C628" s="28">
        <v>44451.267268518517</v>
      </c>
      <c r="D628" s="2" t="s">
        <v>1319</v>
      </c>
      <c r="E628" s="27">
        <v>100</v>
      </c>
      <c r="F628" s="27">
        <v>171</v>
      </c>
      <c r="G628" s="27">
        <v>1</v>
      </c>
      <c r="H628" s="28">
        <v>44451.267281030094</v>
      </c>
      <c r="I628" s="2" t="s">
        <v>1320</v>
      </c>
      <c r="J628" s="27">
        <v>41.890396118164063</v>
      </c>
      <c r="K628" s="27">
        <v>12.512603759765625</v>
      </c>
      <c r="L628" s="2" t="s">
        <v>15</v>
      </c>
      <c r="M628" s="2" t="s">
        <v>16</v>
      </c>
      <c r="N628" s="3">
        <v>5</v>
      </c>
      <c r="O628" s="27" t="s">
        <v>1427</v>
      </c>
      <c r="P628" s="27" t="s">
        <v>1427</v>
      </c>
      <c r="Q628" s="27" t="s">
        <v>1427</v>
      </c>
      <c r="R628" s="27">
        <f t="shared" si="39"/>
        <v>0</v>
      </c>
      <c r="S628" s="27"/>
      <c r="T628" s="27"/>
      <c r="U628" s="27"/>
      <c r="V628" s="27"/>
      <c r="W628" s="27"/>
      <c r="X628" s="27"/>
      <c r="Y628" s="27"/>
      <c r="Z628" s="27" t="s">
        <v>2499</v>
      </c>
      <c r="AA628" s="27" t="s">
        <v>2500</v>
      </c>
      <c r="AB628" s="27" t="s">
        <v>2501</v>
      </c>
      <c r="AC628" s="27">
        <f t="shared" si="40"/>
        <v>3</v>
      </c>
      <c r="AD628" s="27"/>
      <c r="AE628" s="27">
        <v>1</v>
      </c>
      <c r="AF628" s="27">
        <v>1</v>
      </c>
      <c r="AG628" s="27">
        <v>1</v>
      </c>
      <c r="AH628" s="27"/>
      <c r="AI628" s="27"/>
      <c r="AJ628" s="27"/>
      <c r="AK628" s="27"/>
      <c r="AL628" s="29">
        <v>0</v>
      </c>
      <c r="AM628" s="29">
        <v>0</v>
      </c>
      <c r="AN628" s="29" t="s">
        <v>1427</v>
      </c>
      <c r="AO628" s="29" t="s">
        <v>1427</v>
      </c>
      <c r="AP628" s="29" t="s">
        <v>1427</v>
      </c>
      <c r="AQ628" s="29" t="s">
        <v>1427</v>
      </c>
      <c r="AR628" s="29" t="s">
        <v>1427</v>
      </c>
      <c r="AS628" s="29" t="s">
        <v>1427</v>
      </c>
      <c r="AT628" s="29" t="str">
        <f t="shared" si="41"/>
        <v>.</v>
      </c>
      <c r="AU628" s="29">
        <v>5</v>
      </c>
      <c r="AV628" s="29">
        <v>5</v>
      </c>
      <c r="AW628" s="29">
        <v>1</v>
      </c>
      <c r="AX628" s="29">
        <v>47</v>
      </c>
      <c r="AY628" s="29">
        <v>1</v>
      </c>
      <c r="AZ628" s="27" t="s">
        <v>1427</v>
      </c>
      <c r="BA628" s="27">
        <v>86</v>
      </c>
      <c r="BB628" s="27">
        <v>0</v>
      </c>
      <c r="BC628" s="27">
        <v>1</v>
      </c>
      <c r="BD628" s="27">
        <v>0</v>
      </c>
      <c r="BE628" s="27">
        <v>0</v>
      </c>
      <c r="BF628" s="27" t="s">
        <v>2609</v>
      </c>
      <c r="BG628" s="27">
        <v>167</v>
      </c>
      <c r="BH628" s="27" t="s">
        <v>1427</v>
      </c>
      <c r="BI628" s="27">
        <v>7</v>
      </c>
      <c r="BJ628" s="27" t="s">
        <v>1427</v>
      </c>
      <c r="BK628" s="27" t="s">
        <v>1427</v>
      </c>
      <c r="BL628" s="27" t="s">
        <v>1427</v>
      </c>
      <c r="BM628" s="27" t="s">
        <v>1427</v>
      </c>
      <c r="BN628" s="27">
        <v>2</v>
      </c>
      <c r="BO628" s="29">
        <v>3</v>
      </c>
      <c r="BP628" s="27">
        <v>65</v>
      </c>
      <c r="BQ628" s="27">
        <v>0</v>
      </c>
      <c r="BR628" s="27" t="s">
        <v>1427</v>
      </c>
      <c r="BS628" s="27">
        <v>1</v>
      </c>
      <c r="BT628" s="27">
        <v>1</v>
      </c>
      <c r="BU628" s="29">
        <v>2</v>
      </c>
    </row>
    <row r="629" spans="1:73" ht="45" hidden="1" outlineLevel="2" x14ac:dyDescent="0.25">
      <c r="A629" s="27">
        <v>668</v>
      </c>
      <c r="B629" s="28">
        <v>44451.302256944444</v>
      </c>
      <c r="C629" s="28">
        <v>44451.304062499999</v>
      </c>
      <c r="D629" s="2" t="s">
        <v>1333</v>
      </c>
      <c r="E629" s="27">
        <v>100</v>
      </c>
      <c r="F629" s="27">
        <v>155</v>
      </c>
      <c r="G629" s="27">
        <v>1</v>
      </c>
      <c r="H629" s="28">
        <v>44451.304067256948</v>
      </c>
      <c r="I629" s="2" t="s">
        <v>1334</v>
      </c>
      <c r="J629" s="27">
        <v>41.890396118164063</v>
      </c>
      <c r="K629" s="27">
        <v>12.512603759765625</v>
      </c>
      <c r="L629" s="2" t="s">
        <v>15</v>
      </c>
      <c r="M629" s="2" t="s">
        <v>16</v>
      </c>
      <c r="N629" s="3">
        <v>5</v>
      </c>
      <c r="O629" s="27" t="s">
        <v>1427</v>
      </c>
      <c r="P629" s="27" t="s">
        <v>1427</v>
      </c>
      <c r="Q629" s="27" t="s">
        <v>1427</v>
      </c>
      <c r="R629" s="27">
        <f t="shared" si="39"/>
        <v>0</v>
      </c>
      <c r="S629" s="27"/>
      <c r="T629" s="27"/>
      <c r="U629" s="27"/>
      <c r="V629" s="27"/>
      <c r="W629" s="27"/>
      <c r="X629" s="27"/>
      <c r="Y629" s="27"/>
      <c r="Z629" s="27" t="s">
        <v>2510</v>
      </c>
      <c r="AA629" s="27" t="s">
        <v>2511</v>
      </c>
      <c r="AB629" s="27" t="s">
        <v>2512</v>
      </c>
      <c r="AC629" s="27">
        <f t="shared" si="40"/>
        <v>3</v>
      </c>
      <c r="AD629" s="27"/>
      <c r="AE629" s="27"/>
      <c r="AF629" s="27"/>
      <c r="AG629" s="27"/>
      <c r="AH629" s="27"/>
      <c r="AI629" s="27"/>
      <c r="AJ629" s="27"/>
      <c r="AK629" s="27"/>
      <c r="AL629" s="29">
        <v>0</v>
      </c>
      <c r="AM629" s="29">
        <v>0</v>
      </c>
      <c r="AN629" s="29" t="s">
        <v>1427</v>
      </c>
      <c r="AO629" s="29" t="s">
        <v>1427</v>
      </c>
      <c r="AP629" s="29" t="s">
        <v>1427</v>
      </c>
      <c r="AQ629" s="29" t="s">
        <v>1427</v>
      </c>
      <c r="AR629" s="29" t="s">
        <v>1427</v>
      </c>
      <c r="AS629" s="29" t="s">
        <v>1427</v>
      </c>
      <c r="AT629" s="29" t="str">
        <f t="shared" si="41"/>
        <v>.</v>
      </c>
      <c r="AU629" s="29">
        <v>6</v>
      </c>
      <c r="AV629" s="29">
        <v>6</v>
      </c>
      <c r="AW629" s="29">
        <v>1</v>
      </c>
      <c r="AX629" s="29">
        <v>45</v>
      </c>
      <c r="AY629" s="29">
        <v>1</v>
      </c>
      <c r="AZ629" s="27" t="s">
        <v>1427</v>
      </c>
      <c r="BA629" s="27">
        <v>86</v>
      </c>
      <c r="BB629" s="27">
        <v>0</v>
      </c>
      <c r="BC629" s="27">
        <v>1</v>
      </c>
      <c r="BD629" s="27">
        <v>0</v>
      </c>
      <c r="BE629" s="27">
        <v>0</v>
      </c>
      <c r="BF629" s="27" t="s">
        <v>2609</v>
      </c>
      <c r="BG629" s="27">
        <v>167</v>
      </c>
      <c r="BH629" s="27" t="s">
        <v>1427</v>
      </c>
      <c r="BI629" s="27">
        <v>4</v>
      </c>
      <c r="BJ629" s="27">
        <v>8</v>
      </c>
      <c r="BK629" s="27" t="s">
        <v>1427</v>
      </c>
      <c r="BL629" s="27" t="s">
        <v>1427</v>
      </c>
      <c r="BM629" s="27" t="s">
        <v>1427</v>
      </c>
      <c r="BN629" s="27">
        <v>3</v>
      </c>
      <c r="BO629" s="29">
        <v>2</v>
      </c>
      <c r="BP629" s="27">
        <v>60</v>
      </c>
      <c r="BQ629" s="27">
        <v>0</v>
      </c>
      <c r="BR629" s="27" t="s">
        <v>1427</v>
      </c>
      <c r="BS629" s="27">
        <v>1</v>
      </c>
      <c r="BT629" s="27">
        <v>0</v>
      </c>
      <c r="BU629" s="29">
        <v>1</v>
      </c>
    </row>
    <row r="630" spans="1:73" ht="30" hidden="1" outlineLevel="2" x14ac:dyDescent="0.25">
      <c r="A630" s="27">
        <v>671</v>
      </c>
      <c r="B630" s="28">
        <v>44451.303136574075</v>
      </c>
      <c r="C630" s="28">
        <v>44451.307835648149</v>
      </c>
      <c r="D630" s="2" t="s">
        <v>1339</v>
      </c>
      <c r="E630" s="27">
        <v>100</v>
      </c>
      <c r="F630" s="27">
        <v>405</v>
      </c>
      <c r="G630" s="27">
        <v>1</v>
      </c>
      <c r="H630" s="28">
        <v>44451.307842430557</v>
      </c>
      <c r="I630" s="2" t="s">
        <v>1340</v>
      </c>
      <c r="J630" s="27">
        <v>45.474197387695313</v>
      </c>
      <c r="K630" s="27">
        <v>9.19940185546875</v>
      </c>
      <c r="L630" s="2" t="s">
        <v>15</v>
      </c>
      <c r="M630" s="2" t="s">
        <v>16</v>
      </c>
      <c r="N630" s="3">
        <v>5</v>
      </c>
      <c r="O630" s="27" t="s">
        <v>1427</v>
      </c>
      <c r="P630" s="27" t="s">
        <v>1427</v>
      </c>
      <c r="Q630" s="27" t="s">
        <v>1427</v>
      </c>
      <c r="R630" s="27">
        <f t="shared" si="39"/>
        <v>0</v>
      </c>
      <c r="S630" s="27"/>
      <c r="T630" s="27"/>
      <c r="U630" s="27"/>
      <c r="V630" s="27"/>
      <c r="W630" s="27"/>
      <c r="X630" s="27"/>
      <c r="Y630" s="27"/>
      <c r="Z630" s="27" t="s">
        <v>2516</v>
      </c>
      <c r="AA630" s="27" t="s">
        <v>2517</v>
      </c>
      <c r="AB630" s="27" t="s">
        <v>2518</v>
      </c>
      <c r="AC630" s="27">
        <f t="shared" si="40"/>
        <v>3</v>
      </c>
      <c r="AD630" s="27">
        <v>1</v>
      </c>
      <c r="AE630" s="27"/>
      <c r="AF630" s="27">
        <v>1</v>
      </c>
      <c r="AG630" s="27"/>
      <c r="AH630" s="27"/>
      <c r="AI630" s="27"/>
      <c r="AJ630" s="27"/>
      <c r="AK630" s="27">
        <v>1</v>
      </c>
      <c r="AL630" s="29">
        <v>0</v>
      </c>
      <c r="AM630" s="29">
        <v>0</v>
      </c>
      <c r="AN630" s="29" t="s">
        <v>1427</v>
      </c>
      <c r="AO630" s="29" t="s">
        <v>1427</v>
      </c>
      <c r="AP630" s="29" t="s">
        <v>1427</v>
      </c>
      <c r="AQ630" s="29" t="s">
        <v>1427</v>
      </c>
      <c r="AR630" s="29" t="s">
        <v>1427</v>
      </c>
      <c r="AS630" s="29" t="s">
        <v>1427</v>
      </c>
      <c r="AT630" s="29" t="str">
        <f t="shared" si="41"/>
        <v>.</v>
      </c>
      <c r="AU630" s="29">
        <v>9</v>
      </c>
      <c r="AV630" s="29">
        <v>9</v>
      </c>
      <c r="AW630" s="29">
        <v>1</v>
      </c>
      <c r="AX630" s="29">
        <v>41</v>
      </c>
      <c r="AY630" s="29">
        <v>1</v>
      </c>
      <c r="AZ630" s="27" t="s">
        <v>1427</v>
      </c>
      <c r="BA630" s="27">
        <v>58</v>
      </c>
      <c r="BB630" s="27">
        <v>1</v>
      </c>
      <c r="BC630" s="27">
        <v>0</v>
      </c>
      <c r="BD630" s="27">
        <v>0</v>
      </c>
      <c r="BE630" s="27">
        <v>0</v>
      </c>
      <c r="BF630" s="27" t="s">
        <v>3016</v>
      </c>
      <c r="BG630" s="27">
        <v>167</v>
      </c>
      <c r="BH630" s="27" t="s">
        <v>1427</v>
      </c>
      <c r="BI630" s="27">
        <v>4</v>
      </c>
      <c r="BJ630" s="27">
        <v>9</v>
      </c>
      <c r="BK630" s="27" t="s">
        <v>1427</v>
      </c>
      <c r="BL630" s="27" t="s">
        <v>1427</v>
      </c>
      <c r="BM630" s="27" t="s">
        <v>1427</v>
      </c>
      <c r="BN630" s="27">
        <v>4</v>
      </c>
      <c r="BO630" s="29">
        <v>3</v>
      </c>
      <c r="BP630" s="27">
        <v>30</v>
      </c>
      <c r="BQ630" s="27">
        <v>0</v>
      </c>
      <c r="BR630" s="27" t="s">
        <v>1427</v>
      </c>
      <c r="BS630" s="27">
        <v>1</v>
      </c>
      <c r="BT630" s="27">
        <v>1</v>
      </c>
      <c r="BU630" s="29">
        <v>3</v>
      </c>
    </row>
    <row r="631" spans="1:73" ht="30" hidden="1" outlineLevel="2" x14ac:dyDescent="0.25">
      <c r="A631" s="27">
        <v>673</v>
      </c>
      <c r="B631" s="28">
        <v>44451.313078703701</v>
      </c>
      <c r="C631" s="28">
        <v>44451.316342592596</v>
      </c>
      <c r="D631" s="2" t="s">
        <v>1343</v>
      </c>
      <c r="E631" s="27">
        <v>100</v>
      </c>
      <c r="F631" s="27">
        <v>281</v>
      </c>
      <c r="G631" s="27">
        <v>1</v>
      </c>
      <c r="H631" s="28">
        <v>44451.316347442131</v>
      </c>
      <c r="I631" s="2" t="s">
        <v>1344</v>
      </c>
      <c r="J631" s="27">
        <v>45.38409423828125</v>
      </c>
      <c r="K631" s="27">
        <v>11.048599243164063</v>
      </c>
      <c r="L631" s="2" t="s">
        <v>15</v>
      </c>
      <c r="M631" s="2" t="s">
        <v>16</v>
      </c>
      <c r="N631" s="3">
        <v>5</v>
      </c>
      <c r="O631" s="27" t="s">
        <v>1427</v>
      </c>
      <c r="P631" s="27" t="s">
        <v>1427</v>
      </c>
      <c r="Q631" s="27" t="s">
        <v>1427</v>
      </c>
      <c r="R631" s="27">
        <f t="shared" si="39"/>
        <v>0</v>
      </c>
      <c r="S631" s="27"/>
      <c r="T631" s="27"/>
      <c r="U631" s="27"/>
      <c r="V631" s="27"/>
      <c r="W631" s="27"/>
      <c r="X631" s="27"/>
      <c r="Y631" s="27"/>
      <c r="Z631" s="27" t="s">
        <v>2519</v>
      </c>
      <c r="AA631" s="27" t="s">
        <v>2520</v>
      </c>
      <c r="AB631" s="27" t="s">
        <v>2521</v>
      </c>
      <c r="AC631" s="27">
        <f t="shared" si="40"/>
        <v>3</v>
      </c>
      <c r="AD631" s="27"/>
      <c r="AE631" s="27">
        <v>1</v>
      </c>
      <c r="AF631" s="27">
        <v>1</v>
      </c>
      <c r="AG631" s="27">
        <v>1</v>
      </c>
      <c r="AH631" s="27"/>
      <c r="AI631" s="27"/>
      <c r="AJ631" s="27"/>
      <c r="AK631" s="27"/>
      <c r="AL631" s="29">
        <v>0</v>
      </c>
      <c r="AM631" s="29">
        <v>0</v>
      </c>
      <c r="AN631" s="29" t="s">
        <v>1427</v>
      </c>
      <c r="AO631" s="29" t="s">
        <v>1427</v>
      </c>
      <c r="AP631" s="29" t="s">
        <v>1427</v>
      </c>
      <c r="AQ631" s="29" t="s">
        <v>1427</v>
      </c>
      <c r="AR631" s="29" t="s">
        <v>1427</v>
      </c>
      <c r="AS631" s="29" t="s">
        <v>1427</v>
      </c>
      <c r="AT631" s="29" t="str">
        <f t="shared" si="41"/>
        <v>.</v>
      </c>
      <c r="AU631" s="29">
        <v>5</v>
      </c>
      <c r="AV631" s="29">
        <v>6</v>
      </c>
      <c r="AW631" s="29">
        <v>1</v>
      </c>
      <c r="AX631" s="29">
        <v>44</v>
      </c>
      <c r="AY631" s="29">
        <v>1</v>
      </c>
      <c r="AZ631" s="27" t="s">
        <v>1427</v>
      </c>
      <c r="BA631" s="27">
        <v>107</v>
      </c>
      <c r="BB631" s="27">
        <v>1</v>
      </c>
      <c r="BC631" s="27">
        <v>0</v>
      </c>
      <c r="BD631" s="27">
        <v>0</v>
      </c>
      <c r="BE631" s="27">
        <v>0</v>
      </c>
      <c r="BF631" s="27" t="s">
        <v>2620</v>
      </c>
      <c r="BG631" s="27">
        <v>167</v>
      </c>
      <c r="BH631" s="27" t="s">
        <v>1427</v>
      </c>
      <c r="BI631" s="27">
        <v>4</v>
      </c>
      <c r="BJ631" s="27">
        <v>9</v>
      </c>
      <c r="BK631" s="27" t="s">
        <v>1427</v>
      </c>
      <c r="BL631" s="27" t="s">
        <v>1427</v>
      </c>
      <c r="BM631" s="27" t="s">
        <v>1427</v>
      </c>
      <c r="BN631" s="27">
        <v>1</v>
      </c>
      <c r="BO631" s="29">
        <v>3</v>
      </c>
      <c r="BP631" s="27">
        <v>60</v>
      </c>
      <c r="BQ631" s="27">
        <v>0</v>
      </c>
      <c r="BR631" s="27" t="s">
        <v>1427</v>
      </c>
      <c r="BS631" s="27">
        <v>1</v>
      </c>
      <c r="BT631" s="27">
        <v>1</v>
      </c>
      <c r="BU631" s="29">
        <v>4</v>
      </c>
    </row>
    <row r="632" spans="1:73" ht="45" hidden="1" outlineLevel="2" x14ac:dyDescent="0.25">
      <c r="A632" s="27">
        <v>681</v>
      </c>
      <c r="B632" s="28">
        <v>44451.391412037039</v>
      </c>
      <c r="C632" s="28">
        <v>44451.394490740742</v>
      </c>
      <c r="D632" s="2" t="s">
        <v>1359</v>
      </c>
      <c r="E632" s="27">
        <v>100</v>
      </c>
      <c r="F632" s="27">
        <v>265</v>
      </c>
      <c r="G632" s="27">
        <v>1</v>
      </c>
      <c r="H632" s="28">
        <v>44451.394497256944</v>
      </c>
      <c r="I632" s="2" t="s">
        <v>1360</v>
      </c>
      <c r="J632" s="27">
        <v>41.112197875976563</v>
      </c>
      <c r="K632" s="27">
        <v>16.854705810546875</v>
      </c>
      <c r="L632" s="2" t="s">
        <v>15</v>
      </c>
      <c r="M632" s="2" t="s">
        <v>16</v>
      </c>
      <c r="N632" s="3">
        <v>5</v>
      </c>
      <c r="O632" s="27" t="s">
        <v>1427</v>
      </c>
      <c r="P632" s="27" t="s">
        <v>1427</v>
      </c>
      <c r="Q632" s="27" t="s">
        <v>1427</v>
      </c>
      <c r="R632" s="27">
        <f t="shared" si="39"/>
        <v>0</v>
      </c>
      <c r="S632" s="27"/>
      <c r="T632" s="27"/>
      <c r="U632" s="27"/>
      <c r="V632" s="27"/>
      <c r="W632" s="27"/>
      <c r="X632" s="27"/>
      <c r="Y632" s="27"/>
      <c r="Z632" s="27" t="s">
        <v>2401</v>
      </c>
      <c r="AA632" s="27" t="s">
        <v>2530</v>
      </c>
      <c r="AB632" s="27" t="s">
        <v>2531</v>
      </c>
      <c r="AC632" s="27">
        <f t="shared" si="40"/>
        <v>3</v>
      </c>
      <c r="AD632" s="27">
        <v>1</v>
      </c>
      <c r="AE632" s="27"/>
      <c r="AF632" s="27"/>
      <c r="AG632" s="27">
        <v>1</v>
      </c>
      <c r="AH632" s="27"/>
      <c r="AI632" s="27"/>
      <c r="AJ632" s="27"/>
      <c r="AK632" s="27">
        <v>1</v>
      </c>
      <c r="AL632" s="29">
        <v>0</v>
      </c>
      <c r="AM632" s="29">
        <v>0</v>
      </c>
      <c r="AN632" s="29" t="s">
        <v>1427</v>
      </c>
      <c r="AO632" s="29" t="s">
        <v>1427</v>
      </c>
      <c r="AP632" s="29" t="s">
        <v>1427</v>
      </c>
      <c r="AQ632" s="29" t="s">
        <v>1427</v>
      </c>
      <c r="AR632" s="29" t="s">
        <v>1427</v>
      </c>
      <c r="AS632" s="29" t="s">
        <v>1427</v>
      </c>
      <c r="AT632" s="29" t="str">
        <f t="shared" si="41"/>
        <v>.</v>
      </c>
      <c r="AU632" s="29">
        <v>5</v>
      </c>
      <c r="AV632" s="29">
        <v>5</v>
      </c>
      <c r="AW632" s="29">
        <v>0</v>
      </c>
      <c r="AX632" s="29">
        <v>55</v>
      </c>
      <c r="AY632" s="29">
        <v>1</v>
      </c>
      <c r="AZ632" s="27" t="s">
        <v>1427</v>
      </c>
      <c r="BA632" s="27">
        <v>10</v>
      </c>
      <c r="BB632" s="27">
        <v>0</v>
      </c>
      <c r="BC632" s="27">
        <v>0</v>
      </c>
      <c r="BD632" s="27">
        <v>1</v>
      </c>
      <c r="BE632" s="27">
        <v>0</v>
      </c>
      <c r="BF632" s="27" t="s">
        <v>2578</v>
      </c>
      <c r="BG632" s="27">
        <v>167</v>
      </c>
      <c r="BH632" s="27" t="s">
        <v>1427</v>
      </c>
      <c r="BI632" s="27">
        <v>7</v>
      </c>
      <c r="BJ632" s="27" t="s">
        <v>1427</v>
      </c>
      <c r="BK632" s="27" t="s">
        <v>1427</v>
      </c>
      <c r="BL632" s="27" t="s">
        <v>1427</v>
      </c>
      <c r="BM632" s="27" t="s">
        <v>1427</v>
      </c>
      <c r="BN632" s="27">
        <v>3</v>
      </c>
      <c r="BO632" s="29">
        <v>3</v>
      </c>
      <c r="BP632" s="27">
        <v>185</v>
      </c>
      <c r="BQ632" s="27">
        <v>0</v>
      </c>
      <c r="BR632" s="27" t="s">
        <v>1427</v>
      </c>
      <c r="BS632" s="27">
        <v>1</v>
      </c>
      <c r="BT632" s="27">
        <v>1</v>
      </c>
      <c r="BU632" s="29">
        <v>6</v>
      </c>
    </row>
    <row r="633" spans="1:73" ht="45" hidden="1" outlineLevel="2" x14ac:dyDescent="0.25">
      <c r="A633" s="27">
        <v>688</v>
      </c>
      <c r="B633" s="28">
        <v>44451.469328703701</v>
      </c>
      <c r="C633" s="28">
        <v>44451.47146990741</v>
      </c>
      <c r="D633" s="2" t="s">
        <v>1373</v>
      </c>
      <c r="E633" s="27">
        <v>100</v>
      </c>
      <c r="F633" s="27">
        <v>185</v>
      </c>
      <c r="G633" s="27">
        <v>1</v>
      </c>
      <c r="H633" s="28">
        <v>44451.471482071756</v>
      </c>
      <c r="I633" s="2" t="s">
        <v>1374</v>
      </c>
      <c r="J633" s="27">
        <v>45.70489501953125</v>
      </c>
      <c r="K633" s="27">
        <v>9.6697998046875</v>
      </c>
      <c r="L633" s="2" t="s">
        <v>15</v>
      </c>
      <c r="M633" s="2" t="s">
        <v>16</v>
      </c>
      <c r="N633" s="3">
        <v>5</v>
      </c>
      <c r="O633" s="27" t="s">
        <v>1427</v>
      </c>
      <c r="P633" s="27" t="s">
        <v>1427</v>
      </c>
      <c r="Q633" s="27" t="s">
        <v>1427</v>
      </c>
      <c r="R633" s="27">
        <f t="shared" si="39"/>
        <v>0</v>
      </c>
      <c r="S633" s="27"/>
      <c r="T633" s="27"/>
      <c r="U633" s="27"/>
      <c r="V633" s="27"/>
      <c r="W633" s="27"/>
      <c r="X633" s="27"/>
      <c r="Y633" s="27"/>
      <c r="Z633" s="27" t="s">
        <v>1441</v>
      </c>
      <c r="AA633" s="27" t="s">
        <v>2541</v>
      </c>
      <c r="AB633" s="27" t="s">
        <v>1535</v>
      </c>
      <c r="AC633" s="27">
        <f t="shared" si="40"/>
        <v>3</v>
      </c>
      <c r="AD633" s="27">
        <v>1</v>
      </c>
      <c r="AE633" s="27">
        <v>2</v>
      </c>
      <c r="AF633" s="27"/>
      <c r="AG633" s="27"/>
      <c r="AH633" s="27"/>
      <c r="AI633" s="27"/>
      <c r="AJ633" s="27"/>
      <c r="AK633" s="27"/>
      <c r="AL633" s="29">
        <v>0</v>
      </c>
      <c r="AM633" s="29">
        <v>0</v>
      </c>
      <c r="AN633" s="29" t="s">
        <v>1427</v>
      </c>
      <c r="AO633" s="29" t="s">
        <v>1427</v>
      </c>
      <c r="AP633" s="29" t="s">
        <v>1427</v>
      </c>
      <c r="AQ633" s="29" t="s">
        <v>1427</v>
      </c>
      <c r="AR633" s="29" t="s">
        <v>1427</v>
      </c>
      <c r="AS633" s="29" t="s">
        <v>1427</v>
      </c>
      <c r="AT633" s="29" t="str">
        <f t="shared" si="41"/>
        <v>.</v>
      </c>
      <c r="AU633" s="29">
        <v>9</v>
      </c>
      <c r="AV633" s="29">
        <v>8</v>
      </c>
      <c r="AW633" s="29">
        <v>1</v>
      </c>
      <c r="AX633" s="29">
        <v>49</v>
      </c>
      <c r="AY633" s="29">
        <v>1</v>
      </c>
      <c r="AZ633" s="27" t="s">
        <v>1427</v>
      </c>
      <c r="BA633" s="27">
        <v>30</v>
      </c>
      <c r="BB633" s="27">
        <v>1</v>
      </c>
      <c r="BC633" s="27">
        <v>0</v>
      </c>
      <c r="BD633" s="27">
        <v>0</v>
      </c>
      <c r="BE633" s="27">
        <v>0</v>
      </c>
      <c r="BF633" s="27" t="s">
        <v>3026</v>
      </c>
      <c r="BG633" s="27">
        <v>173</v>
      </c>
      <c r="BH633" s="27" t="s">
        <v>3004</v>
      </c>
      <c r="BI633" s="27">
        <v>4</v>
      </c>
      <c r="BJ633" s="27">
        <v>9</v>
      </c>
      <c r="BK633" s="27" t="s">
        <v>1427</v>
      </c>
      <c r="BL633" s="27" t="s">
        <v>1427</v>
      </c>
      <c r="BM633" s="27" t="s">
        <v>1427</v>
      </c>
      <c r="BN633" s="27">
        <v>4</v>
      </c>
      <c r="BO633" s="29">
        <v>3</v>
      </c>
      <c r="BP633" s="27">
        <v>120</v>
      </c>
      <c r="BQ633" s="27">
        <v>0</v>
      </c>
      <c r="BR633" s="27" t="s">
        <v>1427</v>
      </c>
      <c r="BS633" s="27">
        <v>1</v>
      </c>
      <c r="BT633" s="27">
        <v>1</v>
      </c>
      <c r="BU633" s="29">
        <v>2</v>
      </c>
    </row>
    <row r="634" spans="1:73" ht="30" hidden="1" outlineLevel="2" x14ac:dyDescent="0.25">
      <c r="A634" s="27">
        <v>693</v>
      </c>
      <c r="B634" s="28">
        <v>44451.526400462964</v>
      </c>
      <c r="C634" s="28">
        <v>44451.529699074075</v>
      </c>
      <c r="D634" s="2" t="s">
        <v>1383</v>
      </c>
      <c r="E634" s="27">
        <v>100</v>
      </c>
      <c r="F634" s="27">
        <v>285</v>
      </c>
      <c r="G634" s="27">
        <v>1</v>
      </c>
      <c r="H634" s="28">
        <v>44451.529710381947</v>
      </c>
      <c r="I634" s="2" t="s">
        <v>1384</v>
      </c>
      <c r="J634" s="27">
        <v>45.472198486328125</v>
      </c>
      <c r="K634" s="27">
        <v>9.19219970703125</v>
      </c>
      <c r="L634" s="2" t="s">
        <v>15</v>
      </c>
      <c r="M634" s="2" t="s">
        <v>16</v>
      </c>
      <c r="N634" s="3">
        <v>5</v>
      </c>
      <c r="O634" s="27" t="s">
        <v>1427</v>
      </c>
      <c r="P634" s="27" t="s">
        <v>1427</v>
      </c>
      <c r="Q634" s="27" t="s">
        <v>1427</v>
      </c>
      <c r="R634" s="27">
        <f t="shared" si="39"/>
        <v>0</v>
      </c>
      <c r="S634" s="27"/>
      <c r="T634" s="27"/>
      <c r="U634" s="27"/>
      <c r="V634" s="27"/>
      <c r="W634" s="27"/>
      <c r="X634" s="27"/>
      <c r="Y634" s="27"/>
      <c r="Z634" s="27" t="s">
        <v>2164</v>
      </c>
      <c r="AA634" s="27" t="s">
        <v>2545</v>
      </c>
      <c r="AB634" s="27" t="s">
        <v>2546</v>
      </c>
      <c r="AC634" s="27">
        <f t="shared" si="40"/>
        <v>3</v>
      </c>
      <c r="AD634" s="27">
        <v>1</v>
      </c>
      <c r="AE634" s="27">
        <v>1</v>
      </c>
      <c r="AF634" s="27"/>
      <c r="AG634" s="27"/>
      <c r="AH634" s="27"/>
      <c r="AI634" s="27"/>
      <c r="AJ634" s="27"/>
      <c r="AK634" s="27">
        <v>1</v>
      </c>
      <c r="AL634" s="29">
        <v>0</v>
      </c>
      <c r="AM634" s="29">
        <v>0</v>
      </c>
      <c r="AN634" s="29" t="s">
        <v>1427</v>
      </c>
      <c r="AO634" s="29" t="s">
        <v>1427</v>
      </c>
      <c r="AP634" s="29" t="s">
        <v>1427</v>
      </c>
      <c r="AQ634" s="29" t="s">
        <v>1427</v>
      </c>
      <c r="AR634" s="29" t="s">
        <v>1427</v>
      </c>
      <c r="AS634" s="29" t="s">
        <v>1427</v>
      </c>
      <c r="AT634" s="29" t="str">
        <f t="shared" si="41"/>
        <v>.</v>
      </c>
      <c r="AU634" s="29">
        <v>5</v>
      </c>
      <c r="AV634" s="29">
        <v>5</v>
      </c>
      <c r="AW634" s="29">
        <v>1</v>
      </c>
      <c r="AX634" s="29">
        <v>25</v>
      </c>
      <c r="AY634" s="29">
        <v>1</v>
      </c>
      <c r="AZ634" s="27" t="s">
        <v>1427</v>
      </c>
      <c r="BA634" s="27">
        <v>104</v>
      </c>
      <c r="BB634" s="27">
        <v>1</v>
      </c>
      <c r="BC634" s="27">
        <v>0</v>
      </c>
      <c r="BD634" s="27">
        <v>0</v>
      </c>
      <c r="BE634" s="27">
        <v>0</v>
      </c>
      <c r="BF634" s="27" t="s">
        <v>2916</v>
      </c>
      <c r="BG634" s="27">
        <v>167</v>
      </c>
      <c r="BH634" s="27" t="s">
        <v>1427</v>
      </c>
      <c r="BI634" s="27">
        <v>4</v>
      </c>
      <c r="BJ634" s="27">
        <v>18</v>
      </c>
      <c r="BK634" s="27" t="s">
        <v>3118</v>
      </c>
      <c r="BL634" s="27" t="s">
        <v>1427</v>
      </c>
      <c r="BM634" s="27" t="s">
        <v>1427</v>
      </c>
      <c r="BN634" s="27">
        <v>5</v>
      </c>
      <c r="BO634" s="29">
        <v>3</v>
      </c>
      <c r="BP634" s="27">
        <v>60</v>
      </c>
      <c r="BQ634" s="27">
        <v>0</v>
      </c>
      <c r="BR634" s="27" t="s">
        <v>1427</v>
      </c>
      <c r="BS634" s="27">
        <v>1</v>
      </c>
      <c r="BT634" s="27">
        <v>1</v>
      </c>
      <c r="BU634" s="29">
        <v>3</v>
      </c>
    </row>
    <row r="635" spans="1:73" ht="45" hidden="1" outlineLevel="2" x14ac:dyDescent="0.25">
      <c r="A635" s="27">
        <v>696</v>
      </c>
      <c r="B635" s="28">
        <v>44451.561851851853</v>
      </c>
      <c r="C635" s="28">
        <v>44451.56459490741</v>
      </c>
      <c r="D635" s="2" t="s">
        <v>1389</v>
      </c>
      <c r="E635" s="27">
        <v>100</v>
      </c>
      <c r="F635" s="27">
        <v>236</v>
      </c>
      <c r="G635" s="27">
        <v>1</v>
      </c>
      <c r="H635" s="28">
        <v>44451.564598287034</v>
      </c>
      <c r="I635" s="2" t="s">
        <v>1390</v>
      </c>
      <c r="J635" s="27">
        <v>40.86700439453125</v>
      </c>
      <c r="K635" s="27">
        <v>14.238494873046875</v>
      </c>
      <c r="L635" s="2" t="s">
        <v>15</v>
      </c>
      <c r="M635" s="2" t="s">
        <v>16</v>
      </c>
      <c r="N635" s="3">
        <v>5</v>
      </c>
      <c r="O635" s="27" t="s">
        <v>1427</v>
      </c>
      <c r="P635" s="27" t="s">
        <v>1427</v>
      </c>
      <c r="Q635" s="27" t="s">
        <v>1427</v>
      </c>
      <c r="R635" s="27">
        <f t="shared" si="39"/>
        <v>0</v>
      </c>
      <c r="S635" s="27"/>
      <c r="T635" s="27"/>
      <c r="U635" s="27"/>
      <c r="V635" s="27"/>
      <c r="W635" s="27"/>
      <c r="X635" s="27"/>
      <c r="Y635" s="27"/>
      <c r="Z635" s="27" t="s">
        <v>2552</v>
      </c>
      <c r="AA635" s="27" t="s">
        <v>2553</v>
      </c>
      <c r="AB635" s="27" t="s">
        <v>2043</v>
      </c>
      <c r="AC635" s="27">
        <f t="shared" si="40"/>
        <v>3</v>
      </c>
      <c r="AD635" s="27">
        <v>1</v>
      </c>
      <c r="AE635" s="27">
        <v>1</v>
      </c>
      <c r="AF635" s="27">
        <v>1</v>
      </c>
      <c r="AG635" s="27"/>
      <c r="AH635" s="27"/>
      <c r="AI635" s="27"/>
      <c r="AJ635" s="27"/>
      <c r="AK635" s="27"/>
      <c r="AL635" s="29">
        <v>0</v>
      </c>
      <c r="AM635" s="29">
        <v>0</v>
      </c>
      <c r="AN635" s="29" t="s">
        <v>1427</v>
      </c>
      <c r="AO635" s="29" t="s">
        <v>1427</v>
      </c>
      <c r="AP635" s="29" t="s">
        <v>1427</v>
      </c>
      <c r="AQ635" s="29" t="s">
        <v>1427</v>
      </c>
      <c r="AR635" s="29" t="s">
        <v>1427</v>
      </c>
      <c r="AS635" s="29" t="s">
        <v>1427</v>
      </c>
      <c r="AT635" s="29" t="str">
        <f t="shared" si="41"/>
        <v>.</v>
      </c>
      <c r="AU635" s="29">
        <v>6</v>
      </c>
      <c r="AV635" s="29">
        <v>7</v>
      </c>
      <c r="AW635" s="29">
        <v>1</v>
      </c>
      <c r="AX635" s="29">
        <v>31</v>
      </c>
      <c r="AY635" s="29">
        <v>1</v>
      </c>
      <c r="AZ635" s="27" t="s">
        <v>1427</v>
      </c>
      <c r="BA635" s="27">
        <v>61</v>
      </c>
      <c r="BB635" s="27">
        <v>0</v>
      </c>
      <c r="BC635" s="27">
        <v>0</v>
      </c>
      <c r="BD635" s="27">
        <v>1</v>
      </c>
      <c r="BE635" s="27">
        <v>0</v>
      </c>
      <c r="BF635" s="27" t="s">
        <v>3031</v>
      </c>
      <c r="BG635" s="27">
        <v>166</v>
      </c>
      <c r="BH635" s="27" t="s">
        <v>1427</v>
      </c>
      <c r="BI635" s="27">
        <v>4</v>
      </c>
      <c r="BJ635" s="27">
        <v>8</v>
      </c>
      <c r="BK635" s="27" t="s">
        <v>1427</v>
      </c>
      <c r="BL635" s="27" t="s">
        <v>1427</v>
      </c>
      <c r="BM635" s="27" t="s">
        <v>1427</v>
      </c>
      <c r="BN635" s="27">
        <v>3</v>
      </c>
      <c r="BO635" s="29">
        <v>3</v>
      </c>
      <c r="BP635" s="27">
        <v>120</v>
      </c>
      <c r="BQ635" s="27">
        <v>1</v>
      </c>
      <c r="BR635" s="27">
        <v>1</v>
      </c>
      <c r="BS635" s="27">
        <v>1</v>
      </c>
      <c r="BT635" s="27">
        <v>0</v>
      </c>
      <c r="BU635" s="29">
        <v>2</v>
      </c>
    </row>
    <row r="636" spans="1:73" ht="30" hidden="1" outlineLevel="2" x14ac:dyDescent="0.25">
      <c r="A636" s="27">
        <v>710</v>
      </c>
      <c r="B636" s="28">
        <v>44452.083981481483</v>
      </c>
      <c r="C636" s="28">
        <v>44452.117048611108</v>
      </c>
      <c r="D636" s="2" t="s">
        <v>1417</v>
      </c>
      <c r="E636" s="27">
        <v>100</v>
      </c>
      <c r="F636" s="27">
        <v>2857</v>
      </c>
      <c r="G636" s="27">
        <v>1</v>
      </c>
      <c r="H636" s="28">
        <v>44452.117062407408</v>
      </c>
      <c r="I636" s="2" t="s">
        <v>1418</v>
      </c>
      <c r="J636" s="27">
        <v>44.488006591796875</v>
      </c>
      <c r="K636" s="27">
        <v>11.375198364257813</v>
      </c>
      <c r="L636" s="2" t="s">
        <v>15</v>
      </c>
      <c r="M636" s="2" t="s">
        <v>16</v>
      </c>
      <c r="N636" s="3">
        <v>5</v>
      </c>
      <c r="O636" s="27" t="s">
        <v>1427</v>
      </c>
      <c r="P636" s="27" t="s">
        <v>1427</v>
      </c>
      <c r="Q636" s="27" t="s">
        <v>1427</v>
      </c>
      <c r="R636" s="27">
        <f t="shared" si="39"/>
        <v>0</v>
      </c>
      <c r="S636" s="27"/>
      <c r="T636" s="27"/>
      <c r="U636" s="27"/>
      <c r="V636" s="27"/>
      <c r="W636" s="27"/>
      <c r="X636" s="27"/>
      <c r="Y636" s="27"/>
      <c r="Z636" s="27" t="s">
        <v>2528</v>
      </c>
      <c r="AA636" s="27" t="s">
        <v>2569</v>
      </c>
      <c r="AB636" s="27" t="s">
        <v>2570</v>
      </c>
      <c r="AC636" s="27">
        <f t="shared" si="40"/>
        <v>3</v>
      </c>
      <c r="AD636" s="27">
        <v>1</v>
      </c>
      <c r="AE636" s="27"/>
      <c r="AF636" s="27">
        <v>2</v>
      </c>
      <c r="AG636" s="27"/>
      <c r="AH636" s="27"/>
      <c r="AI636" s="27"/>
      <c r="AJ636" s="27"/>
      <c r="AK636" s="27"/>
      <c r="AL636" s="29">
        <v>0</v>
      </c>
      <c r="AM636" s="29">
        <v>0</v>
      </c>
      <c r="AN636" s="29" t="s">
        <v>1427</v>
      </c>
      <c r="AO636" s="29" t="s">
        <v>1427</v>
      </c>
      <c r="AP636" s="29" t="s">
        <v>1427</v>
      </c>
      <c r="AQ636" s="29" t="s">
        <v>1427</v>
      </c>
      <c r="AR636" s="29" t="s">
        <v>1427</v>
      </c>
      <c r="AS636" s="29" t="s">
        <v>1427</v>
      </c>
      <c r="AT636" s="29" t="str">
        <f t="shared" si="41"/>
        <v>.</v>
      </c>
      <c r="AU636" s="29">
        <v>7</v>
      </c>
      <c r="AV636" s="29">
        <v>8</v>
      </c>
      <c r="AW636" s="29">
        <v>1</v>
      </c>
      <c r="AX636" s="29">
        <v>26</v>
      </c>
      <c r="AY636" s="29">
        <v>1</v>
      </c>
      <c r="AZ636" s="27" t="s">
        <v>1427</v>
      </c>
      <c r="BA636" s="27">
        <v>69</v>
      </c>
      <c r="BB636" s="27">
        <v>1</v>
      </c>
      <c r="BC636" s="27">
        <v>0</v>
      </c>
      <c r="BD636" s="27">
        <v>0</v>
      </c>
      <c r="BE636" s="27">
        <v>0</v>
      </c>
      <c r="BF636" s="27" t="s">
        <v>3041</v>
      </c>
      <c r="BG636" s="27">
        <v>164</v>
      </c>
      <c r="BH636" s="27" t="s">
        <v>1427</v>
      </c>
      <c r="BI636" s="27">
        <v>4</v>
      </c>
      <c r="BJ636" s="27">
        <v>18</v>
      </c>
      <c r="BK636" s="27" t="s">
        <v>3120</v>
      </c>
      <c r="BL636" s="27">
        <v>116</v>
      </c>
      <c r="BM636" s="27" t="s">
        <v>3173</v>
      </c>
      <c r="BN636" s="27">
        <v>4</v>
      </c>
      <c r="BO636" s="29">
        <v>3</v>
      </c>
      <c r="BP636" s="27">
        <v>180</v>
      </c>
      <c r="BQ636" s="27">
        <v>0</v>
      </c>
      <c r="BR636" s="27" t="s">
        <v>1427</v>
      </c>
      <c r="BS636" s="27">
        <v>1</v>
      </c>
      <c r="BT636" s="27">
        <v>1</v>
      </c>
      <c r="BU636" s="29">
        <v>3</v>
      </c>
    </row>
    <row r="637" spans="1:73" ht="30" hidden="1" outlineLevel="2" x14ac:dyDescent="0.25">
      <c r="A637" s="27">
        <v>714</v>
      </c>
      <c r="B637" s="28">
        <v>44452.18378472222</v>
      </c>
      <c r="C637" s="28">
        <v>44452.190162037034</v>
      </c>
      <c r="D637" s="2" t="s">
        <v>3239</v>
      </c>
      <c r="E637" s="27">
        <v>100</v>
      </c>
      <c r="F637" s="27">
        <v>551</v>
      </c>
      <c r="G637" s="27">
        <v>1</v>
      </c>
      <c r="H637" s="28">
        <v>44452.190175127318</v>
      </c>
      <c r="I637" s="2" t="s">
        <v>3240</v>
      </c>
      <c r="J637" s="27">
        <v>40.86700439453125</v>
      </c>
      <c r="K637" s="27">
        <v>14.238494873046875</v>
      </c>
      <c r="L637" s="2" t="s">
        <v>15</v>
      </c>
      <c r="M637" s="2" t="s">
        <v>16</v>
      </c>
      <c r="N637" s="3">
        <v>5</v>
      </c>
      <c r="O637" s="3" t="s">
        <v>1427</v>
      </c>
      <c r="P637" s="3" t="s">
        <v>1427</v>
      </c>
      <c r="Q637" s="3" t="s">
        <v>1427</v>
      </c>
      <c r="R637" s="27">
        <f t="shared" si="39"/>
        <v>0</v>
      </c>
      <c r="S637" s="3"/>
      <c r="T637" s="3"/>
      <c r="U637" s="3"/>
      <c r="V637" s="3"/>
      <c r="W637" s="3"/>
      <c r="X637" s="3"/>
      <c r="Y637" s="3"/>
      <c r="Z637" s="3" t="s">
        <v>3241</v>
      </c>
      <c r="AA637" s="3" t="s">
        <v>3242</v>
      </c>
      <c r="AB637" s="3" t="s">
        <v>3243</v>
      </c>
      <c r="AC637" s="27">
        <f t="shared" si="40"/>
        <v>3</v>
      </c>
      <c r="AD637" s="3"/>
      <c r="AE637" s="3">
        <v>1</v>
      </c>
      <c r="AF637" s="3"/>
      <c r="AG637" s="3"/>
      <c r="AH637" s="3"/>
      <c r="AI637" s="3"/>
      <c r="AJ637" s="3"/>
      <c r="AK637" s="3">
        <v>2</v>
      </c>
      <c r="AL637" s="21">
        <v>0</v>
      </c>
      <c r="AM637" s="21">
        <v>0</v>
      </c>
      <c r="AN637" s="21" t="s">
        <v>1427</v>
      </c>
      <c r="AO637" s="21" t="s">
        <v>1427</v>
      </c>
      <c r="AP637" s="21" t="s">
        <v>1427</v>
      </c>
      <c r="AQ637" s="21" t="s">
        <v>1427</v>
      </c>
      <c r="AR637" s="21" t="s">
        <v>1427</v>
      </c>
      <c r="AS637" s="21" t="s">
        <v>1427</v>
      </c>
      <c r="AT637" s="29" t="str">
        <f t="shared" si="41"/>
        <v>.</v>
      </c>
      <c r="AU637" s="29">
        <v>8</v>
      </c>
      <c r="AV637" s="29">
        <v>8</v>
      </c>
      <c r="AW637" s="29">
        <v>1</v>
      </c>
      <c r="AX637" s="21">
        <v>49</v>
      </c>
      <c r="AY637" s="29">
        <v>1</v>
      </c>
      <c r="AZ637" s="27" t="s">
        <v>1427</v>
      </c>
      <c r="BA637" s="27">
        <v>37</v>
      </c>
      <c r="BB637" s="27">
        <v>0</v>
      </c>
      <c r="BC637" s="27">
        <v>0</v>
      </c>
      <c r="BD637" s="27">
        <v>1</v>
      </c>
      <c r="BE637" s="27">
        <v>0</v>
      </c>
      <c r="BF637" s="27" t="s">
        <v>2831</v>
      </c>
      <c r="BG637" s="27">
        <v>171</v>
      </c>
      <c r="BH637" s="27" t="s">
        <v>1427</v>
      </c>
      <c r="BI637" s="27">
        <v>4</v>
      </c>
      <c r="BJ637" s="27">
        <v>8</v>
      </c>
      <c r="BK637" s="27" t="s">
        <v>1427</v>
      </c>
      <c r="BL637" s="27" t="s">
        <v>1427</v>
      </c>
      <c r="BM637" s="2" t="s">
        <v>1427</v>
      </c>
      <c r="BN637" s="3">
        <v>3</v>
      </c>
      <c r="BO637" s="27">
        <v>3</v>
      </c>
      <c r="BP637" s="3">
        <v>10</v>
      </c>
      <c r="BQ637" s="3">
        <v>0</v>
      </c>
      <c r="BR637" s="3" t="s">
        <v>1427</v>
      </c>
      <c r="BS637" s="27">
        <v>1</v>
      </c>
      <c r="BT637" s="27">
        <v>1</v>
      </c>
      <c r="BU637" s="27">
        <v>2</v>
      </c>
    </row>
    <row r="638" spans="1:73" ht="105" hidden="1" outlineLevel="2" x14ac:dyDescent="0.25">
      <c r="A638" s="27">
        <v>729</v>
      </c>
      <c r="B638" s="28">
        <v>44453.084062499998</v>
      </c>
      <c r="C638" s="28">
        <v>44453.086365740739</v>
      </c>
      <c r="D638" s="2" t="s">
        <v>3302</v>
      </c>
      <c r="E638" s="27">
        <v>100</v>
      </c>
      <c r="F638" s="27">
        <v>198</v>
      </c>
      <c r="G638" s="27">
        <v>1</v>
      </c>
      <c r="H638" s="28">
        <v>44453.086373541664</v>
      </c>
      <c r="I638" s="2" t="s">
        <v>3303</v>
      </c>
      <c r="J638" s="27">
        <v>-25.87750244140625</v>
      </c>
      <c r="K638" s="27">
        <v>28.167999267578125</v>
      </c>
      <c r="L638" s="2" t="s">
        <v>15</v>
      </c>
      <c r="M638" s="2" t="s">
        <v>87</v>
      </c>
      <c r="N638" s="3">
        <v>5</v>
      </c>
      <c r="O638" s="3" t="s">
        <v>1427</v>
      </c>
      <c r="P638" s="3" t="s">
        <v>1427</v>
      </c>
      <c r="Q638" s="3" t="s">
        <v>1427</v>
      </c>
      <c r="R638" s="27">
        <f t="shared" si="39"/>
        <v>0</v>
      </c>
      <c r="S638" s="3"/>
      <c r="T638" s="3"/>
      <c r="U638" s="3"/>
      <c r="V638" s="3"/>
      <c r="W638" s="3"/>
      <c r="X638" s="3"/>
      <c r="Y638" s="3"/>
      <c r="Z638" s="3" t="s">
        <v>3304</v>
      </c>
      <c r="AA638" s="3" t="s">
        <v>3305</v>
      </c>
      <c r="AB638" s="3" t="s">
        <v>3306</v>
      </c>
      <c r="AC638" s="27">
        <f t="shared" si="40"/>
        <v>3</v>
      </c>
      <c r="AD638" s="3"/>
      <c r="AE638" s="3">
        <v>1</v>
      </c>
      <c r="AF638" s="3">
        <v>1</v>
      </c>
      <c r="AG638" s="3"/>
      <c r="AH638" s="3"/>
      <c r="AI638" s="3"/>
      <c r="AJ638" s="3"/>
      <c r="AK638" s="3">
        <v>1</v>
      </c>
      <c r="AL638" s="21">
        <v>0</v>
      </c>
      <c r="AM638" s="21">
        <v>0</v>
      </c>
      <c r="AN638" s="21" t="s">
        <v>1427</v>
      </c>
      <c r="AO638" s="21" t="s">
        <v>1427</v>
      </c>
      <c r="AP638" s="21" t="s">
        <v>1427</v>
      </c>
      <c r="AQ638" s="21" t="s">
        <v>1427</v>
      </c>
      <c r="AR638" s="21" t="s">
        <v>1427</v>
      </c>
      <c r="AS638" s="21" t="s">
        <v>1427</v>
      </c>
      <c r="AT638" s="29" t="str">
        <f t="shared" si="41"/>
        <v>.</v>
      </c>
      <c r="AU638" s="29">
        <v>5</v>
      </c>
      <c r="AV638" s="29">
        <v>3</v>
      </c>
      <c r="AW638" s="29">
        <v>1</v>
      </c>
      <c r="AX638" s="21">
        <v>35</v>
      </c>
      <c r="AY638" s="29">
        <v>0</v>
      </c>
      <c r="AZ638" s="27" t="s">
        <v>3307</v>
      </c>
      <c r="BA638" s="2" t="s">
        <v>1427</v>
      </c>
      <c r="BB638" s="2" t="s">
        <v>3393</v>
      </c>
      <c r="BC638" s="2" t="s">
        <v>3393</v>
      </c>
      <c r="BD638" s="2" t="s">
        <v>3393</v>
      </c>
      <c r="BE638" s="2" t="s">
        <v>3393</v>
      </c>
      <c r="BF638" s="2" t="s">
        <v>1427</v>
      </c>
      <c r="BG638" s="27">
        <v>166</v>
      </c>
      <c r="BH638" s="27" t="s">
        <v>1427</v>
      </c>
      <c r="BI638" s="27">
        <v>7</v>
      </c>
      <c r="BJ638" s="27" t="s">
        <v>1427</v>
      </c>
      <c r="BK638" s="27" t="s">
        <v>1427</v>
      </c>
      <c r="BL638" s="27" t="s">
        <v>1427</v>
      </c>
      <c r="BM638" s="2" t="s">
        <v>1427</v>
      </c>
      <c r="BN638" s="3">
        <v>2</v>
      </c>
      <c r="BO638" s="27">
        <v>3</v>
      </c>
      <c r="BP638" s="3">
        <v>120</v>
      </c>
      <c r="BQ638" s="3">
        <v>0</v>
      </c>
      <c r="BR638" s="3" t="s">
        <v>1427</v>
      </c>
      <c r="BS638" s="27">
        <v>0</v>
      </c>
      <c r="BT638" s="27">
        <v>0</v>
      </c>
      <c r="BU638" s="27">
        <v>2</v>
      </c>
    </row>
    <row r="639" spans="1:73" ht="75" hidden="1" outlineLevel="2" x14ac:dyDescent="0.25">
      <c r="A639" s="27">
        <v>738</v>
      </c>
      <c r="B639" s="28">
        <v>44453.314606481479</v>
      </c>
      <c r="C639" s="28">
        <v>44453.318344907406</v>
      </c>
      <c r="D639" s="2" t="s">
        <v>3342</v>
      </c>
      <c r="E639" s="27">
        <v>100</v>
      </c>
      <c r="F639" s="27">
        <v>322</v>
      </c>
      <c r="G639" s="27">
        <v>1</v>
      </c>
      <c r="H639" s="28">
        <v>44453.318352685186</v>
      </c>
      <c r="I639" s="2" t="s">
        <v>3343</v>
      </c>
      <c r="J639" s="27">
        <v>44.570098876953125</v>
      </c>
      <c r="K639" s="27">
        <v>10.850601196289063</v>
      </c>
      <c r="L639" s="2" t="s">
        <v>15</v>
      </c>
      <c r="M639" s="2" t="s">
        <v>16</v>
      </c>
      <c r="N639" s="3">
        <v>5</v>
      </c>
      <c r="O639" s="3" t="s">
        <v>1427</v>
      </c>
      <c r="P639" s="3" t="s">
        <v>1427</v>
      </c>
      <c r="Q639" s="3" t="s">
        <v>1427</v>
      </c>
      <c r="R639" s="27">
        <f t="shared" si="39"/>
        <v>0</v>
      </c>
      <c r="S639" s="3"/>
      <c r="T639" s="3"/>
      <c r="U639" s="3"/>
      <c r="V639" s="3"/>
      <c r="W639" s="3"/>
      <c r="X639" s="3"/>
      <c r="Y639" s="3"/>
      <c r="Z639" s="3" t="s">
        <v>3344</v>
      </c>
      <c r="AA639" s="3" t="s">
        <v>3345</v>
      </c>
      <c r="AB639" s="3" t="s">
        <v>3346</v>
      </c>
      <c r="AC639" s="27">
        <f t="shared" si="40"/>
        <v>3</v>
      </c>
      <c r="AD639" s="3">
        <v>1</v>
      </c>
      <c r="AE639" s="3"/>
      <c r="AF639" s="3">
        <v>1</v>
      </c>
      <c r="AG639" s="3"/>
      <c r="AH639" s="3"/>
      <c r="AI639" s="3">
        <v>1</v>
      </c>
      <c r="AJ639" s="3"/>
      <c r="AK639" s="3"/>
      <c r="AL639" s="21">
        <v>0</v>
      </c>
      <c r="AM639" s="21">
        <v>0</v>
      </c>
      <c r="AN639" s="21" t="s">
        <v>1427</v>
      </c>
      <c r="AO639" s="21" t="s">
        <v>1427</v>
      </c>
      <c r="AP639" s="21" t="s">
        <v>1427</v>
      </c>
      <c r="AQ639" s="21" t="s">
        <v>1427</v>
      </c>
      <c r="AR639" s="21" t="s">
        <v>1427</v>
      </c>
      <c r="AS639" s="21" t="s">
        <v>1427</v>
      </c>
      <c r="AT639" s="29" t="str">
        <f t="shared" si="41"/>
        <v>.</v>
      </c>
      <c r="AU639" s="29">
        <v>7</v>
      </c>
      <c r="AV639" s="29">
        <v>8</v>
      </c>
      <c r="AW639" s="29">
        <v>0</v>
      </c>
      <c r="AX639" s="21">
        <v>32</v>
      </c>
      <c r="AY639" s="29">
        <v>1</v>
      </c>
      <c r="AZ639" s="27" t="s">
        <v>1427</v>
      </c>
      <c r="BA639" s="27">
        <v>74</v>
      </c>
      <c r="BB639" s="27">
        <v>1</v>
      </c>
      <c r="BC639" s="27">
        <v>0</v>
      </c>
      <c r="BD639" s="27">
        <v>0</v>
      </c>
      <c r="BE639" s="27">
        <v>0</v>
      </c>
      <c r="BF639" s="27" t="s">
        <v>3347</v>
      </c>
      <c r="BG639" s="27">
        <v>166</v>
      </c>
      <c r="BH639" s="27" t="s">
        <v>1427</v>
      </c>
      <c r="BI639" s="27">
        <v>3</v>
      </c>
      <c r="BJ639" s="27" t="s">
        <v>1427</v>
      </c>
      <c r="BK639" s="27" t="s">
        <v>1427</v>
      </c>
      <c r="BL639" s="27" t="s">
        <v>1427</v>
      </c>
      <c r="BM639" s="2" t="s">
        <v>1427</v>
      </c>
      <c r="BN639" s="3">
        <v>1</v>
      </c>
      <c r="BO639" s="27">
        <v>3</v>
      </c>
      <c r="BP639" s="3">
        <v>30</v>
      </c>
      <c r="BQ639" s="3">
        <v>1</v>
      </c>
      <c r="BR639" s="3">
        <v>1</v>
      </c>
      <c r="BS639" s="27">
        <v>1</v>
      </c>
      <c r="BT639" s="27">
        <v>0</v>
      </c>
      <c r="BU639" s="27">
        <v>3</v>
      </c>
    </row>
    <row r="640" spans="1:73" ht="75" hidden="1" outlineLevel="2" x14ac:dyDescent="0.25">
      <c r="A640" s="27">
        <v>741</v>
      </c>
      <c r="B640" s="28">
        <v>44453.539398148147</v>
      </c>
      <c r="C640" s="28">
        <v>44453.541631944441</v>
      </c>
      <c r="D640" s="2" t="s">
        <v>3354</v>
      </c>
      <c r="E640" s="27">
        <v>100</v>
      </c>
      <c r="F640" s="27">
        <v>192</v>
      </c>
      <c r="G640" s="27">
        <v>1</v>
      </c>
      <c r="H640" s="28">
        <v>44453.541636504633</v>
      </c>
      <c r="I640" s="2" t="s">
        <v>3355</v>
      </c>
      <c r="J640" s="27">
        <v>45.529205322265625</v>
      </c>
      <c r="K640" s="27">
        <v>9.4062042236328125</v>
      </c>
      <c r="L640" s="2" t="s">
        <v>15</v>
      </c>
      <c r="M640" s="2" t="s">
        <v>16</v>
      </c>
      <c r="N640" s="3">
        <v>5</v>
      </c>
      <c r="O640" s="3" t="s">
        <v>1427</v>
      </c>
      <c r="P640" s="3" t="s">
        <v>1427</v>
      </c>
      <c r="Q640" s="3" t="s">
        <v>1427</v>
      </c>
      <c r="R640" s="27">
        <f t="shared" si="39"/>
        <v>0</v>
      </c>
      <c r="S640" s="3"/>
      <c r="T640" s="3"/>
      <c r="U640" s="3"/>
      <c r="V640" s="3"/>
      <c r="W640" s="3"/>
      <c r="X640" s="3"/>
      <c r="Y640" s="3"/>
      <c r="Z640" s="3" t="s">
        <v>1726</v>
      </c>
      <c r="AA640" s="3" t="s">
        <v>3356</v>
      </c>
      <c r="AB640" s="3" t="s">
        <v>3357</v>
      </c>
      <c r="AC640" s="27">
        <f t="shared" si="40"/>
        <v>3</v>
      </c>
      <c r="AD640" s="3">
        <v>1</v>
      </c>
      <c r="AE640" s="3"/>
      <c r="AF640" s="3">
        <v>2</v>
      </c>
      <c r="AG640" s="3"/>
      <c r="AH640" s="3"/>
      <c r="AI640" s="3"/>
      <c r="AJ640" s="3"/>
      <c r="AK640" s="3"/>
      <c r="AL640" s="21">
        <v>0</v>
      </c>
      <c r="AM640" s="21">
        <v>0</v>
      </c>
      <c r="AN640" s="21" t="s">
        <v>1427</v>
      </c>
      <c r="AO640" s="21" t="s">
        <v>1427</v>
      </c>
      <c r="AP640" s="21" t="s">
        <v>1427</v>
      </c>
      <c r="AQ640" s="21" t="s">
        <v>1427</v>
      </c>
      <c r="AR640" s="21" t="s">
        <v>1427</v>
      </c>
      <c r="AS640" s="21" t="s">
        <v>1427</v>
      </c>
      <c r="AT640" s="29" t="str">
        <f t="shared" si="41"/>
        <v>.</v>
      </c>
      <c r="AU640" s="29">
        <v>8</v>
      </c>
      <c r="AV640" s="29">
        <v>8</v>
      </c>
      <c r="AW640" s="29">
        <v>1</v>
      </c>
      <c r="AX640" s="21">
        <v>34</v>
      </c>
      <c r="AY640" s="29">
        <v>1</v>
      </c>
      <c r="AZ640" s="27" t="s">
        <v>1427</v>
      </c>
      <c r="BA640" s="27">
        <v>103</v>
      </c>
      <c r="BB640" s="27">
        <v>1</v>
      </c>
      <c r="BC640" s="27">
        <v>0</v>
      </c>
      <c r="BD640" s="27">
        <v>0</v>
      </c>
      <c r="BE640" s="27">
        <v>0</v>
      </c>
      <c r="BF640" s="27" t="s">
        <v>3358</v>
      </c>
      <c r="BG640" s="27">
        <v>167</v>
      </c>
      <c r="BH640" s="27" t="s">
        <v>1427</v>
      </c>
      <c r="BI640" s="27">
        <v>4</v>
      </c>
      <c r="BJ640" s="27">
        <v>9</v>
      </c>
      <c r="BK640" s="27" t="s">
        <v>1427</v>
      </c>
      <c r="BL640" s="27" t="s">
        <v>1427</v>
      </c>
      <c r="BM640" s="2" t="s">
        <v>1427</v>
      </c>
      <c r="BN640" s="3">
        <v>3</v>
      </c>
      <c r="BO640" s="27">
        <v>3</v>
      </c>
      <c r="BP640" s="3">
        <v>45</v>
      </c>
      <c r="BQ640" s="3">
        <v>0</v>
      </c>
      <c r="BR640" s="3" t="s">
        <v>1427</v>
      </c>
      <c r="BS640" s="27">
        <v>1</v>
      </c>
      <c r="BT640" s="27">
        <v>1</v>
      </c>
      <c r="BU640" s="27">
        <v>2</v>
      </c>
    </row>
    <row r="641" spans="1:73" s="4" customFormat="1" outlineLevel="1" collapsed="1" x14ac:dyDescent="0.25">
      <c r="A641" s="27"/>
      <c r="B641" s="28"/>
      <c r="C641" s="28"/>
      <c r="D641" s="2"/>
      <c r="E641" s="27"/>
      <c r="F641" s="27">
        <f>SUBTOTAL(1,F534:F640)</f>
        <v>1850.5794392523364</v>
      </c>
      <c r="G641" s="27">
        <f>SUBTOTAL(9,G534:G640)</f>
        <v>107</v>
      </c>
      <c r="H641" s="28"/>
      <c r="I641" s="2"/>
      <c r="J641" s="27"/>
      <c r="K641" s="27"/>
      <c r="L641" s="2"/>
      <c r="M641" s="2"/>
      <c r="N641" s="31" t="s">
        <v>3433</v>
      </c>
      <c r="O641" s="3"/>
      <c r="P641" s="3"/>
      <c r="Q641" s="3"/>
      <c r="R641" s="27">
        <f t="shared" ref="R641:Y641" si="42">SUBTOTAL(9,R534:R640)</f>
        <v>0</v>
      </c>
      <c r="S641" s="3">
        <f t="shared" si="42"/>
        <v>0</v>
      </c>
      <c r="T641" s="3">
        <f t="shared" si="42"/>
        <v>0</v>
      </c>
      <c r="U641" s="3">
        <f t="shared" si="42"/>
        <v>0</v>
      </c>
      <c r="V641" s="3">
        <f t="shared" si="42"/>
        <v>0</v>
      </c>
      <c r="W641" s="3">
        <f t="shared" si="42"/>
        <v>0</v>
      </c>
      <c r="X641" s="3">
        <f t="shared" si="42"/>
        <v>3</v>
      </c>
      <c r="Y641" s="3">
        <f t="shared" si="42"/>
        <v>0</v>
      </c>
      <c r="Z641" s="3"/>
      <c r="AA641" s="3"/>
      <c r="AB641" s="3"/>
      <c r="AC641" s="27">
        <f t="shared" ref="AC641:AY641" si="43">SUBTOTAL(9,AC534:AC640)</f>
        <v>321</v>
      </c>
      <c r="AD641" s="3">
        <f t="shared" si="43"/>
        <v>49</v>
      </c>
      <c r="AE641" s="3">
        <f t="shared" si="43"/>
        <v>77</v>
      </c>
      <c r="AF641" s="3">
        <f t="shared" si="43"/>
        <v>73</v>
      </c>
      <c r="AG641" s="3">
        <f t="shared" si="43"/>
        <v>21</v>
      </c>
      <c r="AH641" s="3">
        <f t="shared" si="43"/>
        <v>3</v>
      </c>
      <c r="AI641" s="3">
        <f t="shared" si="43"/>
        <v>38</v>
      </c>
      <c r="AJ641" s="3">
        <f t="shared" si="43"/>
        <v>11</v>
      </c>
      <c r="AK641" s="3">
        <f t="shared" si="43"/>
        <v>34</v>
      </c>
      <c r="AL641" s="21">
        <f t="shared" si="43"/>
        <v>0</v>
      </c>
      <c r="AM641" s="21">
        <f t="shared" si="43"/>
        <v>0</v>
      </c>
      <c r="AN641" s="21">
        <f t="shared" si="43"/>
        <v>0</v>
      </c>
      <c r="AO641" s="21">
        <f t="shared" si="43"/>
        <v>0</v>
      </c>
      <c r="AP641" s="21">
        <f t="shared" si="43"/>
        <v>0</v>
      </c>
      <c r="AQ641" s="21">
        <f t="shared" si="43"/>
        <v>0</v>
      </c>
      <c r="AR641" s="21">
        <f t="shared" si="43"/>
        <v>0</v>
      </c>
      <c r="AS641" s="21">
        <f t="shared" si="43"/>
        <v>0</v>
      </c>
      <c r="AT641" s="29">
        <f t="shared" si="43"/>
        <v>0</v>
      </c>
      <c r="AU641" s="29">
        <f t="shared" si="43"/>
        <v>611</v>
      </c>
      <c r="AV641" s="29">
        <f t="shared" si="43"/>
        <v>689</v>
      </c>
      <c r="AW641" s="29">
        <f t="shared" si="43"/>
        <v>67</v>
      </c>
      <c r="AX641" s="21">
        <f>SUBTOTAL(1,AX534:AX640)</f>
        <v>38.607476635514018</v>
      </c>
      <c r="AY641" s="29">
        <f t="shared" si="43"/>
        <v>102</v>
      </c>
      <c r="AZ641" s="27"/>
      <c r="BA641" s="27"/>
      <c r="BB641" s="27">
        <f>SUBTOTAL(9,BB534:BB640)</f>
        <v>81</v>
      </c>
      <c r="BC641" s="27">
        <f>SUBTOTAL(9,BC534:BC640)</f>
        <v>8</v>
      </c>
      <c r="BD641" s="27">
        <f>SUBTOTAL(9,BD534:BD640)</f>
        <v>7</v>
      </c>
      <c r="BE641" s="27">
        <f>SUBTOTAL(9,BE534:BE640)</f>
        <v>6</v>
      </c>
      <c r="BF641" s="27"/>
      <c r="BG641" s="27"/>
      <c r="BH641" s="27"/>
      <c r="BI641" s="27"/>
      <c r="BJ641" s="27"/>
      <c r="BK641" s="27"/>
      <c r="BL641" s="27"/>
      <c r="BM641" s="2"/>
      <c r="BN641" s="3">
        <f>SUBTOTAL(1,BN534:BN640)</f>
        <v>2.8785046728971961</v>
      </c>
      <c r="BO641" s="27"/>
      <c r="BP641" s="3">
        <f>SUBTOTAL(1,BP534:BP640)</f>
        <v>92.925233644859816</v>
      </c>
      <c r="BQ641" s="3">
        <f t="shared" ref="BQ641:BT641" si="44">SUBTOTAL(9,BQ534:BQ640)</f>
        <v>10</v>
      </c>
      <c r="BR641" s="3">
        <f t="shared" si="44"/>
        <v>10</v>
      </c>
      <c r="BS641" s="27">
        <f t="shared" si="44"/>
        <v>95</v>
      </c>
      <c r="BT641" s="27">
        <f t="shared" si="44"/>
        <v>73</v>
      </c>
      <c r="BU641" s="27">
        <f>SUBTOTAL(1,BU534:BU640)</f>
        <v>2.514018691588785</v>
      </c>
    </row>
    <row r="642" spans="1:73" ht="30" hidden="1" outlineLevel="2" x14ac:dyDescent="0.25">
      <c r="A642" s="27">
        <v>4</v>
      </c>
      <c r="B642" s="28">
        <v>44422.372361111113</v>
      </c>
      <c r="C642" s="28">
        <v>44422.377129629633</v>
      </c>
      <c r="D642" s="2" t="s">
        <v>17</v>
      </c>
      <c r="E642" s="27">
        <v>100</v>
      </c>
      <c r="F642" s="27">
        <v>412</v>
      </c>
      <c r="G642" s="27">
        <v>1</v>
      </c>
      <c r="H642" s="28">
        <v>44422.377143692131</v>
      </c>
      <c r="I642" s="2" t="s">
        <v>20</v>
      </c>
      <c r="J642" s="27">
        <v>45.40960693359375</v>
      </c>
      <c r="K642" s="27">
        <v>11.894699096679688</v>
      </c>
      <c r="L642" s="2" t="s">
        <v>15</v>
      </c>
      <c r="M642" s="2" t="s">
        <v>16</v>
      </c>
      <c r="N642" s="3">
        <v>6</v>
      </c>
      <c r="O642" s="27" t="s">
        <v>1427</v>
      </c>
      <c r="P642" s="27" t="s">
        <v>1427</v>
      </c>
      <c r="Q642" s="27" t="s">
        <v>1427</v>
      </c>
      <c r="R642" s="27">
        <f t="shared" si="39"/>
        <v>0</v>
      </c>
      <c r="S642" s="27"/>
      <c r="T642" s="27"/>
      <c r="U642" s="27"/>
      <c r="V642" s="27"/>
      <c r="W642" s="27"/>
      <c r="X642" s="27"/>
      <c r="Y642" s="27"/>
      <c r="Z642" s="27" t="s">
        <v>1441</v>
      </c>
      <c r="AA642" s="27" t="s">
        <v>1442</v>
      </c>
      <c r="AB642" s="27" t="s">
        <v>1443</v>
      </c>
      <c r="AC642" s="27">
        <f t="shared" si="40"/>
        <v>3</v>
      </c>
      <c r="AD642" s="27">
        <v>1</v>
      </c>
      <c r="AE642" s="27">
        <v>2</v>
      </c>
      <c r="AF642" s="27"/>
      <c r="AG642" s="27"/>
      <c r="AH642" s="27"/>
      <c r="AI642" s="27"/>
      <c r="AJ642" s="27"/>
      <c r="AK642" s="27"/>
      <c r="AL642" s="29">
        <v>0</v>
      </c>
      <c r="AM642" s="29">
        <v>0</v>
      </c>
      <c r="AN642" s="29">
        <v>8</v>
      </c>
      <c r="AO642" s="29">
        <v>7</v>
      </c>
      <c r="AP642" s="29">
        <v>10</v>
      </c>
      <c r="AQ642" s="29">
        <v>7</v>
      </c>
      <c r="AR642" s="29">
        <v>6</v>
      </c>
      <c r="AS642" s="29">
        <v>8</v>
      </c>
      <c r="AT642" s="29">
        <f t="shared" si="41"/>
        <v>7.666666666666667</v>
      </c>
      <c r="AU642" s="29">
        <v>6</v>
      </c>
      <c r="AV642" s="29">
        <v>6</v>
      </c>
      <c r="AW642" s="29">
        <v>0</v>
      </c>
      <c r="AX642" s="29">
        <v>67</v>
      </c>
      <c r="AY642" s="29">
        <v>1</v>
      </c>
      <c r="AZ642" s="27" t="s">
        <v>1427</v>
      </c>
      <c r="BA642" s="27">
        <v>67</v>
      </c>
      <c r="BB642" s="27">
        <v>1</v>
      </c>
      <c r="BC642" s="27">
        <v>0</v>
      </c>
      <c r="BD642" s="27">
        <v>0</v>
      </c>
      <c r="BE642" s="27">
        <v>0</v>
      </c>
      <c r="BF642" s="27" t="s">
        <v>2697</v>
      </c>
      <c r="BG642" s="27">
        <v>170</v>
      </c>
      <c r="BH642" s="27" t="s">
        <v>1427</v>
      </c>
      <c r="BI642" s="27">
        <v>3</v>
      </c>
      <c r="BJ642" s="27" t="s">
        <v>1427</v>
      </c>
      <c r="BK642" s="27" t="s">
        <v>1427</v>
      </c>
      <c r="BL642" s="27" t="s">
        <v>1427</v>
      </c>
      <c r="BM642" s="27" t="s">
        <v>1427</v>
      </c>
      <c r="BN642" s="27">
        <v>4</v>
      </c>
      <c r="BO642" s="29">
        <v>3</v>
      </c>
      <c r="BP642" s="27">
        <v>60</v>
      </c>
      <c r="BQ642" s="27">
        <v>0</v>
      </c>
      <c r="BR642" s="27" t="s">
        <v>1427</v>
      </c>
      <c r="BS642" s="27">
        <v>1</v>
      </c>
      <c r="BT642" s="27">
        <v>1</v>
      </c>
      <c r="BU642" s="29">
        <v>2</v>
      </c>
    </row>
    <row r="643" spans="1:73" ht="30" hidden="1" outlineLevel="2" x14ac:dyDescent="0.25">
      <c r="A643" s="27">
        <v>9</v>
      </c>
      <c r="B643" s="28">
        <v>44445.308807870373</v>
      </c>
      <c r="C643" s="28">
        <v>44445.310659722221</v>
      </c>
      <c r="D643" s="2" t="s">
        <v>29</v>
      </c>
      <c r="E643" s="27">
        <v>100</v>
      </c>
      <c r="F643" s="27">
        <v>159</v>
      </c>
      <c r="G643" s="27">
        <v>1</v>
      </c>
      <c r="H643" s="28">
        <v>44445.310666666664</v>
      </c>
      <c r="I643" s="2" t="s">
        <v>30</v>
      </c>
      <c r="J643" s="27">
        <v>45.598098754882813</v>
      </c>
      <c r="K643" s="27">
        <v>9.11749267578125</v>
      </c>
      <c r="L643" s="2" t="s">
        <v>15</v>
      </c>
      <c r="M643" s="2" t="s">
        <v>16</v>
      </c>
      <c r="N643" s="3">
        <v>6</v>
      </c>
      <c r="O643" s="27" t="s">
        <v>1427</v>
      </c>
      <c r="P643" s="27" t="s">
        <v>1427</v>
      </c>
      <c r="Q643" s="27" t="s">
        <v>1427</v>
      </c>
      <c r="R643" s="27">
        <f t="shared" si="39"/>
        <v>0</v>
      </c>
      <c r="S643" s="27"/>
      <c r="T643" s="27"/>
      <c r="U643" s="27"/>
      <c r="V643" s="27"/>
      <c r="W643" s="27"/>
      <c r="X643" s="27"/>
      <c r="Y643" s="27"/>
      <c r="Z643" s="27" t="s">
        <v>1447</v>
      </c>
      <c r="AA643" s="27" t="s">
        <v>1448</v>
      </c>
      <c r="AB643" s="27" t="s">
        <v>1449</v>
      </c>
      <c r="AC643" s="27">
        <f t="shared" si="40"/>
        <v>3</v>
      </c>
      <c r="AD643" s="27">
        <v>2</v>
      </c>
      <c r="AE643" s="27"/>
      <c r="AF643" s="27"/>
      <c r="AG643" s="27"/>
      <c r="AH643" s="27"/>
      <c r="AI643" s="27"/>
      <c r="AJ643" s="27"/>
      <c r="AK643" s="27">
        <v>1</v>
      </c>
      <c r="AL643" s="29">
        <v>0</v>
      </c>
      <c r="AM643" s="29">
        <v>0</v>
      </c>
      <c r="AN643" s="29">
        <v>7</v>
      </c>
      <c r="AO643" s="29">
        <v>5</v>
      </c>
      <c r="AP643" s="29">
        <v>6</v>
      </c>
      <c r="AQ643" s="29">
        <v>7</v>
      </c>
      <c r="AR643" s="29">
        <v>5</v>
      </c>
      <c r="AS643" s="29">
        <v>7</v>
      </c>
      <c r="AT643" s="29">
        <f t="shared" si="41"/>
        <v>6.166666666666667</v>
      </c>
      <c r="AU643" s="29">
        <v>6</v>
      </c>
      <c r="AV643" s="29">
        <v>6</v>
      </c>
      <c r="AW643" s="29">
        <v>0</v>
      </c>
      <c r="AX643" s="29">
        <v>21</v>
      </c>
      <c r="AY643" s="29">
        <v>1</v>
      </c>
      <c r="AZ643" s="27" t="s">
        <v>1427</v>
      </c>
      <c r="BA643" s="27">
        <v>103</v>
      </c>
      <c r="BB643" s="27">
        <v>1</v>
      </c>
      <c r="BC643" s="27">
        <v>0</v>
      </c>
      <c r="BD643" s="27">
        <v>0</v>
      </c>
      <c r="BE643" s="27">
        <v>0</v>
      </c>
      <c r="BF643" s="27" t="s">
        <v>2702</v>
      </c>
      <c r="BG643" s="27">
        <v>164</v>
      </c>
      <c r="BH643" s="27" t="s">
        <v>1427</v>
      </c>
      <c r="BI643" s="27">
        <v>3</v>
      </c>
      <c r="BJ643" s="27">
        <v>16</v>
      </c>
      <c r="BK643" s="27" t="s">
        <v>1427</v>
      </c>
      <c r="BL643" s="27" t="s">
        <v>1427</v>
      </c>
      <c r="BM643" s="27" t="s">
        <v>1427</v>
      </c>
      <c r="BN643" s="27">
        <v>4</v>
      </c>
      <c r="BO643" s="29">
        <v>4</v>
      </c>
      <c r="BP643" s="27">
        <v>180</v>
      </c>
      <c r="BQ643" s="27">
        <v>0</v>
      </c>
      <c r="BR643" s="27" t="s">
        <v>1427</v>
      </c>
      <c r="BS643" s="27">
        <v>1</v>
      </c>
      <c r="BT643" s="27">
        <v>1</v>
      </c>
      <c r="BU643" s="29">
        <v>4</v>
      </c>
    </row>
    <row r="644" spans="1:73" ht="30" hidden="1" outlineLevel="2" x14ac:dyDescent="0.25">
      <c r="A644" s="27">
        <v>13</v>
      </c>
      <c r="B644" s="28">
        <v>44445.308749999997</v>
      </c>
      <c r="C644" s="28">
        <v>44445.311608796299</v>
      </c>
      <c r="D644" s="2" t="s">
        <v>37</v>
      </c>
      <c r="E644" s="27">
        <v>100</v>
      </c>
      <c r="F644" s="27">
        <v>247</v>
      </c>
      <c r="G644" s="27">
        <v>1</v>
      </c>
      <c r="H644" s="28">
        <v>44445.311621250003</v>
      </c>
      <c r="I644" s="2" t="s">
        <v>38</v>
      </c>
      <c r="J644" s="27">
        <v>45.472198486328125</v>
      </c>
      <c r="K644" s="27">
        <v>9.19219970703125</v>
      </c>
      <c r="L644" s="2" t="s">
        <v>15</v>
      </c>
      <c r="M644" s="2" t="s">
        <v>16</v>
      </c>
      <c r="N644" s="3">
        <v>6</v>
      </c>
      <c r="O644" s="27" t="s">
        <v>1427</v>
      </c>
      <c r="P644" s="27" t="s">
        <v>1427</v>
      </c>
      <c r="Q644" s="27" t="s">
        <v>1427</v>
      </c>
      <c r="R644" s="27">
        <f t="shared" si="39"/>
        <v>0</v>
      </c>
      <c r="S644" s="27"/>
      <c r="T644" s="27"/>
      <c r="U644" s="27"/>
      <c r="V644" s="27"/>
      <c r="W644" s="27"/>
      <c r="X644" s="27"/>
      <c r="Y644" s="27"/>
      <c r="Z644" s="27" t="s">
        <v>1441</v>
      </c>
      <c r="AA644" s="27" t="s">
        <v>1453</v>
      </c>
      <c r="AB644" s="27" t="s">
        <v>1454</v>
      </c>
      <c r="AC644" s="27">
        <f t="shared" si="40"/>
        <v>3</v>
      </c>
      <c r="AD644" s="27"/>
      <c r="AE644" s="27">
        <v>2</v>
      </c>
      <c r="AF644" s="27"/>
      <c r="AG644" s="27"/>
      <c r="AH644" s="27"/>
      <c r="AI644" s="27"/>
      <c r="AJ644" s="27"/>
      <c r="AK644" s="27">
        <v>1</v>
      </c>
      <c r="AL644" s="29">
        <v>0</v>
      </c>
      <c r="AM644" s="29">
        <v>0</v>
      </c>
      <c r="AN644" s="29">
        <v>9</v>
      </c>
      <c r="AO644" s="29">
        <v>7</v>
      </c>
      <c r="AP644" s="29">
        <v>7</v>
      </c>
      <c r="AQ644" s="29">
        <v>8</v>
      </c>
      <c r="AR644" s="29">
        <v>10</v>
      </c>
      <c r="AS644" s="29">
        <v>9</v>
      </c>
      <c r="AT644" s="29">
        <f t="shared" si="41"/>
        <v>8.3333333333333339</v>
      </c>
      <c r="AU644" s="29">
        <v>7</v>
      </c>
      <c r="AV644" s="29">
        <v>7</v>
      </c>
      <c r="AW644" s="29">
        <v>1</v>
      </c>
      <c r="AX644" s="29">
        <v>20</v>
      </c>
      <c r="AY644" s="29">
        <v>1</v>
      </c>
      <c r="AZ644" s="27" t="s">
        <v>1427</v>
      </c>
      <c r="BA644" s="27">
        <v>103</v>
      </c>
      <c r="BB644" s="27">
        <v>1</v>
      </c>
      <c r="BC644" s="27">
        <v>0</v>
      </c>
      <c r="BD644" s="27">
        <v>0</v>
      </c>
      <c r="BE644" s="27">
        <v>0</v>
      </c>
      <c r="BF644" s="27" t="s">
        <v>2702</v>
      </c>
      <c r="BG644" s="27">
        <v>164</v>
      </c>
      <c r="BH644" s="27" t="s">
        <v>1427</v>
      </c>
      <c r="BI644" s="27">
        <v>3</v>
      </c>
      <c r="BJ644" s="27">
        <v>16</v>
      </c>
      <c r="BK644" s="27" t="s">
        <v>1427</v>
      </c>
      <c r="BL644" s="27" t="s">
        <v>1427</v>
      </c>
      <c r="BM644" s="27" t="s">
        <v>1427</v>
      </c>
      <c r="BN644" s="27">
        <v>4</v>
      </c>
      <c r="BO644" s="29">
        <v>3</v>
      </c>
      <c r="BP644" s="27">
        <v>250</v>
      </c>
      <c r="BQ644" s="27">
        <v>0</v>
      </c>
      <c r="BR644" s="27" t="s">
        <v>1427</v>
      </c>
      <c r="BS644" s="27">
        <v>1</v>
      </c>
      <c r="BT644" s="27">
        <v>1</v>
      </c>
      <c r="BU644" s="29">
        <v>3</v>
      </c>
    </row>
    <row r="645" spans="1:73" ht="30" hidden="1" outlineLevel="2" x14ac:dyDescent="0.25">
      <c r="A645" s="27">
        <v>17</v>
      </c>
      <c r="B645" s="28">
        <v>44445.310706018521</v>
      </c>
      <c r="C645" s="28">
        <v>44445.313356481478</v>
      </c>
      <c r="D645" s="2" t="s">
        <v>45</v>
      </c>
      <c r="E645" s="27">
        <v>100</v>
      </c>
      <c r="F645" s="27">
        <v>228</v>
      </c>
      <c r="G645" s="27">
        <v>1</v>
      </c>
      <c r="H645" s="28">
        <v>44445.313371099539</v>
      </c>
      <c r="I645" s="2" t="s">
        <v>46</v>
      </c>
      <c r="J645" s="27">
        <v>46.061904907226563</v>
      </c>
      <c r="K645" s="27">
        <v>13.242202758789063</v>
      </c>
      <c r="L645" s="2" t="s">
        <v>15</v>
      </c>
      <c r="M645" s="2" t="s">
        <v>16</v>
      </c>
      <c r="N645" s="3">
        <v>6</v>
      </c>
      <c r="O645" s="27" t="s">
        <v>1427</v>
      </c>
      <c r="P645" s="27" t="s">
        <v>1427</v>
      </c>
      <c r="Q645" s="27" t="s">
        <v>1427</v>
      </c>
      <c r="R645" s="27">
        <f t="shared" si="39"/>
        <v>0</v>
      </c>
      <c r="S645" s="27"/>
      <c r="T645" s="27"/>
      <c r="U645" s="27"/>
      <c r="V645" s="27"/>
      <c r="W645" s="27"/>
      <c r="X645" s="27"/>
      <c r="Y645" s="27"/>
      <c r="Z645" s="27" t="s">
        <v>1461</v>
      </c>
      <c r="AA645" s="27" t="s">
        <v>1462</v>
      </c>
      <c r="AB645" s="27" t="s">
        <v>1463</v>
      </c>
      <c r="AC645" s="27">
        <f t="shared" si="40"/>
        <v>3</v>
      </c>
      <c r="AD645" s="27"/>
      <c r="AE645" s="27">
        <v>3</v>
      </c>
      <c r="AF645" s="27"/>
      <c r="AG645" s="27"/>
      <c r="AH645" s="27"/>
      <c r="AI645" s="27"/>
      <c r="AJ645" s="27"/>
      <c r="AK645" s="27"/>
      <c r="AL645" s="29">
        <v>0</v>
      </c>
      <c r="AM645" s="29">
        <v>0</v>
      </c>
      <c r="AN645" s="29">
        <v>5</v>
      </c>
      <c r="AO645" s="29">
        <v>6</v>
      </c>
      <c r="AP645" s="29">
        <v>6</v>
      </c>
      <c r="AQ645" s="29">
        <v>7</v>
      </c>
      <c r="AR645" s="29">
        <v>1</v>
      </c>
      <c r="AS645" s="29">
        <v>9</v>
      </c>
      <c r="AT645" s="29">
        <f t="shared" si="41"/>
        <v>5.666666666666667</v>
      </c>
      <c r="AU645" s="29">
        <v>4</v>
      </c>
      <c r="AV645" s="29">
        <v>4</v>
      </c>
      <c r="AW645" s="29">
        <v>0</v>
      </c>
      <c r="AX645" s="29">
        <v>27</v>
      </c>
      <c r="AY645" s="29">
        <v>1</v>
      </c>
      <c r="AZ645" s="27" t="s">
        <v>1427</v>
      </c>
      <c r="BA645" s="27">
        <v>77</v>
      </c>
      <c r="BB645" s="27">
        <v>1</v>
      </c>
      <c r="BC645" s="27">
        <v>0</v>
      </c>
      <c r="BD645" s="27">
        <v>0</v>
      </c>
      <c r="BE645" s="27">
        <v>0</v>
      </c>
      <c r="BF645" s="27" t="s">
        <v>2708</v>
      </c>
      <c r="BG645" s="27">
        <v>164</v>
      </c>
      <c r="BH645" s="27" t="s">
        <v>1427</v>
      </c>
      <c r="BI645" s="27">
        <v>7</v>
      </c>
      <c r="BJ645" s="27" t="s">
        <v>1427</v>
      </c>
      <c r="BK645" s="27" t="s">
        <v>1427</v>
      </c>
      <c r="BL645" s="27" t="s">
        <v>1427</v>
      </c>
      <c r="BM645" s="27" t="s">
        <v>1427</v>
      </c>
      <c r="BN645" s="27">
        <v>4</v>
      </c>
      <c r="BO645" s="29">
        <v>4</v>
      </c>
      <c r="BP645" s="27">
        <v>90</v>
      </c>
      <c r="BQ645" s="27">
        <v>0</v>
      </c>
      <c r="BR645" s="27" t="s">
        <v>1427</v>
      </c>
      <c r="BS645" s="27">
        <v>1</v>
      </c>
      <c r="BT645" s="27">
        <v>1</v>
      </c>
      <c r="BU645" s="29">
        <v>3</v>
      </c>
    </row>
    <row r="646" spans="1:73" ht="30" hidden="1" outlineLevel="2" x14ac:dyDescent="0.25">
      <c r="A646" s="27">
        <v>22</v>
      </c>
      <c r="B646" s="28">
        <v>44445.312349537038</v>
      </c>
      <c r="C646" s="28">
        <v>44445.315636574072</v>
      </c>
      <c r="D646" s="2" t="s">
        <v>55</v>
      </c>
      <c r="E646" s="27">
        <v>100</v>
      </c>
      <c r="F646" s="27">
        <v>283</v>
      </c>
      <c r="G646" s="27">
        <v>1</v>
      </c>
      <c r="H646" s="28">
        <v>44445.315641770831</v>
      </c>
      <c r="I646" s="2" t="s">
        <v>56</v>
      </c>
      <c r="J646" s="27">
        <v>45.472198486328125</v>
      </c>
      <c r="K646" s="27">
        <v>9.19219970703125</v>
      </c>
      <c r="L646" s="2" t="s">
        <v>15</v>
      </c>
      <c r="M646" s="2" t="s">
        <v>16</v>
      </c>
      <c r="N646" s="3">
        <v>6</v>
      </c>
      <c r="O646" s="27" t="s">
        <v>1427</v>
      </c>
      <c r="P646" s="27" t="s">
        <v>1427</v>
      </c>
      <c r="Q646" s="27" t="s">
        <v>1427</v>
      </c>
      <c r="R646" s="27">
        <f t="shared" si="39"/>
        <v>0</v>
      </c>
      <c r="S646" s="27"/>
      <c r="T646" s="27"/>
      <c r="U646" s="27"/>
      <c r="V646" s="27"/>
      <c r="W646" s="27"/>
      <c r="X646" s="27"/>
      <c r="Y646" s="27"/>
      <c r="Z646" s="27" t="s">
        <v>1473</v>
      </c>
      <c r="AA646" s="27" t="s">
        <v>1474</v>
      </c>
      <c r="AB646" s="27" t="s">
        <v>1443</v>
      </c>
      <c r="AC646" s="27">
        <f t="shared" si="40"/>
        <v>3</v>
      </c>
      <c r="AD646" s="27">
        <v>1</v>
      </c>
      <c r="AE646" s="27">
        <v>2</v>
      </c>
      <c r="AF646" s="27"/>
      <c r="AG646" s="27"/>
      <c r="AH646" s="27"/>
      <c r="AI646" s="27"/>
      <c r="AJ646" s="27"/>
      <c r="AK646" s="27"/>
      <c r="AL646" s="29">
        <v>0</v>
      </c>
      <c r="AM646" s="29">
        <v>0</v>
      </c>
      <c r="AN646" s="29">
        <v>8</v>
      </c>
      <c r="AO646" s="29">
        <v>8</v>
      </c>
      <c r="AP646" s="29">
        <v>7</v>
      </c>
      <c r="AQ646" s="29">
        <v>10</v>
      </c>
      <c r="AR646" s="29">
        <v>10</v>
      </c>
      <c r="AS646" s="29">
        <v>7</v>
      </c>
      <c r="AT646" s="29">
        <f t="shared" si="41"/>
        <v>8.3333333333333339</v>
      </c>
      <c r="AU646" s="29">
        <v>8</v>
      </c>
      <c r="AV646" s="29">
        <v>8</v>
      </c>
      <c r="AW646" s="29">
        <v>0</v>
      </c>
      <c r="AX646" s="29">
        <v>24</v>
      </c>
      <c r="AY646" s="29">
        <v>1</v>
      </c>
      <c r="AZ646" s="27" t="s">
        <v>1427</v>
      </c>
      <c r="BA646" s="27">
        <v>103</v>
      </c>
      <c r="BB646" s="27">
        <v>1</v>
      </c>
      <c r="BC646" s="27">
        <v>0</v>
      </c>
      <c r="BD646" s="27">
        <v>0</v>
      </c>
      <c r="BE646" s="27">
        <v>0</v>
      </c>
      <c r="BF646" s="27" t="s">
        <v>2705</v>
      </c>
      <c r="BG646" s="27">
        <v>164</v>
      </c>
      <c r="BH646" s="27" t="s">
        <v>1427</v>
      </c>
      <c r="BI646" s="27">
        <v>4</v>
      </c>
      <c r="BJ646" s="27">
        <v>16</v>
      </c>
      <c r="BK646" s="27" t="s">
        <v>1427</v>
      </c>
      <c r="BL646" s="27">
        <v>116</v>
      </c>
      <c r="BM646" s="27" t="s">
        <v>3131</v>
      </c>
      <c r="BN646" s="27">
        <v>5</v>
      </c>
      <c r="BO646" s="29">
        <v>4</v>
      </c>
      <c r="BP646" s="27">
        <v>40</v>
      </c>
      <c r="BQ646" s="27">
        <v>0</v>
      </c>
      <c r="BR646" s="27" t="s">
        <v>1427</v>
      </c>
      <c r="BS646" s="27">
        <v>1</v>
      </c>
      <c r="BT646" s="27">
        <v>1</v>
      </c>
      <c r="BU646" s="29">
        <v>3</v>
      </c>
    </row>
    <row r="647" spans="1:73" ht="30" hidden="1" outlineLevel="2" x14ac:dyDescent="0.25">
      <c r="A647" s="27">
        <v>32</v>
      </c>
      <c r="B647" s="28">
        <v>44445.324976851851</v>
      </c>
      <c r="C647" s="28">
        <v>44445.328657407408</v>
      </c>
      <c r="D647" s="2" t="s">
        <v>75</v>
      </c>
      <c r="E647" s="27">
        <v>100</v>
      </c>
      <c r="F647" s="27">
        <v>317</v>
      </c>
      <c r="G647" s="27">
        <v>1</v>
      </c>
      <c r="H647" s="28">
        <v>44445.32866136574</v>
      </c>
      <c r="I647" s="2" t="s">
        <v>76</v>
      </c>
      <c r="J647" s="27">
        <v>45.40960693359375</v>
      </c>
      <c r="K647" s="27">
        <v>11.894699096679688</v>
      </c>
      <c r="L647" s="2" t="s">
        <v>15</v>
      </c>
      <c r="M647" s="2" t="s">
        <v>16</v>
      </c>
      <c r="N647" s="3">
        <v>6</v>
      </c>
      <c r="O647" s="27" t="s">
        <v>1427</v>
      </c>
      <c r="P647" s="27" t="s">
        <v>1427</v>
      </c>
      <c r="Q647" s="27" t="s">
        <v>1427</v>
      </c>
      <c r="R647" s="27">
        <f t="shared" ref="R647:R710" si="45">IF($O647=".",0,1)+IF($P647=".",0,1)+IF($Q647=".",0,1)</f>
        <v>0</v>
      </c>
      <c r="S647" s="27"/>
      <c r="T647" s="27"/>
      <c r="U647" s="27"/>
      <c r="V647" s="27"/>
      <c r="W647" s="27"/>
      <c r="X647" s="27"/>
      <c r="Y647" s="27"/>
      <c r="Z647" s="27" t="s">
        <v>1489</v>
      </c>
      <c r="AA647" s="27" t="s">
        <v>1490</v>
      </c>
      <c r="AB647" s="27" t="s">
        <v>1491</v>
      </c>
      <c r="AC647" s="27">
        <f t="shared" ref="AC647:AC710" si="46">IF($Z647=".",0,1)+IF($AA647=".",0,1)+IF($AB647=".",0,1)</f>
        <v>3</v>
      </c>
      <c r="AD647" s="27">
        <v>1</v>
      </c>
      <c r="AE647" s="27"/>
      <c r="AF647" s="27"/>
      <c r="AG647" s="27"/>
      <c r="AH647" s="27">
        <v>1</v>
      </c>
      <c r="AI647" s="27">
        <v>1</v>
      </c>
      <c r="AJ647" s="27"/>
      <c r="AK647" s="27"/>
      <c r="AL647" s="29">
        <v>0</v>
      </c>
      <c r="AM647" s="29">
        <v>0</v>
      </c>
      <c r="AN647" s="29">
        <v>4</v>
      </c>
      <c r="AO647" s="29">
        <v>8</v>
      </c>
      <c r="AP647" s="29">
        <v>3</v>
      </c>
      <c r="AQ647" s="29">
        <v>6</v>
      </c>
      <c r="AR647" s="29">
        <v>2</v>
      </c>
      <c r="AS647" s="29">
        <v>4</v>
      </c>
      <c r="AT647" s="29">
        <f t="shared" ref="AT647:AT710" si="47">IF(AN647=".",".",SUM(AN647:AS647)/6)</f>
        <v>4.5</v>
      </c>
      <c r="AU647" s="29">
        <v>1</v>
      </c>
      <c r="AV647" s="29">
        <v>3</v>
      </c>
      <c r="AW647" s="29">
        <v>0</v>
      </c>
      <c r="AX647" s="29">
        <v>24</v>
      </c>
      <c r="AY647" s="29">
        <v>1</v>
      </c>
      <c r="AZ647" s="27" t="s">
        <v>1427</v>
      </c>
      <c r="BA647" s="27">
        <v>67</v>
      </c>
      <c r="BB647" s="27">
        <v>1</v>
      </c>
      <c r="BC647" s="27">
        <v>0</v>
      </c>
      <c r="BD647" s="27">
        <v>0</v>
      </c>
      <c r="BE647" s="27">
        <v>0</v>
      </c>
      <c r="BF647" s="27" t="s">
        <v>2719</v>
      </c>
      <c r="BG647" s="27">
        <v>164</v>
      </c>
      <c r="BH647" s="27" t="s">
        <v>1427</v>
      </c>
      <c r="BI647" s="27">
        <v>4</v>
      </c>
      <c r="BJ647" s="27">
        <v>16</v>
      </c>
      <c r="BK647" s="27" t="s">
        <v>1427</v>
      </c>
      <c r="BL647" s="27">
        <v>110</v>
      </c>
      <c r="BM647" s="27" t="s">
        <v>1427</v>
      </c>
      <c r="BN647" s="27">
        <v>4</v>
      </c>
      <c r="BO647" s="29">
        <v>3</v>
      </c>
      <c r="BP647" s="27">
        <v>20</v>
      </c>
      <c r="BQ647" s="27">
        <v>0</v>
      </c>
      <c r="BR647" s="27" t="s">
        <v>1427</v>
      </c>
      <c r="BS647" s="27">
        <v>1</v>
      </c>
      <c r="BT647" s="27">
        <v>0</v>
      </c>
      <c r="BU647" s="29">
        <v>3</v>
      </c>
    </row>
    <row r="648" spans="1:73" ht="45" hidden="1" outlineLevel="2" x14ac:dyDescent="0.25">
      <c r="A648" s="27">
        <v>35</v>
      </c>
      <c r="B648" s="28">
        <v>44445.329212962963</v>
      </c>
      <c r="C648" s="28">
        <v>44445.331689814811</v>
      </c>
      <c r="D648" s="2" t="s">
        <v>81</v>
      </c>
      <c r="E648" s="27">
        <v>100</v>
      </c>
      <c r="F648" s="27">
        <v>214</v>
      </c>
      <c r="G648" s="27">
        <v>1</v>
      </c>
      <c r="H648" s="28">
        <v>44445.331701712959</v>
      </c>
      <c r="I648" s="2" t="s">
        <v>82</v>
      </c>
      <c r="J648" s="27">
        <v>45.581893920898438</v>
      </c>
      <c r="K648" s="27">
        <v>9.2682952880859375</v>
      </c>
      <c r="L648" s="2" t="s">
        <v>15</v>
      </c>
      <c r="M648" s="2" t="s">
        <v>16</v>
      </c>
      <c r="N648" s="3">
        <v>6</v>
      </c>
      <c r="O648" s="27" t="s">
        <v>1427</v>
      </c>
      <c r="P648" s="27" t="s">
        <v>1427</v>
      </c>
      <c r="Q648" s="27" t="s">
        <v>1427</v>
      </c>
      <c r="R648" s="27">
        <f t="shared" si="45"/>
        <v>0</v>
      </c>
      <c r="S648" s="27"/>
      <c r="T648" s="27"/>
      <c r="U648" s="27"/>
      <c r="V648" s="27"/>
      <c r="W648" s="27"/>
      <c r="X648" s="27"/>
      <c r="Y648" s="27"/>
      <c r="Z648" s="27" t="s">
        <v>1498</v>
      </c>
      <c r="AA648" s="27" t="s">
        <v>1499</v>
      </c>
      <c r="AB648" s="27" t="s">
        <v>1500</v>
      </c>
      <c r="AC648" s="27">
        <f t="shared" si="46"/>
        <v>3</v>
      </c>
      <c r="AD648" s="27">
        <v>1</v>
      </c>
      <c r="AE648" s="27"/>
      <c r="AF648" s="27"/>
      <c r="AG648" s="27"/>
      <c r="AH648" s="27"/>
      <c r="AI648" s="27">
        <v>2</v>
      </c>
      <c r="AJ648" s="27"/>
      <c r="AK648" s="27"/>
      <c r="AL648" s="29">
        <v>0</v>
      </c>
      <c r="AM648" s="29">
        <v>0</v>
      </c>
      <c r="AN648" s="29">
        <v>10</v>
      </c>
      <c r="AO648" s="29">
        <v>8</v>
      </c>
      <c r="AP648" s="29">
        <v>8</v>
      </c>
      <c r="AQ648" s="29">
        <v>7</v>
      </c>
      <c r="AR648" s="29">
        <v>6</v>
      </c>
      <c r="AS648" s="29">
        <v>9</v>
      </c>
      <c r="AT648" s="29">
        <f t="shared" si="47"/>
        <v>8</v>
      </c>
      <c r="AU648" s="29">
        <v>7</v>
      </c>
      <c r="AV648" s="29">
        <v>8</v>
      </c>
      <c r="AW648" s="29">
        <v>0</v>
      </c>
      <c r="AX648" s="29">
        <v>20</v>
      </c>
      <c r="AY648" s="29">
        <v>1</v>
      </c>
      <c r="AZ648" s="27" t="s">
        <v>1427</v>
      </c>
      <c r="BA648" s="27">
        <v>58</v>
      </c>
      <c r="BB648" s="27">
        <v>1</v>
      </c>
      <c r="BC648" s="27">
        <v>0</v>
      </c>
      <c r="BD648" s="27">
        <v>0</v>
      </c>
      <c r="BE648" s="27">
        <v>0</v>
      </c>
      <c r="BF648" s="27" t="s">
        <v>2720</v>
      </c>
      <c r="BG648" s="27">
        <v>164</v>
      </c>
      <c r="BH648" s="27" t="s">
        <v>1427</v>
      </c>
      <c r="BI648" s="27">
        <v>3</v>
      </c>
      <c r="BJ648" s="27">
        <v>16</v>
      </c>
      <c r="BK648" s="27" t="s">
        <v>1427</v>
      </c>
      <c r="BL648" s="27" t="s">
        <v>1427</v>
      </c>
      <c r="BM648" s="27" t="s">
        <v>1427</v>
      </c>
      <c r="BN648" s="27">
        <v>4</v>
      </c>
      <c r="BO648" s="29">
        <v>4</v>
      </c>
      <c r="BP648" s="27">
        <v>180</v>
      </c>
      <c r="BQ648" s="27">
        <v>0</v>
      </c>
      <c r="BR648" s="27" t="s">
        <v>1427</v>
      </c>
      <c r="BS648" s="27">
        <v>1</v>
      </c>
      <c r="BT648" s="27">
        <v>1</v>
      </c>
      <c r="BU648" s="29">
        <v>5</v>
      </c>
    </row>
    <row r="649" spans="1:73" ht="30" hidden="1" outlineLevel="2" x14ac:dyDescent="0.25">
      <c r="A649" s="27">
        <v>44</v>
      </c>
      <c r="B649" s="28">
        <v>44445.347557870373</v>
      </c>
      <c r="C649" s="28">
        <v>44445.350798611114</v>
      </c>
      <c r="D649" s="2" t="s">
        <v>100</v>
      </c>
      <c r="E649" s="27">
        <v>100</v>
      </c>
      <c r="F649" s="27">
        <v>280</v>
      </c>
      <c r="G649" s="27">
        <v>1</v>
      </c>
      <c r="H649" s="28">
        <v>44445.350812175922</v>
      </c>
      <c r="I649" s="2" t="s">
        <v>101</v>
      </c>
      <c r="J649" s="27">
        <v>45.40960693359375</v>
      </c>
      <c r="K649" s="27">
        <v>11.894699096679688</v>
      </c>
      <c r="L649" s="2" t="s">
        <v>15</v>
      </c>
      <c r="M649" s="2" t="s">
        <v>16</v>
      </c>
      <c r="N649" s="3">
        <v>6</v>
      </c>
      <c r="O649" s="27" t="s">
        <v>1427</v>
      </c>
      <c r="P649" s="27" t="s">
        <v>1427</v>
      </c>
      <c r="Q649" s="27" t="s">
        <v>1427</v>
      </c>
      <c r="R649" s="27">
        <f t="shared" si="45"/>
        <v>0</v>
      </c>
      <c r="S649" s="27"/>
      <c r="T649" s="27"/>
      <c r="U649" s="27"/>
      <c r="V649" s="27"/>
      <c r="W649" s="27"/>
      <c r="X649" s="27"/>
      <c r="Y649" s="27"/>
      <c r="Z649" s="27" t="s">
        <v>1513</v>
      </c>
      <c r="AA649" s="27" t="s">
        <v>1514</v>
      </c>
      <c r="AB649" s="27" t="s">
        <v>1515</v>
      </c>
      <c r="AC649" s="27">
        <f t="shared" si="46"/>
        <v>3</v>
      </c>
      <c r="AD649" s="27"/>
      <c r="AE649" s="27"/>
      <c r="AF649" s="27">
        <v>1</v>
      </c>
      <c r="AG649" s="27"/>
      <c r="AH649" s="27"/>
      <c r="AI649" s="27">
        <v>1</v>
      </c>
      <c r="AJ649" s="27">
        <v>1</v>
      </c>
      <c r="AK649" s="27"/>
      <c r="AL649" s="29">
        <v>0</v>
      </c>
      <c r="AM649" s="29">
        <v>0</v>
      </c>
      <c r="AN649" s="29">
        <v>7</v>
      </c>
      <c r="AO649" s="29">
        <v>8</v>
      </c>
      <c r="AP649" s="29">
        <v>8</v>
      </c>
      <c r="AQ649" s="29">
        <v>7</v>
      </c>
      <c r="AR649" s="29">
        <v>6</v>
      </c>
      <c r="AS649" s="29">
        <v>10</v>
      </c>
      <c r="AT649" s="29">
        <f t="shared" si="47"/>
        <v>7.666666666666667</v>
      </c>
      <c r="AU649" s="29">
        <v>6</v>
      </c>
      <c r="AV649" s="29">
        <v>7</v>
      </c>
      <c r="AW649" s="29">
        <v>0</v>
      </c>
      <c r="AX649" s="29">
        <v>43</v>
      </c>
      <c r="AY649" s="29">
        <v>1</v>
      </c>
      <c r="AZ649" s="27" t="s">
        <v>1427</v>
      </c>
      <c r="BA649" s="27">
        <v>67</v>
      </c>
      <c r="BB649" s="27">
        <v>1</v>
      </c>
      <c r="BC649" s="27">
        <v>0</v>
      </c>
      <c r="BD649" s="27">
        <v>0</v>
      </c>
      <c r="BE649" s="27">
        <v>0</v>
      </c>
      <c r="BF649" s="27" t="s">
        <v>2726</v>
      </c>
      <c r="BG649" s="27">
        <v>168</v>
      </c>
      <c r="BH649" s="27" t="s">
        <v>1427</v>
      </c>
      <c r="BI649" s="27">
        <v>5</v>
      </c>
      <c r="BJ649" s="27">
        <v>15</v>
      </c>
      <c r="BK649" s="27" t="s">
        <v>1427</v>
      </c>
      <c r="BL649" s="27">
        <v>111</v>
      </c>
      <c r="BM649" s="27" t="s">
        <v>1427</v>
      </c>
      <c r="BN649" s="27">
        <v>5</v>
      </c>
      <c r="BO649" s="29">
        <v>4</v>
      </c>
      <c r="BP649" s="27">
        <v>60</v>
      </c>
      <c r="BQ649" s="27">
        <v>1</v>
      </c>
      <c r="BR649" s="27">
        <v>1</v>
      </c>
      <c r="BS649" s="27">
        <v>1</v>
      </c>
      <c r="BT649" s="27">
        <v>1</v>
      </c>
      <c r="BU649" s="29">
        <v>2</v>
      </c>
    </row>
    <row r="650" spans="1:73" ht="45" hidden="1" outlineLevel="2" x14ac:dyDescent="0.25">
      <c r="A650" s="27">
        <v>47</v>
      </c>
      <c r="B650" s="28">
        <v>44445.356273148151</v>
      </c>
      <c r="C650" s="28">
        <v>44445.357905092591</v>
      </c>
      <c r="D650" s="2" t="s">
        <v>106</v>
      </c>
      <c r="E650" s="27">
        <v>100</v>
      </c>
      <c r="F650" s="27">
        <v>140</v>
      </c>
      <c r="G650" s="27">
        <v>1</v>
      </c>
      <c r="H650" s="28">
        <v>44445.35791053241</v>
      </c>
      <c r="I650" s="2" t="s">
        <v>107</v>
      </c>
      <c r="J650" s="27">
        <v>41.890396118164063</v>
      </c>
      <c r="K650" s="27">
        <v>12.512603759765625</v>
      </c>
      <c r="L650" s="2" t="s">
        <v>15</v>
      </c>
      <c r="M650" s="2" t="s">
        <v>16</v>
      </c>
      <c r="N650" s="3">
        <v>6</v>
      </c>
      <c r="O650" s="27" t="s">
        <v>1427</v>
      </c>
      <c r="P650" s="27" t="s">
        <v>1427</v>
      </c>
      <c r="Q650" s="27" t="s">
        <v>1427</v>
      </c>
      <c r="R650" s="27">
        <f t="shared" si="45"/>
        <v>0</v>
      </c>
      <c r="S650" s="27"/>
      <c r="T650" s="27"/>
      <c r="U650" s="27"/>
      <c r="V650" s="27"/>
      <c r="W650" s="27"/>
      <c r="X650" s="27"/>
      <c r="Y650" s="27"/>
      <c r="Z650" s="27" t="s">
        <v>1516</v>
      </c>
      <c r="AA650" s="27" t="s">
        <v>1516</v>
      </c>
      <c r="AB650" s="27" t="s">
        <v>1516</v>
      </c>
      <c r="AC650" s="27">
        <f t="shared" si="46"/>
        <v>3</v>
      </c>
      <c r="AD650" s="27"/>
      <c r="AE650" s="27"/>
      <c r="AF650" s="27"/>
      <c r="AG650" s="27"/>
      <c r="AH650" s="27"/>
      <c r="AI650" s="27"/>
      <c r="AJ650" s="27"/>
      <c r="AK650" s="27"/>
      <c r="AL650" s="29">
        <v>1</v>
      </c>
      <c r="AM650" s="29">
        <v>1</v>
      </c>
      <c r="AN650" s="29">
        <v>7</v>
      </c>
      <c r="AO650" s="29">
        <v>8</v>
      </c>
      <c r="AP650" s="29">
        <v>7</v>
      </c>
      <c r="AQ650" s="29">
        <v>7</v>
      </c>
      <c r="AR650" s="29">
        <v>6</v>
      </c>
      <c r="AS650" s="29">
        <v>8</v>
      </c>
      <c r="AT650" s="29">
        <f t="shared" si="47"/>
        <v>7.166666666666667</v>
      </c>
      <c r="AU650" s="29">
        <v>6</v>
      </c>
      <c r="AV650" s="29">
        <v>6</v>
      </c>
      <c r="AW650" s="29">
        <v>0</v>
      </c>
      <c r="AX650" s="29">
        <v>51</v>
      </c>
      <c r="AY650" s="29">
        <v>1</v>
      </c>
      <c r="AZ650" s="27" t="s">
        <v>1427</v>
      </c>
      <c r="BA650" s="27">
        <v>12</v>
      </c>
      <c r="BB650" s="27">
        <v>1</v>
      </c>
      <c r="BC650" s="27">
        <v>0</v>
      </c>
      <c r="BD650" s="27">
        <v>0</v>
      </c>
      <c r="BE650" s="27">
        <v>0</v>
      </c>
      <c r="BF650" s="27" t="s">
        <v>2728</v>
      </c>
      <c r="BG650" s="27">
        <v>166</v>
      </c>
      <c r="BH650" s="27" t="s">
        <v>1427</v>
      </c>
      <c r="BI650" s="27">
        <v>7</v>
      </c>
      <c r="BJ650" s="27" t="s">
        <v>1427</v>
      </c>
      <c r="BK650" s="27" t="s">
        <v>1427</v>
      </c>
      <c r="BL650" s="27" t="s">
        <v>1427</v>
      </c>
      <c r="BM650" s="27" t="s">
        <v>1427</v>
      </c>
      <c r="BN650" s="27">
        <v>1</v>
      </c>
      <c r="BO650" s="29">
        <v>3</v>
      </c>
      <c r="BP650" s="27">
        <v>30</v>
      </c>
      <c r="BQ650" s="27">
        <v>0</v>
      </c>
      <c r="BR650" s="27" t="s">
        <v>1427</v>
      </c>
      <c r="BS650" s="27">
        <v>1</v>
      </c>
      <c r="BT650" s="27">
        <v>1</v>
      </c>
      <c r="BU650" s="29">
        <v>1</v>
      </c>
    </row>
    <row r="651" spans="1:73" ht="45" hidden="1" outlineLevel="2" x14ac:dyDescent="0.25">
      <c r="A651" s="27">
        <v>49</v>
      </c>
      <c r="B651" s="28">
        <v>44445.362627314818</v>
      </c>
      <c r="C651" s="28">
        <v>44445.364803240744</v>
      </c>
      <c r="D651" s="2" t="s">
        <v>110</v>
      </c>
      <c r="E651" s="27">
        <v>100</v>
      </c>
      <c r="F651" s="27">
        <v>188</v>
      </c>
      <c r="G651" s="27">
        <v>1</v>
      </c>
      <c r="H651" s="28">
        <v>44445.364814375003</v>
      </c>
      <c r="I651" s="2" t="s">
        <v>111</v>
      </c>
      <c r="J651" s="27">
        <v>43.147903442382813</v>
      </c>
      <c r="K651" s="27">
        <v>12.109695434570313</v>
      </c>
      <c r="L651" s="2" t="s">
        <v>15</v>
      </c>
      <c r="M651" s="2" t="s">
        <v>16</v>
      </c>
      <c r="N651" s="3">
        <v>6</v>
      </c>
      <c r="O651" s="27" t="s">
        <v>1427</v>
      </c>
      <c r="P651" s="27" t="s">
        <v>1427</v>
      </c>
      <c r="Q651" s="27" t="s">
        <v>1427</v>
      </c>
      <c r="R651" s="27">
        <f t="shared" si="45"/>
        <v>0</v>
      </c>
      <c r="S651" s="27"/>
      <c r="T651" s="27"/>
      <c r="U651" s="27"/>
      <c r="V651" s="27"/>
      <c r="W651" s="27"/>
      <c r="X651" s="27"/>
      <c r="Y651" s="27"/>
      <c r="Z651" s="27" t="s">
        <v>1520</v>
      </c>
      <c r="AA651" s="27" t="s">
        <v>1521</v>
      </c>
      <c r="AB651" s="27" t="s">
        <v>1522</v>
      </c>
      <c r="AC651" s="27">
        <f t="shared" si="46"/>
        <v>3</v>
      </c>
      <c r="AD651" s="27"/>
      <c r="AE651" s="27"/>
      <c r="AF651" s="27">
        <v>1</v>
      </c>
      <c r="AG651" s="27"/>
      <c r="AH651" s="27"/>
      <c r="AI651" s="27">
        <v>2</v>
      </c>
      <c r="AJ651" s="27"/>
      <c r="AK651" s="27"/>
      <c r="AL651" s="29">
        <v>0</v>
      </c>
      <c r="AM651" s="29">
        <v>0</v>
      </c>
      <c r="AN651" s="29">
        <v>8</v>
      </c>
      <c r="AO651" s="29">
        <v>7</v>
      </c>
      <c r="AP651" s="29">
        <v>7</v>
      </c>
      <c r="AQ651" s="29">
        <v>8</v>
      </c>
      <c r="AR651" s="29">
        <v>3</v>
      </c>
      <c r="AS651" s="29">
        <v>9</v>
      </c>
      <c r="AT651" s="29">
        <f t="shared" si="47"/>
        <v>7</v>
      </c>
      <c r="AU651" s="29">
        <v>6</v>
      </c>
      <c r="AV651" s="29">
        <v>6</v>
      </c>
      <c r="AW651" s="29">
        <v>0</v>
      </c>
      <c r="AX651" s="29">
        <v>21</v>
      </c>
      <c r="AY651" s="29">
        <v>1</v>
      </c>
      <c r="AZ651" s="27" t="s">
        <v>1427</v>
      </c>
      <c r="BA651" s="27">
        <v>58</v>
      </c>
      <c r="BB651" s="27">
        <v>1</v>
      </c>
      <c r="BC651" s="27">
        <v>0</v>
      </c>
      <c r="BD651" s="27">
        <v>0</v>
      </c>
      <c r="BE651" s="27">
        <v>0</v>
      </c>
      <c r="BF651" s="27" t="s">
        <v>2720</v>
      </c>
      <c r="BG651" s="27">
        <v>164</v>
      </c>
      <c r="BH651" s="27" t="s">
        <v>1427</v>
      </c>
      <c r="BI651" s="27">
        <v>3</v>
      </c>
      <c r="BJ651" s="27">
        <v>12</v>
      </c>
      <c r="BK651" s="27" t="s">
        <v>1427</v>
      </c>
      <c r="BL651" s="27" t="s">
        <v>1427</v>
      </c>
      <c r="BM651" s="27" t="s">
        <v>1427</v>
      </c>
      <c r="BN651" s="27">
        <v>4</v>
      </c>
      <c r="BO651" s="29">
        <v>4</v>
      </c>
      <c r="BP651" s="27">
        <v>60</v>
      </c>
      <c r="BQ651" s="27">
        <v>0</v>
      </c>
      <c r="BR651" s="27" t="s">
        <v>1427</v>
      </c>
      <c r="BS651" s="27">
        <v>1</v>
      </c>
      <c r="BT651" s="27">
        <v>1</v>
      </c>
      <c r="BU651" s="29">
        <v>2</v>
      </c>
    </row>
    <row r="652" spans="1:73" ht="30" hidden="1" outlineLevel="2" x14ac:dyDescent="0.25">
      <c r="A652" s="27">
        <v>58</v>
      </c>
      <c r="B652" s="28">
        <v>44445.377881944441</v>
      </c>
      <c r="C652" s="28">
        <v>44445.381574074076</v>
      </c>
      <c r="D652" s="2" t="s">
        <v>127</v>
      </c>
      <c r="E652" s="27">
        <v>100</v>
      </c>
      <c r="F652" s="27">
        <v>318</v>
      </c>
      <c r="G652" s="27">
        <v>1</v>
      </c>
      <c r="H652" s="28">
        <v>44445.381584675924</v>
      </c>
      <c r="I652" s="2" t="s">
        <v>128</v>
      </c>
      <c r="J652" s="27">
        <v>45.538604736328125</v>
      </c>
      <c r="K652" s="27">
        <v>10.210601806640625</v>
      </c>
      <c r="L652" s="2" t="s">
        <v>15</v>
      </c>
      <c r="M652" s="2" t="s">
        <v>16</v>
      </c>
      <c r="N652" s="3">
        <v>6</v>
      </c>
      <c r="O652" s="27" t="s">
        <v>1427</v>
      </c>
      <c r="P652" s="27" t="s">
        <v>1427</v>
      </c>
      <c r="Q652" s="27" t="s">
        <v>1427</v>
      </c>
      <c r="R652" s="27">
        <f t="shared" si="45"/>
        <v>0</v>
      </c>
      <c r="S652" s="27"/>
      <c r="T652" s="27"/>
      <c r="U652" s="27"/>
      <c r="V652" s="27"/>
      <c r="W652" s="27"/>
      <c r="X652" s="27"/>
      <c r="Y652" s="27"/>
      <c r="Z652" s="27" t="s">
        <v>1537</v>
      </c>
      <c r="AA652" s="27" t="s">
        <v>1538</v>
      </c>
      <c r="AB652" s="27" t="s">
        <v>1539</v>
      </c>
      <c r="AC652" s="27">
        <f t="shared" si="46"/>
        <v>3</v>
      </c>
      <c r="AD652" s="27">
        <v>3</v>
      </c>
      <c r="AE652" s="27"/>
      <c r="AF652" s="27"/>
      <c r="AG652" s="27"/>
      <c r="AH652" s="27"/>
      <c r="AI652" s="27"/>
      <c r="AJ652" s="27"/>
      <c r="AK652" s="27"/>
      <c r="AL652" s="29">
        <v>0</v>
      </c>
      <c r="AM652" s="29">
        <v>0</v>
      </c>
      <c r="AN652" s="29">
        <v>8</v>
      </c>
      <c r="AO652" s="29">
        <v>6</v>
      </c>
      <c r="AP652" s="29">
        <v>3</v>
      </c>
      <c r="AQ652" s="29">
        <v>8</v>
      </c>
      <c r="AR652" s="29">
        <v>5</v>
      </c>
      <c r="AS652" s="29">
        <v>5</v>
      </c>
      <c r="AT652" s="29">
        <f t="shared" si="47"/>
        <v>5.833333333333333</v>
      </c>
      <c r="AU652" s="29">
        <v>6</v>
      </c>
      <c r="AV652" s="29">
        <v>7</v>
      </c>
      <c r="AW652" s="29">
        <v>1</v>
      </c>
      <c r="AX652" s="29">
        <v>46</v>
      </c>
      <c r="AY652" s="29">
        <v>1</v>
      </c>
      <c r="AZ652" s="27" t="s">
        <v>1427</v>
      </c>
      <c r="BA652" s="27">
        <v>50</v>
      </c>
      <c r="BB652" s="27">
        <v>1</v>
      </c>
      <c r="BC652" s="27">
        <v>0</v>
      </c>
      <c r="BD652" s="27">
        <v>0</v>
      </c>
      <c r="BE652" s="27">
        <v>0</v>
      </c>
      <c r="BF652" s="27" t="s">
        <v>2595</v>
      </c>
      <c r="BG652" s="27">
        <v>172</v>
      </c>
      <c r="BH652" s="27" t="s">
        <v>1427</v>
      </c>
      <c r="BI652" s="27">
        <v>5</v>
      </c>
      <c r="BJ652" s="27">
        <v>15</v>
      </c>
      <c r="BK652" s="27" t="s">
        <v>1427</v>
      </c>
      <c r="BL652" s="27">
        <v>116</v>
      </c>
      <c r="BM652" s="27" t="s">
        <v>2612</v>
      </c>
      <c r="BN652" s="27">
        <v>3</v>
      </c>
      <c r="BO652" s="29">
        <v>3</v>
      </c>
      <c r="BP652" s="27">
        <v>60</v>
      </c>
      <c r="BQ652" s="27">
        <v>0</v>
      </c>
      <c r="BR652" s="27" t="s">
        <v>1427</v>
      </c>
      <c r="BS652" s="27">
        <v>1</v>
      </c>
      <c r="BT652" s="27">
        <v>1</v>
      </c>
      <c r="BU652" s="29">
        <v>2</v>
      </c>
    </row>
    <row r="653" spans="1:73" ht="45" hidden="1" outlineLevel="2" x14ac:dyDescent="0.25">
      <c r="A653" s="27">
        <v>73</v>
      </c>
      <c r="B653" s="28">
        <v>44445.401076388887</v>
      </c>
      <c r="C653" s="28">
        <v>44445.406446759262</v>
      </c>
      <c r="D653" s="2" t="s">
        <v>145</v>
      </c>
      <c r="E653" s="27">
        <v>100</v>
      </c>
      <c r="F653" s="27">
        <v>464</v>
      </c>
      <c r="G653" s="27">
        <v>1</v>
      </c>
      <c r="H653" s="28">
        <v>44445.4064616088</v>
      </c>
      <c r="I653" s="2" t="s">
        <v>157</v>
      </c>
      <c r="J653" s="27">
        <v>45.436904907226563</v>
      </c>
      <c r="K653" s="27">
        <v>11.747695922851563</v>
      </c>
      <c r="L653" s="2" t="s">
        <v>15</v>
      </c>
      <c r="M653" s="2" t="s">
        <v>16</v>
      </c>
      <c r="N653" s="3">
        <v>6</v>
      </c>
      <c r="O653" s="27" t="s">
        <v>1427</v>
      </c>
      <c r="P653" s="27" t="s">
        <v>1427</v>
      </c>
      <c r="Q653" s="27" t="s">
        <v>1427</v>
      </c>
      <c r="R653" s="27">
        <f t="shared" si="45"/>
        <v>0</v>
      </c>
      <c r="S653" s="27"/>
      <c r="T653" s="27"/>
      <c r="U653" s="27"/>
      <c r="V653" s="27"/>
      <c r="W653" s="27"/>
      <c r="X653" s="27"/>
      <c r="Y653" s="27"/>
      <c r="Z653" s="27" t="s">
        <v>1558</v>
      </c>
      <c r="AA653" s="27" t="s">
        <v>1559</v>
      </c>
      <c r="AB653" s="27" t="s">
        <v>1560</v>
      </c>
      <c r="AC653" s="27">
        <f t="shared" si="46"/>
        <v>3</v>
      </c>
      <c r="AD653" s="27"/>
      <c r="AE653" s="27">
        <v>1</v>
      </c>
      <c r="AF653" s="27">
        <v>1</v>
      </c>
      <c r="AG653" s="27"/>
      <c r="AH653" s="27"/>
      <c r="AI653" s="27"/>
      <c r="AJ653" s="27"/>
      <c r="AK653" s="27">
        <v>1</v>
      </c>
      <c r="AL653" s="29">
        <v>0</v>
      </c>
      <c r="AM653" s="29">
        <v>0</v>
      </c>
      <c r="AN653" s="29">
        <v>6</v>
      </c>
      <c r="AO653" s="29">
        <v>9</v>
      </c>
      <c r="AP653" s="29">
        <v>6</v>
      </c>
      <c r="AQ653" s="29">
        <v>7</v>
      </c>
      <c r="AR653" s="29">
        <v>9</v>
      </c>
      <c r="AS653" s="29">
        <v>6</v>
      </c>
      <c r="AT653" s="29">
        <f t="shared" si="47"/>
        <v>7.166666666666667</v>
      </c>
      <c r="AU653" s="29">
        <v>5</v>
      </c>
      <c r="AV653" s="29">
        <v>5</v>
      </c>
      <c r="AW653" s="29">
        <v>1</v>
      </c>
      <c r="AX653" s="29">
        <v>52</v>
      </c>
      <c r="AY653" s="29">
        <v>1</v>
      </c>
      <c r="AZ653" s="27" t="s">
        <v>1427</v>
      </c>
      <c r="BA653" s="27">
        <v>67</v>
      </c>
      <c r="BB653" s="27">
        <v>1</v>
      </c>
      <c r="BC653" s="27">
        <v>0</v>
      </c>
      <c r="BD653" s="27">
        <v>0</v>
      </c>
      <c r="BE653" s="27">
        <v>0</v>
      </c>
      <c r="BF653" s="27" t="s">
        <v>2697</v>
      </c>
      <c r="BG653" s="27">
        <v>172</v>
      </c>
      <c r="BH653" s="27" t="s">
        <v>1427</v>
      </c>
      <c r="BI653" s="27">
        <v>2</v>
      </c>
      <c r="BJ653" s="27" t="s">
        <v>1427</v>
      </c>
      <c r="BK653" s="27" t="s">
        <v>1427</v>
      </c>
      <c r="BL653" s="27" t="s">
        <v>1427</v>
      </c>
      <c r="BM653" s="27" t="s">
        <v>1427</v>
      </c>
      <c r="BN653" s="27">
        <v>4</v>
      </c>
      <c r="BO653" s="29">
        <v>2</v>
      </c>
      <c r="BP653" s="27">
        <v>60</v>
      </c>
      <c r="BQ653" s="27">
        <v>0</v>
      </c>
      <c r="BR653" s="27" t="s">
        <v>1427</v>
      </c>
      <c r="BS653" s="27">
        <v>1</v>
      </c>
      <c r="BT653" s="27">
        <v>1</v>
      </c>
      <c r="BU653" s="29">
        <v>3</v>
      </c>
    </row>
    <row r="654" spans="1:73" ht="30" hidden="1" outlineLevel="2" x14ac:dyDescent="0.25">
      <c r="A654" s="27">
        <v>79</v>
      </c>
      <c r="B654" s="28">
        <v>44445.408888888887</v>
      </c>
      <c r="C654" s="28">
        <v>44445.4143287037</v>
      </c>
      <c r="D654" s="2" t="s">
        <v>167</v>
      </c>
      <c r="E654" s="27">
        <v>100</v>
      </c>
      <c r="F654" s="27">
        <v>470</v>
      </c>
      <c r="G654" s="27">
        <v>1</v>
      </c>
      <c r="H654" s="28">
        <v>44445.414338287039</v>
      </c>
      <c r="I654" s="2" t="s">
        <v>168</v>
      </c>
      <c r="J654" s="27">
        <v>45.66180419921875</v>
      </c>
      <c r="K654" s="27">
        <v>12.2427978515625</v>
      </c>
      <c r="L654" s="2" t="s">
        <v>15</v>
      </c>
      <c r="M654" s="2" t="s">
        <v>16</v>
      </c>
      <c r="N654" s="3">
        <v>6</v>
      </c>
      <c r="O654" s="27" t="s">
        <v>1427</v>
      </c>
      <c r="P654" s="27" t="s">
        <v>1427</v>
      </c>
      <c r="Q654" s="27" t="s">
        <v>1427</v>
      </c>
      <c r="R654" s="27">
        <f t="shared" si="45"/>
        <v>0</v>
      </c>
      <c r="S654" s="27"/>
      <c r="T654" s="27"/>
      <c r="U654" s="27"/>
      <c r="V654" s="27"/>
      <c r="W654" s="27"/>
      <c r="X654" s="27"/>
      <c r="Y654" s="27"/>
      <c r="Z654" s="27" t="s">
        <v>1567</v>
      </c>
      <c r="AA654" s="27" t="s">
        <v>1441</v>
      </c>
      <c r="AB654" s="27" t="s">
        <v>1568</v>
      </c>
      <c r="AC654" s="27">
        <f t="shared" si="46"/>
        <v>3</v>
      </c>
      <c r="AD654" s="27">
        <v>1</v>
      </c>
      <c r="AE654" s="27">
        <v>1</v>
      </c>
      <c r="AF654" s="27"/>
      <c r="AG654" s="27"/>
      <c r="AH654" s="27"/>
      <c r="AI654" s="27"/>
      <c r="AJ654" s="27"/>
      <c r="AK654" s="27">
        <v>1</v>
      </c>
      <c r="AL654" s="29">
        <v>0</v>
      </c>
      <c r="AM654" s="29">
        <v>0</v>
      </c>
      <c r="AN654" s="29">
        <v>5</v>
      </c>
      <c r="AO654" s="29">
        <v>8</v>
      </c>
      <c r="AP654" s="29">
        <v>4</v>
      </c>
      <c r="AQ654" s="29">
        <v>9</v>
      </c>
      <c r="AR654" s="29">
        <v>7</v>
      </c>
      <c r="AS654" s="29">
        <v>9</v>
      </c>
      <c r="AT654" s="29">
        <f t="shared" si="47"/>
        <v>7</v>
      </c>
      <c r="AU654" s="29">
        <v>7</v>
      </c>
      <c r="AV654" s="29">
        <v>7</v>
      </c>
      <c r="AW654" s="29">
        <v>1</v>
      </c>
      <c r="AX654" s="29">
        <v>49</v>
      </c>
      <c r="AY654" s="29">
        <v>1</v>
      </c>
      <c r="AZ654" s="27" t="s">
        <v>1427</v>
      </c>
      <c r="BA654" s="27">
        <v>67</v>
      </c>
      <c r="BB654" s="27">
        <v>1</v>
      </c>
      <c r="BC654" s="27">
        <v>0</v>
      </c>
      <c r="BD654" s="27">
        <v>0</v>
      </c>
      <c r="BE654" s="27">
        <v>0</v>
      </c>
      <c r="BF654" s="27" t="s">
        <v>2744</v>
      </c>
      <c r="BG654" s="27">
        <v>166</v>
      </c>
      <c r="BH654" s="27" t="s">
        <v>1427</v>
      </c>
      <c r="BI654" s="27">
        <v>3</v>
      </c>
      <c r="BJ654" s="27" t="s">
        <v>1427</v>
      </c>
      <c r="BK654" s="27" t="s">
        <v>1427</v>
      </c>
      <c r="BL654" s="27" t="s">
        <v>1427</v>
      </c>
      <c r="BM654" s="27" t="s">
        <v>1427</v>
      </c>
      <c r="BN654" s="27">
        <v>1</v>
      </c>
      <c r="BO654" s="29">
        <v>3</v>
      </c>
      <c r="BP654" s="27">
        <v>90</v>
      </c>
      <c r="BQ654" s="27">
        <v>0</v>
      </c>
      <c r="BR654" s="27" t="s">
        <v>1427</v>
      </c>
      <c r="BS654" s="27">
        <v>1</v>
      </c>
      <c r="BT654" s="27">
        <v>0</v>
      </c>
      <c r="BU654" s="29">
        <v>1</v>
      </c>
    </row>
    <row r="655" spans="1:73" ht="30" hidden="1" outlineLevel="2" x14ac:dyDescent="0.25">
      <c r="A655" s="27">
        <v>85</v>
      </c>
      <c r="B655" s="28">
        <v>44445.416250000002</v>
      </c>
      <c r="C655" s="28">
        <v>44445.418935185182</v>
      </c>
      <c r="D655" s="2" t="s">
        <v>179</v>
      </c>
      <c r="E655" s="27">
        <v>100</v>
      </c>
      <c r="F655" s="27">
        <v>231</v>
      </c>
      <c r="G655" s="27">
        <v>1</v>
      </c>
      <c r="H655" s="28">
        <v>44445.418947418984</v>
      </c>
      <c r="I655" s="2" t="s">
        <v>180</v>
      </c>
      <c r="J655" s="27">
        <v>45.472198486328125</v>
      </c>
      <c r="K655" s="27">
        <v>9.19219970703125</v>
      </c>
      <c r="L655" s="2" t="s">
        <v>15</v>
      </c>
      <c r="M655" s="2" t="s">
        <v>16</v>
      </c>
      <c r="N655" s="3">
        <v>6</v>
      </c>
      <c r="O655" s="27" t="s">
        <v>1427</v>
      </c>
      <c r="P655" s="27" t="s">
        <v>1427</v>
      </c>
      <c r="Q655" s="27" t="s">
        <v>1427</v>
      </c>
      <c r="R655" s="27">
        <f t="shared" si="45"/>
        <v>0</v>
      </c>
      <c r="S655" s="27"/>
      <c r="T655" s="27"/>
      <c r="U655" s="27"/>
      <c r="V655" s="27"/>
      <c r="W655" s="27"/>
      <c r="X655" s="27"/>
      <c r="Y655" s="27"/>
      <c r="Z655" s="27" t="s">
        <v>1575</v>
      </c>
      <c r="AA655" s="27" t="s">
        <v>1576</v>
      </c>
      <c r="AB655" s="27" t="s">
        <v>1577</v>
      </c>
      <c r="AC655" s="27">
        <f t="shared" si="46"/>
        <v>3</v>
      </c>
      <c r="AD655" s="27">
        <v>2</v>
      </c>
      <c r="AE655" s="27"/>
      <c r="AF655" s="27"/>
      <c r="AG655" s="27"/>
      <c r="AH655" s="27"/>
      <c r="AI655" s="27"/>
      <c r="AJ655" s="27"/>
      <c r="AK655" s="27"/>
      <c r="AL655" s="29">
        <v>0</v>
      </c>
      <c r="AM655" s="29">
        <v>0</v>
      </c>
      <c r="AN655" s="29">
        <v>6</v>
      </c>
      <c r="AO655" s="29">
        <v>4</v>
      </c>
      <c r="AP655" s="29">
        <v>7</v>
      </c>
      <c r="AQ655" s="29">
        <v>4</v>
      </c>
      <c r="AR655" s="29">
        <v>3</v>
      </c>
      <c r="AS655" s="29">
        <v>6</v>
      </c>
      <c r="AT655" s="29">
        <f t="shared" si="47"/>
        <v>5</v>
      </c>
      <c r="AU655" s="29">
        <v>5</v>
      </c>
      <c r="AV655" s="29">
        <v>5</v>
      </c>
      <c r="AW655" s="29">
        <v>0</v>
      </c>
      <c r="AX655" s="29">
        <v>44</v>
      </c>
      <c r="AY655" s="29">
        <v>1</v>
      </c>
      <c r="AZ655" s="27" t="s">
        <v>1427</v>
      </c>
      <c r="BA655" s="27">
        <v>58</v>
      </c>
      <c r="BB655" s="27">
        <v>1</v>
      </c>
      <c r="BC655" s="27">
        <v>0</v>
      </c>
      <c r="BD655" s="27">
        <v>0</v>
      </c>
      <c r="BE655" s="27">
        <v>0</v>
      </c>
      <c r="BF655" s="27" t="s">
        <v>2599</v>
      </c>
      <c r="BG655" s="27">
        <v>167</v>
      </c>
      <c r="BH655" s="27" t="s">
        <v>1427</v>
      </c>
      <c r="BI655" s="27">
        <v>5</v>
      </c>
      <c r="BJ655" s="27">
        <v>16</v>
      </c>
      <c r="BK655" s="27" t="s">
        <v>1427</v>
      </c>
      <c r="BL655" s="27">
        <v>112</v>
      </c>
      <c r="BM655" s="27" t="s">
        <v>1427</v>
      </c>
      <c r="BN655" s="27">
        <v>3</v>
      </c>
      <c r="BO655" s="29">
        <v>3</v>
      </c>
      <c r="BP655" s="27">
        <v>60</v>
      </c>
      <c r="BQ655" s="27">
        <v>0</v>
      </c>
      <c r="BR655" s="27" t="s">
        <v>1427</v>
      </c>
      <c r="BS655" s="27">
        <v>1</v>
      </c>
      <c r="BT655" s="27">
        <v>1</v>
      </c>
      <c r="BU655" s="29">
        <v>6</v>
      </c>
    </row>
    <row r="656" spans="1:73" ht="30" hidden="1" outlineLevel="2" x14ac:dyDescent="0.25">
      <c r="A656" s="27">
        <v>86</v>
      </c>
      <c r="B656" s="28">
        <v>44445.411770833336</v>
      </c>
      <c r="C656" s="28">
        <v>44445.419525462959</v>
      </c>
      <c r="D656" s="2" t="s">
        <v>181</v>
      </c>
      <c r="E656" s="27">
        <v>100</v>
      </c>
      <c r="F656" s="27">
        <v>669</v>
      </c>
      <c r="G656" s="27">
        <v>1</v>
      </c>
      <c r="H656" s="28">
        <v>44445.419537731483</v>
      </c>
      <c r="I656" s="2" t="s">
        <v>182</v>
      </c>
      <c r="J656" s="27">
        <v>45.40960693359375</v>
      </c>
      <c r="K656" s="27">
        <v>11.894699096679688</v>
      </c>
      <c r="L656" s="2" t="s">
        <v>15</v>
      </c>
      <c r="M656" s="2" t="s">
        <v>16</v>
      </c>
      <c r="N656" s="3">
        <v>6</v>
      </c>
      <c r="O656" s="27" t="s">
        <v>1427</v>
      </c>
      <c r="P656" s="27" t="s">
        <v>1427</v>
      </c>
      <c r="Q656" s="27" t="s">
        <v>1427</v>
      </c>
      <c r="R656" s="27">
        <f t="shared" si="45"/>
        <v>0</v>
      </c>
      <c r="S656" s="27"/>
      <c r="T656" s="27"/>
      <c r="U656" s="27"/>
      <c r="V656" s="27"/>
      <c r="W656" s="27"/>
      <c r="X656" s="27"/>
      <c r="Y656" s="27"/>
      <c r="Z656" s="27" t="s">
        <v>1453</v>
      </c>
      <c r="AA656" s="27" t="s">
        <v>1578</v>
      </c>
      <c r="AB656" s="27" t="s">
        <v>1579</v>
      </c>
      <c r="AC656" s="27">
        <f t="shared" si="46"/>
        <v>3</v>
      </c>
      <c r="AD656" s="27">
        <v>1</v>
      </c>
      <c r="AE656" s="27">
        <v>1</v>
      </c>
      <c r="AF656" s="27">
        <v>1</v>
      </c>
      <c r="AG656" s="27"/>
      <c r="AH656" s="27"/>
      <c r="AI656" s="27"/>
      <c r="AJ656" s="27"/>
      <c r="AK656" s="27"/>
      <c r="AL656" s="29">
        <v>0</v>
      </c>
      <c r="AM656" s="29">
        <v>0</v>
      </c>
      <c r="AN656" s="29">
        <v>7</v>
      </c>
      <c r="AO656" s="29">
        <v>5</v>
      </c>
      <c r="AP656" s="29">
        <v>6</v>
      </c>
      <c r="AQ656" s="29">
        <v>6</v>
      </c>
      <c r="AR656" s="29">
        <v>7</v>
      </c>
      <c r="AS656" s="29">
        <v>7</v>
      </c>
      <c r="AT656" s="29">
        <f t="shared" si="47"/>
        <v>6.333333333333333</v>
      </c>
      <c r="AU656" s="29">
        <v>5</v>
      </c>
      <c r="AV656" s="29">
        <v>5</v>
      </c>
      <c r="AW656" s="29">
        <v>0</v>
      </c>
      <c r="AX656" s="29">
        <v>69</v>
      </c>
      <c r="AY656" s="29">
        <v>1</v>
      </c>
      <c r="AZ656" s="27" t="s">
        <v>1427</v>
      </c>
      <c r="BA656" s="27">
        <v>53</v>
      </c>
      <c r="BB656" s="27">
        <v>1</v>
      </c>
      <c r="BC656" s="27">
        <v>0</v>
      </c>
      <c r="BD656" s="27">
        <v>0</v>
      </c>
      <c r="BE656" s="27">
        <v>0</v>
      </c>
      <c r="BF656" s="27" t="s">
        <v>2597</v>
      </c>
      <c r="BG656" s="27">
        <v>170</v>
      </c>
      <c r="BH656" s="27" t="s">
        <v>1427</v>
      </c>
      <c r="BI656" s="27">
        <v>3</v>
      </c>
      <c r="BJ656" s="27" t="s">
        <v>1427</v>
      </c>
      <c r="BK656" s="27" t="s">
        <v>1427</v>
      </c>
      <c r="BL656" s="27" t="s">
        <v>1427</v>
      </c>
      <c r="BM656" s="27" t="s">
        <v>1427</v>
      </c>
      <c r="BN656" s="27">
        <v>2</v>
      </c>
      <c r="BO656" s="29">
        <v>3</v>
      </c>
      <c r="BP656" s="27">
        <v>100</v>
      </c>
      <c r="BQ656" s="27">
        <v>0</v>
      </c>
      <c r="BR656" s="27" t="s">
        <v>1427</v>
      </c>
      <c r="BS656" s="27">
        <v>1</v>
      </c>
      <c r="BT656" s="27">
        <v>0</v>
      </c>
      <c r="BU656" s="29">
        <v>2</v>
      </c>
    </row>
    <row r="657" spans="1:73" ht="30" hidden="1" outlineLevel="2" x14ac:dyDescent="0.25">
      <c r="A657" s="27">
        <v>90</v>
      </c>
      <c r="B657" s="28">
        <v>44445.418240740742</v>
      </c>
      <c r="C657" s="28">
        <v>44445.423819444448</v>
      </c>
      <c r="D657" s="2" t="s">
        <v>189</v>
      </c>
      <c r="E657" s="27">
        <v>100</v>
      </c>
      <c r="F657" s="27">
        <v>482</v>
      </c>
      <c r="G657" s="27">
        <v>1</v>
      </c>
      <c r="H657" s="28">
        <v>44445.423829247688</v>
      </c>
      <c r="I657" s="2" t="s">
        <v>190</v>
      </c>
      <c r="J657" s="27">
        <v>44.488006591796875</v>
      </c>
      <c r="K657" s="27">
        <v>11.375198364257813</v>
      </c>
      <c r="L657" s="2" t="s">
        <v>15</v>
      </c>
      <c r="M657" s="2" t="s">
        <v>16</v>
      </c>
      <c r="N657" s="3">
        <v>6</v>
      </c>
      <c r="O657" s="27" t="s">
        <v>1427</v>
      </c>
      <c r="P657" s="27" t="s">
        <v>1427</v>
      </c>
      <c r="Q657" s="27" t="s">
        <v>1427</v>
      </c>
      <c r="R657" s="27">
        <f t="shared" si="45"/>
        <v>0</v>
      </c>
      <c r="S657" s="27"/>
      <c r="T657" s="27"/>
      <c r="U657" s="27"/>
      <c r="V657" s="27"/>
      <c r="W657" s="27"/>
      <c r="X657" s="27"/>
      <c r="Y657" s="27"/>
      <c r="Z657" s="27" t="s">
        <v>1589</v>
      </c>
      <c r="AA657" s="27" t="s">
        <v>1590</v>
      </c>
      <c r="AB657" s="27" t="s">
        <v>1591</v>
      </c>
      <c r="AC657" s="27">
        <f t="shared" si="46"/>
        <v>3</v>
      </c>
      <c r="AD657" s="27">
        <v>1</v>
      </c>
      <c r="AE657" s="27">
        <v>1</v>
      </c>
      <c r="AF657" s="27"/>
      <c r="AG657" s="27"/>
      <c r="AH657" s="27"/>
      <c r="AI657" s="27">
        <v>1</v>
      </c>
      <c r="AJ657" s="27"/>
      <c r="AK657" s="27"/>
      <c r="AL657" s="29">
        <v>0</v>
      </c>
      <c r="AM657" s="29">
        <v>0</v>
      </c>
      <c r="AN657" s="29">
        <v>10</v>
      </c>
      <c r="AO657" s="29">
        <v>10</v>
      </c>
      <c r="AP657" s="29">
        <v>10</v>
      </c>
      <c r="AQ657" s="29">
        <v>9</v>
      </c>
      <c r="AR657" s="29">
        <v>10</v>
      </c>
      <c r="AS657" s="29">
        <v>8</v>
      </c>
      <c r="AT657" s="29">
        <f t="shared" si="47"/>
        <v>9.5</v>
      </c>
      <c r="AU657" s="29">
        <v>8</v>
      </c>
      <c r="AV657" s="29">
        <v>8</v>
      </c>
      <c r="AW657" s="29">
        <v>1</v>
      </c>
      <c r="AX657" s="29">
        <v>60</v>
      </c>
      <c r="AY657" s="29">
        <v>1</v>
      </c>
      <c r="AZ657" s="27" t="s">
        <v>1427</v>
      </c>
      <c r="BA657" s="27">
        <v>87</v>
      </c>
      <c r="BB657" s="27">
        <v>1</v>
      </c>
      <c r="BC657" s="27">
        <v>0</v>
      </c>
      <c r="BD657" s="27">
        <v>0</v>
      </c>
      <c r="BE657" s="27">
        <v>0</v>
      </c>
      <c r="BF657" s="27" t="s">
        <v>2610</v>
      </c>
      <c r="BG657" s="27">
        <v>166</v>
      </c>
      <c r="BH657" s="27" t="s">
        <v>1427</v>
      </c>
      <c r="BI657" s="27">
        <v>4</v>
      </c>
      <c r="BJ657" s="27">
        <v>17</v>
      </c>
      <c r="BK657" s="27" t="s">
        <v>1427</v>
      </c>
      <c r="BL657" s="27" t="s">
        <v>1427</v>
      </c>
      <c r="BM657" s="27" t="s">
        <v>1427</v>
      </c>
      <c r="BN657" s="27">
        <v>2</v>
      </c>
      <c r="BO657" s="29">
        <v>3</v>
      </c>
      <c r="BP657" s="27">
        <v>45</v>
      </c>
      <c r="BQ657" s="27">
        <v>0</v>
      </c>
      <c r="BR657" s="27" t="s">
        <v>1427</v>
      </c>
      <c r="BS657" s="27">
        <v>1</v>
      </c>
      <c r="BT657" s="27">
        <v>1</v>
      </c>
      <c r="BU657" s="29">
        <v>2</v>
      </c>
    </row>
    <row r="658" spans="1:73" ht="30" hidden="1" outlineLevel="2" x14ac:dyDescent="0.25">
      <c r="A658" s="27">
        <v>91</v>
      </c>
      <c r="B658" s="28">
        <v>44445.42292824074</v>
      </c>
      <c r="C658" s="28">
        <v>44445.425196759257</v>
      </c>
      <c r="D658" s="2" t="s">
        <v>191</v>
      </c>
      <c r="E658" s="27">
        <v>100</v>
      </c>
      <c r="F658" s="27">
        <v>195</v>
      </c>
      <c r="G658" s="27">
        <v>1</v>
      </c>
      <c r="H658" s="28">
        <v>44445.425208194443</v>
      </c>
      <c r="I658" s="2" t="s">
        <v>192</v>
      </c>
      <c r="J658" s="27">
        <v>40.639297485351563</v>
      </c>
      <c r="K658" s="27">
        <v>17.5166015625</v>
      </c>
      <c r="L658" s="2" t="s">
        <v>15</v>
      </c>
      <c r="M658" s="2" t="s">
        <v>16</v>
      </c>
      <c r="N658" s="3">
        <v>6</v>
      </c>
      <c r="O658" s="27" t="s">
        <v>1427</v>
      </c>
      <c r="P658" s="27" t="s">
        <v>1427</v>
      </c>
      <c r="Q658" s="27" t="s">
        <v>1427</v>
      </c>
      <c r="R658" s="27">
        <f t="shared" si="45"/>
        <v>0</v>
      </c>
      <c r="S658" s="27"/>
      <c r="T658" s="27"/>
      <c r="U658" s="27"/>
      <c r="V658" s="27"/>
      <c r="W658" s="27"/>
      <c r="X658" s="27"/>
      <c r="Y658" s="27"/>
      <c r="Z658" s="27" t="s">
        <v>1592</v>
      </c>
      <c r="AA658" s="27" t="s">
        <v>1535</v>
      </c>
      <c r="AB658" s="27" t="s">
        <v>1589</v>
      </c>
      <c r="AC658" s="27">
        <f t="shared" si="46"/>
        <v>3</v>
      </c>
      <c r="AD658" s="27"/>
      <c r="AE658" s="27">
        <v>2</v>
      </c>
      <c r="AF658" s="27">
        <v>1</v>
      </c>
      <c r="AG658" s="27"/>
      <c r="AH658" s="27"/>
      <c r="AI658" s="27"/>
      <c r="AJ658" s="27"/>
      <c r="AK658" s="27"/>
      <c r="AL658" s="29">
        <v>0</v>
      </c>
      <c r="AM658" s="29">
        <v>0</v>
      </c>
      <c r="AN658" s="29">
        <v>8</v>
      </c>
      <c r="AO658" s="29">
        <v>9</v>
      </c>
      <c r="AP658" s="29">
        <v>10</v>
      </c>
      <c r="AQ658" s="29">
        <v>8</v>
      </c>
      <c r="AR658" s="29">
        <v>6</v>
      </c>
      <c r="AS658" s="29">
        <v>10</v>
      </c>
      <c r="AT658" s="29">
        <f t="shared" si="47"/>
        <v>8.5</v>
      </c>
      <c r="AU658" s="29">
        <v>7</v>
      </c>
      <c r="AV658" s="29">
        <v>8</v>
      </c>
      <c r="AW658" s="29">
        <v>0</v>
      </c>
      <c r="AX658" s="29">
        <v>21</v>
      </c>
      <c r="AY658" s="29">
        <v>1</v>
      </c>
      <c r="AZ658" s="27" t="s">
        <v>1427</v>
      </c>
      <c r="BA658" s="27">
        <v>19</v>
      </c>
      <c r="BB658" s="27">
        <v>0</v>
      </c>
      <c r="BC658" s="27">
        <v>0</v>
      </c>
      <c r="BD658" s="27">
        <v>1</v>
      </c>
      <c r="BE658" s="27">
        <v>0</v>
      </c>
      <c r="BF658" s="27" t="s">
        <v>2750</v>
      </c>
      <c r="BG658" s="27">
        <v>164</v>
      </c>
      <c r="BH658" s="27" t="s">
        <v>1427</v>
      </c>
      <c r="BI658" s="27">
        <v>3</v>
      </c>
      <c r="BJ658" s="27">
        <v>12</v>
      </c>
      <c r="BK658" s="27" t="s">
        <v>1427</v>
      </c>
      <c r="BL658" s="27" t="s">
        <v>1427</v>
      </c>
      <c r="BM658" s="27" t="s">
        <v>1427</v>
      </c>
      <c r="BN658" s="27">
        <v>4</v>
      </c>
      <c r="BO658" s="29">
        <v>4</v>
      </c>
      <c r="BP658" s="27">
        <v>75</v>
      </c>
      <c r="BQ658" s="27">
        <v>0</v>
      </c>
      <c r="BR658" s="27" t="s">
        <v>1427</v>
      </c>
      <c r="BS658" s="27">
        <v>1</v>
      </c>
      <c r="BT658" s="27">
        <v>1</v>
      </c>
      <c r="BU658" s="29">
        <v>2</v>
      </c>
    </row>
    <row r="659" spans="1:73" ht="30" hidden="1" outlineLevel="2" x14ac:dyDescent="0.25">
      <c r="A659" s="27">
        <v>107</v>
      </c>
      <c r="B659" s="28">
        <v>44445.434895833336</v>
      </c>
      <c r="C659" s="28">
        <v>44445.437696759262</v>
      </c>
      <c r="D659" s="2" t="s">
        <v>223</v>
      </c>
      <c r="E659" s="27">
        <v>100</v>
      </c>
      <c r="F659" s="27">
        <v>242</v>
      </c>
      <c r="G659" s="27">
        <v>1</v>
      </c>
      <c r="H659" s="28">
        <v>44445.437704837961</v>
      </c>
      <c r="I659" s="2" t="s">
        <v>224</v>
      </c>
      <c r="J659" s="27">
        <v>45.403106689453125</v>
      </c>
      <c r="K659" s="27">
        <v>11.87469482421875</v>
      </c>
      <c r="L659" s="2" t="s">
        <v>15</v>
      </c>
      <c r="M659" s="2" t="s">
        <v>16</v>
      </c>
      <c r="N659" s="3">
        <v>6</v>
      </c>
      <c r="O659" s="27" t="s">
        <v>1427</v>
      </c>
      <c r="P659" s="27" t="s">
        <v>1427</v>
      </c>
      <c r="Q659" s="27" t="s">
        <v>1427</v>
      </c>
      <c r="R659" s="27">
        <f t="shared" si="45"/>
        <v>0</v>
      </c>
      <c r="S659" s="27"/>
      <c r="T659" s="27"/>
      <c r="U659" s="27"/>
      <c r="V659" s="27"/>
      <c r="W659" s="27"/>
      <c r="X659" s="27"/>
      <c r="Y659" s="27"/>
      <c r="Z659" s="27" t="s">
        <v>1616</v>
      </c>
      <c r="AA659" s="27" t="s">
        <v>1617</v>
      </c>
      <c r="AB659" s="27" t="s">
        <v>1618</v>
      </c>
      <c r="AC659" s="27">
        <f t="shared" si="46"/>
        <v>3</v>
      </c>
      <c r="AD659" s="27"/>
      <c r="AE659" s="27">
        <v>1</v>
      </c>
      <c r="AF659" s="27"/>
      <c r="AG659" s="27">
        <v>1</v>
      </c>
      <c r="AH659" s="27"/>
      <c r="AI659" s="27">
        <v>1</v>
      </c>
      <c r="AJ659" s="27"/>
      <c r="AK659" s="27"/>
      <c r="AL659" s="29">
        <v>0</v>
      </c>
      <c r="AM659" s="29">
        <v>0</v>
      </c>
      <c r="AN659" s="29">
        <v>4</v>
      </c>
      <c r="AO659" s="29">
        <v>5</v>
      </c>
      <c r="AP659" s="29">
        <v>2</v>
      </c>
      <c r="AQ659" s="29">
        <v>5</v>
      </c>
      <c r="AR659" s="29">
        <v>8</v>
      </c>
      <c r="AS659" s="29">
        <v>9</v>
      </c>
      <c r="AT659" s="29">
        <f t="shared" si="47"/>
        <v>5.5</v>
      </c>
      <c r="AU659" s="29">
        <v>4</v>
      </c>
      <c r="AV659" s="29">
        <v>5</v>
      </c>
      <c r="AW659" s="29">
        <v>1</v>
      </c>
      <c r="AX659" s="29">
        <v>21</v>
      </c>
      <c r="AY659" s="29">
        <v>1</v>
      </c>
      <c r="AZ659" s="27" t="s">
        <v>1427</v>
      </c>
      <c r="BA659" s="27">
        <v>67</v>
      </c>
      <c r="BB659" s="27">
        <v>1</v>
      </c>
      <c r="BC659" s="27">
        <v>0</v>
      </c>
      <c r="BD659" s="27">
        <v>0</v>
      </c>
      <c r="BE659" s="27">
        <v>0</v>
      </c>
      <c r="BF659" s="27" t="s">
        <v>2697</v>
      </c>
      <c r="BG659" s="27">
        <v>166</v>
      </c>
      <c r="BH659" s="27" t="s">
        <v>1427</v>
      </c>
      <c r="BI659" s="27">
        <v>3</v>
      </c>
      <c r="BJ659" s="27" t="s">
        <v>1427</v>
      </c>
      <c r="BK659" s="27" t="s">
        <v>1427</v>
      </c>
      <c r="BL659" s="27" t="s">
        <v>1427</v>
      </c>
      <c r="BM659" s="27" t="s">
        <v>1427</v>
      </c>
      <c r="BN659" s="27">
        <v>4</v>
      </c>
      <c r="BO659" s="29">
        <v>2</v>
      </c>
      <c r="BP659" s="27">
        <v>120</v>
      </c>
      <c r="BQ659" s="27">
        <v>0</v>
      </c>
      <c r="BR659" s="27" t="s">
        <v>1427</v>
      </c>
      <c r="BS659" s="27">
        <v>1</v>
      </c>
      <c r="BT659" s="27">
        <v>1</v>
      </c>
      <c r="BU659" s="29">
        <v>4</v>
      </c>
    </row>
    <row r="660" spans="1:73" ht="30" hidden="1" outlineLevel="2" x14ac:dyDescent="0.25">
      <c r="A660" s="27">
        <v>114</v>
      </c>
      <c r="B660" s="28">
        <v>44445.439560185187</v>
      </c>
      <c r="C660" s="28">
        <v>44445.443113425928</v>
      </c>
      <c r="D660" s="2" t="s">
        <v>236</v>
      </c>
      <c r="E660" s="27">
        <v>100</v>
      </c>
      <c r="F660" s="27">
        <v>306</v>
      </c>
      <c r="G660" s="27">
        <v>1</v>
      </c>
      <c r="H660" s="28">
        <v>44445.443117199073</v>
      </c>
      <c r="I660" s="2" t="s">
        <v>237</v>
      </c>
      <c r="J660" s="27">
        <v>45.978103637695313</v>
      </c>
      <c r="K660" s="27">
        <v>12.305496215820313</v>
      </c>
      <c r="L660" s="2" t="s">
        <v>15</v>
      </c>
      <c r="M660" s="2" t="s">
        <v>16</v>
      </c>
      <c r="N660" s="3">
        <v>6</v>
      </c>
      <c r="O660" s="27" t="s">
        <v>1427</v>
      </c>
      <c r="P660" s="27" t="s">
        <v>1427</v>
      </c>
      <c r="Q660" s="27" t="s">
        <v>1427</v>
      </c>
      <c r="R660" s="27">
        <f t="shared" si="45"/>
        <v>0</v>
      </c>
      <c r="S660" s="27"/>
      <c r="T660" s="27"/>
      <c r="U660" s="27"/>
      <c r="V660" s="27"/>
      <c r="W660" s="27"/>
      <c r="X660" s="27"/>
      <c r="Y660" s="27"/>
      <c r="Z660" s="27" t="s">
        <v>1441</v>
      </c>
      <c r="AA660" s="27" t="s">
        <v>1629</v>
      </c>
      <c r="AB660" s="27" t="s">
        <v>1630</v>
      </c>
      <c r="AC660" s="27">
        <f t="shared" si="46"/>
        <v>3</v>
      </c>
      <c r="AD660" s="27"/>
      <c r="AE660" s="27">
        <v>2</v>
      </c>
      <c r="AF660" s="27"/>
      <c r="AG660" s="27"/>
      <c r="AH660" s="27"/>
      <c r="AI660" s="27">
        <v>1</v>
      </c>
      <c r="AJ660" s="27"/>
      <c r="AK660" s="27"/>
      <c r="AL660" s="29">
        <v>0</v>
      </c>
      <c r="AM660" s="29">
        <v>0</v>
      </c>
      <c r="AN660" s="29">
        <v>7</v>
      </c>
      <c r="AO660" s="29">
        <v>9</v>
      </c>
      <c r="AP660" s="29">
        <v>4</v>
      </c>
      <c r="AQ660" s="29">
        <v>5</v>
      </c>
      <c r="AR660" s="29">
        <v>9</v>
      </c>
      <c r="AS660" s="29">
        <v>10</v>
      </c>
      <c r="AT660" s="29">
        <f t="shared" si="47"/>
        <v>7.333333333333333</v>
      </c>
      <c r="AU660" s="29">
        <v>6</v>
      </c>
      <c r="AV660" s="29">
        <v>8</v>
      </c>
      <c r="AW660" s="29">
        <v>1</v>
      </c>
      <c r="AX660" s="29">
        <v>24</v>
      </c>
      <c r="AY660" s="29">
        <v>1</v>
      </c>
      <c r="AZ660" s="27" t="s">
        <v>1427</v>
      </c>
      <c r="BA660" s="27">
        <v>69</v>
      </c>
      <c r="BB660" s="27">
        <v>1</v>
      </c>
      <c r="BC660" s="27">
        <v>0</v>
      </c>
      <c r="BD660" s="27">
        <v>0</v>
      </c>
      <c r="BE660" s="27">
        <v>0</v>
      </c>
      <c r="BF660" s="27" t="s">
        <v>2761</v>
      </c>
      <c r="BG660" s="27">
        <v>166</v>
      </c>
      <c r="BH660" s="27" t="s">
        <v>1427</v>
      </c>
      <c r="BI660" s="27">
        <v>3</v>
      </c>
      <c r="BJ660" s="27" t="s">
        <v>1427</v>
      </c>
      <c r="BK660" s="27" t="s">
        <v>1427</v>
      </c>
      <c r="BL660" s="27" t="s">
        <v>1427</v>
      </c>
      <c r="BM660" s="27" t="s">
        <v>1427</v>
      </c>
      <c r="BN660" s="27">
        <v>2</v>
      </c>
      <c r="BO660" s="29">
        <v>3</v>
      </c>
      <c r="BP660" s="27">
        <v>60</v>
      </c>
      <c r="BQ660" s="27">
        <v>0</v>
      </c>
      <c r="BR660" s="27" t="s">
        <v>1427</v>
      </c>
      <c r="BS660" s="27">
        <v>1</v>
      </c>
      <c r="BT660" s="27">
        <v>0</v>
      </c>
      <c r="BU660" s="29">
        <v>2</v>
      </c>
    </row>
    <row r="661" spans="1:73" ht="30" hidden="1" outlineLevel="2" x14ac:dyDescent="0.25">
      <c r="A661" s="27">
        <v>120</v>
      </c>
      <c r="B661" s="28">
        <v>44445.446689814817</v>
      </c>
      <c r="C661" s="28">
        <v>44445.451770833337</v>
      </c>
      <c r="D661" s="2" t="s">
        <v>248</v>
      </c>
      <c r="E661" s="27">
        <v>100</v>
      </c>
      <c r="F661" s="27">
        <v>438</v>
      </c>
      <c r="G661" s="27">
        <v>1</v>
      </c>
      <c r="H661" s="28">
        <v>44445.451780636577</v>
      </c>
      <c r="I661" s="2" t="s">
        <v>249</v>
      </c>
      <c r="J661" s="27">
        <v>45.403106689453125</v>
      </c>
      <c r="K661" s="27">
        <v>11.87469482421875</v>
      </c>
      <c r="L661" s="2" t="s">
        <v>15</v>
      </c>
      <c r="M661" s="2" t="s">
        <v>16</v>
      </c>
      <c r="N661" s="3">
        <v>6</v>
      </c>
      <c r="O661" s="27" t="s">
        <v>1427</v>
      </c>
      <c r="P661" s="27" t="s">
        <v>1427</v>
      </c>
      <c r="Q661" s="27" t="s">
        <v>1427</v>
      </c>
      <c r="R661" s="27">
        <f t="shared" si="45"/>
        <v>0</v>
      </c>
      <c r="S661" s="27"/>
      <c r="T661" s="27"/>
      <c r="U661" s="27"/>
      <c r="V661" s="27"/>
      <c r="W661" s="27"/>
      <c r="X661" s="27"/>
      <c r="Y661" s="27"/>
      <c r="Z661" s="27" t="s">
        <v>1637</v>
      </c>
      <c r="AA661" s="27" t="s">
        <v>1638</v>
      </c>
      <c r="AB661" s="27" t="s">
        <v>1639</v>
      </c>
      <c r="AC661" s="27">
        <f t="shared" si="46"/>
        <v>3</v>
      </c>
      <c r="AD661" s="27">
        <v>1</v>
      </c>
      <c r="AE661" s="27"/>
      <c r="AF661" s="27"/>
      <c r="AG661" s="27">
        <v>1</v>
      </c>
      <c r="AH661" s="27">
        <v>1</v>
      </c>
      <c r="AI661" s="27"/>
      <c r="AJ661" s="27"/>
      <c r="AK661" s="27"/>
      <c r="AL661" s="29">
        <v>0</v>
      </c>
      <c r="AM661" s="29">
        <v>0</v>
      </c>
      <c r="AN661" s="29">
        <v>2</v>
      </c>
      <c r="AO661" s="29">
        <v>9</v>
      </c>
      <c r="AP661" s="29">
        <v>6</v>
      </c>
      <c r="AQ661" s="29">
        <v>7</v>
      </c>
      <c r="AR661" s="29">
        <v>2</v>
      </c>
      <c r="AS661" s="29">
        <v>9</v>
      </c>
      <c r="AT661" s="29">
        <f t="shared" si="47"/>
        <v>5.833333333333333</v>
      </c>
      <c r="AU661" s="29">
        <v>6</v>
      </c>
      <c r="AV661" s="29">
        <v>7</v>
      </c>
      <c r="AW661" s="29">
        <v>0</v>
      </c>
      <c r="AX661" s="29">
        <v>46</v>
      </c>
      <c r="AY661" s="29">
        <v>1</v>
      </c>
      <c r="AZ661" s="27" t="s">
        <v>1427</v>
      </c>
      <c r="BA661" s="27">
        <v>67</v>
      </c>
      <c r="BB661" s="27">
        <v>1</v>
      </c>
      <c r="BC661" s="27">
        <v>0</v>
      </c>
      <c r="BD661" s="27">
        <v>0</v>
      </c>
      <c r="BE661" s="27">
        <v>0</v>
      </c>
      <c r="BF661" s="27" t="s">
        <v>2764</v>
      </c>
      <c r="BG661" s="27">
        <v>168</v>
      </c>
      <c r="BH661" s="27" t="s">
        <v>1427</v>
      </c>
      <c r="BI661" s="27">
        <v>3</v>
      </c>
      <c r="BJ661" s="27" t="s">
        <v>1427</v>
      </c>
      <c r="BK661" s="27" t="s">
        <v>1427</v>
      </c>
      <c r="BL661" s="27" t="s">
        <v>1427</v>
      </c>
      <c r="BM661" s="27" t="s">
        <v>1427</v>
      </c>
      <c r="BN661" s="27">
        <v>3</v>
      </c>
      <c r="BO661" s="29">
        <v>3</v>
      </c>
      <c r="BP661" s="27">
        <v>100</v>
      </c>
      <c r="BQ661" s="27">
        <v>0</v>
      </c>
      <c r="BR661" s="27" t="s">
        <v>1427</v>
      </c>
      <c r="BS661" s="27">
        <v>1</v>
      </c>
      <c r="BT661" s="27">
        <v>1</v>
      </c>
      <c r="BU661" s="29">
        <v>3</v>
      </c>
    </row>
    <row r="662" spans="1:73" ht="30" hidden="1" outlineLevel="2" x14ac:dyDescent="0.25">
      <c r="A662" s="27">
        <v>123</v>
      </c>
      <c r="B662" s="28">
        <v>44445.450972222221</v>
      </c>
      <c r="C662" s="28">
        <v>44445.453379629631</v>
      </c>
      <c r="D662" s="2" t="s">
        <v>254</v>
      </c>
      <c r="E662" s="27">
        <v>100</v>
      </c>
      <c r="F662" s="27">
        <v>207</v>
      </c>
      <c r="G662" s="27">
        <v>1</v>
      </c>
      <c r="H662" s="28">
        <v>44445.453389942129</v>
      </c>
      <c r="I662" s="2" t="s">
        <v>255</v>
      </c>
      <c r="J662" s="27">
        <v>43.147903442382813</v>
      </c>
      <c r="K662" s="27">
        <v>12.109695434570313</v>
      </c>
      <c r="L662" s="2" t="s">
        <v>15</v>
      </c>
      <c r="M662" s="2" t="s">
        <v>16</v>
      </c>
      <c r="N662" s="3">
        <v>6</v>
      </c>
      <c r="O662" s="27" t="s">
        <v>1427</v>
      </c>
      <c r="P662" s="27" t="s">
        <v>1427</v>
      </c>
      <c r="Q662" s="27" t="s">
        <v>1427</v>
      </c>
      <c r="R662" s="27">
        <f t="shared" si="45"/>
        <v>0</v>
      </c>
      <c r="S662" s="27"/>
      <c r="T662" s="27"/>
      <c r="U662" s="27"/>
      <c r="V662" s="27"/>
      <c r="W662" s="27"/>
      <c r="X662" s="27"/>
      <c r="Y662" s="27"/>
      <c r="Z662" s="27" t="s">
        <v>1644</v>
      </c>
      <c r="AA662" s="27" t="s">
        <v>1645</v>
      </c>
      <c r="AB662" s="27" t="s">
        <v>1646</v>
      </c>
      <c r="AC662" s="27">
        <f t="shared" si="46"/>
        <v>3</v>
      </c>
      <c r="AD662" s="27"/>
      <c r="AE662" s="27"/>
      <c r="AF662" s="27">
        <v>2</v>
      </c>
      <c r="AG662" s="27"/>
      <c r="AH662" s="27"/>
      <c r="AI662" s="27">
        <v>1</v>
      </c>
      <c r="AJ662" s="27"/>
      <c r="AK662" s="27"/>
      <c r="AL662" s="29">
        <v>0</v>
      </c>
      <c r="AM662" s="29">
        <v>0</v>
      </c>
      <c r="AN662" s="29">
        <v>7</v>
      </c>
      <c r="AO662" s="29">
        <v>9</v>
      </c>
      <c r="AP662" s="29">
        <v>8</v>
      </c>
      <c r="AQ662" s="29">
        <v>10</v>
      </c>
      <c r="AR662" s="29">
        <v>9</v>
      </c>
      <c r="AS662" s="29">
        <v>8</v>
      </c>
      <c r="AT662" s="29">
        <f t="shared" si="47"/>
        <v>8.5</v>
      </c>
      <c r="AU662" s="29">
        <v>8</v>
      </c>
      <c r="AV662" s="29">
        <v>6</v>
      </c>
      <c r="AW662" s="29">
        <v>0</v>
      </c>
      <c r="AX662" s="29">
        <v>25</v>
      </c>
      <c r="AY662" s="29">
        <v>1</v>
      </c>
      <c r="AZ662" s="27" t="s">
        <v>1427</v>
      </c>
      <c r="BA662" s="27">
        <v>67</v>
      </c>
      <c r="BB662" s="27">
        <v>1</v>
      </c>
      <c r="BC662" s="27">
        <v>0</v>
      </c>
      <c r="BD662" s="27">
        <v>0</v>
      </c>
      <c r="BE662" s="27">
        <v>0</v>
      </c>
      <c r="BF662" s="27" t="s">
        <v>2697</v>
      </c>
      <c r="BG662" s="27">
        <v>173</v>
      </c>
      <c r="BH662" s="27" t="s">
        <v>2768</v>
      </c>
      <c r="BI662" s="27">
        <v>4</v>
      </c>
      <c r="BJ662" s="27">
        <v>17</v>
      </c>
      <c r="BK662" s="27" t="s">
        <v>1427</v>
      </c>
      <c r="BL662" s="27" t="s">
        <v>1427</v>
      </c>
      <c r="BM662" s="27" t="s">
        <v>1427</v>
      </c>
      <c r="BN662" s="27">
        <v>2</v>
      </c>
      <c r="BO662" s="29">
        <v>4</v>
      </c>
      <c r="BP662" s="27">
        <v>240</v>
      </c>
      <c r="BQ662" s="27">
        <v>0</v>
      </c>
      <c r="BR662" s="27" t="s">
        <v>1427</v>
      </c>
      <c r="BS662" s="27">
        <v>1</v>
      </c>
      <c r="BT662" s="27">
        <v>0</v>
      </c>
      <c r="BU662" s="29">
        <v>2</v>
      </c>
    </row>
    <row r="663" spans="1:73" ht="45" hidden="1" outlineLevel="2" x14ac:dyDescent="0.25">
      <c r="A663" s="27">
        <v>129</v>
      </c>
      <c r="B663" s="28">
        <v>44445.460277777776</v>
      </c>
      <c r="C663" s="28">
        <v>44445.463935185187</v>
      </c>
      <c r="D663" s="2" t="s">
        <v>266</v>
      </c>
      <c r="E663" s="27">
        <v>100</v>
      </c>
      <c r="F663" s="27">
        <v>316</v>
      </c>
      <c r="G663" s="27">
        <v>1</v>
      </c>
      <c r="H663" s="28">
        <v>44445.463950324076</v>
      </c>
      <c r="I663" s="2" t="s">
        <v>267</v>
      </c>
      <c r="J663" s="27">
        <v>45.40960693359375</v>
      </c>
      <c r="K663" s="27">
        <v>11.894699096679688</v>
      </c>
      <c r="L663" s="2" t="s">
        <v>15</v>
      </c>
      <c r="M663" s="2" t="s">
        <v>16</v>
      </c>
      <c r="N663" s="3">
        <v>6</v>
      </c>
      <c r="O663" s="27" t="s">
        <v>1427</v>
      </c>
      <c r="P663" s="27" t="s">
        <v>1427</v>
      </c>
      <c r="Q663" s="27" t="s">
        <v>1427</v>
      </c>
      <c r="R663" s="27">
        <f t="shared" si="45"/>
        <v>0</v>
      </c>
      <c r="S663" s="27"/>
      <c r="T663" s="27"/>
      <c r="U663" s="27"/>
      <c r="V663" s="27"/>
      <c r="W663" s="27"/>
      <c r="X663" s="27"/>
      <c r="Y663" s="27"/>
      <c r="Z663" s="27" t="s">
        <v>1630</v>
      </c>
      <c r="AA663" s="27" t="s">
        <v>1637</v>
      </c>
      <c r="AB663" s="27" t="s">
        <v>1441</v>
      </c>
      <c r="AC663" s="27">
        <f t="shared" si="46"/>
        <v>3</v>
      </c>
      <c r="AD663" s="27"/>
      <c r="AE663" s="27">
        <v>3</v>
      </c>
      <c r="AF663" s="27"/>
      <c r="AG663" s="27"/>
      <c r="AH663" s="27"/>
      <c r="AI663" s="27"/>
      <c r="AJ663" s="27"/>
      <c r="AK663" s="27"/>
      <c r="AL663" s="29">
        <v>0</v>
      </c>
      <c r="AM663" s="29">
        <v>0</v>
      </c>
      <c r="AN663" s="29">
        <v>9</v>
      </c>
      <c r="AO663" s="29">
        <v>10</v>
      </c>
      <c r="AP663" s="29">
        <v>8</v>
      </c>
      <c r="AQ663" s="29">
        <v>10</v>
      </c>
      <c r="AR663" s="29">
        <v>8</v>
      </c>
      <c r="AS663" s="29">
        <v>10</v>
      </c>
      <c r="AT663" s="29">
        <f t="shared" si="47"/>
        <v>9.1666666666666661</v>
      </c>
      <c r="AU663" s="29">
        <v>6</v>
      </c>
      <c r="AV663" s="29">
        <v>6</v>
      </c>
      <c r="AW663" s="29">
        <v>0</v>
      </c>
      <c r="AX663" s="29">
        <v>21</v>
      </c>
      <c r="AY663" s="29">
        <v>1</v>
      </c>
      <c r="AZ663" s="27" t="s">
        <v>1427</v>
      </c>
      <c r="BA663" s="27">
        <v>67</v>
      </c>
      <c r="BB663" s="27">
        <v>1</v>
      </c>
      <c r="BC663" s="27">
        <v>0</v>
      </c>
      <c r="BD663" s="27">
        <v>0</v>
      </c>
      <c r="BE663" s="27">
        <v>0</v>
      </c>
      <c r="BF663" s="27" t="s">
        <v>2765</v>
      </c>
      <c r="BG663" s="27">
        <v>164</v>
      </c>
      <c r="BH663" s="27" t="s">
        <v>1427</v>
      </c>
      <c r="BI663" s="27">
        <v>3</v>
      </c>
      <c r="BJ663" s="27">
        <v>8</v>
      </c>
      <c r="BK663" s="27" t="s">
        <v>1427</v>
      </c>
      <c r="BL663" s="27" t="s">
        <v>1427</v>
      </c>
      <c r="BM663" s="27" t="s">
        <v>1427</v>
      </c>
      <c r="BN663" s="27">
        <v>3</v>
      </c>
      <c r="BO663" s="29">
        <v>4</v>
      </c>
      <c r="BP663" s="27">
        <v>90</v>
      </c>
      <c r="BQ663" s="27">
        <v>0</v>
      </c>
      <c r="BR663" s="27" t="s">
        <v>1427</v>
      </c>
      <c r="BS663" s="27">
        <v>1</v>
      </c>
      <c r="BT663" s="27">
        <v>0</v>
      </c>
      <c r="BU663" s="29">
        <v>2</v>
      </c>
    </row>
    <row r="664" spans="1:73" ht="30" hidden="1" outlineLevel="2" x14ac:dyDescent="0.25">
      <c r="A664" s="27">
        <v>136</v>
      </c>
      <c r="B664" s="28">
        <v>44445.469363425924</v>
      </c>
      <c r="C664" s="28">
        <v>44445.472951388889</v>
      </c>
      <c r="D664" s="2" t="s">
        <v>280</v>
      </c>
      <c r="E664" s="27">
        <v>100</v>
      </c>
      <c r="F664" s="27">
        <v>309</v>
      </c>
      <c r="G664" s="27">
        <v>1</v>
      </c>
      <c r="H664" s="28">
        <v>44445.472956793979</v>
      </c>
      <c r="I664" s="2" t="s">
        <v>281</v>
      </c>
      <c r="J664" s="27">
        <v>45.434799194335938</v>
      </c>
      <c r="K664" s="27">
        <v>-73.862899780273438</v>
      </c>
      <c r="L664" s="2" t="s">
        <v>15</v>
      </c>
      <c r="M664" s="2" t="s">
        <v>87</v>
      </c>
      <c r="N664" s="3">
        <v>6</v>
      </c>
      <c r="O664" s="27" t="s">
        <v>1427</v>
      </c>
      <c r="P664" s="27" t="s">
        <v>1427</v>
      </c>
      <c r="Q664" s="27" t="s">
        <v>1427</v>
      </c>
      <c r="R664" s="27">
        <f t="shared" si="45"/>
        <v>0</v>
      </c>
      <c r="S664" s="27"/>
      <c r="T664" s="27"/>
      <c r="U664" s="27"/>
      <c r="V664" s="27"/>
      <c r="W664" s="27"/>
      <c r="X664" s="27"/>
      <c r="Y664" s="27"/>
      <c r="Z664" s="27" t="s">
        <v>1656</v>
      </c>
      <c r="AA664" s="27" t="s">
        <v>1657</v>
      </c>
      <c r="AB664" s="27" t="s">
        <v>1658</v>
      </c>
      <c r="AC664" s="27">
        <f t="shared" si="46"/>
        <v>3</v>
      </c>
      <c r="AD664" s="27"/>
      <c r="AE664" s="27"/>
      <c r="AF664" s="27"/>
      <c r="AG664" s="27"/>
      <c r="AH664" s="27">
        <v>1</v>
      </c>
      <c r="AI664" s="27">
        <v>2</v>
      </c>
      <c r="AJ664" s="27"/>
      <c r="AK664" s="27"/>
      <c r="AL664" s="29">
        <v>0</v>
      </c>
      <c r="AM664" s="29">
        <v>0</v>
      </c>
      <c r="AN664" s="29">
        <v>6</v>
      </c>
      <c r="AO664" s="29">
        <v>9</v>
      </c>
      <c r="AP664" s="29">
        <v>9</v>
      </c>
      <c r="AQ664" s="29">
        <v>6</v>
      </c>
      <c r="AR664" s="29">
        <v>9</v>
      </c>
      <c r="AS664" s="29">
        <v>10</v>
      </c>
      <c r="AT664" s="29">
        <f t="shared" si="47"/>
        <v>8.1666666666666661</v>
      </c>
      <c r="AU664" s="29">
        <v>8</v>
      </c>
      <c r="AV664" s="29">
        <v>6</v>
      </c>
      <c r="AW664" s="29">
        <v>0</v>
      </c>
      <c r="AX664" s="29">
        <v>51</v>
      </c>
      <c r="AY664" s="29">
        <v>0</v>
      </c>
      <c r="AZ664" s="27" t="s">
        <v>3185</v>
      </c>
      <c r="BA664" s="27" t="s">
        <v>1427</v>
      </c>
      <c r="BB664" s="27">
        <v>0</v>
      </c>
      <c r="BC664" s="27">
        <v>0</v>
      </c>
      <c r="BD664" s="27">
        <v>0</v>
      </c>
      <c r="BE664" s="27">
        <v>0</v>
      </c>
      <c r="BF664" s="27" t="s">
        <v>1427</v>
      </c>
      <c r="BG664" s="27">
        <v>169</v>
      </c>
      <c r="BH664" s="27" t="s">
        <v>1427</v>
      </c>
      <c r="BI664" s="27">
        <v>4</v>
      </c>
      <c r="BJ664" s="27">
        <v>18</v>
      </c>
      <c r="BK664" s="27" t="s">
        <v>3083</v>
      </c>
      <c r="BL664" s="27" t="s">
        <v>1427</v>
      </c>
      <c r="BM664" s="27" t="s">
        <v>1427</v>
      </c>
      <c r="BN664" s="27">
        <v>2</v>
      </c>
      <c r="BO664" s="29">
        <v>4</v>
      </c>
      <c r="BP664" s="27">
        <v>2</v>
      </c>
      <c r="BQ664" s="27">
        <v>0</v>
      </c>
      <c r="BR664" s="27" t="s">
        <v>1427</v>
      </c>
      <c r="BS664" s="27">
        <v>1</v>
      </c>
      <c r="BT664" s="27">
        <v>1</v>
      </c>
      <c r="BU664" s="29">
        <v>3</v>
      </c>
    </row>
    <row r="665" spans="1:73" ht="45" hidden="1" outlineLevel="2" x14ac:dyDescent="0.25">
      <c r="A665" s="27">
        <v>143</v>
      </c>
      <c r="B665" s="28">
        <v>44445.47420138889</v>
      </c>
      <c r="C665" s="28">
        <v>44445.479155092595</v>
      </c>
      <c r="D665" s="2" t="s">
        <v>294</v>
      </c>
      <c r="E665" s="27">
        <v>100</v>
      </c>
      <c r="F665" s="27">
        <v>427</v>
      </c>
      <c r="G665" s="27">
        <v>1</v>
      </c>
      <c r="H665" s="28">
        <v>44445.479160150462</v>
      </c>
      <c r="I665" s="2" t="s">
        <v>295</v>
      </c>
      <c r="J665" s="27">
        <v>43.147903442382813</v>
      </c>
      <c r="K665" s="27">
        <v>12.109695434570313</v>
      </c>
      <c r="L665" s="2" t="s">
        <v>15</v>
      </c>
      <c r="M665" s="2" t="s">
        <v>16</v>
      </c>
      <c r="N665" s="3">
        <v>6</v>
      </c>
      <c r="O665" s="27" t="s">
        <v>1427</v>
      </c>
      <c r="P665" s="27" t="s">
        <v>1427</v>
      </c>
      <c r="Q665" s="27" t="s">
        <v>1427</v>
      </c>
      <c r="R665" s="27">
        <f t="shared" si="45"/>
        <v>0</v>
      </c>
      <c r="S665" s="27"/>
      <c r="T665" s="27"/>
      <c r="U665" s="27"/>
      <c r="V665" s="27"/>
      <c r="W665" s="27"/>
      <c r="X665" s="27"/>
      <c r="Y665" s="27"/>
      <c r="Z665" s="27" t="s">
        <v>1668</v>
      </c>
      <c r="AA665" s="27" t="s">
        <v>1669</v>
      </c>
      <c r="AB665" s="27" t="s">
        <v>1670</v>
      </c>
      <c r="AC665" s="27">
        <f t="shared" si="46"/>
        <v>3</v>
      </c>
      <c r="AD665" s="27">
        <v>1</v>
      </c>
      <c r="AE665" s="27"/>
      <c r="AF665" s="27">
        <v>1</v>
      </c>
      <c r="AG665" s="27"/>
      <c r="AH665" s="27"/>
      <c r="AI665" s="27">
        <v>1</v>
      </c>
      <c r="AJ665" s="27"/>
      <c r="AK665" s="27"/>
      <c r="AL665" s="29">
        <v>0</v>
      </c>
      <c r="AM665" s="29">
        <v>0</v>
      </c>
      <c r="AN665" s="29">
        <v>7</v>
      </c>
      <c r="AO665" s="29">
        <v>8</v>
      </c>
      <c r="AP665" s="29">
        <v>8</v>
      </c>
      <c r="AQ665" s="29">
        <v>7</v>
      </c>
      <c r="AR665" s="29">
        <v>6</v>
      </c>
      <c r="AS665" s="29">
        <v>8</v>
      </c>
      <c r="AT665" s="29">
        <f t="shared" si="47"/>
        <v>7.333333333333333</v>
      </c>
      <c r="AU665" s="29">
        <v>6</v>
      </c>
      <c r="AV665" s="29">
        <v>6</v>
      </c>
      <c r="AW665" s="29">
        <v>1</v>
      </c>
      <c r="AX665" s="29">
        <v>60</v>
      </c>
      <c r="AY665" s="29">
        <v>1</v>
      </c>
      <c r="AZ665" s="27" t="s">
        <v>1427</v>
      </c>
      <c r="BA665" s="27">
        <v>67</v>
      </c>
      <c r="BB665" s="27">
        <v>1</v>
      </c>
      <c r="BC665" s="27">
        <v>0</v>
      </c>
      <c r="BD665" s="27">
        <v>0</v>
      </c>
      <c r="BE665" s="27">
        <v>0</v>
      </c>
      <c r="BF665" s="27" t="s">
        <v>2775</v>
      </c>
      <c r="BG665" s="27">
        <v>167</v>
      </c>
      <c r="BH665" s="27" t="s">
        <v>1427</v>
      </c>
      <c r="BI665" s="27">
        <v>3</v>
      </c>
      <c r="BJ665" s="27" t="s">
        <v>1427</v>
      </c>
      <c r="BK665" s="27" t="s">
        <v>1427</v>
      </c>
      <c r="BL665" s="27" t="s">
        <v>1427</v>
      </c>
      <c r="BM665" s="27" t="s">
        <v>1427</v>
      </c>
      <c r="BN665" s="27">
        <v>2</v>
      </c>
      <c r="BO665" s="29">
        <v>3</v>
      </c>
      <c r="BP665" s="27">
        <v>60</v>
      </c>
      <c r="BQ665" s="27">
        <v>0</v>
      </c>
      <c r="BR665" s="27" t="s">
        <v>1427</v>
      </c>
      <c r="BS665" s="27">
        <v>1</v>
      </c>
      <c r="BT665" s="27">
        <v>1</v>
      </c>
      <c r="BU665" s="29">
        <v>3</v>
      </c>
    </row>
    <row r="666" spans="1:73" ht="30" hidden="1" outlineLevel="2" x14ac:dyDescent="0.25">
      <c r="A666" s="27">
        <v>152</v>
      </c>
      <c r="B666" s="28">
        <v>44445.485486111109</v>
      </c>
      <c r="C666" s="28">
        <v>44445.491782407407</v>
      </c>
      <c r="D666" s="2" t="s">
        <v>312</v>
      </c>
      <c r="E666" s="27">
        <v>100</v>
      </c>
      <c r="F666" s="27">
        <v>543</v>
      </c>
      <c r="G666" s="27">
        <v>1</v>
      </c>
      <c r="H666" s="28">
        <v>44445.491791400462</v>
      </c>
      <c r="I666" s="2" t="s">
        <v>313</v>
      </c>
      <c r="J666" s="27">
        <v>45.472198486328125</v>
      </c>
      <c r="K666" s="27">
        <v>9.19219970703125</v>
      </c>
      <c r="L666" s="2" t="s">
        <v>15</v>
      </c>
      <c r="M666" s="2" t="s">
        <v>16</v>
      </c>
      <c r="N666" s="3">
        <v>6</v>
      </c>
      <c r="O666" s="27" t="s">
        <v>1427</v>
      </c>
      <c r="P666" s="27" t="s">
        <v>1427</v>
      </c>
      <c r="Q666" s="27" t="s">
        <v>1427</v>
      </c>
      <c r="R666" s="27">
        <f t="shared" si="45"/>
        <v>0</v>
      </c>
      <c r="S666" s="27"/>
      <c r="T666" s="27"/>
      <c r="U666" s="27"/>
      <c r="V666" s="27"/>
      <c r="W666" s="27"/>
      <c r="X666" s="27"/>
      <c r="Y666" s="27"/>
      <c r="Z666" s="27" t="s">
        <v>1683</v>
      </c>
      <c r="AA666" s="27" t="s">
        <v>1684</v>
      </c>
      <c r="AB666" s="27" t="s">
        <v>1685</v>
      </c>
      <c r="AC666" s="27">
        <f t="shared" si="46"/>
        <v>3</v>
      </c>
      <c r="AD666" s="27">
        <v>1</v>
      </c>
      <c r="AE666" s="27"/>
      <c r="AF666" s="27"/>
      <c r="AG666" s="27"/>
      <c r="AH666" s="27"/>
      <c r="AI666" s="27"/>
      <c r="AJ666" s="27"/>
      <c r="AK666" s="27">
        <v>2</v>
      </c>
      <c r="AL666" s="29">
        <v>0</v>
      </c>
      <c r="AM666" s="29">
        <v>0</v>
      </c>
      <c r="AN666" s="29">
        <v>7</v>
      </c>
      <c r="AO666" s="29">
        <v>7</v>
      </c>
      <c r="AP666" s="29">
        <v>7</v>
      </c>
      <c r="AQ666" s="29">
        <v>7</v>
      </c>
      <c r="AR666" s="29">
        <v>8</v>
      </c>
      <c r="AS666" s="29">
        <v>7</v>
      </c>
      <c r="AT666" s="29">
        <f t="shared" si="47"/>
        <v>7.166666666666667</v>
      </c>
      <c r="AU666" s="29">
        <v>6</v>
      </c>
      <c r="AV666" s="29">
        <v>6</v>
      </c>
      <c r="AW666" s="29">
        <v>1</v>
      </c>
      <c r="AX666" s="29">
        <v>61</v>
      </c>
      <c r="AY666" s="29">
        <v>1</v>
      </c>
      <c r="AZ666" s="27" t="s">
        <v>1427</v>
      </c>
      <c r="BA666" s="27">
        <v>123</v>
      </c>
      <c r="BB666" s="27">
        <v>1</v>
      </c>
      <c r="BC666" s="27">
        <v>0</v>
      </c>
      <c r="BD666" s="27">
        <v>0</v>
      </c>
      <c r="BE666" s="27">
        <v>0</v>
      </c>
      <c r="BF666" s="27" t="s">
        <v>2779</v>
      </c>
      <c r="BG666" s="27">
        <v>173</v>
      </c>
      <c r="BH666" s="27" t="s">
        <v>2780</v>
      </c>
      <c r="BI666" s="27">
        <v>3</v>
      </c>
      <c r="BJ666" s="27" t="s">
        <v>1427</v>
      </c>
      <c r="BK666" s="27" t="s">
        <v>1427</v>
      </c>
      <c r="BL666" s="27" t="s">
        <v>1427</v>
      </c>
      <c r="BM666" s="27" t="s">
        <v>1427</v>
      </c>
      <c r="BN666" s="27">
        <v>2</v>
      </c>
      <c r="BO666" s="29">
        <v>3</v>
      </c>
      <c r="BP666" s="27">
        <v>90</v>
      </c>
      <c r="BQ666" s="27">
        <v>0</v>
      </c>
      <c r="BR666" s="27" t="s">
        <v>1427</v>
      </c>
      <c r="BS666" s="27">
        <v>1</v>
      </c>
      <c r="BT666" s="27">
        <v>1</v>
      </c>
      <c r="BU666" s="29">
        <v>2</v>
      </c>
    </row>
    <row r="667" spans="1:73" ht="45" hidden="1" outlineLevel="2" x14ac:dyDescent="0.25">
      <c r="A667" s="27">
        <v>158</v>
      </c>
      <c r="B667" s="28">
        <v>44445.487615740742</v>
      </c>
      <c r="C667" s="28">
        <v>44445.498206018521</v>
      </c>
      <c r="D667" s="2" t="s">
        <v>324</v>
      </c>
      <c r="E667" s="27">
        <v>100</v>
      </c>
      <c r="F667" s="27">
        <v>914</v>
      </c>
      <c r="G667" s="27">
        <v>1</v>
      </c>
      <c r="H667" s="28">
        <v>44445.49821391204</v>
      </c>
      <c r="I667" s="2" t="s">
        <v>325</v>
      </c>
      <c r="J667" s="27">
        <v>39.211105346679688</v>
      </c>
      <c r="K667" s="27">
        <v>9.1110992431640625</v>
      </c>
      <c r="L667" s="2" t="s">
        <v>15</v>
      </c>
      <c r="M667" s="2" t="s">
        <v>16</v>
      </c>
      <c r="N667" s="3">
        <v>6</v>
      </c>
      <c r="O667" s="27" t="s">
        <v>1427</v>
      </c>
      <c r="P667" s="27" t="s">
        <v>1427</v>
      </c>
      <c r="Q667" s="27" t="s">
        <v>1427</v>
      </c>
      <c r="R667" s="27">
        <f t="shared" si="45"/>
        <v>0</v>
      </c>
      <c r="S667" s="27"/>
      <c r="T667" s="27"/>
      <c r="U667" s="27"/>
      <c r="V667" s="27"/>
      <c r="W667" s="27"/>
      <c r="X667" s="27"/>
      <c r="Y667" s="27"/>
      <c r="Z667" s="27" t="s">
        <v>1695</v>
      </c>
      <c r="AA667" s="27" t="s">
        <v>1696</v>
      </c>
      <c r="AB667" s="27" t="s">
        <v>1697</v>
      </c>
      <c r="AC667" s="27">
        <f t="shared" si="46"/>
        <v>3</v>
      </c>
      <c r="AD667" s="27">
        <v>1</v>
      </c>
      <c r="AE667" s="27"/>
      <c r="AF667" s="27">
        <v>1</v>
      </c>
      <c r="AG667" s="27"/>
      <c r="AH667" s="27"/>
      <c r="AI667" s="27"/>
      <c r="AJ667" s="27"/>
      <c r="AK667" s="27">
        <v>1</v>
      </c>
      <c r="AL667" s="29">
        <v>0</v>
      </c>
      <c r="AM667" s="29">
        <v>0</v>
      </c>
      <c r="AN667" s="29">
        <v>6</v>
      </c>
      <c r="AO667" s="29">
        <v>8</v>
      </c>
      <c r="AP667" s="29">
        <v>8</v>
      </c>
      <c r="AQ667" s="29">
        <v>5</v>
      </c>
      <c r="AR667" s="29">
        <v>7</v>
      </c>
      <c r="AS667" s="29">
        <v>8</v>
      </c>
      <c r="AT667" s="29">
        <f t="shared" si="47"/>
        <v>7</v>
      </c>
      <c r="AU667" s="29">
        <v>6</v>
      </c>
      <c r="AV667" s="29">
        <v>6</v>
      </c>
      <c r="AW667" s="29">
        <v>1</v>
      </c>
      <c r="AX667" s="29">
        <v>76</v>
      </c>
      <c r="AY667" s="29">
        <v>1</v>
      </c>
      <c r="AZ667" s="27" t="s">
        <v>1427</v>
      </c>
      <c r="BA667" s="27">
        <v>67</v>
      </c>
      <c r="BB667" s="27">
        <v>1</v>
      </c>
      <c r="BC667" s="27">
        <v>0</v>
      </c>
      <c r="BD667" s="27">
        <v>0</v>
      </c>
      <c r="BE667" s="27">
        <v>0</v>
      </c>
      <c r="BF667" s="27" t="s">
        <v>2697</v>
      </c>
      <c r="BG667" s="27">
        <v>170</v>
      </c>
      <c r="BH667" s="27" t="s">
        <v>1427</v>
      </c>
      <c r="BI667" s="27">
        <v>5</v>
      </c>
      <c r="BJ667" s="27">
        <v>14</v>
      </c>
      <c r="BK667" s="27" t="s">
        <v>1427</v>
      </c>
      <c r="BL667" s="27">
        <v>111</v>
      </c>
      <c r="BM667" s="27" t="s">
        <v>1427</v>
      </c>
      <c r="BN667" s="27">
        <v>3</v>
      </c>
      <c r="BO667" s="29">
        <v>3</v>
      </c>
      <c r="BP667" s="27">
        <v>180</v>
      </c>
      <c r="BQ667" s="27">
        <v>0</v>
      </c>
      <c r="BR667" s="27" t="s">
        <v>1427</v>
      </c>
      <c r="BS667" s="27">
        <v>1</v>
      </c>
      <c r="BT667" s="27">
        <v>0</v>
      </c>
      <c r="BU667" s="29">
        <v>2</v>
      </c>
    </row>
    <row r="668" spans="1:73" ht="30" hidden="1" outlineLevel="2" x14ac:dyDescent="0.25">
      <c r="A668" s="27">
        <v>160</v>
      </c>
      <c r="B668" s="28">
        <v>44445.496990740743</v>
      </c>
      <c r="C668" s="28">
        <v>44445.499282407407</v>
      </c>
      <c r="D668" s="2" t="s">
        <v>328</v>
      </c>
      <c r="E668" s="27">
        <v>100</v>
      </c>
      <c r="F668" s="27">
        <v>197</v>
      </c>
      <c r="G668" s="27">
        <v>1</v>
      </c>
      <c r="H668" s="28">
        <v>44445.499300127318</v>
      </c>
      <c r="I668" s="2" t="s">
        <v>329</v>
      </c>
      <c r="J668" s="27">
        <v>45.49920654296875</v>
      </c>
      <c r="K668" s="27">
        <v>12.105392456054688</v>
      </c>
      <c r="L668" s="2" t="s">
        <v>15</v>
      </c>
      <c r="M668" s="2" t="s">
        <v>16</v>
      </c>
      <c r="N668" s="3">
        <v>6</v>
      </c>
      <c r="O668" s="27" t="s">
        <v>1427</v>
      </c>
      <c r="P668" s="27" t="s">
        <v>1427</v>
      </c>
      <c r="Q668" s="27" t="s">
        <v>1427</v>
      </c>
      <c r="R668" s="27">
        <f t="shared" si="45"/>
        <v>0</v>
      </c>
      <c r="S668" s="27"/>
      <c r="T668" s="27"/>
      <c r="U668" s="27"/>
      <c r="V668" s="27"/>
      <c r="W668" s="27"/>
      <c r="X668" s="27"/>
      <c r="Y668" s="27"/>
      <c r="Z668" s="27" t="s">
        <v>1701</v>
      </c>
      <c r="AA668" s="27" t="s">
        <v>1702</v>
      </c>
      <c r="AB668" s="27" t="s">
        <v>1703</v>
      </c>
      <c r="AC668" s="27">
        <f t="shared" si="46"/>
        <v>3</v>
      </c>
      <c r="AD668" s="27"/>
      <c r="AE668" s="27"/>
      <c r="AF668" s="27">
        <v>1</v>
      </c>
      <c r="AG668" s="27">
        <v>1</v>
      </c>
      <c r="AH668" s="27"/>
      <c r="AI668" s="27"/>
      <c r="AJ668" s="27"/>
      <c r="AK668" s="27">
        <v>1</v>
      </c>
      <c r="AL668" s="29">
        <v>0</v>
      </c>
      <c r="AM668" s="29">
        <v>0</v>
      </c>
      <c r="AN668" s="29">
        <v>10</v>
      </c>
      <c r="AO668" s="29">
        <v>6</v>
      </c>
      <c r="AP668" s="29">
        <v>3</v>
      </c>
      <c r="AQ668" s="29">
        <v>6</v>
      </c>
      <c r="AR668" s="29">
        <v>1</v>
      </c>
      <c r="AS668" s="29">
        <v>7</v>
      </c>
      <c r="AT668" s="29">
        <f t="shared" si="47"/>
        <v>5.5</v>
      </c>
      <c r="AU668" s="29">
        <v>4</v>
      </c>
      <c r="AV668" s="29">
        <v>7</v>
      </c>
      <c r="AW668" s="29">
        <v>0</v>
      </c>
      <c r="AX668" s="29">
        <v>24</v>
      </c>
      <c r="AY668" s="29">
        <v>1</v>
      </c>
      <c r="AZ668" s="27" t="s">
        <v>1427</v>
      </c>
      <c r="BA668" s="27">
        <v>100</v>
      </c>
      <c r="BB668" s="27">
        <v>1</v>
      </c>
      <c r="BC668" s="27">
        <v>0</v>
      </c>
      <c r="BD668" s="27">
        <v>0</v>
      </c>
      <c r="BE668" s="27">
        <v>0</v>
      </c>
      <c r="BF668" s="27" t="s">
        <v>2786</v>
      </c>
      <c r="BG668" s="27">
        <v>164</v>
      </c>
      <c r="BH668" s="27" t="s">
        <v>1427</v>
      </c>
      <c r="BI668" s="27">
        <v>7</v>
      </c>
      <c r="BJ668" s="27" t="s">
        <v>1427</v>
      </c>
      <c r="BK668" s="27" t="s">
        <v>1427</v>
      </c>
      <c r="BL668" s="27" t="s">
        <v>1427</v>
      </c>
      <c r="BM668" s="27" t="s">
        <v>1427</v>
      </c>
      <c r="BN668" s="27">
        <v>4</v>
      </c>
      <c r="BO668" s="29">
        <v>4</v>
      </c>
      <c r="BP668" s="27">
        <v>90</v>
      </c>
      <c r="BQ668" s="27">
        <v>0</v>
      </c>
      <c r="BR668" s="27" t="s">
        <v>1427</v>
      </c>
      <c r="BS668" s="27">
        <v>1</v>
      </c>
      <c r="BT668" s="27">
        <v>1</v>
      </c>
      <c r="BU668" s="29">
        <v>2</v>
      </c>
    </row>
    <row r="669" spans="1:73" ht="30" hidden="1" outlineLevel="2" x14ac:dyDescent="0.25">
      <c r="A669" s="27">
        <v>168</v>
      </c>
      <c r="B669" s="28">
        <v>44445.507939814815</v>
      </c>
      <c r="C669" s="28">
        <v>44445.510833333334</v>
      </c>
      <c r="D669" s="2" t="s">
        <v>344</v>
      </c>
      <c r="E669" s="27">
        <v>100</v>
      </c>
      <c r="F669" s="27">
        <v>250</v>
      </c>
      <c r="G669" s="27">
        <v>1</v>
      </c>
      <c r="H669" s="28">
        <v>44445.510842743053</v>
      </c>
      <c r="I669" s="2" t="s">
        <v>345</v>
      </c>
      <c r="J669" s="27">
        <v>45.70489501953125</v>
      </c>
      <c r="K669" s="27">
        <v>9.6697998046875</v>
      </c>
      <c r="L669" s="2" t="s">
        <v>15</v>
      </c>
      <c r="M669" s="2" t="s">
        <v>16</v>
      </c>
      <c r="N669" s="3">
        <v>6</v>
      </c>
      <c r="O669" s="27" t="s">
        <v>1427</v>
      </c>
      <c r="P669" s="27" t="s">
        <v>1427</v>
      </c>
      <c r="Q669" s="27" t="s">
        <v>1427</v>
      </c>
      <c r="R669" s="27">
        <f t="shared" si="45"/>
        <v>0</v>
      </c>
      <c r="S669" s="27"/>
      <c r="T669" s="27"/>
      <c r="U669" s="27"/>
      <c r="V669" s="27"/>
      <c r="W669" s="27"/>
      <c r="X669" s="27"/>
      <c r="Y669" s="27"/>
      <c r="Z669" s="27" t="s">
        <v>1714</v>
      </c>
      <c r="AA669" s="27" t="s">
        <v>1715</v>
      </c>
      <c r="AB669" s="27" t="s">
        <v>1716</v>
      </c>
      <c r="AC669" s="27">
        <f t="shared" si="46"/>
        <v>3</v>
      </c>
      <c r="AD669" s="27">
        <v>2</v>
      </c>
      <c r="AE669" s="27"/>
      <c r="AF669" s="27">
        <v>1</v>
      </c>
      <c r="AG669" s="27"/>
      <c r="AH669" s="27"/>
      <c r="AI669" s="27"/>
      <c r="AJ669" s="27"/>
      <c r="AK669" s="27"/>
      <c r="AL669" s="29">
        <v>0</v>
      </c>
      <c r="AM669" s="29">
        <v>0</v>
      </c>
      <c r="AN669" s="29">
        <v>9</v>
      </c>
      <c r="AO669" s="29">
        <v>9</v>
      </c>
      <c r="AP669" s="29">
        <v>9</v>
      </c>
      <c r="AQ669" s="29">
        <v>9</v>
      </c>
      <c r="AR669" s="29">
        <v>10</v>
      </c>
      <c r="AS669" s="29">
        <v>7</v>
      </c>
      <c r="AT669" s="29">
        <f t="shared" si="47"/>
        <v>8.8333333333333339</v>
      </c>
      <c r="AU669" s="29">
        <v>8</v>
      </c>
      <c r="AV669" s="29">
        <v>8</v>
      </c>
      <c r="AW669" s="29">
        <v>0</v>
      </c>
      <c r="AX669" s="29">
        <v>72</v>
      </c>
      <c r="AY669" s="29">
        <v>1</v>
      </c>
      <c r="AZ669" s="27" t="s">
        <v>1427</v>
      </c>
      <c r="BA669" s="27">
        <v>14</v>
      </c>
      <c r="BB669" s="27">
        <v>1</v>
      </c>
      <c r="BC669" s="27">
        <v>0</v>
      </c>
      <c r="BD669" s="27">
        <v>0</v>
      </c>
      <c r="BE669" s="27">
        <v>0</v>
      </c>
      <c r="BF669" s="27" t="s">
        <v>2791</v>
      </c>
      <c r="BG669" s="27">
        <v>173</v>
      </c>
      <c r="BH669" s="27" t="s">
        <v>2792</v>
      </c>
      <c r="BI669" s="27">
        <v>3</v>
      </c>
      <c r="BJ669" s="27" t="s">
        <v>1427</v>
      </c>
      <c r="BK669" s="27" t="s">
        <v>1427</v>
      </c>
      <c r="BL669" s="27" t="s">
        <v>1427</v>
      </c>
      <c r="BM669" s="27" t="s">
        <v>1427</v>
      </c>
      <c r="BN669" s="27">
        <v>2</v>
      </c>
      <c r="BO669" s="29">
        <v>4</v>
      </c>
      <c r="BP669" s="27">
        <v>240</v>
      </c>
      <c r="BQ669" s="27">
        <v>0</v>
      </c>
      <c r="BR669" s="27" t="s">
        <v>1427</v>
      </c>
      <c r="BS669" s="27">
        <v>1</v>
      </c>
      <c r="BT669" s="27">
        <v>1</v>
      </c>
      <c r="BU669" s="29">
        <v>2</v>
      </c>
    </row>
    <row r="670" spans="1:73" ht="30" hidden="1" outlineLevel="2" x14ac:dyDescent="0.25">
      <c r="A670" s="27">
        <v>172</v>
      </c>
      <c r="B670" s="28">
        <v>44445.508194444446</v>
      </c>
      <c r="C670" s="28">
        <v>44445.514224537037</v>
      </c>
      <c r="D670" s="2" t="s">
        <v>352</v>
      </c>
      <c r="E670" s="27">
        <v>100</v>
      </c>
      <c r="F670" s="27">
        <v>520</v>
      </c>
      <c r="G670" s="27">
        <v>1</v>
      </c>
      <c r="H670" s="28">
        <v>44445.514231122688</v>
      </c>
      <c r="I670" s="2" t="s">
        <v>353</v>
      </c>
      <c r="J670" s="27">
        <v>45.403106689453125</v>
      </c>
      <c r="K670" s="27">
        <v>11.87469482421875</v>
      </c>
      <c r="L670" s="2" t="s">
        <v>15</v>
      </c>
      <c r="M670" s="2" t="s">
        <v>16</v>
      </c>
      <c r="N670" s="3">
        <v>6</v>
      </c>
      <c r="O670" s="27" t="s">
        <v>1427</v>
      </c>
      <c r="P670" s="27" t="s">
        <v>1427</v>
      </c>
      <c r="Q670" s="27" t="s">
        <v>1427</v>
      </c>
      <c r="R670" s="27">
        <f t="shared" si="45"/>
        <v>0</v>
      </c>
      <c r="S670" s="27"/>
      <c r="T670" s="27"/>
      <c r="U670" s="27"/>
      <c r="V670" s="27"/>
      <c r="W670" s="27"/>
      <c r="X670" s="27"/>
      <c r="Y670" s="27"/>
      <c r="Z670" s="27" t="s">
        <v>1589</v>
      </c>
      <c r="AA670" s="27" t="s">
        <v>1441</v>
      </c>
      <c r="AB670" s="27" t="s">
        <v>1442</v>
      </c>
      <c r="AC670" s="27">
        <f t="shared" si="46"/>
        <v>3</v>
      </c>
      <c r="AD670" s="27"/>
      <c r="AE670" s="27">
        <v>3</v>
      </c>
      <c r="AF670" s="27"/>
      <c r="AG670" s="27"/>
      <c r="AH670" s="27"/>
      <c r="AI670" s="27"/>
      <c r="AJ670" s="27"/>
      <c r="AK670" s="27"/>
      <c r="AL670" s="29">
        <v>0</v>
      </c>
      <c r="AM670" s="29">
        <v>0</v>
      </c>
      <c r="AN670" s="29">
        <v>10</v>
      </c>
      <c r="AO670" s="29">
        <v>10</v>
      </c>
      <c r="AP670" s="29">
        <v>10</v>
      </c>
      <c r="AQ670" s="29">
        <v>9</v>
      </c>
      <c r="AR670" s="29">
        <v>9</v>
      </c>
      <c r="AS670" s="29">
        <v>10</v>
      </c>
      <c r="AT670" s="29">
        <f t="shared" si="47"/>
        <v>9.6666666666666661</v>
      </c>
      <c r="AU670" s="29">
        <v>7</v>
      </c>
      <c r="AV670" s="29">
        <v>9</v>
      </c>
      <c r="AW670" s="29">
        <v>1</v>
      </c>
      <c r="AX670" s="29">
        <v>65</v>
      </c>
      <c r="AY670" s="29">
        <v>1</v>
      </c>
      <c r="AZ670" s="27" t="s">
        <v>1427</v>
      </c>
      <c r="BA670" s="27">
        <v>67</v>
      </c>
      <c r="BB670" s="27">
        <v>1</v>
      </c>
      <c r="BC670" s="27">
        <v>0</v>
      </c>
      <c r="BD670" s="27">
        <v>0</v>
      </c>
      <c r="BE670" s="27">
        <v>0</v>
      </c>
      <c r="BF670" s="27" t="s">
        <v>2697</v>
      </c>
      <c r="BG670" s="27">
        <v>170</v>
      </c>
      <c r="BH670" s="27" t="s">
        <v>1427</v>
      </c>
      <c r="BI670" s="27">
        <v>3</v>
      </c>
      <c r="BJ670" s="27" t="s">
        <v>1427</v>
      </c>
      <c r="BK670" s="27" t="s">
        <v>1427</v>
      </c>
      <c r="BL670" s="27" t="s">
        <v>1427</v>
      </c>
      <c r="BM670" s="27" t="s">
        <v>1427</v>
      </c>
      <c r="BN670" s="27">
        <v>3</v>
      </c>
      <c r="BO670" s="29">
        <v>4</v>
      </c>
      <c r="BP670" s="27">
        <v>60</v>
      </c>
      <c r="BQ670" s="27">
        <v>0</v>
      </c>
      <c r="BR670" s="27" t="s">
        <v>1427</v>
      </c>
      <c r="BS670" s="27">
        <v>1</v>
      </c>
      <c r="BT670" s="27">
        <v>0</v>
      </c>
      <c r="BU670" s="29">
        <v>3</v>
      </c>
    </row>
    <row r="671" spans="1:73" ht="30" hidden="1" outlineLevel="2" x14ac:dyDescent="0.25">
      <c r="A671" s="27">
        <v>175</v>
      </c>
      <c r="B671" s="28">
        <v>44445.515914351854</v>
      </c>
      <c r="C671" s="28">
        <v>44445.52</v>
      </c>
      <c r="D671" s="2" t="s">
        <v>358</v>
      </c>
      <c r="E671" s="27">
        <v>100</v>
      </c>
      <c r="F671" s="27">
        <v>352</v>
      </c>
      <c r="G671" s="27">
        <v>1</v>
      </c>
      <c r="H671" s="28">
        <v>44445.520005451392</v>
      </c>
      <c r="I671" s="2" t="s">
        <v>359</v>
      </c>
      <c r="J671" s="27">
        <v>45.40960693359375</v>
      </c>
      <c r="K671" s="27">
        <v>11.894699096679688</v>
      </c>
      <c r="L671" s="2" t="s">
        <v>15</v>
      </c>
      <c r="M671" s="2" t="s">
        <v>16</v>
      </c>
      <c r="N671" s="3">
        <v>6</v>
      </c>
      <c r="O671" s="27" t="s">
        <v>1427</v>
      </c>
      <c r="P671" s="27" t="s">
        <v>1427</v>
      </c>
      <c r="Q671" s="27" t="s">
        <v>1427</v>
      </c>
      <c r="R671" s="27">
        <f t="shared" si="45"/>
        <v>0</v>
      </c>
      <c r="S671" s="27"/>
      <c r="T671" s="27"/>
      <c r="U671" s="27"/>
      <c r="V671" s="27"/>
      <c r="W671" s="27"/>
      <c r="X671" s="27"/>
      <c r="Y671" s="27"/>
      <c r="Z671" s="27" t="s">
        <v>1723</v>
      </c>
      <c r="AA671" s="27" t="s">
        <v>1724</v>
      </c>
      <c r="AB671" s="27" t="s">
        <v>1725</v>
      </c>
      <c r="AC671" s="27">
        <f t="shared" si="46"/>
        <v>3</v>
      </c>
      <c r="AD671" s="27"/>
      <c r="AE671" s="27">
        <v>1</v>
      </c>
      <c r="AF671" s="27">
        <v>1</v>
      </c>
      <c r="AG671" s="27">
        <v>1</v>
      </c>
      <c r="AH671" s="27"/>
      <c r="AI671" s="27"/>
      <c r="AJ671" s="27"/>
      <c r="AK671" s="27"/>
      <c r="AL671" s="29">
        <v>0</v>
      </c>
      <c r="AM671" s="29">
        <v>0</v>
      </c>
      <c r="AN671" s="29">
        <v>6</v>
      </c>
      <c r="AO671" s="29">
        <v>7</v>
      </c>
      <c r="AP671" s="29">
        <v>6</v>
      </c>
      <c r="AQ671" s="29">
        <v>8</v>
      </c>
      <c r="AR671" s="29">
        <v>9</v>
      </c>
      <c r="AS671" s="29">
        <v>7</v>
      </c>
      <c r="AT671" s="29">
        <f t="shared" si="47"/>
        <v>7.166666666666667</v>
      </c>
      <c r="AU671" s="29">
        <v>6</v>
      </c>
      <c r="AV671" s="29">
        <v>6</v>
      </c>
      <c r="AW671" s="29">
        <v>1</v>
      </c>
      <c r="AX671" s="29">
        <v>52</v>
      </c>
      <c r="AY671" s="29">
        <v>1</v>
      </c>
      <c r="AZ671" s="27" t="s">
        <v>1427</v>
      </c>
      <c r="BA671" s="27">
        <v>67</v>
      </c>
      <c r="BB671" s="27">
        <v>1</v>
      </c>
      <c r="BC671" s="27">
        <v>0</v>
      </c>
      <c r="BD671" s="27">
        <v>0</v>
      </c>
      <c r="BE671" s="27">
        <v>0</v>
      </c>
      <c r="BF671" s="27" t="s">
        <v>2759</v>
      </c>
      <c r="BG671" s="27">
        <v>167</v>
      </c>
      <c r="BH671" s="27" t="s">
        <v>1427</v>
      </c>
      <c r="BI671" s="27">
        <v>3</v>
      </c>
      <c r="BJ671" s="27" t="s">
        <v>1427</v>
      </c>
      <c r="BK671" s="27" t="s">
        <v>1427</v>
      </c>
      <c r="BL671" s="27" t="s">
        <v>1427</v>
      </c>
      <c r="BM671" s="27" t="s">
        <v>1427</v>
      </c>
      <c r="BN671" s="27">
        <v>3</v>
      </c>
      <c r="BO671" s="29">
        <v>3</v>
      </c>
      <c r="BP671" s="27">
        <v>50</v>
      </c>
      <c r="BQ671" s="27">
        <v>0</v>
      </c>
      <c r="BR671" s="27" t="s">
        <v>1427</v>
      </c>
      <c r="BS671" s="27">
        <v>1</v>
      </c>
      <c r="BT671" s="27">
        <v>1</v>
      </c>
      <c r="BU671" s="29">
        <v>2</v>
      </c>
    </row>
    <row r="672" spans="1:73" ht="30" hidden="1" outlineLevel="2" x14ac:dyDescent="0.25">
      <c r="A672" s="27">
        <v>178</v>
      </c>
      <c r="B672" s="28">
        <v>44445.52065972222</v>
      </c>
      <c r="C672" s="28">
        <v>44445.526331018518</v>
      </c>
      <c r="D672" s="2" t="s">
        <v>364</v>
      </c>
      <c r="E672" s="27">
        <v>100</v>
      </c>
      <c r="F672" s="27">
        <v>490</v>
      </c>
      <c r="G672" s="27">
        <v>1</v>
      </c>
      <c r="H672" s="28">
        <v>44445.526339305557</v>
      </c>
      <c r="I672" s="2" t="s">
        <v>365</v>
      </c>
      <c r="J672" s="27">
        <v>41.461593627929688</v>
      </c>
      <c r="K672" s="27">
        <v>15.556396484375</v>
      </c>
      <c r="L672" s="2" t="s">
        <v>15</v>
      </c>
      <c r="M672" s="2" t="s">
        <v>16</v>
      </c>
      <c r="N672" s="3">
        <v>6</v>
      </c>
      <c r="O672" s="27" t="s">
        <v>1427</v>
      </c>
      <c r="P672" s="27" t="s">
        <v>1427</v>
      </c>
      <c r="Q672" s="27" t="s">
        <v>1427</v>
      </c>
      <c r="R672" s="27">
        <f t="shared" si="45"/>
        <v>0</v>
      </c>
      <c r="S672" s="27"/>
      <c r="T672" s="27"/>
      <c r="U672" s="27"/>
      <c r="V672" s="27"/>
      <c r="W672" s="27"/>
      <c r="X672" s="27"/>
      <c r="Y672" s="27"/>
      <c r="Z672" s="27" t="s">
        <v>1727</v>
      </c>
      <c r="AA672" s="27" t="s">
        <v>1728</v>
      </c>
      <c r="AB672" s="27" t="s">
        <v>1729</v>
      </c>
      <c r="AC672" s="27">
        <f t="shared" si="46"/>
        <v>3</v>
      </c>
      <c r="AD672" s="27"/>
      <c r="AE672" s="27"/>
      <c r="AF672" s="27">
        <v>1</v>
      </c>
      <c r="AG672" s="27">
        <v>1</v>
      </c>
      <c r="AH672" s="27"/>
      <c r="AI672" s="27"/>
      <c r="AJ672" s="27"/>
      <c r="AK672" s="27">
        <v>1</v>
      </c>
      <c r="AL672" s="29">
        <v>0</v>
      </c>
      <c r="AM672" s="29">
        <v>0</v>
      </c>
      <c r="AN672" s="29">
        <v>8</v>
      </c>
      <c r="AO672" s="29">
        <v>9</v>
      </c>
      <c r="AP672" s="29">
        <v>8</v>
      </c>
      <c r="AQ672" s="29">
        <v>9</v>
      </c>
      <c r="AR672" s="29">
        <v>8</v>
      </c>
      <c r="AS672" s="29">
        <v>9</v>
      </c>
      <c r="AT672" s="29">
        <f t="shared" si="47"/>
        <v>8.5</v>
      </c>
      <c r="AU672" s="29">
        <v>7</v>
      </c>
      <c r="AV672" s="29">
        <v>6</v>
      </c>
      <c r="AW672" s="29">
        <v>1</v>
      </c>
      <c r="AX672" s="29">
        <v>53</v>
      </c>
      <c r="AY672" s="29">
        <v>1</v>
      </c>
      <c r="AZ672" s="27" t="s">
        <v>1427</v>
      </c>
      <c r="BA672" s="27">
        <v>37</v>
      </c>
      <c r="BB672" s="27">
        <v>0</v>
      </c>
      <c r="BC672" s="27">
        <v>0</v>
      </c>
      <c r="BD672" s="27">
        <v>1</v>
      </c>
      <c r="BE672" s="27">
        <v>0</v>
      </c>
      <c r="BF672" s="27" t="s">
        <v>2796</v>
      </c>
      <c r="BG672" s="27">
        <v>167</v>
      </c>
      <c r="BH672" s="27" t="s">
        <v>1427</v>
      </c>
      <c r="BI672" s="27">
        <v>3</v>
      </c>
      <c r="BJ672" s="27" t="s">
        <v>1427</v>
      </c>
      <c r="BK672" s="27" t="s">
        <v>1427</v>
      </c>
      <c r="BL672" s="27" t="s">
        <v>1427</v>
      </c>
      <c r="BM672" s="27" t="s">
        <v>1427</v>
      </c>
      <c r="BN672" s="27">
        <v>4</v>
      </c>
      <c r="BO672" s="29">
        <v>3</v>
      </c>
      <c r="BP672" s="27">
        <v>30</v>
      </c>
      <c r="BQ672" s="27">
        <v>0</v>
      </c>
      <c r="BR672" s="27" t="s">
        <v>1427</v>
      </c>
      <c r="BS672" s="27">
        <v>1</v>
      </c>
      <c r="BT672" s="27">
        <v>0</v>
      </c>
      <c r="BU672" s="29">
        <v>2</v>
      </c>
    </row>
    <row r="673" spans="1:73" ht="30" hidden="1" outlineLevel="2" x14ac:dyDescent="0.25">
      <c r="A673" s="27">
        <v>188</v>
      </c>
      <c r="B673" s="28">
        <v>44445.529374999998</v>
      </c>
      <c r="C673" s="28">
        <v>44445.535624999997</v>
      </c>
      <c r="D673" s="2" t="s">
        <v>383</v>
      </c>
      <c r="E673" s="27">
        <v>100</v>
      </c>
      <c r="F673" s="27">
        <v>540</v>
      </c>
      <c r="G673" s="27">
        <v>1</v>
      </c>
      <c r="H673" s="28">
        <v>44445.535631226849</v>
      </c>
      <c r="I673" s="2" t="s">
        <v>384</v>
      </c>
      <c r="J673" s="27">
        <v>43.147903442382813</v>
      </c>
      <c r="K673" s="27">
        <v>12.109695434570313</v>
      </c>
      <c r="L673" s="2" t="s">
        <v>15</v>
      </c>
      <c r="M673" s="2" t="s">
        <v>16</v>
      </c>
      <c r="N673" s="3">
        <v>6</v>
      </c>
      <c r="O673" s="27" t="s">
        <v>1427</v>
      </c>
      <c r="P673" s="27" t="s">
        <v>1427</v>
      </c>
      <c r="Q673" s="27" t="s">
        <v>1427</v>
      </c>
      <c r="R673" s="27">
        <f t="shared" si="45"/>
        <v>0</v>
      </c>
      <c r="S673" s="27"/>
      <c r="T673" s="27"/>
      <c r="U673" s="27"/>
      <c r="V673" s="27"/>
      <c r="W673" s="27"/>
      <c r="X673" s="27"/>
      <c r="Y673" s="27"/>
      <c r="Z673" s="27" t="s">
        <v>1560</v>
      </c>
      <c r="AA673" s="27" t="s">
        <v>1749</v>
      </c>
      <c r="AB673" s="27" t="s">
        <v>1750</v>
      </c>
      <c r="AC673" s="27">
        <f t="shared" si="46"/>
        <v>3</v>
      </c>
      <c r="AD673" s="27"/>
      <c r="AE673" s="27"/>
      <c r="AF673" s="27"/>
      <c r="AG673" s="27">
        <v>2</v>
      </c>
      <c r="AH673" s="27"/>
      <c r="AI673" s="27"/>
      <c r="AJ673" s="27"/>
      <c r="AK673" s="27">
        <v>1</v>
      </c>
      <c r="AL673" s="29">
        <v>0</v>
      </c>
      <c r="AM673" s="29">
        <v>0</v>
      </c>
      <c r="AN673" s="29">
        <v>7</v>
      </c>
      <c r="AO673" s="29">
        <v>7</v>
      </c>
      <c r="AP673" s="29">
        <v>4</v>
      </c>
      <c r="AQ673" s="29">
        <v>6</v>
      </c>
      <c r="AR673" s="29">
        <v>8</v>
      </c>
      <c r="AS673" s="29">
        <v>4</v>
      </c>
      <c r="AT673" s="29">
        <f t="shared" si="47"/>
        <v>6</v>
      </c>
      <c r="AU673" s="29">
        <v>4</v>
      </c>
      <c r="AV673" s="29">
        <v>6</v>
      </c>
      <c r="AW673" s="29">
        <v>1</v>
      </c>
      <c r="AX673" s="29">
        <v>58</v>
      </c>
      <c r="AY673" s="29">
        <v>1</v>
      </c>
      <c r="AZ673" s="27" t="s">
        <v>1427</v>
      </c>
      <c r="BA673" s="27">
        <v>67</v>
      </c>
      <c r="BB673" s="27">
        <v>1</v>
      </c>
      <c r="BC673" s="27">
        <v>0</v>
      </c>
      <c r="BD673" s="27">
        <v>0</v>
      </c>
      <c r="BE673" s="27">
        <v>0</v>
      </c>
      <c r="BF673" s="27" t="s">
        <v>2697</v>
      </c>
      <c r="BG673" s="27">
        <v>167</v>
      </c>
      <c r="BH673" s="27" t="s">
        <v>1427</v>
      </c>
      <c r="BI673" s="27">
        <v>3</v>
      </c>
      <c r="BJ673" s="27" t="s">
        <v>1427</v>
      </c>
      <c r="BK673" s="27" t="s">
        <v>1427</v>
      </c>
      <c r="BL673" s="27" t="s">
        <v>1427</v>
      </c>
      <c r="BM673" s="27" t="s">
        <v>1427</v>
      </c>
      <c r="BN673" s="27">
        <v>3</v>
      </c>
      <c r="BO673" s="29">
        <v>3</v>
      </c>
      <c r="BP673" s="27">
        <v>150</v>
      </c>
      <c r="BQ673" s="27">
        <v>0</v>
      </c>
      <c r="BR673" s="27" t="s">
        <v>1427</v>
      </c>
      <c r="BS673" s="27">
        <v>1</v>
      </c>
      <c r="BT673" s="27">
        <v>1</v>
      </c>
      <c r="BU673" s="29">
        <v>2</v>
      </c>
    </row>
    <row r="674" spans="1:73" ht="45" hidden="1" outlineLevel="2" x14ac:dyDescent="0.25">
      <c r="A674" s="27">
        <v>189</v>
      </c>
      <c r="B674" s="28">
        <v>44445.534120370372</v>
      </c>
      <c r="C674" s="28">
        <v>44445.538298611114</v>
      </c>
      <c r="D674" s="2" t="s">
        <v>385</v>
      </c>
      <c r="E674" s="27">
        <v>100</v>
      </c>
      <c r="F674" s="27">
        <v>360</v>
      </c>
      <c r="G674" s="27">
        <v>1</v>
      </c>
      <c r="H674" s="28">
        <v>44445.53830310185</v>
      </c>
      <c r="I674" s="2" t="s">
        <v>386</v>
      </c>
      <c r="J674" s="27">
        <v>45.40960693359375</v>
      </c>
      <c r="K674" s="27">
        <v>11.894699096679688</v>
      </c>
      <c r="L674" s="2" t="s">
        <v>15</v>
      </c>
      <c r="M674" s="2" t="s">
        <v>16</v>
      </c>
      <c r="N674" s="3">
        <v>6</v>
      </c>
      <c r="O674" s="27" t="s">
        <v>1427</v>
      </c>
      <c r="P674" s="27" t="s">
        <v>1427</v>
      </c>
      <c r="Q674" s="27" t="s">
        <v>1427</v>
      </c>
      <c r="R674" s="27">
        <f t="shared" si="45"/>
        <v>0</v>
      </c>
      <c r="S674" s="27"/>
      <c r="T674" s="27"/>
      <c r="U674" s="27"/>
      <c r="V674" s="27"/>
      <c r="W674" s="27"/>
      <c r="X674" s="27"/>
      <c r="Y674" s="27"/>
      <c r="Z674" s="27" t="s">
        <v>1751</v>
      </c>
      <c r="AA674" s="27" t="s">
        <v>1752</v>
      </c>
      <c r="AB674" s="27" t="s">
        <v>1753</v>
      </c>
      <c r="AC674" s="27">
        <f t="shared" si="46"/>
        <v>3</v>
      </c>
      <c r="AD674" s="27"/>
      <c r="AE674" s="27"/>
      <c r="AF674" s="27">
        <v>1</v>
      </c>
      <c r="AG674" s="27">
        <v>1</v>
      </c>
      <c r="AH674" s="27"/>
      <c r="AI674" s="27">
        <v>1</v>
      </c>
      <c r="AJ674" s="27"/>
      <c r="AK674" s="27"/>
      <c r="AL674" s="29">
        <v>0</v>
      </c>
      <c r="AM674" s="29">
        <v>0</v>
      </c>
      <c r="AN674" s="29">
        <v>6</v>
      </c>
      <c r="AO674" s="29">
        <v>10</v>
      </c>
      <c r="AP674" s="29">
        <v>5</v>
      </c>
      <c r="AQ674" s="29">
        <v>2</v>
      </c>
      <c r="AR674" s="29">
        <v>10</v>
      </c>
      <c r="AS674" s="29">
        <v>6</v>
      </c>
      <c r="AT674" s="29">
        <f t="shared" si="47"/>
        <v>6.5</v>
      </c>
      <c r="AU674" s="29">
        <v>6</v>
      </c>
      <c r="AV674" s="29">
        <v>6</v>
      </c>
      <c r="AW674" s="29">
        <v>0</v>
      </c>
      <c r="AX674" s="29">
        <v>57</v>
      </c>
      <c r="AY674" s="29">
        <v>1</v>
      </c>
      <c r="AZ674" s="27" t="s">
        <v>1427</v>
      </c>
      <c r="BA674" s="27">
        <v>67</v>
      </c>
      <c r="BB674" s="27">
        <v>1</v>
      </c>
      <c r="BC674" s="27">
        <v>0</v>
      </c>
      <c r="BD674" s="27">
        <v>0</v>
      </c>
      <c r="BE674" s="27">
        <v>0</v>
      </c>
      <c r="BF674" s="27" t="s">
        <v>2697</v>
      </c>
      <c r="BG674" s="27">
        <v>166</v>
      </c>
      <c r="BH674" s="27" t="s">
        <v>1427</v>
      </c>
      <c r="BI674" s="27">
        <v>3</v>
      </c>
      <c r="BJ674" s="27" t="s">
        <v>1427</v>
      </c>
      <c r="BK674" s="27" t="s">
        <v>1427</v>
      </c>
      <c r="BL674" s="27" t="s">
        <v>1427</v>
      </c>
      <c r="BM674" s="27" t="s">
        <v>1427</v>
      </c>
      <c r="BN674" s="27">
        <v>4</v>
      </c>
      <c r="BO674" s="29">
        <v>3</v>
      </c>
      <c r="BP674" s="27">
        <v>60</v>
      </c>
      <c r="BQ674" s="27">
        <v>0</v>
      </c>
      <c r="BR674" s="27" t="s">
        <v>1427</v>
      </c>
      <c r="BS674" s="27">
        <v>1</v>
      </c>
      <c r="BT674" s="27">
        <v>1</v>
      </c>
      <c r="BU674" s="29">
        <v>2</v>
      </c>
    </row>
    <row r="675" spans="1:73" ht="30" hidden="1" outlineLevel="2" x14ac:dyDescent="0.25">
      <c r="A675" s="27">
        <v>196</v>
      </c>
      <c r="B675" s="28">
        <v>44445.538726851853</v>
      </c>
      <c r="C675" s="28">
        <v>44445.542754629627</v>
      </c>
      <c r="D675" s="2" t="s">
        <v>398</v>
      </c>
      <c r="E675" s="27">
        <v>100</v>
      </c>
      <c r="F675" s="27">
        <v>347</v>
      </c>
      <c r="G675" s="27">
        <v>1</v>
      </c>
      <c r="H675" s="28">
        <v>44445.542761435187</v>
      </c>
      <c r="I675" s="2" t="s">
        <v>399</v>
      </c>
      <c r="J675" s="27">
        <v>43.147903442382813</v>
      </c>
      <c r="K675" s="27">
        <v>12.109695434570313</v>
      </c>
      <c r="L675" s="2" t="s">
        <v>15</v>
      </c>
      <c r="M675" s="2" t="s">
        <v>16</v>
      </c>
      <c r="N675" s="3">
        <v>6</v>
      </c>
      <c r="O675" s="27" t="s">
        <v>1427</v>
      </c>
      <c r="P675" s="27" t="s">
        <v>1427</v>
      </c>
      <c r="Q675" s="27" t="s">
        <v>1427</v>
      </c>
      <c r="R675" s="27">
        <f t="shared" si="45"/>
        <v>0</v>
      </c>
      <c r="S675" s="27"/>
      <c r="T675" s="27"/>
      <c r="U675" s="27"/>
      <c r="V675" s="27"/>
      <c r="W675" s="27"/>
      <c r="X675" s="27"/>
      <c r="Y675" s="27"/>
      <c r="Z675" s="27" t="s">
        <v>1766</v>
      </c>
      <c r="AA675" s="27" t="s">
        <v>1767</v>
      </c>
      <c r="AB675" s="27" t="s">
        <v>1768</v>
      </c>
      <c r="AC675" s="27">
        <f t="shared" si="46"/>
        <v>3</v>
      </c>
      <c r="AD675" s="27">
        <v>1</v>
      </c>
      <c r="AE675" s="27"/>
      <c r="AF675" s="27">
        <v>1</v>
      </c>
      <c r="AG675" s="27"/>
      <c r="AH675" s="27"/>
      <c r="AI675" s="27"/>
      <c r="AJ675" s="27"/>
      <c r="AK675" s="27">
        <v>1</v>
      </c>
      <c r="AL675" s="29">
        <v>0</v>
      </c>
      <c r="AM675" s="29">
        <v>0</v>
      </c>
      <c r="AN675" s="29">
        <v>8</v>
      </c>
      <c r="AO675" s="29">
        <v>7</v>
      </c>
      <c r="AP675" s="29">
        <v>10</v>
      </c>
      <c r="AQ675" s="29">
        <v>9</v>
      </c>
      <c r="AR675" s="29">
        <v>8</v>
      </c>
      <c r="AS675" s="29">
        <v>10</v>
      </c>
      <c r="AT675" s="29">
        <f t="shared" si="47"/>
        <v>8.6666666666666661</v>
      </c>
      <c r="AU675" s="29">
        <v>8</v>
      </c>
      <c r="AV675" s="29">
        <v>7</v>
      </c>
      <c r="AW675" s="29">
        <v>1</v>
      </c>
      <c r="AX675" s="29">
        <v>18</v>
      </c>
      <c r="AY675" s="29">
        <v>1</v>
      </c>
      <c r="AZ675" s="27" t="s">
        <v>1427</v>
      </c>
      <c r="BA675" s="27">
        <v>67</v>
      </c>
      <c r="BB675" s="27">
        <v>1</v>
      </c>
      <c r="BC675" s="27">
        <v>0</v>
      </c>
      <c r="BD675" s="27">
        <v>0</v>
      </c>
      <c r="BE675" s="27">
        <v>0</v>
      </c>
      <c r="BF675" s="27" t="s">
        <v>2697</v>
      </c>
      <c r="BG675" s="27">
        <v>164</v>
      </c>
      <c r="BH675" s="27" t="s">
        <v>1427</v>
      </c>
      <c r="BI675" s="27">
        <v>2</v>
      </c>
      <c r="BJ675" s="27" t="s">
        <v>1427</v>
      </c>
      <c r="BK675" s="27" t="s">
        <v>1427</v>
      </c>
      <c r="BL675" s="27" t="s">
        <v>1427</v>
      </c>
      <c r="BM675" s="27" t="s">
        <v>1427</v>
      </c>
      <c r="BN675" s="27">
        <v>4</v>
      </c>
      <c r="BO675" s="29">
        <v>3</v>
      </c>
      <c r="BP675" s="27">
        <v>90</v>
      </c>
      <c r="BQ675" s="27">
        <v>0</v>
      </c>
      <c r="BR675" s="27" t="s">
        <v>1427</v>
      </c>
      <c r="BS675" s="27">
        <v>1</v>
      </c>
      <c r="BT675" s="27">
        <v>0</v>
      </c>
      <c r="BU675" s="29">
        <v>4</v>
      </c>
    </row>
    <row r="676" spans="1:73" ht="30" hidden="1" outlineLevel="2" x14ac:dyDescent="0.25">
      <c r="A676" s="27">
        <v>202</v>
      </c>
      <c r="B676" s="28">
        <v>44445.545254629629</v>
      </c>
      <c r="C676" s="28">
        <v>44445.547662037039</v>
      </c>
      <c r="D676" s="2" t="s">
        <v>410</v>
      </c>
      <c r="E676" s="27">
        <v>100</v>
      </c>
      <c r="F676" s="27">
        <v>207</v>
      </c>
      <c r="G676" s="27">
        <v>1</v>
      </c>
      <c r="H676" s="28">
        <v>44445.547667152779</v>
      </c>
      <c r="I676" s="2" t="s">
        <v>411</v>
      </c>
      <c r="J676" s="27">
        <v>51.061904907226563</v>
      </c>
      <c r="K676" s="27">
        <v>5.092193603515625</v>
      </c>
      <c r="L676" s="2" t="s">
        <v>15</v>
      </c>
      <c r="M676" s="2" t="s">
        <v>87</v>
      </c>
      <c r="N676" s="3">
        <v>6</v>
      </c>
      <c r="O676" s="27" t="s">
        <v>1427</v>
      </c>
      <c r="P676" s="27" t="s">
        <v>1427</v>
      </c>
      <c r="Q676" s="27" t="s">
        <v>1427</v>
      </c>
      <c r="R676" s="27">
        <f t="shared" si="45"/>
        <v>0</v>
      </c>
      <c r="S676" s="27"/>
      <c r="T676" s="27"/>
      <c r="U676" s="27"/>
      <c r="V676" s="27"/>
      <c r="W676" s="27"/>
      <c r="X676" s="27"/>
      <c r="Y676" s="27"/>
      <c r="Z676" s="27" t="s">
        <v>1777</v>
      </c>
      <c r="AA676" s="27" t="s">
        <v>1778</v>
      </c>
      <c r="AB676" s="27" t="s">
        <v>1779</v>
      </c>
      <c r="AC676" s="27">
        <f t="shared" si="46"/>
        <v>3</v>
      </c>
      <c r="AD676" s="27"/>
      <c r="AE676" s="27">
        <v>3</v>
      </c>
      <c r="AF676" s="27"/>
      <c r="AG676" s="27"/>
      <c r="AH676" s="27"/>
      <c r="AI676" s="27"/>
      <c r="AJ676" s="27"/>
      <c r="AK676" s="27"/>
      <c r="AL676" s="29">
        <v>0</v>
      </c>
      <c r="AM676" s="29">
        <v>0</v>
      </c>
      <c r="AN676" s="29">
        <v>4</v>
      </c>
      <c r="AO676" s="29">
        <v>2</v>
      </c>
      <c r="AP676" s="29">
        <v>3</v>
      </c>
      <c r="AQ676" s="29">
        <v>4</v>
      </c>
      <c r="AR676" s="29">
        <v>4</v>
      </c>
      <c r="AS676" s="29">
        <v>7</v>
      </c>
      <c r="AT676" s="29">
        <f t="shared" si="47"/>
        <v>4</v>
      </c>
      <c r="AU676" s="29">
        <v>5</v>
      </c>
      <c r="AV676" s="29">
        <v>7</v>
      </c>
      <c r="AW676" s="29">
        <v>0</v>
      </c>
      <c r="AX676" s="29">
        <v>21</v>
      </c>
      <c r="AY676" s="29">
        <v>0</v>
      </c>
      <c r="AZ676" s="27" t="s">
        <v>3183</v>
      </c>
      <c r="BA676" s="27" t="s">
        <v>1427</v>
      </c>
      <c r="BB676" s="27">
        <v>0</v>
      </c>
      <c r="BC676" s="27">
        <v>0</v>
      </c>
      <c r="BD676" s="27">
        <v>0</v>
      </c>
      <c r="BE676" s="27">
        <v>0</v>
      </c>
      <c r="BF676" s="27" t="s">
        <v>1427</v>
      </c>
      <c r="BG676" s="27">
        <v>164</v>
      </c>
      <c r="BH676" s="27" t="s">
        <v>1427</v>
      </c>
      <c r="BI676" s="27">
        <v>4</v>
      </c>
      <c r="BJ676" s="27">
        <v>16</v>
      </c>
      <c r="BK676" s="27" t="s">
        <v>1427</v>
      </c>
      <c r="BL676" s="27">
        <v>116</v>
      </c>
      <c r="BM676" s="27" t="s">
        <v>3143</v>
      </c>
      <c r="BN676" s="27">
        <v>3</v>
      </c>
      <c r="BO676" s="29">
        <v>5</v>
      </c>
      <c r="BP676" s="27">
        <v>90</v>
      </c>
      <c r="BQ676" s="27">
        <v>0</v>
      </c>
      <c r="BR676" s="27" t="s">
        <v>1427</v>
      </c>
      <c r="BS676" s="27">
        <v>1</v>
      </c>
      <c r="BT676" s="27">
        <v>0</v>
      </c>
      <c r="BU676" s="29">
        <v>2</v>
      </c>
    </row>
    <row r="677" spans="1:73" ht="30" hidden="1" outlineLevel="2" x14ac:dyDescent="0.25">
      <c r="A677" s="27">
        <v>206</v>
      </c>
      <c r="B677" s="28">
        <v>44445.546226851853</v>
      </c>
      <c r="C677" s="28">
        <v>44445.549687500003</v>
      </c>
      <c r="D677" s="2" t="s">
        <v>418</v>
      </c>
      <c r="E677" s="27">
        <v>100</v>
      </c>
      <c r="F677" s="27">
        <v>299</v>
      </c>
      <c r="G677" s="27">
        <v>1</v>
      </c>
      <c r="H677" s="28">
        <v>44445.549701759257</v>
      </c>
      <c r="I677" s="2" t="s">
        <v>419</v>
      </c>
      <c r="J677" s="27">
        <v>43.147903442382813</v>
      </c>
      <c r="K677" s="27">
        <v>12.109695434570313</v>
      </c>
      <c r="L677" s="2" t="s">
        <v>15</v>
      </c>
      <c r="M677" s="2" t="s">
        <v>16</v>
      </c>
      <c r="N677" s="3">
        <v>6</v>
      </c>
      <c r="O677" s="27" t="s">
        <v>1427</v>
      </c>
      <c r="P677" s="27" t="s">
        <v>1427</v>
      </c>
      <c r="Q677" s="27" t="s">
        <v>1427</v>
      </c>
      <c r="R677" s="27">
        <f t="shared" si="45"/>
        <v>0</v>
      </c>
      <c r="S677" s="27"/>
      <c r="T677" s="27"/>
      <c r="U677" s="27"/>
      <c r="V677" s="27"/>
      <c r="W677" s="27"/>
      <c r="X677" s="27"/>
      <c r="Y677" s="27"/>
      <c r="Z677" s="27" t="s">
        <v>1783</v>
      </c>
      <c r="AA677" s="27" t="s">
        <v>1784</v>
      </c>
      <c r="AB677" s="27" t="s">
        <v>1785</v>
      </c>
      <c r="AC677" s="27">
        <f t="shared" si="46"/>
        <v>3</v>
      </c>
      <c r="AD677" s="27">
        <v>1</v>
      </c>
      <c r="AE677" s="27"/>
      <c r="AF677" s="27">
        <v>1</v>
      </c>
      <c r="AG677" s="27"/>
      <c r="AH677" s="27"/>
      <c r="AI677" s="27">
        <v>1</v>
      </c>
      <c r="AJ677" s="27"/>
      <c r="AK677" s="27"/>
      <c r="AL677" s="29">
        <v>0</v>
      </c>
      <c r="AM677" s="29">
        <v>0</v>
      </c>
      <c r="AN677" s="29">
        <v>6</v>
      </c>
      <c r="AO677" s="29">
        <v>8</v>
      </c>
      <c r="AP677" s="29">
        <v>6</v>
      </c>
      <c r="AQ677" s="29">
        <v>8</v>
      </c>
      <c r="AR677" s="29">
        <v>8</v>
      </c>
      <c r="AS677" s="29">
        <v>8</v>
      </c>
      <c r="AT677" s="29">
        <f t="shared" si="47"/>
        <v>7.333333333333333</v>
      </c>
      <c r="AU677" s="29">
        <v>7</v>
      </c>
      <c r="AV677" s="29">
        <v>8</v>
      </c>
      <c r="AW677" s="29">
        <v>1</v>
      </c>
      <c r="AX677" s="29">
        <v>45</v>
      </c>
      <c r="AY677" s="29">
        <v>1</v>
      </c>
      <c r="AZ677" s="27" t="s">
        <v>1427</v>
      </c>
      <c r="BA677" s="27">
        <v>3</v>
      </c>
      <c r="BB677" s="27">
        <v>0</v>
      </c>
      <c r="BC677" s="27">
        <v>1</v>
      </c>
      <c r="BD677" s="27">
        <v>0</v>
      </c>
      <c r="BE677" s="27">
        <v>0</v>
      </c>
      <c r="BF677" s="27">
        <v>60019</v>
      </c>
      <c r="BG677" s="27">
        <v>166</v>
      </c>
      <c r="BH677" s="27" t="s">
        <v>1427</v>
      </c>
      <c r="BI677" s="27">
        <v>3</v>
      </c>
      <c r="BJ677" s="27" t="s">
        <v>1427</v>
      </c>
      <c r="BK677" s="27" t="s">
        <v>1427</v>
      </c>
      <c r="BL677" s="27" t="s">
        <v>1427</v>
      </c>
      <c r="BM677" s="27" t="s">
        <v>1427</v>
      </c>
      <c r="BN677" s="27">
        <v>4</v>
      </c>
      <c r="BO677" s="29">
        <v>4</v>
      </c>
      <c r="BP677" s="27">
        <v>60</v>
      </c>
      <c r="BQ677" s="27">
        <v>0</v>
      </c>
      <c r="BR677" s="27" t="s">
        <v>1427</v>
      </c>
      <c r="BS677" s="27">
        <v>1</v>
      </c>
      <c r="BT677" s="27">
        <v>1</v>
      </c>
      <c r="BU677" s="29">
        <v>6</v>
      </c>
    </row>
    <row r="678" spans="1:73" ht="45" hidden="1" outlineLevel="2" x14ac:dyDescent="0.25">
      <c r="A678" s="27">
        <v>219</v>
      </c>
      <c r="B678" s="28">
        <v>44445.561481481483</v>
      </c>
      <c r="C678" s="28">
        <v>44445.567731481482</v>
      </c>
      <c r="D678" s="2" t="s">
        <v>432</v>
      </c>
      <c r="E678" s="27">
        <v>100</v>
      </c>
      <c r="F678" s="27">
        <v>539</v>
      </c>
      <c r="G678" s="27">
        <v>1</v>
      </c>
      <c r="H678" s="28">
        <v>44445.56773707176</v>
      </c>
      <c r="I678" s="2" t="s">
        <v>444</v>
      </c>
      <c r="J678" s="27">
        <v>45.572097778320313</v>
      </c>
      <c r="K678" s="27">
        <v>9.0780029296875</v>
      </c>
      <c r="L678" s="2" t="s">
        <v>15</v>
      </c>
      <c r="M678" s="2" t="s">
        <v>16</v>
      </c>
      <c r="N678" s="3">
        <v>6</v>
      </c>
      <c r="O678" s="27" t="s">
        <v>1427</v>
      </c>
      <c r="P678" s="27" t="s">
        <v>1427</v>
      </c>
      <c r="Q678" s="27" t="s">
        <v>1427</v>
      </c>
      <c r="R678" s="27">
        <f t="shared" si="45"/>
        <v>0</v>
      </c>
      <c r="S678" s="27"/>
      <c r="T678" s="27"/>
      <c r="U678" s="27"/>
      <c r="V678" s="27"/>
      <c r="W678" s="27"/>
      <c r="X678" s="27"/>
      <c r="Y678" s="27"/>
      <c r="Z678" s="27" t="s">
        <v>1807</v>
      </c>
      <c r="AA678" s="27" t="s">
        <v>1808</v>
      </c>
      <c r="AB678" s="27" t="s">
        <v>1809</v>
      </c>
      <c r="AC678" s="27">
        <f t="shared" si="46"/>
        <v>3</v>
      </c>
      <c r="AD678" s="27">
        <v>1</v>
      </c>
      <c r="AE678" s="27"/>
      <c r="AF678" s="27">
        <v>1</v>
      </c>
      <c r="AG678" s="27"/>
      <c r="AH678" s="27"/>
      <c r="AI678" s="27">
        <v>1</v>
      </c>
      <c r="AJ678" s="27"/>
      <c r="AK678" s="27"/>
      <c r="AL678" s="29">
        <v>0</v>
      </c>
      <c r="AM678" s="29">
        <v>0</v>
      </c>
      <c r="AN678" s="29">
        <v>8</v>
      </c>
      <c r="AO678" s="29">
        <v>10</v>
      </c>
      <c r="AP678" s="29">
        <v>8</v>
      </c>
      <c r="AQ678" s="29">
        <v>8</v>
      </c>
      <c r="AR678" s="29">
        <v>4</v>
      </c>
      <c r="AS678" s="29">
        <v>10</v>
      </c>
      <c r="AT678" s="29">
        <f t="shared" si="47"/>
        <v>8</v>
      </c>
      <c r="AU678" s="29">
        <v>7</v>
      </c>
      <c r="AV678" s="29">
        <v>8</v>
      </c>
      <c r="AW678" s="29">
        <v>1</v>
      </c>
      <c r="AX678" s="29">
        <v>28</v>
      </c>
      <c r="AY678" s="29">
        <v>1</v>
      </c>
      <c r="AZ678" s="27" t="s">
        <v>1427</v>
      </c>
      <c r="BA678" s="27">
        <v>67</v>
      </c>
      <c r="BB678" s="27">
        <v>1</v>
      </c>
      <c r="BC678" s="27">
        <v>0</v>
      </c>
      <c r="BD678" s="27">
        <v>0</v>
      </c>
      <c r="BE678" s="27">
        <v>0</v>
      </c>
      <c r="BF678" s="27" t="s">
        <v>2697</v>
      </c>
      <c r="BG678" s="27">
        <v>167</v>
      </c>
      <c r="BH678" s="27" t="s">
        <v>1427</v>
      </c>
      <c r="BI678" s="27">
        <v>7</v>
      </c>
      <c r="BJ678" s="27" t="s">
        <v>1427</v>
      </c>
      <c r="BK678" s="27" t="s">
        <v>1427</v>
      </c>
      <c r="BL678" s="27" t="s">
        <v>1427</v>
      </c>
      <c r="BM678" s="27" t="s">
        <v>1427</v>
      </c>
      <c r="BN678" s="27">
        <v>3</v>
      </c>
      <c r="BO678" s="29">
        <v>3</v>
      </c>
      <c r="BP678" s="27">
        <v>120</v>
      </c>
      <c r="BQ678" s="27">
        <v>0</v>
      </c>
      <c r="BR678" s="27" t="s">
        <v>1427</v>
      </c>
      <c r="BS678" s="27">
        <v>1</v>
      </c>
      <c r="BT678" s="27">
        <v>0</v>
      </c>
      <c r="BU678" s="29">
        <v>2</v>
      </c>
    </row>
    <row r="679" spans="1:73" ht="30" hidden="1" outlineLevel="2" x14ac:dyDescent="0.25">
      <c r="A679" s="27">
        <v>222</v>
      </c>
      <c r="B679" s="28">
        <v>44445.567557870374</v>
      </c>
      <c r="C679" s="28">
        <v>44445.572928240741</v>
      </c>
      <c r="D679" s="2" t="s">
        <v>449</v>
      </c>
      <c r="E679" s="27">
        <v>100</v>
      </c>
      <c r="F679" s="27">
        <v>464</v>
      </c>
      <c r="G679" s="27">
        <v>1</v>
      </c>
      <c r="H679" s="28">
        <v>44445.572937847224</v>
      </c>
      <c r="I679" s="2" t="s">
        <v>450</v>
      </c>
      <c r="J679" s="27">
        <v>41.890396118164063</v>
      </c>
      <c r="K679" s="27">
        <v>12.512603759765625</v>
      </c>
      <c r="L679" s="2" t="s">
        <v>15</v>
      </c>
      <c r="M679" s="2" t="s">
        <v>16</v>
      </c>
      <c r="N679" s="3">
        <v>6</v>
      </c>
      <c r="O679" s="27" t="s">
        <v>1427</v>
      </c>
      <c r="P679" s="27" t="s">
        <v>1427</v>
      </c>
      <c r="Q679" s="27" t="s">
        <v>1427</v>
      </c>
      <c r="R679" s="27">
        <f t="shared" si="45"/>
        <v>0</v>
      </c>
      <c r="S679" s="27"/>
      <c r="T679" s="27"/>
      <c r="U679" s="27"/>
      <c r="V679" s="27"/>
      <c r="W679" s="27"/>
      <c r="X679" s="27"/>
      <c r="Y679" s="27"/>
      <c r="Z679" s="27" t="s">
        <v>1813</v>
      </c>
      <c r="AA679" s="27" t="s">
        <v>1814</v>
      </c>
      <c r="AB679" s="27" t="s">
        <v>1443</v>
      </c>
      <c r="AC679" s="27">
        <f t="shared" si="46"/>
        <v>3</v>
      </c>
      <c r="AD679" s="27">
        <v>1</v>
      </c>
      <c r="AE679" s="27">
        <v>1</v>
      </c>
      <c r="AF679" s="27"/>
      <c r="AG679" s="27"/>
      <c r="AH679" s="27"/>
      <c r="AI679" s="27"/>
      <c r="AJ679" s="27"/>
      <c r="AK679" s="27">
        <v>1</v>
      </c>
      <c r="AL679" s="29">
        <v>0</v>
      </c>
      <c r="AM679" s="29">
        <v>0</v>
      </c>
      <c r="AN679" s="29">
        <v>10</v>
      </c>
      <c r="AO679" s="29">
        <v>10</v>
      </c>
      <c r="AP679" s="29">
        <v>6</v>
      </c>
      <c r="AQ679" s="29">
        <v>7</v>
      </c>
      <c r="AR679" s="29">
        <v>8</v>
      </c>
      <c r="AS679" s="29">
        <v>9</v>
      </c>
      <c r="AT679" s="29">
        <f t="shared" si="47"/>
        <v>8.3333333333333339</v>
      </c>
      <c r="AU679" s="29">
        <v>5</v>
      </c>
      <c r="AV679" s="29">
        <v>6</v>
      </c>
      <c r="AW679" s="29">
        <v>1</v>
      </c>
      <c r="AX679" s="29">
        <v>58</v>
      </c>
      <c r="AY679" s="29">
        <v>1</v>
      </c>
      <c r="AZ679" s="27" t="s">
        <v>1427</v>
      </c>
      <c r="BA679" s="27">
        <v>67</v>
      </c>
      <c r="BB679" s="27">
        <v>1</v>
      </c>
      <c r="BC679" s="27">
        <v>0</v>
      </c>
      <c r="BD679" s="27">
        <v>0</v>
      </c>
      <c r="BE679" s="27">
        <v>0</v>
      </c>
      <c r="BF679" s="27" t="s">
        <v>2697</v>
      </c>
      <c r="BG679" s="27">
        <v>167</v>
      </c>
      <c r="BH679" s="27" t="s">
        <v>1427</v>
      </c>
      <c r="BI679" s="27">
        <v>3</v>
      </c>
      <c r="BJ679" s="27" t="s">
        <v>1427</v>
      </c>
      <c r="BK679" s="27" t="s">
        <v>1427</v>
      </c>
      <c r="BL679" s="27" t="s">
        <v>1427</v>
      </c>
      <c r="BM679" s="27" t="s">
        <v>1427</v>
      </c>
      <c r="BN679" s="27">
        <v>5</v>
      </c>
      <c r="BO679" s="29">
        <v>3</v>
      </c>
      <c r="BP679" s="27">
        <v>60</v>
      </c>
      <c r="BQ679" s="27">
        <v>0</v>
      </c>
      <c r="BR679" s="27" t="s">
        <v>1427</v>
      </c>
      <c r="BS679" s="27">
        <v>1</v>
      </c>
      <c r="BT679" s="27">
        <v>1</v>
      </c>
      <c r="BU679" s="29">
        <v>2</v>
      </c>
    </row>
    <row r="680" spans="1:73" ht="30" hidden="1" outlineLevel="2" x14ac:dyDescent="0.25">
      <c r="A680" s="27">
        <v>234</v>
      </c>
      <c r="B680" s="28">
        <v>44445.586724537039</v>
      </c>
      <c r="C680" s="28">
        <v>44445.590879629628</v>
      </c>
      <c r="D680" s="2" t="s">
        <v>473</v>
      </c>
      <c r="E680" s="27">
        <v>100</v>
      </c>
      <c r="F680" s="27">
        <v>359</v>
      </c>
      <c r="G680" s="27">
        <v>1</v>
      </c>
      <c r="H680" s="28">
        <v>44445.590890162035</v>
      </c>
      <c r="I680" s="2" t="s">
        <v>474</v>
      </c>
      <c r="J680" s="27">
        <v>45.543106079101563</v>
      </c>
      <c r="K680" s="27">
        <v>11.54150390625</v>
      </c>
      <c r="L680" s="2" t="s">
        <v>15</v>
      </c>
      <c r="M680" s="2" t="s">
        <v>16</v>
      </c>
      <c r="N680" s="3">
        <v>6</v>
      </c>
      <c r="O680" s="27" t="s">
        <v>1427</v>
      </c>
      <c r="P680" s="27" t="s">
        <v>1427</v>
      </c>
      <c r="Q680" s="27" t="s">
        <v>1427</v>
      </c>
      <c r="R680" s="27">
        <f t="shared" si="45"/>
        <v>0</v>
      </c>
      <c r="S680" s="27"/>
      <c r="T680" s="27"/>
      <c r="U680" s="27"/>
      <c r="V680" s="27"/>
      <c r="W680" s="27"/>
      <c r="X680" s="27"/>
      <c r="Y680" s="27"/>
      <c r="Z680" s="27" t="s">
        <v>1829</v>
      </c>
      <c r="AA680" s="27" t="s">
        <v>1560</v>
      </c>
      <c r="AB680" s="27" t="s">
        <v>1830</v>
      </c>
      <c r="AC680" s="27">
        <f t="shared" si="46"/>
        <v>3</v>
      </c>
      <c r="AD680" s="27">
        <v>1</v>
      </c>
      <c r="AE680" s="27">
        <v>1</v>
      </c>
      <c r="AF680" s="27"/>
      <c r="AG680" s="27"/>
      <c r="AH680" s="27"/>
      <c r="AI680" s="27"/>
      <c r="AJ680" s="27"/>
      <c r="AK680" s="27">
        <v>1</v>
      </c>
      <c r="AL680" s="29">
        <v>0</v>
      </c>
      <c r="AM680" s="29">
        <v>0</v>
      </c>
      <c r="AN680" s="29">
        <v>6</v>
      </c>
      <c r="AO680" s="29">
        <v>7</v>
      </c>
      <c r="AP680" s="29">
        <v>9</v>
      </c>
      <c r="AQ680" s="29">
        <v>8</v>
      </c>
      <c r="AR680" s="29">
        <v>10</v>
      </c>
      <c r="AS680" s="29">
        <v>8</v>
      </c>
      <c r="AT680" s="29">
        <f t="shared" si="47"/>
        <v>8</v>
      </c>
      <c r="AU680" s="29">
        <v>7</v>
      </c>
      <c r="AV680" s="29">
        <v>7</v>
      </c>
      <c r="AW680" s="29">
        <v>1</v>
      </c>
      <c r="AX680" s="29">
        <v>56</v>
      </c>
      <c r="AY680" s="29">
        <v>1</v>
      </c>
      <c r="AZ680" s="27" t="s">
        <v>1427</v>
      </c>
      <c r="BA680" s="27">
        <v>67</v>
      </c>
      <c r="BB680" s="27">
        <v>1</v>
      </c>
      <c r="BC680" s="27">
        <v>0</v>
      </c>
      <c r="BD680" s="27">
        <v>0</v>
      </c>
      <c r="BE680" s="27">
        <v>0</v>
      </c>
      <c r="BF680" s="27" t="s">
        <v>2697</v>
      </c>
      <c r="BG680" s="27">
        <v>167</v>
      </c>
      <c r="BH680" s="27" t="s">
        <v>1427</v>
      </c>
      <c r="BI680" s="27">
        <v>3</v>
      </c>
      <c r="BJ680" s="27" t="s">
        <v>1427</v>
      </c>
      <c r="BK680" s="27" t="s">
        <v>1427</v>
      </c>
      <c r="BL680" s="27" t="s">
        <v>1427</v>
      </c>
      <c r="BM680" s="27" t="s">
        <v>1427</v>
      </c>
      <c r="BN680" s="27">
        <v>3</v>
      </c>
      <c r="BO680" s="29">
        <v>3</v>
      </c>
      <c r="BP680" s="27">
        <v>150</v>
      </c>
      <c r="BQ680" s="27">
        <v>0</v>
      </c>
      <c r="BR680" s="27" t="s">
        <v>1427</v>
      </c>
      <c r="BS680" s="27">
        <v>1</v>
      </c>
      <c r="BT680" s="27">
        <v>1</v>
      </c>
      <c r="BU680" s="29">
        <v>2</v>
      </c>
    </row>
    <row r="681" spans="1:73" ht="45" hidden="1" outlineLevel="2" x14ac:dyDescent="0.25">
      <c r="A681" s="27">
        <v>239</v>
      </c>
      <c r="B681" s="28">
        <v>44445.592824074076</v>
      </c>
      <c r="C681" s="28">
        <v>44445.596087962964</v>
      </c>
      <c r="D681" s="2" t="s">
        <v>483</v>
      </c>
      <c r="E681" s="27">
        <v>100</v>
      </c>
      <c r="F681" s="27">
        <v>282</v>
      </c>
      <c r="G681" s="27">
        <v>1</v>
      </c>
      <c r="H681" s="28">
        <v>44445.596094780092</v>
      </c>
      <c r="I681" s="2" t="s">
        <v>484</v>
      </c>
      <c r="J681" s="27">
        <v>44.488006591796875</v>
      </c>
      <c r="K681" s="27">
        <v>11.375198364257813</v>
      </c>
      <c r="L681" s="2" t="s">
        <v>15</v>
      </c>
      <c r="M681" s="2" t="s">
        <v>16</v>
      </c>
      <c r="N681" s="3">
        <v>6</v>
      </c>
      <c r="O681" s="27" t="s">
        <v>1427</v>
      </c>
      <c r="P681" s="27" t="s">
        <v>1427</v>
      </c>
      <c r="Q681" s="27" t="s">
        <v>1427</v>
      </c>
      <c r="R681" s="27">
        <f t="shared" si="45"/>
        <v>0</v>
      </c>
      <c r="S681" s="27"/>
      <c r="T681" s="27"/>
      <c r="U681" s="27"/>
      <c r="V681" s="27"/>
      <c r="W681" s="27"/>
      <c r="X681" s="27"/>
      <c r="Y681" s="27"/>
      <c r="Z681" s="27" t="s">
        <v>1839</v>
      </c>
      <c r="AA681" s="27" t="s">
        <v>1840</v>
      </c>
      <c r="AB681" s="27" t="s">
        <v>1841</v>
      </c>
      <c r="AC681" s="27">
        <f t="shared" si="46"/>
        <v>3</v>
      </c>
      <c r="AD681" s="27"/>
      <c r="AE681" s="27"/>
      <c r="AF681" s="27">
        <v>1</v>
      </c>
      <c r="AG681" s="27"/>
      <c r="AH681" s="27"/>
      <c r="AI681" s="27">
        <v>1</v>
      </c>
      <c r="AJ681" s="27"/>
      <c r="AK681" s="27"/>
      <c r="AL681" s="29">
        <v>0</v>
      </c>
      <c r="AM681" s="29">
        <v>0</v>
      </c>
      <c r="AN681" s="29">
        <v>5</v>
      </c>
      <c r="AO681" s="29">
        <v>9</v>
      </c>
      <c r="AP681" s="29">
        <v>5</v>
      </c>
      <c r="AQ681" s="29">
        <v>1</v>
      </c>
      <c r="AR681" s="29">
        <v>1</v>
      </c>
      <c r="AS681" s="29">
        <v>1</v>
      </c>
      <c r="AT681" s="29">
        <f t="shared" si="47"/>
        <v>3.6666666666666665</v>
      </c>
      <c r="AU681" s="29">
        <v>4</v>
      </c>
      <c r="AV681" s="29">
        <v>8</v>
      </c>
      <c r="AW681" s="29">
        <v>1</v>
      </c>
      <c r="AX681" s="29">
        <v>46</v>
      </c>
      <c r="AY681" s="29">
        <v>1</v>
      </c>
      <c r="AZ681" s="27" t="s">
        <v>1427</v>
      </c>
      <c r="BA681" s="27">
        <v>67</v>
      </c>
      <c r="BB681" s="27">
        <v>1</v>
      </c>
      <c r="BC681" s="27">
        <v>0</v>
      </c>
      <c r="BD681" s="27">
        <v>0</v>
      </c>
      <c r="BE681" s="27">
        <v>0</v>
      </c>
      <c r="BF681" s="27" t="s">
        <v>2817</v>
      </c>
      <c r="BG681" s="27">
        <v>168</v>
      </c>
      <c r="BH681" s="27" t="s">
        <v>1427</v>
      </c>
      <c r="BI681" s="27">
        <v>3</v>
      </c>
      <c r="BJ681" s="27" t="s">
        <v>1427</v>
      </c>
      <c r="BK681" s="27" t="s">
        <v>1427</v>
      </c>
      <c r="BL681" s="27" t="s">
        <v>1427</v>
      </c>
      <c r="BM681" s="27" t="s">
        <v>1427</v>
      </c>
      <c r="BN681" s="27">
        <v>3</v>
      </c>
      <c r="BO681" s="29">
        <v>3</v>
      </c>
      <c r="BP681" s="27">
        <v>60</v>
      </c>
      <c r="BQ681" s="27">
        <v>0</v>
      </c>
      <c r="BR681" s="27" t="s">
        <v>1427</v>
      </c>
      <c r="BS681" s="27">
        <v>1</v>
      </c>
      <c r="BT681" s="27">
        <v>0</v>
      </c>
      <c r="BU681" s="29">
        <v>1</v>
      </c>
    </row>
    <row r="682" spans="1:73" ht="30" hidden="1" outlineLevel="2" x14ac:dyDescent="0.25">
      <c r="A682" s="27">
        <v>243</v>
      </c>
      <c r="B682" s="28">
        <v>44445.601099537038</v>
      </c>
      <c r="C682" s="28">
        <v>44445.606354166666</v>
      </c>
      <c r="D682" s="2" t="s">
        <v>491</v>
      </c>
      <c r="E682" s="27">
        <v>100</v>
      </c>
      <c r="F682" s="27">
        <v>453</v>
      </c>
      <c r="G682" s="27">
        <v>1</v>
      </c>
      <c r="H682" s="28">
        <v>44445.606359803242</v>
      </c>
      <c r="I682" s="2" t="s">
        <v>492</v>
      </c>
      <c r="J682" s="27">
        <v>44.653396606445313</v>
      </c>
      <c r="K682" s="27">
        <v>10.923095703125</v>
      </c>
      <c r="L682" s="2" t="s">
        <v>15</v>
      </c>
      <c r="M682" s="2" t="s">
        <v>16</v>
      </c>
      <c r="N682" s="3">
        <v>6</v>
      </c>
      <c r="O682" s="27" t="s">
        <v>1427</v>
      </c>
      <c r="P682" s="27" t="s">
        <v>1427</v>
      </c>
      <c r="Q682" s="27" t="s">
        <v>1427</v>
      </c>
      <c r="R682" s="27">
        <f t="shared" si="45"/>
        <v>0</v>
      </c>
      <c r="S682" s="27"/>
      <c r="T682" s="27"/>
      <c r="U682" s="27"/>
      <c r="V682" s="27"/>
      <c r="W682" s="27"/>
      <c r="X682" s="27"/>
      <c r="Y682" s="27"/>
      <c r="Z682" s="27" t="s">
        <v>1847</v>
      </c>
      <c r="AA682" s="27" t="s">
        <v>1848</v>
      </c>
      <c r="AB682" s="27" t="s">
        <v>1849</v>
      </c>
      <c r="AC682" s="27">
        <f t="shared" si="46"/>
        <v>3</v>
      </c>
      <c r="AD682" s="27"/>
      <c r="AE682" s="27"/>
      <c r="AF682" s="27">
        <v>3</v>
      </c>
      <c r="AG682" s="27"/>
      <c r="AH682" s="27"/>
      <c r="AI682" s="27"/>
      <c r="AJ682" s="27"/>
      <c r="AK682" s="27"/>
      <c r="AL682" s="29">
        <v>0</v>
      </c>
      <c r="AM682" s="29">
        <v>0</v>
      </c>
      <c r="AN682" s="29">
        <v>8</v>
      </c>
      <c r="AO682" s="29">
        <v>7</v>
      </c>
      <c r="AP682" s="29">
        <v>8</v>
      </c>
      <c r="AQ682" s="29">
        <v>7</v>
      </c>
      <c r="AR682" s="29">
        <v>8</v>
      </c>
      <c r="AS682" s="29">
        <v>9</v>
      </c>
      <c r="AT682" s="29">
        <f t="shared" si="47"/>
        <v>7.833333333333333</v>
      </c>
      <c r="AU682" s="29">
        <v>7</v>
      </c>
      <c r="AV682" s="29">
        <v>6</v>
      </c>
      <c r="AW682" s="29">
        <v>0</v>
      </c>
      <c r="AX682" s="29">
        <v>45</v>
      </c>
      <c r="AY682" s="29">
        <v>1</v>
      </c>
      <c r="AZ682" s="27" t="s">
        <v>1427</v>
      </c>
      <c r="BA682" s="27">
        <v>59</v>
      </c>
      <c r="BB682" s="27">
        <v>1</v>
      </c>
      <c r="BC682" s="27">
        <v>0</v>
      </c>
      <c r="BD682" s="27">
        <v>0</v>
      </c>
      <c r="BE682" s="27">
        <v>0</v>
      </c>
      <c r="BF682" s="27" t="s">
        <v>2819</v>
      </c>
      <c r="BG682" s="27">
        <v>166</v>
      </c>
      <c r="BH682" s="27" t="s">
        <v>1427</v>
      </c>
      <c r="BI682" s="27">
        <v>7</v>
      </c>
      <c r="BJ682" s="27" t="s">
        <v>1427</v>
      </c>
      <c r="BK682" s="27" t="s">
        <v>1427</v>
      </c>
      <c r="BL682" s="27" t="s">
        <v>1427</v>
      </c>
      <c r="BM682" s="27" t="s">
        <v>1427</v>
      </c>
      <c r="BN682" s="27">
        <v>5</v>
      </c>
      <c r="BO682" s="29">
        <v>4</v>
      </c>
      <c r="BP682" s="27">
        <v>90</v>
      </c>
      <c r="BQ682" s="27">
        <v>0</v>
      </c>
      <c r="BR682" s="27" t="s">
        <v>1427</v>
      </c>
      <c r="BS682" s="27">
        <v>1</v>
      </c>
      <c r="BT682" s="27">
        <v>0</v>
      </c>
      <c r="BU682" s="29">
        <v>2</v>
      </c>
    </row>
    <row r="683" spans="1:73" ht="45" hidden="1" outlineLevel="2" x14ac:dyDescent="0.25">
      <c r="A683" s="27">
        <v>252</v>
      </c>
      <c r="B683" s="28">
        <v>44445.616122685184</v>
      </c>
      <c r="C683" s="28">
        <v>44445.620057870372</v>
      </c>
      <c r="D683" s="2" t="s">
        <v>509</v>
      </c>
      <c r="E683" s="27">
        <v>100</v>
      </c>
      <c r="F683" s="27">
        <v>339</v>
      </c>
      <c r="G683" s="27">
        <v>1</v>
      </c>
      <c r="H683" s="28">
        <v>44445.620062824077</v>
      </c>
      <c r="I683" s="2" t="s">
        <v>510</v>
      </c>
      <c r="J683" s="27">
        <v>55.656005859375</v>
      </c>
      <c r="K683" s="27">
        <v>12.523895263671875</v>
      </c>
      <c r="L683" s="2" t="s">
        <v>15</v>
      </c>
      <c r="M683" s="2" t="s">
        <v>16</v>
      </c>
      <c r="N683" s="3">
        <v>6</v>
      </c>
      <c r="O683" s="27" t="s">
        <v>1427</v>
      </c>
      <c r="P683" s="27" t="s">
        <v>1427</v>
      </c>
      <c r="Q683" s="27" t="s">
        <v>1427</v>
      </c>
      <c r="R683" s="27">
        <f t="shared" si="45"/>
        <v>0</v>
      </c>
      <c r="S683" s="27"/>
      <c r="T683" s="27"/>
      <c r="U683" s="27"/>
      <c r="V683" s="27"/>
      <c r="W683" s="27"/>
      <c r="X683" s="27"/>
      <c r="Y683" s="27"/>
      <c r="Z683" s="27" t="s">
        <v>1859</v>
      </c>
      <c r="AA683" s="27" t="s">
        <v>1860</v>
      </c>
      <c r="AB683" s="27" t="s">
        <v>1861</v>
      </c>
      <c r="AC683" s="27">
        <f t="shared" si="46"/>
        <v>3</v>
      </c>
      <c r="AD683" s="27"/>
      <c r="AE683" s="27"/>
      <c r="AF683" s="27">
        <v>1</v>
      </c>
      <c r="AG683" s="27"/>
      <c r="AH683" s="27"/>
      <c r="AI683" s="27">
        <v>1</v>
      </c>
      <c r="AJ683" s="27"/>
      <c r="AK683" s="27">
        <v>1</v>
      </c>
      <c r="AL683" s="29">
        <v>0</v>
      </c>
      <c r="AM683" s="29">
        <v>0</v>
      </c>
      <c r="AN683" s="29">
        <v>9</v>
      </c>
      <c r="AO683" s="29">
        <v>9</v>
      </c>
      <c r="AP683" s="29">
        <v>9</v>
      </c>
      <c r="AQ683" s="29">
        <v>7</v>
      </c>
      <c r="AR683" s="29">
        <v>10</v>
      </c>
      <c r="AS683" s="29">
        <v>7</v>
      </c>
      <c r="AT683" s="29">
        <f t="shared" si="47"/>
        <v>8.5</v>
      </c>
      <c r="AU683" s="29">
        <v>7</v>
      </c>
      <c r="AV683" s="29">
        <v>7</v>
      </c>
      <c r="AW683" s="29">
        <v>0</v>
      </c>
      <c r="AX683" s="29">
        <v>30</v>
      </c>
      <c r="AY683" s="29">
        <v>0</v>
      </c>
      <c r="AZ683" s="27" t="s">
        <v>3180</v>
      </c>
      <c r="BA683" s="27" t="s">
        <v>1427</v>
      </c>
      <c r="BB683" s="27">
        <v>0</v>
      </c>
      <c r="BC683" s="27">
        <v>0</v>
      </c>
      <c r="BD683" s="27">
        <v>0</v>
      </c>
      <c r="BE683" s="27">
        <v>0</v>
      </c>
      <c r="BF683" s="27" t="s">
        <v>1427</v>
      </c>
      <c r="BG683" s="27">
        <v>167</v>
      </c>
      <c r="BH683" s="27" t="s">
        <v>1427</v>
      </c>
      <c r="BI683" s="27">
        <v>7</v>
      </c>
      <c r="BJ683" s="27" t="s">
        <v>1427</v>
      </c>
      <c r="BK683" s="27" t="s">
        <v>1427</v>
      </c>
      <c r="BL683" s="27" t="s">
        <v>1427</v>
      </c>
      <c r="BM683" s="27" t="s">
        <v>1427</v>
      </c>
      <c r="BN683" s="27">
        <v>4</v>
      </c>
      <c r="BO683" s="29">
        <v>3</v>
      </c>
      <c r="BP683" s="27">
        <v>100</v>
      </c>
      <c r="BQ683" s="27">
        <v>1</v>
      </c>
      <c r="BR683" s="27">
        <v>1</v>
      </c>
      <c r="BS683" s="27">
        <v>1</v>
      </c>
      <c r="BT683" s="27">
        <v>1</v>
      </c>
      <c r="BU683" s="29">
        <v>4</v>
      </c>
    </row>
    <row r="684" spans="1:73" ht="45" hidden="1" outlineLevel="2" x14ac:dyDescent="0.25">
      <c r="A684" s="27">
        <v>258</v>
      </c>
      <c r="B684" s="28">
        <v>44445.638796296298</v>
      </c>
      <c r="C684" s="28">
        <v>44445.643136574072</v>
      </c>
      <c r="D684" s="2" t="s">
        <v>521</v>
      </c>
      <c r="E684" s="27">
        <v>100</v>
      </c>
      <c r="F684" s="27">
        <v>375</v>
      </c>
      <c r="G684" s="27">
        <v>1</v>
      </c>
      <c r="H684" s="28">
        <v>44445.64314738426</v>
      </c>
      <c r="I684" s="2" t="s">
        <v>522</v>
      </c>
      <c r="J684" s="27">
        <v>-33.859100341796875</v>
      </c>
      <c r="K684" s="27">
        <v>151.2001953125</v>
      </c>
      <c r="L684" s="2" t="s">
        <v>15</v>
      </c>
      <c r="M684" s="2" t="s">
        <v>87</v>
      </c>
      <c r="N684" s="3">
        <v>6</v>
      </c>
      <c r="O684" s="27" t="s">
        <v>1427</v>
      </c>
      <c r="P684" s="27" t="s">
        <v>1427</v>
      </c>
      <c r="Q684" s="27" t="s">
        <v>1427</v>
      </c>
      <c r="R684" s="27">
        <f t="shared" si="45"/>
        <v>0</v>
      </c>
      <c r="S684" s="27"/>
      <c r="T684" s="27"/>
      <c r="U684" s="27"/>
      <c r="V684" s="27"/>
      <c r="W684" s="27"/>
      <c r="X684" s="27"/>
      <c r="Y684" s="27"/>
      <c r="Z684" s="27" t="s">
        <v>1867</v>
      </c>
      <c r="AA684" s="27" t="s">
        <v>1868</v>
      </c>
      <c r="AB684" s="27" t="s">
        <v>1869</v>
      </c>
      <c r="AC684" s="27">
        <f t="shared" si="46"/>
        <v>3</v>
      </c>
      <c r="AD684" s="27"/>
      <c r="AE684" s="27"/>
      <c r="AF684" s="27">
        <v>1</v>
      </c>
      <c r="AG684" s="27"/>
      <c r="AH684" s="27"/>
      <c r="AI684" s="27">
        <v>2</v>
      </c>
      <c r="AJ684" s="27"/>
      <c r="AK684" s="27"/>
      <c r="AL684" s="29">
        <v>0</v>
      </c>
      <c r="AM684" s="29">
        <v>0</v>
      </c>
      <c r="AN684" s="29">
        <v>8</v>
      </c>
      <c r="AO684" s="29">
        <v>9</v>
      </c>
      <c r="AP684" s="29">
        <v>7</v>
      </c>
      <c r="AQ684" s="29">
        <v>8</v>
      </c>
      <c r="AR684" s="29">
        <v>8</v>
      </c>
      <c r="AS684" s="29">
        <v>10</v>
      </c>
      <c r="AT684" s="29">
        <f t="shared" si="47"/>
        <v>8.3333333333333339</v>
      </c>
      <c r="AU684" s="29">
        <v>6</v>
      </c>
      <c r="AV684" s="29">
        <v>6</v>
      </c>
      <c r="AW684" s="29">
        <v>1</v>
      </c>
      <c r="AX684" s="29">
        <v>27</v>
      </c>
      <c r="AY684" s="29">
        <v>0</v>
      </c>
      <c r="AZ684" s="27" t="s">
        <v>3192</v>
      </c>
      <c r="BA684" s="27" t="s">
        <v>1427</v>
      </c>
      <c r="BB684" s="27">
        <v>0</v>
      </c>
      <c r="BC684" s="27">
        <v>0</v>
      </c>
      <c r="BD684" s="27">
        <v>0</v>
      </c>
      <c r="BE684" s="27">
        <v>0</v>
      </c>
      <c r="BF684" s="27" t="s">
        <v>1427</v>
      </c>
      <c r="BG684" s="27">
        <v>166</v>
      </c>
      <c r="BH684" s="27" t="s">
        <v>1427</v>
      </c>
      <c r="BI684" s="27">
        <v>7</v>
      </c>
      <c r="BJ684" s="27" t="s">
        <v>1427</v>
      </c>
      <c r="BK684" s="27" t="s">
        <v>1427</v>
      </c>
      <c r="BL684" s="27" t="s">
        <v>1427</v>
      </c>
      <c r="BM684" s="27" t="s">
        <v>1427</v>
      </c>
      <c r="BN684" s="27">
        <v>1</v>
      </c>
      <c r="BO684" s="29">
        <v>4</v>
      </c>
      <c r="BP684" s="27">
        <v>10</v>
      </c>
      <c r="BQ684" s="27">
        <v>0</v>
      </c>
      <c r="BR684" s="27" t="s">
        <v>1427</v>
      </c>
      <c r="BS684" s="27">
        <v>1</v>
      </c>
      <c r="BT684" s="27">
        <v>0</v>
      </c>
      <c r="BU684" s="29">
        <v>1</v>
      </c>
    </row>
    <row r="685" spans="1:73" ht="30" hidden="1" outlineLevel="2" x14ac:dyDescent="0.25">
      <c r="A685" s="27">
        <v>262</v>
      </c>
      <c r="B685" s="28">
        <v>44445.630474537036</v>
      </c>
      <c r="C685" s="28">
        <v>44445.646111111113</v>
      </c>
      <c r="D685" s="2" t="s">
        <v>529</v>
      </c>
      <c r="E685" s="27">
        <v>100</v>
      </c>
      <c r="F685" s="27">
        <v>1350</v>
      </c>
      <c r="G685" s="27">
        <v>1</v>
      </c>
      <c r="H685" s="28">
        <v>44445.646115312498</v>
      </c>
      <c r="I685" s="2" t="s">
        <v>530</v>
      </c>
      <c r="J685" s="27">
        <v>45.40960693359375</v>
      </c>
      <c r="K685" s="27">
        <v>11.894699096679688</v>
      </c>
      <c r="L685" s="2" t="s">
        <v>15</v>
      </c>
      <c r="M685" s="2" t="s">
        <v>16</v>
      </c>
      <c r="N685" s="3">
        <v>6</v>
      </c>
      <c r="O685" s="27" t="s">
        <v>1427</v>
      </c>
      <c r="P685" s="27" t="s">
        <v>1427</v>
      </c>
      <c r="Q685" s="27" t="s">
        <v>1427</v>
      </c>
      <c r="R685" s="27">
        <f t="shared" si="45"/>
        <v>0</v>
      </c>
      <c r="S685" s="27"/>
      <c r="T685" s="27"/>
      <c r="U685" s="27"/>
      <c r="V685" s="27"/>
      <c r="W685" s="27"/>
      <c r="X685" s="27"/>
      <c r="Y685" s="27"/>
      <c r="Z685" s="27" t="s">
        <v>1876</v>
      </c>
      <c r="AA685" s="27" t="s">
        <v>1877</v>
      </c>
      <c r="AB685" s="27" t="s">
        <v>1878</v>
      </c>
      <c r="AC685" s="27">
        <f t="shared" si="46"/>
        <v>3</v>
      </c>
      <c r="AD685" s="27"/>
      <c r="AE685" s="27">
        <v>2</v>
      </c>
      <c r="AF685" s="27"/>
      <c r="AG685" s="27">
        <v>1</v>
      </c>
      <c r="AH685" s="27"/>
      <c r="AI685" s="27"/>
      <c r="AJ685" s="27"/>
      <c r="AK685" s="27"/>
      <c r="AL685" s="29">
        <v>0</v>
      </c>
      <c r="AM685" s="29">
        <v>0</v>
      </c>
      <c r="AN685" s="29">
        <v>8</v>
      </c>
      <c r="AO685" s="29">
        <v>9</v>
      </c>
      <c r="AP685" s="29">
        <v>8</v>
      </c>
      <c r="AQ685" s="29">
        <v>7</v>
      </c>
      <c r="AR685" s="29">
        <v>9</v>
      </c>
      <c r="AS685" s="29">
        <v>9</v>
      </c>
      <c r="AT685" s="29">
        <f t="shared" si="47"/>
        <v>8.3333333333333339</v>
      </c>
      <c r="AU685" s="29">
        <v>8</v>
      </c>
      <c r="AV685" s="29">
        <v>8</v>
      </c>
      <c r="AW685" s="29">
        <v>0</v>
      </c>
      <c r="AX685" s="29">
        <v>39</v>
      </c>
      <c r="AY685" s="29">
        <v>1</v>
      </c>
      <c r="AZ685" s="27" t="s">
        <v>1427</v>
      </c>
      <c r="BA685" s="27">
        <v>67</v>
      </c>
      <c r="BB685" s="27">
        <v>1</v>
      </c>
      <c r="BC685" s="27">
        <v>0</v>
      </c>
      <c r="BD685" s="27">
        <v>0</v>
      </c>
      <c r="BE685" s="27">
        <v>0</v>
      </c>
      <c r="BF685" s="27" t="s">
        <v>2808</v>
      </c>
      <c r="BG685" s="27">
        <v>167</v>
      </c>
      <c r="BH685" s="27" t="s">
        <v>1427</v>
      </c>
      <c r="BI685" s="27">
        <v>5</v>
      </c>
      <c r="BJ685" s="27">
        <v>17</v>
      </c>
      <c r="BK685" s="27" t="s">
        <v>1427</v>
      </c>
      <c r="BL685" s="27">
        <v>111</v>
      </c>
      <c r="BM685" s="27" t="s">
        <v>1427</v>
      </c>
      <c r="BN685" s="27">
        <v>4</v>
      </c>
      <c r="BO685" s="29">
        <v>3</v>
      </c>
      <c r="BP685" s="27">
        <v>15</v>
      </c>
      <c r="BQ685" s="27">
        <v>0</v>
      </c>
      <c r="BR685" s="27" t="s">
        <v>1427</v>
      </c>
      <c r="BS685" s="27">
        <v>1</v>
      </c>
      <c r="BT685" s="27">
        <v>1</v>
      </c>
      <c r="BU685" s="29">
        <v>5</v>
      </c>
    </row>
    <row r="686" spans="1:73" ht="30" hidden="1" outlineLevel="2" x14ac:dyDescent="0.25">
      <c r="A686" s="27">
        <v>266</v>
      </c>
      <c r="B686" s="28">
        <v>44445.654467592591</v>
      </c>
      <c r="C686" s="28">
        <v>44445.656412037039</v>
      </c>
      <c r="D686" s="2" t="s">
        <v>537</v>
      </c>
      <c r="E686" s="27">
        <v>100</v>
      </c>
      <c r="F686" s="27">
        <v>168</v>
      </c>
      <c r="G686" s="27">
        <v>1</v>
      </c>
      <c r="H686" s="28">
        <v>44445.656421562497</v>
      </c>
      <c r="I686" s="2" t="s">
        <v>538</v>
      </c>
      <c r="J686" s="27">
        <v>44.798995971679688</v>
      </c>
      <c r="K686" s="27">
        <v>10.323394775390625</v>
      </c>
      <c r="L686" s="2" t="s">
        <v>15</v>
      </c>
      <c r="M686" s="2" t="s">
        <v>16</v>
      </c>
      <c r="N686" s="3">
        <v>6</v>
      </c>
      <c r="O686" s="27" t="s">
        <v>1427</v>
      </c>
      <c r="P686" s="27" t="s">
        <v>1427</v>
      </c>
      <c r="Q686" s="27" t="s">
        <v>1427</v>
      </c>
      <c r="R686" s="27">
        <f t="shared" si="45"/>
        <v>0</v>
      </c>
      <c r="S686" s="27"/>
      <c r="T686" s="27"/>
      <c r="U686" s="27"/>
      <c r="V686" s="27"/>
      <c r="W686" s="27"/>
      <c r="X686" s="27"/>
      <c r="Y686" s="27"/>
      <c r="Z686" s="27" t="s">
        <v>1441</v>
      </c>
      <c r="AA686" s="27" t="s">
        <v>1879</v>
      </c>
      <c r="AB686" s="27" t="s">
        <v>1637</v>
      </c>
      <c r="AC686" s="27">
        <f t="shared" si="46"/>
        <v>3</v>
      </c>
      <c r="AD686" s="27"/>
      <c r="AE686" s="27">
        <v>3</v>
      </c>
      <c r="AF686" s="27"/>
      <c r="AG686" s="27"/>
      <c r="AH686" s="27"/>
      <c r="AI686" s="27"/>
      <c r="AJ686" s="27"/>
      <c r="AK686" s="27"/>
      <c r="AL686" s="29">
        <v>0</v>
      </c>
      <c r="AM686" s="29">
        <v>0</v>
      </c>
      <c r="AN686" s="29">
        <v>8</v>
      </c>
      <c r="AO686" s="29">
        <v>8</v>
      </c>
      <c r="AP686" s="29">
        <v>8</v>
      </c>
      <c r="AQ686" s="29">
        <v>7</v>
      </c>
      <c r="AR686" s="29">
        <v>6</v>
      </c>
      <c r="AS686" s="29">
        <v>8</v>
      </c>
      <c r="AT686" s="29">
        <f t="shared" si="47"/>
        <v>7.5</v>
      </c>
      <c r="AU686" s="29">
        <v>6</v>
      </c>
      <c r="AV686" s="29">
        <v>7</v>
      </c>
      <c r="AW686" s="29">
        <v>0</v>
      </c>
      <c r="AX686" s="29">
        <v>26</v>
      </c>
      <c r="AY686" s="29">
        <v>1</v>
      </c>
      <c r="AZ686" s="27" t="s">
        <v>1427</v>
      </c>
      <c r="BA686" s="27">
        <v>90</v>
      </c>
      <c r="BB686" s="27">
        <v>1</v>
      </c>
      <c r="BC686" s="27">
        <v>0</v>
      </c>
      <c r="BD686" s="27">
        <v>0</v>
      </c>
      <c r="BE686" s="27">
        <v>0</v>
      </c>
      <c r="BF686" s="27" t="s">
        <v>2826</v>
      </c>
      <c r="BG686" s="27">
        <v>166</v>
      </c>
      <c r="BH686" s="27" t="s">
        <v>1427</v>
      </c>
      <c r="BI686" s="27">
        <v>7</v>
      </c>
      <c r="BJ686" s="27" t="s">
        <v>1427</v>
      </c>
      <c r="BK686" s="27" t="s">
        <v>1427</v>
      </c>
      <c r="BL686" s="27" t="s">
        <v>1427</v>
      </c>
      <c r="BM686" s="27" t="s">
        <v>1427</v>
      </c>
      <c r="BN686" s="27">
        <v>5</v>
      </c>
      <c r="BO686" s="29">
        <v>3</v>
      </c>
      <c r="BP686" s="27">
        <v>120</v>
      </c>
      <c r="BQ686" s="27">
        <v>0</v>
      </c>
      <c r="BR686" s="27" t="s">
        <v>1427</v>
      </c>
      <c r="BS686" s="27">
        <v>1</v>
      </c>
      <c r="BT686" s="27">
        <v>1</v>
      </c>
      <c r="BU686" s="29">
        <v>2</v>
      </c>
    </row>
    <row r="687" spans="1:73" ht="30" hidden="1" outlineLevel="2" x14ac:dyDescent="0.25">
      <c r="A687" s="27">
        <v>276</v>
      </c>
      <c r="B687" s="28">
        <v>44445.661041666666</v>
      </c>
      <c r="C687" s="28">
        <v>44445.6797337963</v>
      </c>
      <c r="D687" s="2" t="s">
        <v>557</v>
      </c>
      <c r="E687" s="27">
        <v>100</v>
      </c>
      <c r="F687" s="27">
        <v>1615</v>
      </c>
      <c r="G687" s="27">
        <v>1</v>
      </c>
      <c r="H687" s="28">
        <v>44445.679748194445</v>
      </c>
      <c r="I687" s="2" t="s">
        <v>558</v>
      </c>
      <c r="J687" s="27">
        <v>44.488006591796875</v>
      </c>
      <c r="K687" s="27">
        <v>11.375198364257813</v>
      </c>
      <c r="L687" s="2" t="s">
        <v>15</v>
      </c>
      <c r="M687" s="2" t="s">
        <v>16</v>
      </c>
      <c r="N687" s="3">
        <v>6</v>
      </c>
      <c r="O687" s="27" t="s">
        <v>1427</v>
      </c>
      <c r="P687" s="27" t="s">
        <v>1427</v>
      </c>
      <c r="Q687" s="27" t="s">
        <v>1427</v>
      </c>
      <c r="R687" s="27">
        <f t="shared" si="45"/>
        <v>0</v>
      </c>
      <c r="S687" s="27"/>
      <c r="T687" s="27"/>
      <c r="U687" s="27"/>
      <c r="V687" s="27"/>
      <c r="W687" s="27"/>
      <c r="X687" s="27"/>
      <c r="Y687" s="27"/>
      <c r="Z687" s="27" t="s">
        <v>1895</v>
      </c>
      <c r="AA687" s="27" t="s">
        <v>1896</v>
      </c>
      <c r="AB687" s="27" t="s">
        <v>1897</v>
      </c>
      <c r="AC687" s="27">
        <f t="shared" si="46"/>
        <v>3</v>
      </c>
      <c r="AD687" s="27"/>
      <c r="AE687" s="27"/>
      <c r="AF687" s="27">
        <v>1</v>
      </c>
      <c r="AG687" s="27"/>
      <c r="AH687" s="27"/>
      <c r="AI687" s="27">
        <v>1</v>
      </c>
      <c r="AJ687" s="27"/>
      <c r="AK687" s="27"/>
      <c r="AL687" s="29">
        <v>0</v>
      </c>
      <c r="AM687" s="29">
        <v>0</v>
      </c>
      <c r="AN687" s="29">
        <v>6</v>
      </c>
      <c r="AO687" s="29">
        <v>9</v>
      </c>
      <c r="AP687" s="29">
        <v>7</v>
      </c>
      <c r="AQ687" s="29">
        <v>9</v>
      </c>
      <c r="AR687" s="29">
        <v>4</v>
      </c>
      <c r="AS687" s="29">
        <v>9</v>
      </c>
      <c r="AT687" s="29">
        <f t="shared" si="47"/>
        <v>7.333333333333333</v>
      </c>
      <c r="AU687" s="29">
        <v>7</v>
      </c>
      <c r="AV687" s="29">
        <v>8</v>
      </c>
      <c r="AW687" s="29">
        <v>0</v>
      </c>
      <c r="AX687" s="29">
        <v>29</v>
      </c>
      <c r="AY687" s="29">
        <v>1</v>
      </c>
      <c r="AZ687" s="27" t="s">
        <v>1427</v>
      </c>
      <c r="BA687" s="27">
        <v>85</v>
      </c>
      <c r="BB687" s="27">
        <v>1</v>
      </c>
      <c r="BC687" s="27">
        <v>0</v>
      </c>
      <c r="BD687" s="27">
        <v>0</v>
      </c>
      <c r="BE687" s="27">
        <v>0</v>
      </c>
      <c r="BF687" s="27" t="s">
        <v>2608</v>
      </c>
      <c r="BG687" s="27">
        <v>173</v>
      </c>
      <c r="BH687" s="27" t="s">
        <v>2830</v>
      </c>
      <c r="BI687" s="27">
        <v>7</v>
      </c>
      <c r="BJ687" s="27" t="s">
        <v>1427</v>
      </c>
      <c r="BK687" s="27" t="s">
        <v>1427</v>
      </c>
      <c r="BL687" s="27" t="s">
        <v>1427</v>
      </c>
      <c r="BM687" s="27" t="s">
        <v>1427</v>
      </c>
      <c r="BN687" s="27">
        <v>3</v>
      </c>
      <c r="BO687" s="29">
        <v>4</v>
      </c>
      <c r="BP687" s="27">
        <v>120</v>
      </c>
      <c r="BQ687" s="27">
        <v>0</v>
      </c>
      <c r="BR687" s="27" t="s">
        <v>1427</v>
      </c>
      <c r="BS687" s="27">
        <v>1</v>
      </c>
      <c r="BT687" s="27">
        <v>1</v>
      </c>
      <c r="BU687" s="29">
        <v>3</v>
      </c>
    </row>
    <row r="688" spans="1:73" ht="30" hidden="1" outlineLevel="2" x14ac:dyDescent="0.25">
      <c r="A688" s="27">
        <v>280</v>
      </c>
      <c r="B688" s="28">
        <v>44445.699537037035</v>
      </c>
      <c r="C688" s="28">
        <v>44445.702638888892</v>
      </c>
      <c r="D688" s="2" t="s">
        <v>565</v>
      </c>
      <c r="E688" s="27">
        <v>100</v>
      </c>
      <c r="F688" s="27">
        <v>267</v>
      </c>
      <c r="G688" s="27">
        <v>1</v>
      </c>
      <c r="H688" s="28">
        <v>44445.702653807872</v>
      </c>
      <c r="I688" s="2" t="s">
        <v>566</v>
      </c>
      <c r="J688" s="27">
        <v>44.4071044921875</v>
      </c>
      <c r="K688" s="27">
        <v>8.9499969482421875</v>
      </c>
      <c r="L688" s="2" t="s">
        <v>15</v>
      </c>
      <c r="M688" s="2" t="s">
        <v>16</v>
      </c>
      <c r="N688" s="3">
        <v>6</v>
      </c>
      <c r="O688" s="27" t="s">
        <v>1427</v>
      </c>
      <c r="P688" s="27" t="s">
        <v>1427</v>
      </c>
      <c r="Q688" s="27" t="s">
        <v>1427</v>
      </c>
      <c r="R688" s="27">
        <f t="shared" si="45"/>
        <v>0</v>
      </c>
      <c r="S688" s="27"/>
      <c r="T688" s="27"/>
      <c r="U688" s="27"/>
      <c r="V688" s="27"/>
      <c r="W688" s="27"/>
      <c r="X688" s="27"/>
      <c r="Y688" s="27"/>
      <c r="Z688" s="27" t="s">
        <v>1901</v>
      </c>
      <c r="AA688" s="27" t="s">
        <v>1902</v>
      </c>
      <c r="AB688" s="27" t="s">
        <v>1903</v>
      </c>
      <c r="AC688" s="27">
        <f t="shared" si="46"/>
        <v>3</v>
      </c>
      <c r="AD688" s="27"/>
      <c r="AE688" s="27"/>
      <c r="AF688" s="27">
        <v>1</v>
      </c>
      <c r="AG688" s="27"/>
      <c r="AH688" s="27"/>
      <c r="AI688" s="27">
        <v>1</v>
      </c>
      <c r="AJ688" s="27">
        <v>1</v>
      </c>
      <c r="AK688" s="27"/>
      <c r="AL688" s="29">
        <v>0</v>
      </c>
      <c r="AM688" s="29">
        <v>0</v>
      </c>
      <c r="AN688" s="29">
        <v>6</v>
      </c>
      <c r="AO688" s="29">
        <v>9</v>
      </c>
      <c r="AP688" s="29">
        <v>5</v>
      </c>
      <c r="AQ688" s="29">
        <v>10</v>
      </c>
      <c r="AR688" s="29">
        <v>10</v>
      </c>
      <c r="AS688" s="29">
        <v>7</v>
      </c>
      <c r="AT688" s="29">
        <f t="shared" si="47"/>
        <v>7.833333333333333</v>
      </c>
      <c r="AU688" s="29">
        <v>7</v>
      </c>
      <c r="AV688" s="29">
        <v>8</v>
      </c>
      <c r="AW688" s="29">
        <v>0</v>
      </c>
      <c r="AX688" s="29">
        <v>58</v>
      </c>
      <c r="AY688" s="29">
        <v>1</v>
      </c>
      <c r="AZ688" s="27" t="s">
        <v>1427</v>
      </c>
      <c r="BA688" s="27">
        <v>40</v>
      </c>
      <c r="BB688" s="27">
        <v>1</v>
      </c>
      <c r="BC688" s="27">
        <v>0</v>
      </c>
      <c r="BD688" s="27">
        <v>0</v>
      </c>
      <c r="BE688" s="27">
        <v>0</v>
      </c>
      <c r="BF688" s="27" t="s">
        <v>2832</v>
      </c>
      <c r="BG688" s="27">
        <v>168</v>
      </c>
      <c r="BH688" s="27" t="s">
        <v>1427</v>
      </c>
      <c r="BI688" s="27">
        <v>5</v>
      </c>
      <c r="BJ688" s="27">
        <v>12</v>
      </c>
      <c r="BK688" s="27" t="s">
        <v>1427</v>
      </c>
      <c r="BL688" s="27">
        <v>116</v>
      </c>
      <c r="BM688" s="27" t="s">
        <v>3148</v>
      </c>
      <c r="BN688" s="27">
        <v>2</v>
      </c>
      <c r="BO688" s="29">
        <v>4</v>
      </c>
      <c r="BP688" s="27">
        <v>45</v>
      </c>
      <c r="BQ688" s="27">
        <v>0</v>
      </c>
      <c r="BR688" s="27" t="s">
        <v>1427</v>
      </c>
      <c r="BS688" s="27">
        <v>1</v>
      </c>
      <c r="BT688" s="27">
        <v>1</v>
      </c>
      <c r="BU688" s="29">
        <v>5</v>
      </c>
    </row>
    <row r="689" spans="1:73" ht="30" hidden="1" outlineLevel="2" x14ac:dyDescent="0.25">
      <c r="A689" s="27">
        <v>289</v>
      </c>
      <c r="B689" s="28">
        <v>44445.840555555558</v>
      </c>
      <c r="C689" s="28">
        <v>44445.842511574076</v>
      </c>
      <c r="D689" s="2" t="s">
        <v>583</v>
      </c>
      <c r="E689" s="27">
        <v>100</v>
      </c>
      <c r="F689" s="27">
        <v>169</v>
      </c>
      <c r="G689" s="27">
        <v>1</v>
      </c>
      <c r="H689" s="28">
        <v>44445.84252539352</v>
      </c>
      <c r="I689" s="2" t="s">
        <v>584</v>
      </c>
      <c r="J689" s="27">
        <v>38.130203247070313</v>
      </c>
      <c r="K689" s="27">
        <v>13.328994750976563</v>
      </c>
      <c r="L689" s="2" t="s">
        <v>15</v>
      </c>
      <c r="M689" s="2" t="s">
        <v>16</v>
      </c>
      <c r="N689" s="3">
        <v>6</v>
      </c>
      <c r="O689" s="27" t="s">
        <v>1427</v>
      </c>
      <c r="P689" s="27" t="s">
        <v>1427</v>
      </c>
      <c r="Q689" s="27" t="s">
        <v>1427</v>
      </c>
      <c r="R689" s="27">
        <f t="shared" si="45"/>
        <v>0</v>
      </c>
      <c r="S689" s="27"/>
      <c r="T689" s="27"/>
      <c r="U689" s="27"/>
      <c r="V689" s="27"/>
      <c r="W689" s="27"/>
      <c r="X689" s="27"/>
      <c r="Y689" s="27"/>
      <c r="Z689" s="27" t="s">
        <v>1682</v>
      </c>
      <c r="AA689" s="27" t="s">
        <v>1682</v>
      </c>
      <c r="AB689" s="27" t="s">
        <v>1682</v>
      </c>
      <c r="AC689" s="27">
        <f t="shared" si="46"/>
        <v>3</v>
      </c>
      <c r="AD689" s="27"/>
      <c r="AE689" s="27"/>
      <c r="AF689" s="27"/>
      <c r="AG689" s="27"/>
      <c r="AH689" s="27"/>
      <c r="AI689" s="27"/>
      <c r="AJ689" s="27"/>
      <c r="AK689" s="27"/>
      <c r="AL689" s="29">
        <v>1</v>
      </c>
      <c r="AM689" s="29">
        <v>1</v>
      </c>
      <c r="AN689" s="29">
        <v>5</v>
      </c>
      <c r="AO689" s="29">
        <v>5</v>
      </c>
      <c r="AP689" s="29">
        <v>1</v>
      </c>
      <c r="AQ689" s="29">
        <v>5</v>
      </c>
      <c r="AR689" s="29">
        <v>6</v>
      </c>
      <c r="AS689" s="29">
        <v>2</v>
      </c>
      <c r="AT689" s="29">
        <f t="shared" si="47"/>
        <v>4</v>
      </c>
      <c r="AU689" s="29">
        <v>0</v>
      </c>
      <c r="AV689" s="29">
        <v>0</v>
      </c>
      <c r="AW689" s="29">
        <v>0</v>
      </c>
      <c r="AX689" s="29">
        <v>41</v>
      </c>
      <c r="AY689" s="29">
        <v>1</v>
      </c>
      <c r="AZ689" s="27" t="s">
        <v>1427</v>
      </c>
      <c r="BA689" s="27">
        <v>68</v>
      </c>
      <c r="BB689" s="27">
        <v>0</v>
      </c>
      <c r="BC689" s="27">
        <v>0</v>
      </c>
      <c r="BD689" s="27">
        <v>0</v>
      </c>
      <c r="BE689" s="27">
        <v>1</v>
      </c>
      <c r="BF689" s="27" t="s">
        <v>2603</v>
      </c>
      <c r="BG689" s="27">
        <v>168</v>
      </c>
      <c r="BH689" s="27" t="s">
        <v>1427</v>
      </c>
      <c r="BI689" s="27">
        <v>5</v>
      </c>
      <c r="BJ689" s="27">
        <v>13</v>
      </c>
      <c r="BK689" s="27" t="s">
        <v>1427</v>
      </c>
      <c r="BL689" s="27">
        <v>110</v>
      </c>
      <c r="BM689" s="27" t="s">
        <v>1427</v>
      </c>
      <c r="BN689" s="27">
        <v>2</v>
      </c>
      <c r="BO689" s="29">
        <v>3</v>
      </c>
      <c r="BP689" s="27">
        <v>120</v>
      </c>
      <c r="BQ689" s="27">
        <v>0</v>
      </c>
      <c r="BR689" s="27" t="s">
        <v>1427</v>
      </c>
      <c r="BS689" s="27">
        <v>1</v>
      </c>
      <c r="BT689" s="27">
        <v>0</v>
      </c>
      <c r="BU689" s="29">
        <v>2</v>
      </c>
    </row>
    <row r="690" spans="1:73" ht="45" hidden="1" outlineLevel="2" x14ac:dyDescent="0.25">
      <c r="A690" s="27">
        <v>295</v>
      </c>
      <c r="B690" s="28">
        <v>44445.957546296297</v>
      </c>
      <c r="C690" s="28">
        <v>44445.960092592592</v>
      </c>
      <c r="D690" s="2" t="s">
        <v>595</v>
      </c>
      <c r="E690" s="27">
        <v>100</v>
      </c>
      <c r="F690" s="27">
        <v>220</v>
      </c>
      <c r="G690" s="27">
        <v>1</v>
      </c>
      <c r="H690" s="28">
        <v>44445.960104976853</v>
      </c>
      <c r="I690" s="2" t="s">
        <v>596</v>
      </c>
      <c r="J690" s="27">
        <v>45.40960693359375</v>
      </c>
      <c r="K690" s="27">
        <v>11.894699096679688</v>
      </c>
      <c r="L690" s="2" t="s">
        <v>15</v>
      </c>
      <c r="M690" s="2" t="s">
        <v>16</v>
      </c>
      <c r="N690" s="3">
        <v>6</v>
      </c>
      <c r="O690" s="27" t="s">
        <v>1427</v>
      </c>
      <c r="P690" s="27" t="s">
        <v>1427</v>
      </c>
      <c r="Q690" s="27" t="s">
        <v>1427</v>
      </c>
      <c r="R690" s="27">
        <f t="shared" si="45"/>
        <v>0</v>
      </c>
      <c r="S690" s="27"/>
      <c r="T690" s="27"/>
      <c r="U690" s="27"/>
      <c r="V690" s="27"/>
      <c r="W690" s="27"/>
      <c r="X690" s="27"/>
      <c r="Y690" s="27"/>
      <c r="Z690" s="27" t="s">
        <v>1920</v>
      </c>
      <c r="AA690" s="27" t="s">
        <v>1500</v>
      </c>
      <c r="AB690" s="27" t="s">
        <v>1921</v>
      </c>
      <c r="AC690" s="27">
        <f t="shared" si="46"/>
        <v>3</v>
      </c>
      <c r="AD690" s="27"/>
      <c r="AE690" s="27">
        <v>1</v>
      </c>
      <c r="AF690" s="27"/>
      <c r="AG690" s="27"/>
      <c r="AH690" s="27"/>
      <c r="AI690" s="27">
        <v>2</v>
      </c>
      <c r="AJ690" s="27"/>
      <c r="AK690" s="27"/>
      <c r="AL690" s="29">
        <v>0</v>
      </c>
      <c r="AM690" s="29">
        <v>0</v>
      </c>
      <c r="AN690" s="29">
        <v>7</v>
      </c>
      <c r="AO690" s="29">
        <v>9</v>
      </c>
      <c r="AP690" s="29">
        <v>3</v>
      </c>
      <c r="AQ690" s="29">
        <v>7</v>
      </c>
      <c r="AR690" s="29">
        <v>8</v>
      </c>
      <c r="AS690" s="29">
        <v>10</v>
      </c>
      <c r="AT690" s="29">
        <f t="shared" si="47"/>
        <v>7.333333333333333</v>
      </c>
      <c r="AU690" s="29">
        <v>6</v>
      </c>
      <c r="AV690" s="29">
        <v>5</v>
      </c>
      <c r="AW690" s="29">
        <v>1</v>
      </c>
      <c r="AX690" s="29">
        <v>28</v>
      </c>
      <c r="AY690" s="29">
        <v>1</v>
      </c>
      <c r="AZ690" s="27" t="s">
        <v>1427</v>
      </c>
      <c r="BA690" s="27">
        <v>67</v>
      </c>
      <c r="BB690" s="27">
        <v>1</v>
      </c>
      <c r="BC690" s="27">
        <v>0</v>
      </c>
      <c r="BD690" s="27">
        <v>0</v>
      </c>
      <c r="BE690" s="27">
        <v>0</v>
      </c>
      <c r="BF690" s="27" t="s">
        <v>2697</v>
      </c>
      <c r="BG690" s="27">
        <v>166</v>
      </c>
      <c r="BH690" s="27" t="s">
        <v>1427</v>
      </c>
      <c r="BI690" s="27">
        <v>4</v>
      </c>
      <c r="BJ690" s="27">
        <v>11</v>
      </c>
      <c r="BK690" s="27" t="s">
        <v>1427</v>
      </c>
      <c r="BL690" s="27" t="s">
        <v>1427</v>
      </c>
      <c r="BM690" s="27" t="s">
        <v>1427</v>
      </c>
      <c r="BN690" s="27">
        <v>2</v>
      </c>
      <c r="BO690" s="29">
        <v>3</v>
      </c>
      <c r="BP690" s="27">
        <v>90</v>
      </c>
      <c r="BQ690" s="27">
        <v>0</v>
      </c>
      <c r="BR690" s="27" t="s">
        <v>1427</v>
      </c>
      <c r="BS690" s="27">
        <v>1</v>
      </c>
      <c r="BT690" s="27">
        <v>1</v>
      </c>
      <c r="BU690" s="29">
        <v>4</v>
      </c>
    </row>
    <row r="691" spans="1:73" ht="30" hidden="1" outlineLevel="2" x14ac:dyDescent="0.25">
      <c r="A691" s="27">
        <v>302</v>
      </c>
      <c r="B691" s="28">
        <v>44445.976342592592</v>
      </c>
      <c r="C691" s="28">
        <v>44445.979212962964</v>
      </c>
      <c r="D691" s="2" t="s">
        <v>609</v>
      </c>
      <c r="E691" s="27">
        <v>100</v>
      </c>
      <c r="F691" s="27">
        <v>247</v>
      </c>
      <c r="G691" s="27">
        <v>1</v>
      </c>
      <c r="H691" s="28">
        <v>44445.979219317131</v>
      </c>
      <c r="I691" s="2" t="s">
        <v>610</v>
      </c>
      <c r="J691" s="27">
        <v>45.40960693359375</v>
      </c>
      <c r="K691" s="27">
        <v>11.894699096679688</v>
      </c>
      <c r="L691" s="2" t="s">
        <v>15</v>
      </c>
      <c r="M691" s="2" t="s">
        <v>16</v>
      </c>
      <c r="N691" s="3">
        <v>6</v>
      </c>
      <c r="O691" s="27" t="s">
        <v>1427</v>
      </c>
      <c r="P691" s="27" t="s">
        <v>1427</v>
      </c>
      <c r="Q691" s="27" t="s">
        <v>1427</v>
      </c>
      <c r="R691" s="27">
        <f t="shared" si="45"/>
        <v>0</v>
      </c>
      <c r="S691" s="27"/>
      <c r="T691" s="27"/>
      <c r="U691" s="27"/>
      <c r="V691" s="27"/>
      <c r="W691" s="27"/>
      <c r="X691" s="27"/>
      <c r="Y691" s="27"/>
      <c r="Z691" s="27" t="s">
        <v>1933</v>
      </c>
      <c r="AA691" s="27" t="s">
        <v>1934</v>
      </c>
      <c r="AB691" s="27" t="s">
        <v>1935</v>
      </c>
      <c r="AC691" s="27">
        <f t="shared" si="46"/>
        <v>3</v>
      </c>
      <c r="AD691" s="27">
        <v>1</v>
      </c>
      <c r="AE691" s="27">
        <v>1</v>
      </c>
      <c r="AF691" s="27"/>
      <c r="AG691" s="27"/>
      <c r="AH691" s="27"/>
      <c r="AI691" s="27"/>
      <c r="AJ691" s="27"/>
      <c r="AK691" s="27">
        <v>1</v>
      </c>
      <c r="AL691" s="29">
        <v>0</v>
      </c>
      <c r="AM691" s="29">
        <v>0</v>
      </c>
      <c r="AN691" s="29">
        <v>10</v>
      </c>
      <c r="AO691" s="29">
        <v>9</v>
      </c>
      <c r="AP691" s="29">
        <v>5</v>
      </c>
      <c r="AQ691" s="29">
        <v>5</v>
      </c>
      <c r="AR691" s="29">
        <v>7</v>
      </c>
      <c r="AS691" s="29">
        <v>7</v>
      </c>
      <c r="AT691" s="29">
        <f t="shared" si="47"/>
        <v>7.166666666666667</v>
      </c>
      <c r="AU691" s="29">
        <v>5</v>
      </c>
      <c r="AV691" s="29">
        <v>5</v>
      </c>
      <c r="AW691" s="29">
        <v>0</v>
      </c>
      <c r="AX691" s="29">
        <v>54</v>
      </c>
      <c r="AY691" s="29">
        <v>1</v>
      </c>
      <c r="AZ691" s="27" t="s">
        <v>1427</v>
      </c>
      <c r="BA691" s="27">
        <v>67</v>
      </c>
      <c r="BB691" s="27">
        <v>1</v>
      </c>
      <c r="BC691" s="27">
        <v>0</v>
      </c>
      <c r="BD691" s="27">
        <v>0</v>
      </c>
      <c r="BE691" s="27">
        <v>0</v>
      </c>
      <c r="BF691" s="27" t="s">
        <v>2602</v>
      </c>
      <c r="BG691" s="27">
        <v>173</v>
      </c>
      <c r="BH691" s="27" t="s">
        <v>2841</v>
      </c>
      <c r="BI691" s="27">
        <v>5</v>
      </c>
      <c r="BJ691" s="27">
        <v>16</v>
      </c>
      <c r="BK691" s="27" t="s">
        <v>1427</v>
      </c>
      <c r="BL691" s="27">
        <v>110</v>
      </c>
      <c r="BM691" s="27" t="s">
        <v>1427</v>
      </c>
      <c r="BN691" s="27">
        <v>4</v>
      </c>
      <c r="BO691" s="29">
        <v>5</v>
      </c>
      <c r="BP691" s="27">
        <v>90</v>
      </c>
      <c r="BQ691" s="27">
        <v>0</v>
      </c>
      <c r="BR691" s="27" t="s">
        <v>1427</v>
      </c>
      <c r="BS691" s="27">
        <v>1</v>
      </c>
      <c r="BT691" s="27">
        <v>1</v>
      </c>
      <c r="BU691" s="29">
        <v>6</v>
      </c>
    </row>
    <row r="692" spans="1:73" ht="30" hidden="1" outlineLevel="2" x14ac:dyDescent="0.25">
      <c r="A692" s="27">
        <v>303</v>
      </c>
      <c r="B692" s="28">
        <v>44445.997673611113</v>
      </c>
      <c r="C692" s="28">
        <v>44446.001157407409</v>
      </c>
      <c r="D692" s="2" t="s">
        <v>611</v>
      </c>
      <c r="E692" s="27">
        <v>100</v>
      </c>
      <c r="F692" s="27">
        <v>300</v>
      </c>
      <c r="G692" s="27">
        <v>1</v>
      </c>
      <c r="H692" s="28">
        <v>44446.001163749999</v>
      </c>
      <c r="I692" s="2" t="s">
        <v>612</v>
      </c>
      <c r="J692" s="27">
        <v>41.461593627929688</v>
      </c>
      <c r="K692" s="27">
        <v>15.556396484375</v>
      </c>
      <c r="L692" s="2" t="s">
        <v>15</v>
      </c>
      <c r="M692" s="2" t="s">
        <v>16</v>
      </c>
      <c r="N692" s="3">
        <v>6</v>
      </c>
      <c r="O692" s="27" t="s">
        <v>1427</v>
      </c>
      <c r="P692" s="27" t="s">
        <v>1427</v>
      </c>
      <c r="Q692" s="27" t="s">
        <v>1427</v>
      </c>
      <c r="R692" s="27">
        <f t="shared" si="45"/>
        <v>0</v>
      </c>
      <c r="S692" s="27"/>
      <c r="T692" s="27"/>
      <c r="U692" s="27"/>
      <c r="V692" s="27"/>
      <c r="W692" s="27"/>
      <c r="X692" s="27"/>
      <c r="Y692" s="27"/>
      <c r="Z692" s="27" t="s">
        <v>1936</v>
      </c>
      <c r="AA692" s="27" t="s">
        <v>1937</v>
      </c>
      <c r="AB692" s="27" t="s">
        <v>1720</v>
      </c>
      <c r="AC692" s="27">
        <f t="shared" si="46"/>
        <v>3</v>
      </c>
      <c r="AD692" s="27">
        <v>1</v>
      </c>
      <c r="AE692" s="27"/>
      <c r="AF692" s="27">
        <v>1</v>
      </c>
      <c r="AG692" s="27"/>
      <c r="AH692" s="27"/>
      <c r="AI692" s="27"/>
      <c r="AJ692" s="27"/>
      <c r="AK692" s="27">
        <v>1</v>
      </c>
      <c r="AL692" s="29">
        <v>0</v>
      </c>
      <c r="AM692" s="29">
        <v>0</v>
      </c>
      <c r="AN692" s="29">
        <v>6</v>
      </c>
      <c r="AO692" s="29">
        <v>8</v>
      </c>
      <c r="AP692" s="29">
        <v>6</v>
      </c>
      <c r="AQ692" s="29">
        <v>8</v>
      </c>
      <c r="AR692" s="29">
        <v>10</v>
      </c>
      <c r="AS692" s="29">
        <v>7</v>
      </c>
      <c r="AT692" s="29">
        <f t="shared" si="47"/>
        <v>7.5</v>
      </c>
      <c r="AU692" s="29">
        <v>4</v>
      </c>
      <c r="AV692" s="29">
        <v>4</v>
      </c>
      <c r="AW692" s="29">
        <v>1</v>
      </c>
      <c r="AX692" s="29">
        <v>55</v>
      </c>
      <c r="AY692" s="29">
        <v>1</v>
      </c>
      <c r="AZ692" s="27" t="s">
        <v>1427</v>
      </c>
      <c r="BA692" s="27">
        <v>37</v>
      </c>
      <c r="BB692" s="27">
        <v>0</v>
      </c>
      <c r="BC692" s="27">
        <v>0</v>
      </c>
      <c r="BD692" s="27">
        <v>1</v>
      </c>
      <c r="BE692" s="27">
        <v>0</v>
      </c>
      <c r="BF692" s="27" t="s">
        <v>2796</v>
      </c>
      <c r="BG692" s="27">
        <v>167</v>
      </c>
      <c r="BH692" s="27" t="s">
        <v>1427</v>
      </c>
      <c r="BI692" s="27">
        <v>3</v>
      </c>
      <c r="BJ692" s="27" t="s">
        <v>1427</v>
      </c>
      <c r="BK692" s="27" t="s">
        <v>1427</v>
      </c>
      <c r="BL692" s="27" t="s">
        <v>1427</v>
      </c>
      <c r="BM692" s="27" t="s">
        <v>1427</v>
      </c>
      <c r="BN692" s="27">
        <v>4</v>
      </c>
      <c r="BO692" s="29">
        <v>3</v>
      </c>
      <c r="BP692" s="27">
        <v>120</v>
      </c>
      <c r="BQ692" s="27">
        <v>1</v>
      </c>
      <c r="BR692" s="27">
        <v>1</v>
      </c>
      <c r="BS692" s="27">
        <v>1</v>
      </c>
      <c r="BT692" s="27">
        <v>1</v>
      </c>
      <c r="BU692" s="29">
        <v>4</v>
      </c>
    </row>
    <row r="693" spans="1:73" ht="30" hidden="1" outlineLevel="2" x14ac:dyDescent="0.25">
      <c r="A693" s="27">
        <v>317</v>
      </c>
      <c r="B693" s="28">
        <v>44446.046886574077</v>
      </c>
      <c r="C693" s="28">
        <v>44446.056527777779</v>
      </c>
      <c r="D693" s="2" t="s">
        <v>639</v>
      </c>
      <c r="E693" s="27">
        <v>100</v>
      </c>
      <c r="F693" s="27">
        <v>832</v>
      </c>
      <c r="G693" s="27">
        <v>1</v>
      </c>
      <c r="H693" s="28">
        <v>44446.056532905095</v>
      </c>
      <c r="I693" s="2" t="s">
        <v>640</v>
      </c>
      <c r="J693" s="27">
        <v>51.521194458007813</v>
      </c>
      <c r="K693" s="27">
        <v>-0.219696044921875</v>
      </c>
      <c r="L693" s="2" t="s">
        <v>15</v>
      </c>
      <c r="M693" s="2" t="s">
        <v>87</v>
      </c>
      <c r="N693" s="3">
        <v>6</v>
      </c>
      <c r="O693" s="27" t="s">
        <v>1427</v>
      </c>
      <c r="P693" s="27" t="s">
        <v>1427</v>
      </c>
      <c r="Q693" s="27" t="s">
        <v>1427</v>
      </c>
      <c r="R693" s="27">
        <f t="shared" si="45"/>
        <v>0</v>
      </c>
      <c r="S693" s="27"/>
      <c r="T693" s="27"/>
      <c r="U693" s="27"/>
      <c r="V693" s="27"/>
      <c r="W693" s="27"/>
      <c r="X693" s="27"/>
      <c r="Y693" s="27"/>
      <c r="Z693" s="27" t="s">
        <v>1956</v>
      </c>
      <c r="AA693" s="27" t="s">
        <v>1957</v>
      </c>
      <c r="AB693" s="27" t="s">
        <v>1958</v>
      </c>
      <c r="AC693" s="27">
        <f t="shared" si="46"/>
        <v>3</v>
      </c>
      <c r="AD693" s="27"/>
      <c r="AE693" s="27"/>
      <c r="AF693" s="27">
        <v>3</v>
      </c>
      <c r="AG693" s="27"/>
      <c r="AH693" s="27"/>
      <c r="AI693" s="27"/>
      <c r="AJ693" s="27"/>
      <c r="AK693" s="27"/>
      <c r="AL693" s="29">
        <v>0</v>
      </c>
      <c r="AM693" s="29">
        <v>0</v>
      </c>
      <c r="AN693" s="29">
        <v>9</v>
      </c>
      <c r="AO693" s="29">
        <v>7</v>
      </c>
      <c r="AP693" s="29">
        <v>9</v>
      </c>
      <c r="AQ693" s="29">
        <v>8</v>
      </c>
      <c r="AR693" s="29">
        <v>7</v>
      </c>
      <c r="AS693" s="29">
        <v>7</v>
      </c>
      <c r="AT693" s="29">
        <f t="shared" si="47"/>
        <v>7.833333333333333</v>
      </c>
      <c r="AU693" s="29">
        <v>6</v>
      </c>
      <c r="AV693" s="29">
        <v>7</v>
      </c>
      <c r="AW693" s="29">
        <v>1</v>
      </c>
      <c r="AX693" s="29">
        <v>43</v>
      </c>
      <c r="AY693" s="29">
        <v>0</v>
      </c>
      <c r="AZ693" s="27" t="s">
        <v>3196</v>
      </c>
      <c r="BA693" s="27" t="s">
        <v>1427</v>
      </c>
      <c r="BB693" s="27">
        <v>0</v>
      </c>
      <c r="BC693" s="27">
        <v>0</v>
      </c>
      <c r="BD693" s="27">
        <v>0</v>
      </c>
      <c r="BE693" s="27">
        <v>0</v>
      </c>
      <c r="BF693" s="27" t="s">
        <v>1427</v>
      </c>
      <c r="BG693" s="27">
        <v>167</v>
      </c>
      <c r="BH693" s="27" t="s">
        <v>1427</v>
      </c>
      <c r="BI693" s="27">
        <v>5</v>
      </c>
      <c r="BJ693" s="27">
        <v>16</v>
      </c>
      <c r="BK693" s="27" t="s">
        <v>1427</v>
      </c>
      <c r="BL693" s="27">
        <v>111</v>
      </c>
      <c r="BM693" s="27" t="s">
        <v>1427</v>
      </c>
      <c r="BN693" s="27">
        <v>2</v>
      </c>
      <c r="BO693" s="29">
        <v>4</v>
      </c>
      <c r="BP693" s="27">
        <v>200</v>
      </c>
      <c r="BQ693" s="27">
        <v>0</v>
      </c>
      <c r="BR693" s="27" t="s">
        <v>1427</v>
      </c>
      <c r="BS693" s="27">
        <v>1</v>
      </c>
      <c r="BT693" s="27">
        <v>0</v>
      </c>
      <c r="BU693" s="29">
        <v>2</v>
      </c>
    </row>
    <row r="694" spans="1:73" ht="45" hidden="1" outlineLevel="2" x14ac:dyDescent="0.25">
      <c r="A694" s="27">
        <v>331</v>
      </c>
      <c r="B694" s="28">
        <v>44446.100729166668</v>
      </c>
      <c r="C694" s="28">
        <v>44446.112662037034</v>
      </c>
      <c r="D694" s="2" t="s">
        <v>223</v>
      </c>
      <c r="E694" s="27">
        <v>100</v>
      </c>
      <c r="F694" s="27">
        <v>1030</v>
      </c>
      <c r="G694" s="27">
        <v>1</v>
      </c>
      <c r="H694" s="28">
        <v>44446.112666203706</v>
      </c>
      <c r="I694" s="2" t="s">
        <v>667</v>
      </c>
      <c r="J694" s="27">
        <v>45.40960693359375</v>
      </c>
      <c r="K694" s="27">
        <v>11.894699096679688</v>
      </c>
      <c r="L694" s="2" t="s">
        <v>15</v>
      </c>
      <c r="M694" s="2" t="s">
        <v>16</v>
      </c>
      <c r="N694" s="3">
        <v>6</v>
      </c>
      <c r="O694" s="27" t="s">
        <v>1427</v>
      </c>
      <c r="P694" s="27" t="s">
        <v>1427</v>
      </c>
      <c r="Q694" s="27" t="s">
        <v>1427</v>
      </c>
      <c r="R694" s="27">
        <f t="shared" si="45"/>
        <v>0</v>
      </c>
      <c r="S694" s="27"/>
      <c r="T694" s="27"/>
      <c r="U694" s="27"/>
      <c r="V694" s="27"/>
      <c r="W694" s="27"/>
      <c r="X694" s="27"/>
      <c r="Y694" s="27"/>
      <c r="Z694" s="27" t="s">
        <v>1976</v>
      </c>
      <c r="AA694" s="27" t="s">
        <v>1977</v>
      </c>
      <c r="AB694" s="27" t="s">
        <v>1978</v>
      </c>
      <c r="AC694" s="27">
        <f t="shared" si="46"/>
        <v>3</v>
      </c>
      <c r="AD694" s="27">
        <v>1</v>
      </c>
      <c r="AE694" s="27"/>
      <c r="AF694" s="27">
        <v>1</v>
      </c>
      <c r="AG694" s="27"/>
      <c r="AH694" s="27"/>
      <c r="AI694" s="27">
        <v>1</v>
      </c>
      <c r="AJ694" s="27"/>
      <c r="AK694" s="27"/>
      <c r="AL694" s="29">
        <v>0</v>
      </c>
      <c r="AM694" s="29">
        <v>0</v>
      </c>
      <c r="AN694" s="29">
        <v>6</v>
      </c>
      <c r="AO694" s="29">
        <v>7</v>
      </c>
      <c r="AP694" s="29">
        <v>8</v>
      </c>
      <c r="AQ694" s="29">
        <v>7</v>
      </c>
      <c r="AR694" s="29">
        <v>3</v>
      </c>
      <c r="AS694" s="29">
        <v>4</v>
      </c>
      <c r="AT694" s="29">
        <f t="shared" si="47"/>
        <v>5.833333333333333</v>
      </c>
      <c r="AU694" s="29">
        <v>6</v>
      </c>
      <c r="AV694" s="29">
        <v>7</v>
      </c>
      <c r="AW694" s="29">
        <v>1</v>
      </c>
      <c r="AX694" s="29">
        <v>24</v>
      </c>
      <c r="AY694" s="29">
        <v>1</v>
      </c>
      <c r="AZ694" s="27" t="s">
        <v>1427</v>
      </c>
      <c r="BA694" s="27">
        <v>67</v>
      </c>
      <c r="BB694" s="27">
        <v>1</v>
      </c>
      <c r="BC694" s="27">
        <v>0</v>
      </c>
      <c r="BD694" s="27">
        <v>0</v>
      </c>
      <c r="BE694" s="27">
        <v>0</v>
      </c>
      <c r="BF694" s="27" t="s">
        <v>2697</v>
      </c>
      <c r="BG694" s="27">
        <v>164</v>
      </c>
      <c r="BH694" s="27" t="s">
        <v>1427</v>
      </c>
      <c r="BI694" s="27">
        <v>4</v>
      </c>
      <c r="BJ694" s="27">
        <v>8</v>
      </c>
      <c r="BK694" s="27" t="s">
        <v>1427</v>
      </c>
      <c r="BL694" s="27">
        <v>111</v>
      </c>
      <c r="BM694" s="27" t="s">
        <v>1427</v>
      </c>
      <c r="BN694" s="27">
        <v>4</v>
      </c>
      <c r="BO694" s="29">
        <v>3</v>
      </c>
      <c r="BP694" s="27">
        <v>80</v>
      </c>
      <c r="BQ694" s="27">
        <v>0</v>
      </c>
      <c r="BR694" s="27" t="s">
        <v>1427</v>
      </c>
      <c r="BS694" s="27">
        <v>1</v>
      </c>
      <c r="BT694" s="27">
        <v>1</v>
      </c>
      <c r="BU694" s="29">
        <v>2</v>
      </c>
    </row>
    <row r="695" spans="1:73" ht="30" hidden="1" outlineLevel="2" x14ac:dyDescent="0.25">
      <c r="A695" s="27">
        <v>338</v>
      </c>
      <c r="B695" s="28">
        <v>44446.148854166669</v>
      </c>
      <c r="C695" s="28">
        <v>44446.151666666665</v>
      </c>
      <c r="D695" s="2" t="s">
        <v>675</v>
      </c>
      <c r="E695" s="27">
        <v>100</v>
      </c>
      <c r="F695" s="27">
        <v>242</v>
      </c>
      <c r="G695" s="27">
        <v>1</v>
      </c>
      <c r="H695" s="28">
        <v>44446.151680277777</v>
      </c>
      <c r="I695" s="2" t="s">
        <v>679</v>
      </c>
      <c r="J695" s="27">
        <v>45.40960693359375</v>
      </c>
      <c r="K695" s="27">
        <v>11.894699096679688</v>
      </c>
      <c r="L695" s="2" t="s">
        <v>15</v>
      </c>
      <c r="M695" s="2" t="s">
        <v>16</v>
      </c>
      <c r="N695" s="3">
        <v>6</v>
      </c>
      <c r="O695" s="27" t="s">
        <v>1427</v>
      </c>
      <c r="P695" s="27" t="s">
        <v>1427</v>
      </c>
      <c r="Q695" s="27" t="s">
        <v>1427</v>
      </c>
      <c r="R695" s="27">
        <f t="shared" si="45"/>
        <v>0</v>
      </c>
      <c r="S695" s="27"/>
      <c r="T695" s="27"/>
      <c r="U695" s="27"/>
      <c r="V695" s="27"/>
      <c r="W695" s="27"/>
      <c r="X695" s="27"/>
      <c r="Y695" s="27"/>
      <c r="Z695" s="27" t="s">
        <v>1986</v>
      </c>
      <c r="AA695" s="27" t="s">
        <v>1987</v>
      </c>
      <c r="AB695" s="27" t="s">
        <v>1988</v>
      </c>
      <c r="AC695" s="27">
        <f t="shared" si="46"/>
        <v>3</v>
      </c>
      <c r="AD695" s="27"/>
      <c r="AE695" s="27">
        <v>1</v>
      </c>
      <c r="AF695" s="27">
        <v>1</v>
      </c>
      <c r="AG695" s="27"/>
      <c r="AH695" s="27"/>
      <c r="AI695" s="27"/>
      <c r="AJ695" s="27"/>
      <c r="AK695" s="27">
        <v>1</v>
      </c>
      <c r="AL695" s="29">
        <v>0</v>
      </c>
      <c r="AM695" s="29">
        <v>0</v>
      </c>
      <c r="AN695" s="29">
        <v>5</v>
      </c>
      <c r="AO695" s="29">
        <v>10</v>
      </c>
      <c r="AP695" s="29">
        <v>9</v>
      </c>
      <c r="AQ695" s="29">
        <v>8</v>
      </c>
      <c r="AR695" s="29">
        <v>5</v>
      </c>
      <c r="AS695" s="29">
        <v>10</v>
      </c>
      <c r="AT695" s="29">
        <f t="shared" si="47"/>
        <v>7.833333333333333</v>
      </c>
      <c r="AU695" s="29">
        <v>7</v>
      </c>
      <c r="AV695" s="29">
        <v>8</v>
      </c>
      <c r="AW695" s="29">
        <v>0</v>
      </c>
      <c r="AX695" s="29">
        <v>18</v>
      </c>
      <c r="AY695" s="29">
        <v>1</v>
      </c>
      <c r="AZ695" s="27" t="s">
        <v>1427</v>
      </c>
      <c r="BA695" s="27">
        <v>67</v>
      </c>
      <c r="BB695" s="27">
        <v>1</v>
      </c>
      <c r="BC695" s="27">
        <v>0</v>
      </c>
      <c r="BD695" s="27">
        <v>0</v>
      </c>
      <c r="BE695" s="27">
        <v>0</v>
      </c>
      <c r="BF695" s="27" t="s">
        <v>2697</v>
      </c>
      <c r="BG695" s="27">
        <v>164</v>
      </c>
      <c r="BH695" s="27" t="s">
        <v>1427</v>
      </c>
      <c r="BI695" s="27">
        <v>2</v>
      </c>
      <c r="BJ695" s="27" t="s">
        <v>1427</v>
      </c>
      <c r="BK695" s="27" t="s">
        <v>1427</v>
      </c>
      <c r="BL695" s="27" t="s">
        <v>1427</v>
      </c>
      <c r="BM695" s="27" t="s">
        <v>1427</v>
      </c>
      <c r="BN695" s="27">
        <v>4</v>
      </c>
      <c r="BO695" s="29">
        <v>3</v>
      </c>
      <c r="BP695" s="27">
        <v>120</v>
      </c>
      <c r="BQ695" s="27">
        <v>0</v>
      </c>
      <c r="BR695" s="27" t="s">
        <v>1427</v>
      </c>
      <c r="BS695" s="27">
        <v>1</v>
      </c>
      <c r="BT695" s="27">
        <v>1</v>
      </c>
      <c r="BU695" s="29">
        <v>4</v>
      </c>
    </row>
    <row r="696" spans="1:73" ht="30" hidden="1" outlineLevel="2" x14ac:dyDescent="0.25">
      <c r="A696" s="27">
        <v>342</v>
      </c>
      <c r="B696" s="28">
        <v>44446.179039351853</v>
      </c>
      <c r="C696" s="28">
        <v>44446.180451388886</v>
      </c>
      <c r="D696" s="2" t="s">
        <v>685</v>
      </c>
      <c r="E696" s="27">
        <v>100</v>
      </c>
      <c r="F696" s="27">
        <v>121</v>
      </c>
      <c r="G696" s="27">
        <v>1</v>
      </c>
      <c r="H696" s="28">
        <v>44446.180464027777</v>
      </c>
      <c r="I696" s="2" t="s">
        <v>686</v>
      </c>
      <c r="J696" s="27">
        <v>38.119903564453125</v>
      </c>
      <c r="K696" s="27">
        <v>13.367904663085938</v>
      </c>
      <c r="L696" s="2" t="s">
        <v>15</v>
      </c>
      <c r="M696" s="2" t="s">
        <v>16</v>
      </c>
      <c r="N696" s="3">
        <v>6</v>
      </c>
      <c r="O696" s="27" t="s">
        <v>1427</v>
      </c>
      <c r="P696" s="27" t="s">
        <v>1427</v>
      </c>
      <c r="Q696" s="27" t="s">
        <v>1427</v>
      </c>
      <c r="R696" s="27">
        <f t="shared" si="45"/>
        <v>0</v>
      </c>
      <c r="S696" s="27"/>
      <c r="T696" s="27"/>
      <c r="U696" s="27"/>
      <c r="V696" s="27"/>
      <c r="W696" s="27"/>
      <c r="X696" s="27"/>
      <c r="Y696" s="27"/>
      <c r="Z696" s="27" t="s">
        <v>1995</v>
      </c>
      <c r="AA696" s="27" t="s">
        <v>1996</v>
      </c>
      <c r="AB696" s="27" t="s">
        <v>1997</v>
      </c>
      <c r="AC696" s="27">
        <f t="shared" si="46"/>
        <v>3</v>
      </c>
      <c r="AD696" s="27">
        <v>1</v>
      </c>
      <c r="AE696" s="27"/>
      <c r="AF696" s="27">
        <v>1</v>
      </c>
      <c r="AG696" s="27">
        <v>1</v>
      </c>
      <c r="AH696" s="27"/>
      <c r="AI696" s="27"/>
      <c r="AJ696" s="27"/>
      <c r="AK696" s="27"/>
      <c r="AL696" s="29">
        <v>0</v>
      </c>
      <c r="AM696" s="29">
        <v>0</v>
      </c>
      <c r="AN696" s="29">
        <v>8</v>
      </c>
      <c r="AO696" s="29">
        <v>7</v>
      </c>
      <c r="AP696" s="29">
        <v>8</v>
      </c>
      <c r="AQ696" s="29">
        <v>8</v>
      </c>
      <c r="AR696" s="29">
        <v>7</v>
      </c>
      <c r="AS696" s="29">
        <v>8</v>
      </c>
      <c r="AT696" s="29">
        <f t="shared" si="47"/>
        <v>7.666666666666667</v>
      </c>
      <c r="AU696" s="29">
        <v>6</v>
      </c>
      <c r="AV696" s="29">
        <v>7</v>
      </c>
      <c r="AW696" s="29">
        <v>0</v>
      </c>
      <c r="AX696" s="29">
        <v>35</v>
      </c>
      <c r="AY696" s="29">
        <v>1</v>
      </c>
      <c r="AZ696" s="27" t="s">
        <v>1427</v>
      </c>
      <c r="BA696" s="27">
        <v>3</v>
      </c>
      <c r="BB696" s="27">
        <v>0</v>
      </c>
      <c r="BC696" s="27">
        <v>1</v>
      </c>
      <c r="BD696" s="27">
        <v>0</v>
      </c>
      <c r="BE696" s="27">
        <v>0</v>
      </c>
      <c r="BF696" s="27" t="s">
        <v>2856</v>
      </c>
      <c r="BG696" s="27">
        <v>166</v>
      </c>
      <c r="BH696" s="27" t="s">
        <v>1427</v>
      </c>
      <c r="BI696" s="27">
        <v>7</v>
      </c>
      <c r="BJ696" s="27" t="s">
        <v>1427</v>
      </c>
      <c r="BK696" s="27" t="s">
        <v>1427</v>
      </c>
      <c r="BL696" s="27" t="s">
        <v>1427</v>
      </c>
      <c r="BM696" s="27" t="s">
        <v>1427</v>
      </c>
      <c r="BN696" s="27">
        <v>1</v>
      </c>
      <c r="BO696" s="29">
        <v>3</v>
      </c>
      <c r="BP696" s="27">
        <v>60</v>
      </c>
      <c r="BQ696" s="27">
        <v>0</v>
      </c>
      <c r="BR696" s="27" t="s">
        <v>1427</v>
      </c>
      <c r="BS696" s="27">
        <v>1</v>
      </c>
      <c r="BT696" s="27">
        <v>1</v>
      </c>
      <c r="BU696" s="29">
        <v>2</v>
      </c>
    </row>
    <row r="697" spans="1:73" ht="30" hidden="1" outlineLevel="2" x14ac:dyDescent="0.25">
      <c r="A697" s="27">
        <v>347</v>
      </c>
      <c r="B697" s="28">
        <v>44446.237060185187</v>
      </c>
      <c r="C697" s="28">
        <v>44446.239479166667</v>
      </c>
      <c r="D697" s="2" t="s">
        <v>695</v>
      </c>
      <c r="E697" s="27">
        <v>100</v>
      </c>
      <c r="F697" s="27">
        <v>208</v>
      </c>
      <c r="G697" s="27">
        <v>1</v>
      </c>
      <c r="H697" s="28">
        <v>44446.239482650461</v>
      </c>
      <c r="I697" s="2" t="s">
        <v>696</v>
      </c>
      <c r="J697" s="27">
        <v>47.492401123046875</v>
      </c>
      <c r="K697" s="27">
        <v>8.2572021484375</v>
      </c>
      <c r="L697" s="2" t="s">
        <v>15</v>
      </c>
      <c r="M697" s="2" t="s">
        <v>16</v>
      </c>
      <c r="N697" s="3">
        <v>6</v>
      </c>
      <c r="O697" s="27" t="s">
        <v>1427</v>
      </c>
      <c r="P697" s="27" t="s">
        <v>1427</v>
      </c>
      <c r="Q697" s="27" t="s">
        <v>1427</v>
      </c>
      <c r="R697" s="27">
        <f t="shared" si="45"/>
        <v>0</v>
      </c>
      <c r="S697" s="27"/>
      <c r="T697" s="27"/>
      <c r="U697" s="27"/>
      <c r="V697" s="27"/>
      <c r="W697" s="27"/>
      <c r="X697" s="27"/>
      <c r="Y697" s="27"/>
      <c r="Z697" s="27" t="s">
        <v>2001</v>
      </c>
      <c r="AA697" s="27" t="s">
        <v>2002</v>
      </c>
      <c r="AB697" s="27" t="s">
        <v>1527</v>
      </c>
      <c r="AC697" s="27">
        <f t="shared" si="46"/>
        <v>3</v>
      </c>
      <c r="AD697" s="27"/>
      <c r="AE697" s="27"/>
      <c r="AF697" s="27">
        <v>2</v>
      </c>
      <c r="AG697" s="27"/>
      <c r="AH697" s="27"/>
      <c r="AI697" s="27">
        <v>1</v>
      </c>
      <c r="AJ697" s="27"/>
      <c r="AK697" s="27"/>
      <c r="AL697" s="29">
        <v>0</v>
      </c>
      <c r="AM697" s="29">
        <v>0</v>
      </c>
      <c r="AN697" s="29">
        <v>10</v>
      </c>
      <c r="AO697" s="29">
        <v>8</v>
      </c>
      <c r="AP697" s="29">
        <v>10</v>
      </c>
      <c r="AQ697" s="29">
        <v>10</v>
      </c>
      <c r="AR697" s="29">
        <v>10</v>
      </c>
      <c r="AS697" s="29">
        <v>10</v>
      </c>
      <c r="AT697" s="29">
        <f t="shared" si="47"/>
        <v>9.6666666666666661</v>
      </c>
      <c r="AU697" s="29">
        <v>9</v>
      </c>
      <c r="AV697" s="29">
        <v>9</v>
      </c>
      <c r="AW697" s="29">
        <v>1</v>
      </c>
      <c r="AX697" s="29">
        <v>37</v>
      </c>
      <c r="AY697" s="29">
        <v>1</v>
      </c>
      <c r="AZ697" s="27" t="s">
        <v>1427</v>
      </c>
      <c r="BA697" s="27">
        <v>103</v>
      </c>
      <c r="BB697" s="27">
        <v>1</v>
      </c>
      <c r="BC697" s="27">
        <v>0</v>
      </c>
      <c r="BD697" s="27">
        <v>0</v>
      </c>
      <c r="BE697" s="27">
        <v>0</v>
      </c>
      <c r="BF697" s="27" t="s">
        <v>2859</v>
      </c>
      <c r="BG697" s="27">
        <v>166</v>
      </c>
      <c r="BH697" s="27" t="s">
        <v>1427</v>
      </c>
      <c r="BI697" s="27">
        <v>4</v>
      </c>
      <c r="BJ697" s="27">
        <v>16</v>
      </c>
      <c r="BK697" s="27" t="s">
        <v>1427</v>
      </c>
      <c r="BL697" s="27" t="s">
        <v>1427</v>
      </c>
      <c r="BM697" s="27" t="s">
        <v>1427</v>
      </c>
      <c r="BN697" s="27">
        <v>3</v>
      </c>
      <c r="BO697" s="29">
        <v>4</v>
      </c>
      <c r="BP697" s="27">
        <v>60</v>
      </c>
      <c r="BQ697" s="27">
        <v>0</v>
      </c>
      <c r="BR697" s="27" t="s">
        <v>1427</v>
      </c>
      <c r="BS697" s="27">
        <v>1</v>
      </c>
      <c r="BT697" s="27">
        <v>1</v>
      </c>
      <c r="BU697" s="29">
        <v>3</v>
      </c>
    </row>
    <row r="698" spans="1:73" ht="45" hidden="1" outlineLevel="2" x14ac:dyDescent="0.25">
      <c r="A698" s="27">
        <v>360</v>
      </c>
      <c r="B698" s="28">
        <v>44446.332800925928</v>
      </c>
      <c r="C698" s="28">
        <v>44446.335798611108</v>
      </c>
      <c r="D698" s="2" t="s">
        <v>645</v>
      </c>
      <c r="E698" s="27">
        <v>100</v>
      </c>
      <c r="F698" s="27">
        <v>258</v>
      </c>
      <c r="G698" s="27">
        <v>1</v>
      </c>
      <c r="H698" s="28">
        <v>44446.335804525464</v>
      </c>
      <c r="I698" s="2" t="s">
        <v>721</v>
      </c>
      <c r="J698" s="27">
        <v>45.40960693359375</v>
      </c>
      <c r="K698" s="27">
        <v>11.894699096679688</v>
      </c>
      <c r="L698" s="2" t="s">
        <v>15</v>
      </c>
      <c r="M698" s="2" t="s">
        <v>16</v>
      </c>
      <c r="N698" s="3">
        <v>6</v>
      </c>
      <c r="O698" s="27" t="s">
        <v>1427</v>
      </c>
      <c r="P698" s="27" t="s">
        <v>1427</v>
      </c>
      <c r="Q698" s="27" t="s">
        <v>1427</v>
      </c>
      <c r="R698" s="27">
        <f t="shared" si="45"/>
        <v>0</v>
      </c>
      <c r="S698" s="27"/>
      <c r="T698" s="27"/>
      <c r="U698" s="27"/>
      <c r="V698" s="27"/>
      <c r="W698" s="27"/>
      <c r="X698" s="27"/>
      <c r="Y698" s="27"/>
      <c r="Z698" s="27" t="s">
        <v>2022</v>
      </c>
      <c r="AA698" s="27" t="s">
        <v>2023</v>
      </c>
      <c r="AB698" s="27" t="s">
        <v>2024</v>
      </c>
      <c r="AC698" s="27">
        <f t="shared" si="46"/>
        <v>3</v>
      </c>
      <c r="AD698" s="27">
        <v>1</v>
      </c>
      <c r="AE698" s="27"/>
      <c r="AF698" s="27"/>
      <c r="AG698" s="27">
        <v>1</v>
      </c>
      <c r="AH698" s="27"/>
      <c r="AI698" s="27"/>
      <c r="AJ698" s="27"/>
      <c r="AK698" s="27">
        <v>1</v>
      </c>
      <c r="AL698" s="29">
        <v>0</v>
      </c>
      <c r="AM698" s="29">
        <v>0</v>
      </c>
      <c r="AN698" s="29">
        <v>10</v>
      </c>
      <c r="AO698" s="29">
        <v>10</v>
      </c>
      <c r="AP698" s="29">
        <v>8</v>
      </c>
      <c r="AQ698" s="29">
        <v>8</v>
      </c>
      <c r="AR698" s="29">
        <v>10</v>
      </c>
      <c r="AS698" s="29">
        <v>10</v>
      </c>
      <c r="AT698" s="29">
        <f t="shared" si="47"/>
        <v>9.3333333333333339</v>
      </c>
      <c r="AU698" s="29">
        <v>7</v>
      </c>
      <c r="AV698" s="29">
        <v>8</v>
      </c>
      <c r="AW698" s="29">
        <v>1</v>
      </c>
      <c r="AX698" s="29">
        <v>21</v>
      </c>
      <c r="AY698" s="29">
        <v>1</v>
      </c>
      <c r="AZ698" s="27" t="s">
        <v>1427</v>
      </c>
      <c r="BA698" s="27">
        <v>67</v>
      </c>
      <c r="BB698" s="27">
        <v>1</v>
      </c>
      <c r="BC698" s="27">
        <v>0</v>
      </c>
      <c r="BD698" s="27">
        <v>0</v>
      </c>
      <c r="BE698" s="27">
        <v>0</v>
      </c>
      <c r="BF698" s="27" t="s">
        <v>2697</v>
      </c>
      <c r="BG698" s="27">
        <v>164</v>
      </c>
      <c r="BH698" s="27" t="s">
        <v>1427</v>
      </c>
      <c r="BI698" s="27">
        <v>3</v>
      </c>
      <c r="BJ698" s="27">
        <v>4</v>
      </c>
      <c r="BK698" s="27" t="s">
        <v>1427</v>
      </c>
      <c r="BL698" s="27" t="s">
        <v>1427</v>
      </c>
      <c r="BM698" s="27" t="s">
        <v>1427</v>
      </c>
      <c r="BN698" s="27">
        <v>4</v>
      </c>
      <c r="BO698" s="29">
        <v>3</v>
      </c>
      <c r="BP698" s="27">
        <v>60</v>
      </c>
      <c r="BQ698" s="27">
        <v>0</v>
      </c>
      <c r="BR698" s="27" t="s">
        <v>1427</v>
      </c>
      <c r="BS698" s="27">
        <v>1</v>
      </c>
      <c r="BT698" s="27">
        <v>0</v>
      </c>
      <c r="BU698" s="29">
        <v>2</v>
      </c>
    </row>
    <row r="699" spans="1:73" ht="30" hidden="1" outlineLevel="2" x14ac:dyDescent="0.25">
      <c r="A699" s="27">
        <v>365</v>
      </c>
      <c r="B699" s="28">
        <v>44446.348425925928</v>
      </c>
      <c r="C699" s="28">
        <v>44446.35087962963</v>
      </c>
      <c r="D699" s="2" t="s">
        <v>730</v>
      </c>
      <c r="E699" s="27">
        <v>100</v>
      </c>
      <c r="F699" s="27">
        <v>211</v>
      </c>
      <c r="G699" s="27">
        <v>1</v>
      </c>
      <c r="H699" s="28">
        <v>44446.350885219908</v>
      </c>
      <c r="I699" s="2" t="s">
        <v>731</v>
      </c>
      <c r="J699" s="27">
        <v>45.608596801757813</v>
      </c>
      <c r="K699" s="27">
        <v>9.5115966796875</v>
      </c>
      <c r="L699" s="2" t="s">
        <v>15</v>
      </c>
      <c r="M699" s="2" t="s">
        <v>16</v>
      </c>
      <c r="N699" s="3">
        <v>6</v>
      </c>
      <c r="O699" s="27" t="s">
        <v>1427</v>
      </c>
      <c r="P699" s="27" t="s">
        <v>1427</v>
      </c>
      <c r="Q699" s="27" t="s">
        <v>1427</v>
      </c>
      <c r="R699" s="27">
        <f t="shared" si="45"/>
        <v>0</v>
      </c>
      <c r="S699" s="27"/>
      <c r="T699" s="27"/>
      <c r="U699" s="27"/>
      <c r="V699" s="27"/>
      <c r="W699" s="27"/>
      <c r="X699" s="27"/>
      <c r="Y699" s="27"/>
      <c r="Z699" s="27" t="s">
        <v>2034</v>
      </c>
      <c r="AA699" s="27" t="s">
        <v>2035</v>
      </c>
      <c r="AB699" s="27" t="s">
        <v>2036</v>
      </c>
      <c r="AC699" s="27">
        <f t="shared" si="46"/>
        <v>3</v>
      </c>
      <c r="AD699" s="27">
        <v>1</v>
      </c>
      <c r="AE699" s="27"/>
      <c r="AF699" s="27"/>
      <c r="AG699" s="27"/>
      <c r="AH699" s="27"/>
      <c r="AI699" s="27"/>
      <c r="AJ699" s="27"/>
      <c r="AK699" s="27"/>
      <c r="AL699" s="29">
        <v>0</v>
      </c>
      <c r="AM699" s="29">
        <v>0</v>
      </c>
      <c r="AN699" s="29">
        <v>6</v>
      </c>
      <c r="AO699" s="29">
        <v>5</v>
      </c>
      <c r="AP699" s="29">
        <v>1</v>
      </c>
      <c r="AQ699" s="29">
        <v>5</v>
      </c>
      <c r="AR699" s="29">
        <v>1</v>
      </c>
      <c r="AS699" s="29">
        <v>7</v>
      </c>
      <c r="AT699" s="29">
        <f t="shared" si="47"/>
        <v>4.166666666666667</v>
      </c>
      <c r="AU699" s="29">
        <v>1</v>
      </c>
      <c r="AV699" s="29">
        <v>5</v>
      </c>
      <c r="AW699" s="29">
        <v>0</v>
      </c>
      <c r="AX699" s="29">
        <v>22</v>
      </c>
      <c r="AY699" s="29">
        <v>1</v>
      </c>
      <c r="AZ699" s="27" t="s">
        <v>1427</v>
      </c>
      <c r="BA699" s="27">
        <v>58</v>
      </c>
      <c r="BB699" s="27">
        <v>1</v>
      </c>
      <c r="BC699" s="27">
        <v>0</v>
      </c>
      <c r="BD699" s="27">
        <v>0</v>
      </c>
      <c r="BE699" s="27">
        <v>0</v>
      </c>
      <c r="BF699" s="27" t="s">
        <v>2818</v>
      </c>
      <c r="BG699" s="27">
        <v>171</v>
      </c>
      <c r="BH699" s="27" t="s">
        <v>1427</v>
      </c>
      <c r="BI699" s="27">
        <v>3</v>
      </c>
      <c r="BJ699" s="27" t="s">
        <v>1427</v>
      </c>
      <c r="BK699" s="27" t="s">
        <v>1427</v>
      </c>
      <c r="BL699" s="27" t="s">
        <v>1427</v>
      </c>
      <c r="BM699" s="27" t="s">
        <v>1427</v>
      </c>
      <c r="BN699" s="27">
        <v>5</v>
      </c>
      <c r="BO699" s="29">
        <v>3</v>
      </c>
      <c r="BP699" s="27">
        <v>480</v>
      </c>
      <c r="BQ699" s="27">
        <v>0</v>
      </c>
      <c r="BR699" s="27" t="s">
        <v>1427</v>
      </c>
      <c r="BS699" s="27">
        <v>1</v>
      </c>
      <c r="BT699" s="27">
        <v>1</v>
      </c>
      <c r="BU699" s="29">
        <v>2</v>
      </c>
    </row>
    <row r="700" spans="1:73" ht="45" hidden="1" outlineLevel="2" x14ac:dyDescent="0.25">
      <c r="A700" s="27">
        <v>373</v>
      </c>
      <c r="B700" s="28">
        <v>44446.378391203703</v>
      </c>
      <c r="C700" s="28">
        <v>44446.380219907405</v>
      </c>
      <c r="D700" s="2" t="s">
        <v>746</v>
      </c>
      <c r="E700" s="27">
        <v>100</v>
      </c>
      <c r="F700" s="27">
        <v>158</v>
      </c>
      <c r="G700" s="27">
        <v>1</v>
      </c>
      <c r="H700" s="28">
        <v>44446.380234641205</v>
      </c>
      <c r="I700" s="2" t="s">
        <v>747</v>
      </c>
      <c r="J700" s="27">
        <v>43.147903442382813</v>
      </c>
      <c r="K700" s="27">
        <v>12.109695434570313</v>
      </c>
      <c r="L700" s="2" t="s">
        <v>15</v>
      </c>
      <c r="M700" s="2" t="s">
        <v>16</v>
      </c>
      <c r="N700" s="3">
        <v>6</v>
      </c>
      <c r="O700" s="27" t="s">
        <v>1427</v>
      </c>
      <c r="P700" s="27" t="s">
        <v>1427</v>
      </c>
      <c r="Q700" s="27" t="s">
        <v>1427</v>
      </c>
      <c r="R700" s="27">
        <f t="shared" si="45"/>
        <v>0</v>
      </c>
      <c r="S700" s="27"/>
      <c r="T700" s="27"/>
      <c r="U700" s="27"/>
      <c r="V700" s="27"/>
      <c r="W700" s="27"/>
      <c r="X700" s="27"/>
      <c r="Y700" s="27"/>
      <c r="Z700" s="27" t="s">
        <v>2042</v>
      </c>
      <c r="AA700" s="27" t="s">
        <v>2043</v>
      </c>
      <c r="AB700" s="27" t="s">
        <v>2044</v>
      </c>
      <c r="AC700" s="27">
        <f t="shared" si="46"/>
        <v>3</v>
      </c>
      <c r="AD700" s="27"/>
      <c r="AE700" s="27">
        <v>1</v>
      </c>
      <c r="AF700" s="27">
        <v>2</v>
      </c>
      <c r="AG700" s="27"/>
      <c r="AH700" s="27"/>
      <c r="AI700" s="27"/>
      <c r="AJ700" s="27"/>
      <c r="AK700" s="27"/>
      <c r="AL700" s="29">
        <v>0</v>
      </c>
      <c r="AM700" s="29">
        <v>0</v>
      </c>
      <c r="AN700" s="29">
        <v>3</v>
      </c>
      <c r="AO700" s="29">
        <v>7</v>
      </c>
      <c r="AP700" s="29">
        <v>10</v>
      </c>
      <c r="AQ700" s="29">
        <v>10</v>
      </c>
      <c r="AR700" s="29">
        <v>10</v>
      </c>
      <c r="AS700" s="29">
        <v>10</v>
      </c>
      <c r="AT700" s="29">
        <f t="shared" si="47"/>
        <v>8.3333333333333339</v>
      </c>
      <c r="AU700" s="29">
        <v>8</v>
      </c>
      <c r="AV700" s="29">
        <v>9</v>
      </c>
      <c r="AW700" s="29">
        <v>0</v>
      </c>
      <c r="AX700" s="29">
        <v>26</v>
      </c>
      <c r="AY700" s="29">
        <v>1</v>
      </c>
      <c r="AZ700" s="27" t="s">
        <v>1427</v>
      </c>
      <c r="BA700" s="27">
        <v>67</v>
      </c>
      <c r="BB700" s="27">
        <v>1</v>
      </c>
      <c r="BC700" s="27">
        <v>0</v>
      </c>
      <c r="BD700" s="27">
        <v>0</v>
      </c>
      <c r="BE700" s="27">
        <v>0</v>
      </c>
      <c r="BF700" s="27" t="s">
        <v>2809</v>
      </c>
      <c r="BG700" s="27">
        <v>167</v>
      </c>
      <c r="BH700" s="27" t="s">
        <v>1427</v>
      </c>
      <c r="BI700" s="27">
        <v>3</v>
      </c>
      <c r="BJ700" s="27" t="s">
        <v>1427</v>
      </c>
      <c r="BK700" s="27" t="s">
        <v>1427</v>
      </c>
      <c r="BL700" s="27" t="s">
        <v>1427</v>
      </c>
      <c r="BM700" s="27" t="s">
        <v>1427</v>
      </c>
      <c r="BN700" s="27">
        <v>5</v>
      </c>
      <c r="BO700" s="29">
        <v>3</v>
      </c>
      <c r="BP700" s="27">
        <v>60</v>
      </c>
      <c r="BQ700" s="27">
        <v>0</v>
      </c>
      <c r="BR700" s="27" t="s">
        <v>1427</v>
      </c>
      <c r="BS700" s="27">
        <v>1</v>
      </c>
      <c r="BT700" s="27">
        <v>1</v>
      </c>
      <c r="BU700" s="29">
        <v>2</v>
      </c>
    </row>
    <row r="701" spans="1:73" ht="45" hidden="1" outlineLevel="2" x14ac:dyDescent="0.25">
      <c r="A701" s="27">
        <v>392</v>
      </c>
      <c r="B701" s="28">
        <v>44446.462592592594</v>
      </c>
      <c r="C701" s="28">
        <v>44446.46702546296</v>
      </c>
      <c r="D701" s="2" t="s">
        <v>784</v>
      </c>
      <c r="E701" s="27">
        <v>100</v>
      </c>
      <c r="F701" s="27">
        <v>383</v>
      </c>
      <c r="G701" s="27">
        <v>1</v>
      </c>
      <c r="H701" s="28">
        <v>44446.467032523149</v>
      </c>
      <c r="I701" s="2" t="s">
        <v>785</v>
      </c>
      <c r="J701" s="27">
        <v>45.40960693359375</v>
      </c>
      <c r="K701" s="27">
        <v>11.894699096679688</v>
      </c>
      <c r="L701" s="2" t="s">
        <v>15</v>
      </c>
      <c r="M701" s="2" t="s">
        <v>16</v>
      </c>
      <c r="N701" s="3">
        <v>6</v>
      </c>
      <c r="O701" s="27" t="s">
        <v>1427</v>
      </c>
      <c r="P701" s="27" t="s">
        <v>1427</v>
      </c>
      <c r="Q701" s="27" t="s">
        <v>1427</v>
      </c>
      <c r="R701" s="27">
        <f t="shared" si="45"/>
        <v>0</v>
      </c>
      <c r="S701" s="27"/>
      <c r="T701" s="27"/>
      <c r="U701" s="27"/>
      <c r="V701" s="27"/>
      <c r="W701" s="27"/>
      <c r="X701" s="27"/>
      <c r="Y701" s="27"/>
      <c r="Z701" s="27" t="s">
        <v>2069</v>
      </c>
      <c r="AA701" s="27" t="s">
        <v>2070</v>
      </c>
      <c r="AB701" s="27" t="s">
        <v>2071</v>
      </c>
      <c r="AC701" s="27">
        <f t="shared" si="46"/>
        <v>3</v>
      </c>
      <c r="AD701" s="27">
        <v>1</v>
      </c>
      <c r="AE701" s="27"/>
      <c r="AF701" s="27"/>
      <c r="AG701" s="27">
        <v>1</v>
      </c>
      <c r="AH701" s="27"/>
      <c r="AI701" s="27">
        <v>1</v>
      </c>
      <c r="AJ701" s="27"/>
      <c r="AK701" s="27"/>
      <c r="AL701" s="29">
        <v>0</v>
      </c>
      <c r="AM701" s="29">
        <v>0</v>
      </c>
      <c r="AN701" s="29">
        <v>10</v>
      </c>
      <c r="AO701" s="29">
        <v>10</v>
      </c>
      <c r="AP701" s="29">
        <v>10</v>
      </c>
      <c r="AQ701" s="29">
        <v>5</v>
      </c>
      <c r="AR701" s="29">
        <v>10</v>
      </c>
      <c r="AS701" s="29">
        <v>10</v>
      </c>
      <c r="AT701" s="29">
        <f t="shared" si="47"/>
        <v>9.1666666666666661</v>
      </c>
      <c r="AU701" s="29">
        <v>9</v>
      </c>
      <c r="AV701" s="29">
        <v>9</v>
      </c>
      <c r="AW701" s="29">
        <v>0</v>
      </c>
      <c r="AX701" s="29">
        <v>28</v>
      </c>
      <c r="AY701" s="29">
        <v>1</v>
      </c>
      <c r="AZ701" s="27" t="s">
        <v>1427</v>
      </c>
      <c r="BA701" s="27">
        <v>123</v>
      </c>
      <c r="BB701" s="27">
        <v>1</v>
      </c>
      <c r="BC701" s="27">
        <v>0</v>
      </c>
      <c r="BD701" s="27">
        <v>0</v>
      </c>
      <c r="BE701" s="27">
        <v>0</v>
      </c>
      <c r="BF701" s="27" t="s">
        <v>2853</v>
      </c>
      <c r="BG701" s="27">
        <v>169</v>
      </c>
      <c r="BH701" s="27" t="s">
        <v>1427</v>
      </c>
      <c r="BI701" s="27">
        <v>5</v>
      </c>
      <c r="BJ701" s="27">
        <v>16</v>
      </c>
      <c r="BK701" s="27" t="s">
        <v>1427</v>
      </c>
      <c r="BL701" s="27">
        <v>116</v>
      </c>
      <c r="BM701" s="27" t="s">
        <v>3152</v>
      </c>
      <c r="BN701" s="27">
        <v>4</v>
      </c>
      <c r="BO701" s="29">
        <v>5</v>
      </c>
      <c r="BP701" s="27">
        <v>10</v>
      </c>
      <c r="BQ701" s="27">
        <v>0</v>
      </c>
      <c r="BR701" s="27" t="s">
        <v>1427</v>
      </c>
      <c r="BS701" s="27">
        <v>1</v>
      </c>
      <c r="BT701" s="27">
        <v>1</v>
      </c>
      <c r="BU701" s="29">
        <v>4</v>
      </c>
    </row>
    <row r="702" spans="1:73" ht="30" hidden="1" outlineLevel="2" x14ac:dyDescent="0.25">
      <c r="A702" s="27">
        <v>395</v>
      </c>
      <c r="B702" s="28">
        <v>44446.496701388889</v>
      </c>
      <c r="C702" s="28">
        <v>44446.498912037037</v>
      </c>
      <c r="D702" s="2" t="s">
        <v>790</v>
      </c>
      <c r="E702" s="27">
        <v>100</v>
      </c>
      <c r="F702" s="27">
        <v>190</v>
      </c>
      <c r="G702" s="27">
        <v>1</v>
      </c>
      <c r="H702" s="28">
        <v>44446.498918738427</v>
      </c>
      <c r="I702" s="2" t="s">
        <v>791</v>
      </c>
      <c r="J702" s="27">
        <v>43.147903442382813</v>
      </c>
      <c r="K702" s="27">
        <v>12.109695434570313</v>
      </c>
      <c r="L702" s="2" t="s">
        <v>15</v>
      </c>
      <c r="M702" s="2" t="s">
        <v>16</v>
      </c>
      <c r="N702" s="3">
        <v>6</v>
      </c>
      <c r="O702" s="27" t="s">
        <v>1427</v>
      </c>
      <c r="P702" s="27" t="s">
        <v>1427</v>
      </c>
      <c r="Q702" s="27" t="s">
        <v>1427</v>
      </c>
      <c r="R702" s="27">
        <f t="shared" si="45"/>
        <v>0</v>
      </c>
      <c r="S702" s="27"/>
      <c r="T702" s="27"/>
      <c r="U702" s="27"/>
      <c r="V702" s="27"/>
      <c r="W702" s="27"/>
      <c r="X702" s="27"/>
      <c r="Y702" s="27"/>
      <c r="Z702" s="27" t="s">
        <v>2072</v>
      </c>
      <c r="AA702" s="27" t="s">
        <v>2072</v>
      </c>
      <c r="AB702" s="27" t="s">
        <v>2072</v>
      </c>
      <c r="AC702" s="27">
        <f t="shared" si="46"/>
        <v>3</v>
      </c>
      <c r="AD702" s="27"/>
      <c r="AE702" s="27"/>
      <c r="AF702" s="27">
        <v>3</v>
      </c>
      <c r="AG702" s="27"/>
      <c r="AH702" s="27"/>
      <c r="AI702" s="27"/>
      <c r="AJ702" s="27"/>
      <c r="AK702" s="27"/>
      <c r="AL702" s="29">
        <v>0</v>
      </c>
      <c r="AM702" s="29">
        <v>0</v>
      </c>
      <c r="AN702" s="29">
        <v>1</v>
      </c>
      <c r="AO702" s="29">
        <v>5</v>
      </c>
      <c r="AP702" s="29">
        <v>1</v>
      </c>
      <c r="AQ702" s="29">
        <v>5</v>
      </c>
      <c r="AR702" s="29">
        <v>8</v>
      </c>
      <c r="AS702" s="29">
        <v>10</v>
      </c>
      <c r="AT702" s="29">
        <f t="shared" si="47"/>
        <v>5</v>
      </c>
      <c r="AU702" s="29">
        <v>8</v>
      </c>
      <c r="AV702" s="29">
        <v>8</v>
      </c>
      <c r="AW702" s="29">
        <v>1</v>
      </c>
      <c r="AX702" s="29">
        <v>39</v>
      </c>
      <c r="AY702" s="29">
        <v>1</v>
      </c>
      <c r="AZ702" s="27" t="s">
        <v>1427</v>
      </c>
      <c r="BA702" s="27">
        <v>123</v>
      </c>
      <c r="BB702" s="27">
        <v>1</v>
      </c>
      <c r="BC702" s="27">
        <v>0</v>
      </c>
      <c r="BD702" s="27">
        <v>0</v>
      </c>
      <c r="BE702" s="27">
        <v>0</v>
      </c>
      <c r="BF702" s="27" t="s">
        <v>2877</v>
      </c>
      <c r="BG702" s="27">
        <v>167</v>
      </c>
      <c r="BH702" s="27" t="s">
        <v>1427</v>
      </c>
      <c r="BI702" s="27">
        <v>7</v>
      </c>
      <c r="BJ702" s="27" t="s">
        <v>1427</v>
      </c>
      <c r="BK702" s="27" t="s">
        <v>1427</v>
      </c>
      <c r="BL702" s="27" t="s">
        <v>1427</v>
      </c>
      <c r="BM702" s="27" t="s">
        <v>1427</v>
      </c>
      <c r="BN702" s="27">
        <v>4</v>
      </c>
      <c r="BO702" s="29">
        <v>3</v>
      </c>
      <c r="BP702" s="27">
        <v>60</v>
      </c>
      <c r="BQ702" s="27">
        <v>1</v>
      </c>
      <c r="BR702" s="27">
        <v>1</v>
      </c>
      <c r="BS702" s="27">
        <v>1</v>
      </c>
      <c r="BT702" s="27">
        <v>1</v>
      </c>
      <c r="BU702" s="29">
        <v>2</v>
      </c>
    </row>
    <row r="703" spans="1:73" ht="30" hidden="1" outlineLevel="2" x14ac:dyDescent="0.25">
      <c r="A703" s="27">
        <v>400</v>
      </c>
      <c r="B703" s="28">
        <v>44446.523680555554</v>
      </c>
      <c r="C703" s="28">
        <v>44446.527303240742</v>
      </c>
      <c r="D703" s="2" t="s">
        <v>800</v>
      </c>
      <c r="E703" s="27">
        <v>100</v>
      </c>
      <c r="F703" s="27">
        <v>313</v>
      </c>
      <c r="G703" s="27">
        <v>1</v>
      </c>
      <c r="H703" s="28">
        <v>44446.52731636574</v>
      </c>
      <c r="I703" s="2" t="s">
        <v>801</v>
      </c>
      <c r="J703" s="27">
        <v>45.543106079101563</v>
      </c>
      <c r="K703" s="27">
        <v>11.54150390625</v>
      </c>
      <c r="L703" s="2" t="s">
        <v>15</v>
      </c>
      <c r="M703" s="2" t="s">
        <v>16</v>
      </c>
      <c r="N703" s="3">
        <v>6</v>
      </c>
      <c r="O703" s="27" t="s">
        <v>1427</v>
      </c>
      <c r="P703" s="27" t="s">
        <v>1427</v>
      </c>
      <c r="Q703" s="27" t="s">
        <v>1427</v>
      </c>
      <c r="R703" s="27">
        <f t="shared" si="45"/>
        <v>0</v>
      </c>
      <c r="S703" s="27"/>
      <c r="T703" s="27"/>
      <c r="U703" s="27"/>
      <c r="V703" s="27"/>
      <c r="W703" s="27"/>
      <c r="X703" s="27"/>
      <c r="Y703" s="27"/>
      <c r="Z703" s="27" t="s">
        <v>2082</v>
      </c>
      <c r="AA703" s="27" t="s">
        <v>1720</v>
      </c>
      <c r="AB703" s="27" t="s">
        <v>2083</v>
      </c>
      <c r="AC703" s="27">
        <f t="shared" si="46"/>
        <v>3</v>
      </c>
      <c r="AD703" s="27">
        <v>1</v>
      </c>
      <c r="AE703" s="27"/>
      <c r="AF703" s="27"/>
      <c r="AG703" s="27">
        <v>1</v>
      </c>
      <c r="AH703" s="27"/>
      <c r="AI703" s="27"/>
      <c r="AJ703" s="27">
        <v>1</v>
      </c>
      <c r="AK703" s="27"/>
      <c r="AL703" s="29">
        <v>0</v>
      </c>
      <c r="AM703" s="29">
        <v>0</v>
      </c>
      <c r="AN703" s="29">
        <v>3</v>
      </c>
      <c r="AO703" s="29">
        <v>3</v>
      </c>
      <c r="AP703" s="29">
        <v>8</v>
      </c>
      <c r="AQ703" s="29">
        <v>9</v>
      </c>
      <c r="AR703" s="29">
        <v>10</v>
      </c>
      <c r="AS703" s="29">
        <v>7</v>
      </c>
      <c r="AT703" s="29">
        <f t="shared" si="47"/>
        <v>6.666666666666667</v>
      </c>
      <c r="AU703" s="29">
        <v>6</v>
      </c>
      <c r="AV703" s="29">
        <v>7</v>
      </c>
      <c r="AW703" s="29">
        <v>1</v>
      </c>
      <c r="AX703" s="29">
        <v>55</v>
      </c>
      <c r="AY703" s="29">
        <v>1</v>
      </c>
      <c r="AZ703" s="27" t="s">
        <v>1427</v>
      </c>
      <c r="BA703" s="27">
        <v>67</v>
      </c>
      <c r="BB703" s="27">
        <v>1</v>
      </c>
      <c r="BC703" s="27">
        <v>0</v>
      </c>
      <c r="BD703" s="27">
        <v>0</v>
      </c>
      <c r="BE703" s="27">
        <v>0</v>
      </c>
      <c r="BF703" s="27" t="s">
        <v>2602</v>
      </c>
      <c r="BG703" s="27">
        <v>167</v>
      </c>
      <c r="BH703" s="27" t="s">
        <v>1427</v>
      </c>
      <c r="BI703" s="27">
        <v>7</v>
      </c>
      <c r="BJ703" s="27" t="s">
        <v>1427</v>
      </c>
      <c r="BK703" s="27" t="s">
        <v>1427</v>
      </c>
      <c r="BL703" s="27" t="s">
        <v>1427</v>
      </c>
      <c r="BM703" s="27" t="s">
        <v>1427</v>
      </c>
      <c r="BN703" s="27">
        <v>2</v>
      </c>
      <c r="BO703" s="29">
        <v>2</v>
      </c>
      <c r="BP703" s="27">
        <v>180</v>
      </c>
      <c r="BQ703" s="27">
        <v>0</v>
      </c>
      <c r="BR703" s="27" t="s">
        <v>1427</v>
      </c>
      <c r="BS703" s="27">
        <v>1</v>
      </c>
      <c r="BT703" s="27">
        <v>1</v>
      </c>
      <c r="BU703" s="29">
        <v>3</v>
      </c>
    </row>
    <row r="704" spans="1:73" ht="30" hidden="1" outlineLevel="2" x14ac:dyDescent="0.25">
      <c r="A704" s="27">
        <v>409</v>
      </c>
      <c r="B704" s="28">
        <v>44446.556134259263</v>
      </c>
      <c r="C704" s="28">
        <v>44446.56659722222</v>
      </c>
      <c r="D704" s="2" t="s">
        <v>818</v>
      </c>
      <c r="E704" s="27">
        <v>100</v>
      </c>
      <c r="F704" s="27">
        <v>903</v>
      </c>
      <c r="G704" s="27">
        <v>1</v>
      </c>
      <c r="H704" s="28">
        <v>44446.566605740743</v>
      </c>
      <c r="I704" s="2" t="s">
        <v>819</v>
      </c>
      <c r="J704" s="27">
        <v>45.40960693359375</v>
      </c>
      <c r="K704" s="27">
        <v>11.894699096679688</v>
      </c>
      <c r="L704" s="2" t="s">
        <v>15</v>
      </c>
      <c r="M704" s="2" t="s">
        <v>16</v>
      </c>
      <c r="N704" s="3">
        <v>6</v>
      </c>
      <c r="O704" s="27" t="s">
        <v>1427</v>
      </c>
      <c r="P704" s="27" t="s">
        <v>1427</v>
      </c>
      <c r="Q704" s="27" t="s">
        <v>1427</v>
      </c>
      <c r="R704" s="27">
        <f t="shared" si="45"/>
        <v>0</v>
      </c>
      <c r="S704" s="27"/>
      <c r="T704" s="27"/>
      <c r="U704" s="27"/>
      <c r="V704" s="27"/>
      <c r="W704" s="27"/>
      <c r="X704" s="27"/>
      <c r="Y704" s="27"/>
      <c r="Z704" s="27" t="s">
        <v>2094</v>
      </c>
      <c r="AA704" s="27" t="s">
        <v>2095</v>
      </c>
      <c r="AB704" s="27" t="s">
        <v>2096</v>
      </c>
      <c r="AC704" s="27">
        <f t="shared" si="46"/>
        <v>3</v>
      </c>
      <c r="AD704" s="27">
        <v>1</v>
      </c>
      <c r="AE704" s="27"/>
      <c r="AF704" s="27"/>
      <c r="AG704" s="27">
        <v>1</v>
      </c>
      <c r="AH704" s="27"/>
      <c r="AI704" s="27">
        <v>1</v>
      </c>
      <c r="AJ704" s="27"/>
      <c r="AK704" s="27"/>
      <c r="AL704" s="29">
        <v>0</v>
      </c>
      <c r="AM704" s="29">
        <v>0</v>
      </c>
      <c r="AN704" s="29">
        <v>6</v>
      </c>
      <c r="AO704" s="29">
        <v>6</v>
      </c>
      <c r="AP704" s="29">
        <v>7</v>
      </c>
      <c r="AQ704" s="29">
        <v>7</v>
      </c>
      <c r="AR704" s="29">
        <v>7</v>
      </c>
      <c r="AS704" s="29">
        <v>7</v>
      </c>
      <c r="AT704" s="29">
        <f t="shared" si="47"/>
        <v>6.666666666666667</v>
      </c>
      <c r="AU704" s="29">
        <v>6</v>
      </c>
      <c r="AV704" s="29">
        <v>6</v>
      </c>
      <c r="AW704" s="29">
        <v>1</v>
      </c>
      <c r="AX704" s="29">
        <v>53</v>
      </c>
      <c r="AY704" s="29">
        <v>1</v>
      </c>
      <c r="AZ704" s="27" t="s">
        <v>1427</v>
      </c>
      <c r="BA704" s="27">
        <v>67</v>
      </c>
      <c r="BB704" s="27">
        <v>1</v>
      </c>
      <c r="BC704" s="27">
        <v>0</v>
      </c>
      <c r="BD704" s="27">
        <v>0</v>
      </c>
      <c r="BE704" s="27">
        <v>0</v>
      </c>
      <c r="BF704" s="27" t="s">
        <v>2881</v>
      </c>
      <c r="BG704" s="27">
        <v>173</v>
      </c>
      <c r="BH704" s="27" t="s">
        <v>2698</v>
      </c>
      <c r="BI704" s="27">
        <v>3</v>
      </c>
      <c r="BJ704" s="27" t="s">
        <v>1427</v>
      </c>
      <c r="BK704" s="27" t="s">
        <v>1427</v>
      </c>
      <c r="BL704" s="27" t="s">
        <v>1427</v>
      </c>
      <c r="BM704" s="27" t="s">
        <v>1427</v>
      </c>
      <c r="BN704" s="27">
        <v>5</v>
      </c>
      <c r="BO704" s="29">
        <v>3</v>
      </c>
      <c r="BP704" s="27">
        <v>15</v>
      </c>
      <c r="BQ704" s="27">
        <v>0</v>
      </c>
      <c r="BR704" s="27" t="s">
        <v>1427</v>
      </c>
      <c r="BS704" s="27">
        <v>1</v>
      </c>
      <c r="BT704" s="27">
        <v>0</v>
      </c>
      <c r="BU704" s="29">
        <v>2</v>
      </c>
    </row>
    <row r="705" spans="1:73" ht="30" hidden="1" outlineLevel="2" x14ac:dyDescent="0.25">
      <c r="A705" s="27">
        <v>411</v>
      </c>
      <c r="B705" s="28">
        <v>44446.576053240744</v>
      </c>
      <c r="C705" s="28">
        <v>44446.583865740744</v>
      </c>
      <c r="D705" s="2" t="s">
        <v>822</v>
      </c>
      <c r="E705" s="27">
        <v>100</v>
      </c>
      <c r="F705" s="27">
        <v>675</v>
      </c>
      <c r="G705" s="27">
        <v>1</v>
      </c>
      <c r="H705" s="28">
        <v>44446.583878506943</v>
      </c>
      <c r="I705" s="2" t="s">
        <v>823</v>
      </c>
      <c r="J705" s="27">
        <v>46.01800537109375</v>
      </c>
      <c r="K705" s="27">
        <v>8.97900390625</v>
      </c>
      <c r="L705" s="2" t="s">
        <v>15</v>
      </c>
      <c r="M705" s="2" t="s">
        <v>16</v>
      </c>
      <c r="N705" s="3">
        <v>6</v>
      </c>
      <c r="O705" s="27" t="s">
        <v>1427</v>
      </c>
      <c r="P705" s="27" t="s">
        <v>1427</v>
      </c>
      <c r="Q705" s="27" t="s">
        <v>1427</v>
      </c>
      <c r="R705" s="27">
        <f t="shared" si="45"/>
        <v>0</v>
      </c>
      <c r="S705" s="27"/>
      <c r="T705" s="27"/>
      <c r="U705" s="27"/>
      <c r="V705" s="27"/>
      <c r="W705" s="27"/>
      <c r="X705" s="27"/>
      <c r="Y705" s="27"/>
      <c r="Z705" s="27" t="s">
        <v>2097</v>
      </c>
      <c r="AA705" s="27" t="s">
        <v>2098</v>
      </c>
      <c r="AB705" s="27" t="s">
        <v>2099</v>
      </c>
      <c r="AC705" s="27">
        <f t="shared" si="46"/>
        <v>3</v>
      </c>
      <c r="AD705" s="27"/>
      <c r="AE705" s="27"/>
      <c r="AF705" s="27">
        <v>2</v>
      </c>
      <c r="AG705" s="27"/>
      <c r="AH705" s="27"/>
      <c r="AI705" s="27">
        <v>1</v>
      </c>
      <c r="AJ705" s="27"/>
      <c r="AK705" s="27"/>
      <c r="AL705" s="29">
        <v>0</v>
      </c>
      <c r="AM705" s="29">
        <v>0</v>
      </c>
      <c r="AN705" s="29">
        <v>9</v>
      </c>
      <c r="AO705" s="29">
        <v>10</v>
      </c>
      <c r="AP705" s="29">
        <v>8</v>
      </c>
      <c r="AQ705" s="29">
        <v>10</v>
      </c>
      <c r="AR705" s="29">
        <v>7</v>
      </c>
      <c r="AS705" s="29">
        <v>5</v>
      </c>
      <c r="AT705" s="29">
        <f t="shared" si="47"/>
        <v>8.1666666666666661</v>
      </c>
      <c r="AU705" s="29">
        <v>6</v>
      </c>
      <c r="AV705" s="29">
        <v>6</v>
      </c>
      <c r="AW705" s="29">
        <v>1</v>
      </c>
      <c r="AX705" s="29">
        <v>45</v>
      </c>
      <c r="AY705" s="29">
        <v>0</v>
      </c>
      <c r="AZ705" s="27" t="s">
        <v>3198</v>
      </c>
      <c r="BA705" s="27" t="s">
        <v>1427</v>
      </c>
      <c r="BB705" s="27">
        <v>0</v>
      </c>
      <c r="BC705" s="27">
        <v>0</v>
      </c>
      <c r="BD705" s="27">
        <v>0</v>
      </c>
      <c r="BE705" s="27">
        <v>0</v>
      </c>
      <c r="BF705" s="27" t="s">
        <v>1427</v>
      </c>
      <c r="BG705" s="27">
        <v>169</v>
      </c>
      <c r="BH705" s="27" t="s">
        <v>1427</v>
      </c>
      <c r="BI705" s="27">
        <v>5</v>
      </c>
      <c r="BJ705" s="27">
        <v>16</v>
      </c>
      <c r="BK705" s="27" t="s">
        <v>1427</v>
      </c>
      <c r="BL705" s="27">
        <v>112</v>
      </c>
      <c r="BM705" s="27" t="s">
        <v>1427</v>
      </c>
      <c r="BN705" s="27">
        <v>3</v>
      </c>
      <c r="BO705" s="29">
        <v>4</v>
      </c>
      <c r="BP705" s="27">
        <v>15</v>
      </c>
      <c r="BQ705" s="27">
        <v>0</v>
      </c>
      <c r="BR705" s="27" t="s">
        <v>1427</v>
      </c>
      <c r="BS705" s="27">
        <v>1</v>
      </c>
      <c r="BT705" s="27">
        <v>1</v>
      </c>
      <c r="BU705" s="29">
        <v>4</v>
      </c>
    </row>
    <row r="706" spans="1:73" ht="30" hidden="1" outlineLevel="2" x14ac:dyDescent="0.25">
      <c r="A706" s="27">
        <v>423</v>
      </c>
      <c r="B706" s="28">
        <v>44446.645335648151</v>
      </c>
      <c r="C706" s="28">
        <v>44446.647939814815</v>
      </c>
      <c r="D706" s="2" t="s">
        <v>846</v>
      </c>
      <c r="E706" s="27">
        <v>100</v>
      </c>
      <c r="F706" s="27">
        <v>225</v>
      </c>
      <c r="G706" s="27">
        <v>1</v>
      </c>
      <c r="H706" s="28">
        <v>44446.647947280093</v>
      </c>
      <c r="I706" s="2" t="s">
        <v>847</v>
      </c>
      <c r="J706" s="27">
        <v>45.472198486328125</v>
      </c>
      <c r="K706" s="27">
        <v>9.19219970703125</v>
      </c>
      <c r="L706" s="2" t="s">
        <v>15</v>
      </c>
      <c r="M706" s="2" t="s">
        <v>16</v>
      </c>
      <c r="N706" s="3">
        <v>6</v>
      </c>
      <c r="O706" s="27" t="s">
        <v>1427</v>
      </c>
      <c r="P706" s="27" t="s">
        <v>1427</v>
      </c>
      <c r="Q706" s="27" t="s">
        <v>1427</v>
      </c>
      <c r="R706" s="27">
        <f t="shared" si="45"/>
        <v>0</v>
      </c>
      <c r="S706" s="27"/>
      <c r="T706" s="27"/>
      <c r="U706" s="27"/>
      <c r="V706" s="27"/>
      <c r="W706" s="27"/>
      <c r="X706" s="27"/>
      <c r="Y706" s="27"/>
      <c r="Z706" s="27" t="s">
        <v>2123</v>
      </c>
      <c r="AA706" s="27" t="s">
        <v>2124</v>
      </c>
      <c r="AB706" s="27" t="s">
        <v>2125</v>
      </c>
      <c r="AC706" s="27">
        <f t="shared" si="46"/>
        <v>3</v>
      </c>
      <c r="AD706" s="27">
        <v>1</v>
      </c>
      <c r="AE706" s="27"/>
      <c r="AF706" s="27"/>
      <c r="AG706" s="27"/>
      <c r="AH706" s="27"/>
      <c r="AI706" s="27"/>
      <c r="AJ706" s="27"/>
      <c r="AK706" s="27">
        <v>1</v>
      </c>
      <c r="AL706" s="29">
        <v>0</v>
      </c>
      <c r="AM706" s="29">
        <v>0</v>
      </c>
      <c r="AN706" s="29">
        <v>9</v>
      </c>
      <c r="AO706" s="29">
        <v>10</v>
      </c>
      <c r="AP706" s="29">
        <v>10</v>
      </c>
      <c r="AQ706" s="29">
        <v>10</v>
      </c>
      <c r="AR706" s="29">
        <v>10</v>
      </c>
      <c r="AS706" s="29">
        <v>10</v>
      </c>
      <c r="AT706" s="29">
        <f t="shared" si="47"/>
        <v>9.8333333333333339</v>
      </c>
      <c r="AU706" s="29">
        <v>9</v>
      </c>
      <c r="AV706" s="29">
        <v>9</v>
      </c>
      <c r="AW706" s="29">
        <v>1</v>
      </c>
      <c r="AX706" s="29">
        <v>47</v>
      </c>
      <c r="AY706" s="29">
        <v>1</v>
      </c>
      <c r="AZ706" s="27" t="s">
        <v>1427</v>
      </c>
      <c r="BA706" s="27">
        <v>58</v>
      </c>
      <c r="BB706" s="27">
        <v>1</v>
      </c>
      <c r="BC706" s="27">
        <v>0</v>
      </c>
      <c r="BD706" s="27">
        <v>0</v>
      </c>
      <c r="BE706" s="27">
        <v>0</v>
      </c>
      <c r="BF706" s="27" t="s">
        <v>2599</v>
      </c>
      <c r="BG706" s="27">
        <v>166</v>
      </c>
      <c r="BH706" s="27" t="s">
        <v>1427</v>
      </c>
      <c r="BI706" s="27">
        <v>5</v>
      </c>
      <c r="BJ706" s="27">
        <v>16</v>
      </c>
      <c r="BK706" s="27" t="s">
        <v>1427</v>
      </c>
      <c r="BL706" s="27">
        <v>116</v>
      </c>
      <c r="BM706" s="27" t="s">
        <v>3154</v>
      </c>
      <c r="BN706" s="27">
        <v>4</v>
      </c>
      <c r="BO706" s="29">
        <v>4</v>
      </c>
      <c r="BP706" s="27">
        <v>120</v>
      </c>
      <c r="BQ706" s="27">
        <v>0</v>
      </c>
      <c r="BR706" s="27" t="s">
        <v>1427</v>
      </c>
      <c r="BS706" s="27">
        <v>1</v>
      </c>
      <c r="BT706" s="27">
        <v>1</v>
      </c>
      <c r="BU706" s="29">
        <v>6</v>
      </c>
    </row>
    <row r="707" spans="1:73" ht="30" hidden="1" outlineLevel="2" x14ac:dyDescent="0.25">
      <c r="A707" s="27">
        <v>428</v>
      </c>
      <c r="B707" s="28">
        <v>44446.822951388887</v>
      </c>
      <c r="C707" s="28">
        <v>44446.828796296293</v>
      </c>
      <c r="D707" s="2" t="s">
        <v>856</v>
      </c>
      <c r="E707" s="27">
        <v>100</v>
      </c>
      <c r="F707" s="27">
        <v>505</v>
      </c>
      <c r="G707" s="27">
        <v>1</v>
      </c>
      <c r="H707" s="28">
        <v>44446.828809456019</v>
      </c>
      <c r="I707" s="2" t="s">
        <v>857</v>
      </c>
      <c r="J707" s="27">
        <v>42.461807250976563</v>
      </c>
      <c r="K707" s="27">
        <v>14.2052001953125</v>
      </c>
      <c r="L707" s="2" t="s">
        <v>15</v>
      </c>
      <c r="M707" s="2" t="s">
        <v>16</v>
      </c>
      <c r="N707" s="3">
        <v>6</v>
      </c>
      <c r="O707" s="27" t="s">
        <v>1427</v>
      </c>
      <c r="P707" s="27" t="s">
        <v>1427</v>
      </c>
      <c r="Q707" s="27" t="s">
        <v>1427</v>
      </c>
      <c r="R707" s="27">
        <f t="shared" si="45"/>
        <v>0</v>
      </c>
      <c r="S707" s="27"/>
      <c r="T707" s="27"/>
      <c r="U707" s="27"/>
      <c r="V707" s="27"/>
      <c r="W707" s="27"/>
      <c r="X707" s="27"/>
      <c r="Y707" s="27"/>
      <c r="Z707" s="27" t="s">
        <v>2132</v>
      </c>
      <c r="AA707" s="27" t="s">
        <v>2133</v>
      </c>
      <c r="AB707" s="27" t="s">
        <v>2134</v>
      </c>
      <c r="AC707" s="27">
        <f t="shared" si="46"/>
        <v>3</v>
      </c>
      <c r="AD707" s="27">
        <v>2</v>
      </c>
      <c r="AE707" s="27"/>
      <c r="AF707" s="27">
        <v>1</v>
      </c>
      <c r="AG707" s="27"/>
      <c r="AH707" s="27"/>
      <c r="AI707" s="27"/>
      <c r="AJ707" s="27"/>
      <c r="AK707" s="27"/>
      <c r="AL707" s="29">
        <v>0</v>
      </c>
      <c r="AM707" s="29">
        <v>0</v>
      </c>
      <c r="AN707" s="29">
        <v>10</v>
      </c>
      <c r="AO707" s="29">
        <v>10</v>
      </c>
      <c r="AP707" s="29">
        <v>10</v>
      </c>
      <c r="AQ707" s="29">
        <v>8</v>
      </c>
      <c r="AR707" s="29">
        <v>10</v>
      </c>
      <c r="AS707" s="29">
        <v>10</v>
      </c>
      <c r="AT707" s="29">
        <f t="shared" si="47"/>
        <v>9.6666666666666661</v>
      </c>
      <c r="AU707" s="29">
        <v>6</v>
      </c>
      <c r="AV707" s="29">
        <v>6</v>
      </c>
      <c r="AW707" s="29">
        <v>1</v>
      </c>
      <c r="AX707" s="29">
        <v>37</v>
      </c>
      <c r="AY707" s="29">
        <v>1</v>
      </c>
      <c r="AZ707" s="27" t="s">
        <v>1427</v>
      </c>
      <c r="BA707" s="27">
        <v>73</v>
      </c>
      <c r="BB707" s="27">
        <v>0</v>
      </c>
      <c r="BC707" s="27">
        <v>0</v>
      </c>
      <c r="BD707" s="27">
        <v>1</v>
      </c>
      <c r="BE707" s="27">
        <v>0</v>
      </c>
      <c r="BF707" s="27" t="s">
        <v>2888</v>
      </c>
      <c r="BG707" s="27">
        <v>171</v>
      </c>
      <c r="BH707" s="27" t="s">
        <v>1427</v>
      </c>
      <c r="BI707" s="27">
        <v>3</v>
      </c>
      <c r="BJ707" s="27" t="s">
        <v>1427</v>
      </c>
      <c r="BK707" s="27" t="s">
        <v>1427</v>
      </c>
      <c r="BL707" s="27" t="s">
        <v>1427</v>
      </c>
      <c r="BM707" s="27" t="s">
        <v>1427</v>
      </c>
      <c r="BN707" s="27">
        <v>5</v>
      </c>
      <c r="BO707" s="29">
        <v>3</v>
      </c>
      <c r="BP707" s="27">
        <v>120</v>
      </c>
      <c r="BQ707" s="27">
        <v>0</v>
      </c>
      <c r="BR707" s="27" t="s">
        <v>1427</v>
      </c>
      <c r="BS707" s="27">
        <v>1</v>
      </c>
      <c r="BT707" s="27">
        <v>1</v>
      </c>
      <c r="BU707" s="29">
        <v>6</v>
      </c>
    </row>
    <row r="708" spans="1:73" ht="30" hidden="1" outlineLevel="2" x14ac:dyDescent="0.25">
      <c r="A708" s="27">
        <v>436</v>
      </c>
      <c r="B708" s="28">
        <v>44447.012604166666</v>
      </c>
      <c r="C708" s="28">
        <v>44447.014976851853</v>
      </c>
      <c r="D708" s="2" t="s">
        <v>871</v>
      </c>
      <c r="E708" s="27">
        <v>100</v>
      </c>
      <c r="F708" s="27">
        <v>204</v>
      </c>
      <c r="G708" s="27">
        <v>1</v>
      </c>
      <c r="H708" s="28">
        <v>44447.014985451387</v>
      </c>
      <c r="I708" s="2" t="s">
        <v>872</v>
      </c>
      <c r="J708" s="27">
        <v>43.147903442382813</v>
      </c>
      <c r="K708" s="27">
        <v>12.109695434570313</v>
      </c>
      <c r="L708" s="2" t="s">
        <v>15</v>
      </c>
      <c r="M708" s="2" t="s">
        <v>16</v>
      </c>
      <c r="N708" s="3">
        <v>6</v>
      </c>
      <c r="O708" s="27" t="s">
        <v>1427</v>
      </c>
      <c r="P708" s="27" t="s">
        <v>1427</v>
      </c>
      <c r="Q708" s="27" t="s">
        <v>1427</v>
      </c>
      <c r="R708" s="27">
        <f t="shared" si="45"/>
        <v>0</v>
      </c>
      <c r="S708" s="27"/>
      <c r="T708" s="27"/>
      <c r="U708" s="27"/>
      <c r="V708" s="27"/>
      <c r="W708" s="27"/>
      <c r="X708" s="27"/>
      <c r="Y708" s="27"/>
      <c r="Z708" s="27" t="s">
        <v>1567</v>
      </c>
      <c r="AA708" s="27" t="s">
        <v>2148</v>
      </c>
      <c r="AB708" s="27" t="s">
        <v>2149</v>
      </c>
      <c r="AC708" s="27">
        <f t="shared" si="46"/>
        <v>3</v>
      </c>
      <c r="AD708" s="27"/>
      <c r="AE708" s="27">
        <v>2</v>
      </c>
      <c r="AF708" s="27">
        <v>1</v>
      </c>
      <c r="AG708" s="27"/>
      <c r="AH708" s="27"/>
      <c r="AI708" s="27"/>
      <c r="AJ708" s="27"/>
      <c r="AK708" s="27"/>
      <c r="AL708" s="29">
        <v>0</v>
      </c>
      <c r="AM708" s="29">
        <v>0</v>
      </c>
      <c r="AN708" s="29">
        <v>6</v>
      </c>
      <c r="AO708" s="29">
        <v>8</v>
      </c>
      <c r="AP708" s="29">
        <v>5</v>
      </c>
      <c r="AQ708" s="29">
        <v>8</v>
      </c>
      <c r="AR708" s="29">
        <v>9</v>
      </c>
      <c r="AS708" s="29">
        <v>8</v>
      </c>
      <c r="AT708" s="29">
        <f t="shared" si="47"/>
        <v>7.333333333333333</v>
      </c>
      <c r="AU708" s="29">
        <v>8</v>
      </c>
      <c r="AV708" s="29">
        <v>8</v>
      </c>
      <c r="AW708" s="29">
        <v>0</v>
      </c>
      <c r="AX708" s="29">
        <v>47</v>
      </c>
      <c r="AY708" s="29">
        <v>1</v>
      </c>
      <c r="AZ708" s="27" t="s">
        <v>1427</v>
      </c>
      <c r="BA708" s="27">
        <v>68</v>
      </c>
      <c r="BB708" s="27">
        <v>0</v>
      </c>
      <c r="BC708" s="27">
        <v>0</v>
      </c>
      <c r="BD708" s="27">
        <v>0</v>
      </c>
      <c r="BE708" s="27">
        <v>1</v>
      </c>
      <c r="BF708" s="27" t="s">
        <v>2603</v>
      </c>
      <c r="BG708" s="27">
        <v>166</v>
      </c>
      <c r="BH708" s="27" t="s">
        <v>1427</v>
      </c>
      <c r="BI708" s="27">
        <v>3</v>
      </c>
      <c r="BJ708" s="27" t="s">
        <v>1427</v>
      </c>
      <c r="BK708" s="27" t="s">
        <v>1427</v>
      </c>
      <c r="BL708" s="27" t="s">
        <v>1427</v>
      </c>
      <c r="BM708" s="27" t="s">
        <v>1427</v>
      </c>
      <c r="BN708" s="27">
        <v>4</v>
      </c>
      <c r="BO708" s="29">
        <v>4</v>
      </c>
      <c r="BP708" s="27">
        <v>40</v>
      </c>
      <c r="BQ708" s="27">
        <v>0</v>
      </c>
      <c r="BR708" s="27" t="s">
        <v>1427</v>
      </c>
      <c r="BS708" s="27">
        <v>1</v>
      </c>
      <c r="BT708" s="27">
        <v>1</v>
      </c>
      <c r="BU708" s="29">
        <v>2</v>
      </c>
    </row>
    <row r="709" spans="1:73" ht="30" hidden="1" outlineLevel="2" x14ac:dyDescent="0.25">
      <c r="A709" s="27">
        <v>448</v>
      </c>
      <c r="B709" s="28">
        <v>44447.165972222225</v>
      </c>
      <c r="C709" s="28">
        <v>44447.183425925927</v>
      </c>
      <c r="D709" s="2" t="s">
        <v>895</v>
      </c>
      <c r="E709" s="27">
        <v>100</v>
      </c>
      <c r="F709" s="27">
        <v>1508</v>
      </c>
      <c r="G709" s="27">
        <v>1</v>
      </c>
      <c r="H709" s="28">
        <v>44447.18343391204</v>
      </c>
      <c r="I709" s="2" t="s">
        <v>896</v>
      </c>
      <c r="J709" s="27">
        <v>45.40960693359375</v>
      </c>
      <c r="K709" s="27">
        <v>11.894699096679688</v>
      </c>
      <c r="L709" s="2" t="s">
        <v>15</v>
      </c>
      <c r="M709" s="2" t="s">
        <v>16</v>
      </c>
      <c r="N709" s="3">
        <v>6</v>
      </c>
      <c r="O709" s="27" t="s">
        <v>1427</v>
      </c>
      <c r="P709" s="27" t="s">
        <v>1427</v>
      </c>
      <c r="Q709" s="27" t="s">
        <v>1427</v>
      </c>
      <c r="R709" s="27">
        <f t="shared" si="45"/>
        <v>0</v>
      </c>
      <c r="S709" s="27"/>
      <c r="T709" s="27"/>
      <c r="U709" s="27"/>
      <c r="V709" s="27"/>
      <c r="W709" s="27"/>
      <c r="X709" s="27"/>
      <c r="Y709" s="27"/>
      <c r="Z709" s="27" t="s">
        <v>2166</v>
      </c>
      <c r="AA709" s="27" t="s">
        <v>1441</v>
      </c>
      <c r="AB709" s="27" t="s">
        <v>2167</v>
      </c>
      <c r="AC709" s="27">
        <f t="shared" si="46"/>
        <v>3</v>
      </c>
      <c r="AD709" s="27"/>
      <c r="AE709" s="27">
        <v>2</v>
      </c>
      <c r="AF709" s="27"/>
      <c r="AG709" s="27"/>
      <c r="AH709" s="27"/>
      <c r="AI709" s="27">
        <v>1</v>
      </c>
      <c r="AJ709" s="27"/>
      <c r="AK709" s="27"/>
      <c r="AL709" s="29">
        <v>0</v>
      </c>
      <c r="AM709" s="29">
        <v>0</v>
      </c>
      <c r="AN709" s="29">
        <v>6</v>
      </c>
      <c r="AO709" s="29">
        <v>10</v>
      </c>
      <c r="AP709" s="29">
        <v>9</v>
      </c>
      <c r="AQ709" s="29">
        <v>8</v>
      </c>
      <c r="AR709" s="29">
        <v>6</v>
      </c>
      <c r="AS709" s="29">
        <v>10</v>
      </c>
      <c r="AT709" s="29">
        <f t="shared" si="47"/>
        <v>8.1666666666666661</v>
      </c>
      <c r="AU709" s="29">
        <v>5</v>
      </c>
      <c r="AV709" s="29">
        <v>7</v>
      </c>
      <c r="AW709" s="29">
        <v>0</v>
      </c>
      <c r="AX709" s="29">
        <v>35</v>
      </c>
      <c r="AY709" s="29">
        <v>1</v>
      </c>
      <c r="AZ709" s="27" t="s">
        <v>1427</v>
      </c>
      <c r="BA709" s="27">
        <v>67</v>
      </c>
      <c r="BB709" s="27">
        <v>1</v>
      </c>
      <c r="BC709" s="27">
        <v>0</v>
      </c>
      <c r="BD709" s="27">
        <v>0</v>
      </c>
      <c r="BE709" s="27">
        <v>0</v>
      </c>
      <c r="BF709" s="27" t="s">
        <v>2781</v>
      </c>
      <c r="BG709" s="27">
        <v>168</v>
      </c>
      <c r="BH709" s="27" t="s">
        <v>1427</v>
      </c>
      <c r="BI709" s="27">
        <v>3</v>
      </c>
      <c r="BJ709" s="27" t="s">
        <v>1427</v>
      </c>
      <c r="BK709" s="27" t="s">
        <v>1427</v>
      </c>
      <c r="BL709" s="27" t="s">
        <v>1427</v>
      </c>
      <c r="BM709" s="27" t="s">
        <v>1427</v>
      </c>
      <c r="BN709" s="27">
        <v>4</v>
      </c>
      <c r="BO709" s="29">
        <v>4</v>
      </c>
      <c r="BP709" s="27">
        <v>120</v>
      </c>
      <c r="BQ709" s="27">
        <v>0</v>
      </c>
      <c r="BR709" s="27" t="s">
        <v>1427</v>
      </c>
      <c r="BS709" s="27">
        <v>1</v>
      </c>
      <c r="BT709" s="27">
        <v>1</v>
      </c>
      <c r="BU709" s="29">
        <v>2</v>
      </c>
    </row>
    <row r="710" spans="1:73" ht="45" hidden="1" outlineLevel="2" x14ac:dyDescent="0.25">
      <c r="A710" s="27">
        <v>454</v>
      </c>
      <c r="B710" s="28">
        <v>44447.278703703705</v>
      </c>
      <c r="C710" s="28">
        <v>44447.28230324074</v>
      </c>
      <c r="D710" s="2" t="s">
        <v>907</v>
      </c>
      <c r="E710" s="27">
        <v>100</v>
      </c>
      <c r="F710" s="27">
        <v>310</v>
      </c>
      <c r="G710" s="27">
        <v>1</v>
      </c>
      <c r="H710" s="28">
        <v>44447.282322951389</v>
      </c>
      <c r="I710" s="2" t="s">
        <v>908</v>
      </c>
      <c r="J710" s="27">
        <v>45.347702026367188</v>
      </c>
      <c r="K710" s="27">
        <v>11.873306274414063</v>
      </c>
      <c r="L710" s="2" t="s">
        <v>15</v>
      </c>
      <c r="M710" s="2" t="s">
        <v>16</v>
      </c>
      <c r="N710" s="3">
        <v>6</v>
      </c>
      <c r="O710" s="27" t="s">
        <v>1427</v>
      </c>
      <c r="P710" s="27" t="s">
        <v>1427</v>
      </c>
      <c r="Q710" s="27" t="s">
        <v>1427</v>
      </c>
      <c r="R710" s="27">
        <f t="shared" si="45"/>
        <v>0</v>
      </c>
      <c r="S710" s="27"/>
      <c r="T710" s="27"/>
      <c r="U710" s="27"/>
      <c r="V710" s="27"/>
      <c r="W710" s="27"/>
      <c r="X710" s="27"/>
      <c r="Y710" s="27"/>
      <c r="Z710" s="27" t="s">
        <v>1974</v>
      </c>
      <c r="AA710" s="27" t="s">
        <v>2175</v>
      </c>
      <c r="AB710" s="27" t="s">
        <v>2176</v>
      </c>
      <c r="AC710" s="27">
        <f t="shared" si="46"/>
        <v>3</v>
      </c>
      <c r="AD710" s="27"/>
      <c r="AE710" s="27"/>
      <c r="AF710" s="27">
        <v>1</v>
      </c>
      <c r="AG710" s="27">
        <v>1</v>
      </c>
      <c r="AH710" s="27"/>
      <c r="AI710" s="27">
        <v>1</v>
      </c>
      <c r="AJ710" s="27"/>
      <c r="AK710" s="27"/>
      <c r="AL710" s="29">
        <v>0</v>
      </c>
      <c r="AM710" s="29">
        <v>0</v>
      </c>
      <c r="AN710" s="29">
        <v>6</v>
      </c>
      <c r="AO710" s="29">
        <v>8</v>
      </c>
      <c r="AP710" s="29">
        <v>7</v>
      </c>
      <c r="AQ710" s="29">
        <v>9</v>
      </c>
      <c r="AR710" s="29">
        <v>5</v>
      </c>
      <c r="AS710" s="29">
        <v>8</v>
      </c>
      <c r="AT710" s="29">
        <f t="shared" si="47"/>
        <v>7.166666666666667</v>
      </c>
      <c r="AU710" s="29">
        <v>6</v>
      </c>
      <c r="AV710" s="29">
        <v>8</v>
      </c>
      <c r="AW710" s="29">
        <v>0</v>
      </c>
      <c r="AX710" s="29">
        <v>24</v>
      </c>
      <c r="AY710" s="29">
        <v>1</v>
      </c>
      <c r="AZ710" s="27" t="s">
        <v>1427</v>
      </c>
      <c r="BA710" s="27">
        <v>67</v>
      </c>
      <c r="BB710" s="27">
        <v>1</v>
      </c>
      <c r="BC710" s="27">
        <v>0</v>
      </c>
      <c r="BD710" s="27">
        <v>0</v>
      </c>
      <c r="BE710" s="27">
        <v>0</v>
      </c>
      <c r="BF710" s="27" t="s">
        <v>2904</v>
      </c>
      <c r="BG710" s="27">
        <v>173</v>
      </c>
      <c r="BH710" s="27" t="s">
        <v>2905</v>
      </c>
      <c r="BI710" s="27">
        <v>3</v>
      </c>
      <c r="BJ710" s="27" t="s">
        <v>1427</v>
      </c>
      <c r="BK710" s="27" t="s">
        <v>1427</v>
      </c>
      <c r="BL710" s="27" t="s">
        <v>1427</v>
      </c>
      <c r="BM710" s="27" t="s">
        <v>1427</v>
      </c>
      <c r="BN710" s="27">
        <v>4</v>
      </c>
      <c r="BO710" s="29">
        <v>4</v>
      </c>
      <c r="BP710" s="27">
        <v>40</v>
      </c>
      <c r="BQ710" s="27">
        <v>0</v>
      </c>
      <c r="BR710" s="27" t="s">
        <v>1427</v>
      </c>
      <c r="BS710" s="27">
        <v>1</v>
      </c>
      <c r="BT710" s="27">
        <v>0</v>
      </c>
      <c r="BU710" s="29">
        <v>2</v>
      </c>
    </row>
    <row r="711" spans="1:73" ht="45" hidden="1" outlineLevel="2" x14ac:dyDescent="0.25">
      <c r="A711" s="27">
        <v>462</v>
      </c>
      <c r="B711" s="28">
        <v>44447.386504629627</v>
      </c>
      <c r="C711" s="28">
        <v>44447.397233796299</v>
      </c>
      <c r="D711" s="2" t="s">
        <v>922</v>
      </c>
      <c r="E711" s="27">
        <v>100</v>
      </c>
      <c r="F711" s="27">
        <v>927</v>
      </c>
      <c r="G711" s="27">
        <v>1</v>
      </c>
      <c r="H711" s="28">
        <v>44447.397244548614</v>
      </c>
      <c r="I711" s="2" t="s">
        <v>923</v>
      </c>
      <c r="J711" s="27">
        <v>45.403106689453125</v>
      </c>
      <c r="K711" s="27">
        <v>11.87469482421875</v>
      </c>
      <c r="L711" s="2" t="s">
        <v>15</v>
      </c>
      <c r="M711" s="2" t="s">
        <v>16</v>
      </c>
      <c r="N711" s="3">
        <v>6</v>
      </c>
      <c r="O711" s="27" t="s">
        <v>1427</v>
      </c>
      <c r="P711" s="27" t="s">
        <v>1427</v>
      </c>
      <c r="Q711" s="27" t="s">
        <v>1427</v>
      </c>
      <c r="R711" s="27">
        <f t="shared" ref="R711:R751" si="48">IF($O711=".",0,1)+IF($P711=".",0,1)+IF($Q711=".",0,1)</f>
        <v>0</v>
      </c>
      <c r="S711" s="27"/>
      <c r="T711" s="27"/>
      <c r="U711" s="27"/>
      <c r="V711" s="27"/>
      <c r="W711" s="27"/>
      <c r="X711" s="27"/>
      <c r="Y711" s="27"/>
      <c r="Z711" s="27" t="s">
        <v>2184</v>
      </c>
      <c r="AA711" s="27" t="s">
        <v>2185</v>
      </c>
      <c r="AB711" s="27" t="s">
        <v>2186</v>
      </c>
      <c r="AC711" s="27">
        <f t="shared" ref="AC711:AC751" si="49">IF($Z711=".",0,1)+IF($AA711=".",0,1)+IF($AB711=".",0,1)</f>
        <v>3</v>
      </c>
      <c r="AD711" s="27">
        <v>1</v>
      </c>
      <c r="AE711" s="27">
        <v>1</v>
      </c>
      <c r="AF711" s="27">
        <v>1</v>
      </c>
      <c r="AG711" s="27"/>
      <c r="AH711" s="27"/>
      <c r="AI711" s="27"/>
      <c r="AJ711" s="27"/>
      <c r="AK711" s="27"/>
      <c r="AL711" s="29">
        <v>0</v>
      </c>
      <c r="AM711" s="29">
        <v>0</v>
      </c>
      <c r="AN711" s="29">
        <v>8</v>
      </c>
      <c r="AO711" s="29">
        <v>9</v>
      </c>
      <c r="AP711" s="29">
        <v>9</v>
      </c>
      <c r="AQ711" s="29">
        <v>9</v>
      </c>
      <c r="AR711" s="29">
        <v>9</v>
      </c>
      <c r="AS711" s="29">
        <v>7</v>
      </c>
      <c r="AT711" s="29">
        <f t="shared" ref="AT711:AT751" si="50">IF(AN711=".",".",SUM(AN711:AS711)/6)</f>
        <v>8.5</v>
      </c>
      <c r="AU711" s="29">
        <v>8</v>
      </c>
      <c r="AV711" s="29">
        <v>8</v>
      </c>
      <c r="AW711" s="29">
        <v>1</v>
      </c>
      <c r="AX711" s="29">
        <v>28</v>
      </c>
      <c r="AY711" s="29">
        <v>1</v>
      </c>
      <c r="AZ711" s="27" t="s">
        <v>1427</v>
      </c>
      <c r="BA711" s="27">
        <v>67</v>
      </c>
      <c r="BB711" s="27">
        <v>1</v>
      </c>
      <c r="BC711" s="27">
        <v>0</v>
      </c>
      <c r="BD711" s="27">
        <v>0</v>
      </c>
      <c r="BE711" s="27">
        <v>0</v>
      </c>
      <c r="BF711" s="27" t="s">
        <v>2897</v>
      </c>
      <c r="BG711" s="27">
        <v>173</v>
      </c>
      <c r="BH711" s="27" t="s">
        <v>2698</v>
      </c>
      <c r="BI711" s="27">
        <v>7</v>
      </c>
      <c r="BJ711" s="27" t="s">
        <v>1427</v>
      </c>
      <c r="BK711" s="27" t="s">
        <v>1427</v>
      </c>
      <c r="BL711" s="27" t="s">
        <v>1427</v>
      </c>
      <c r="BM711" s="27" t="s">
        <v>1427</v>
      </c>
      <c r="BN711" s="27">
        <v>4</v>
      </c>
      <c r="BO711" s="29">
        <v>3</v>
      </c>
      <c r="BP711" s="27">
        <v>60</v>
      </c>
      <c r="BQ711" s="27">
        <v>0</v>
      </c>
      <c r="BR711" s="27" t="s">
        <v>1427</v>
      </c>
      <c r="BS711" s="27">
        <v>1</v>
      </c>
      <c r="BT711" s="27">
        <v>1</v>
      </c>
      <c r="BU711" s="29">
        <v>2</v>
      </c>
    </row>
    <row r="712" spans="1:73" ht="45" hidden="1" outlineLevel="2" x14ac:dyDescent="0.25">
      <c r="A712" s="27">
        <v>465</v>
      </c>
      <c r="B712" s="28">
        <v>44447.436863425923</v>
      </c>
      <c r="C712" s="28">
        <v>44447.441284722219</v>
      </c>
      <c r="D712" s="2" t="s">
        <v>928</v>
      </c>
      <c r="E712" s="27">
        <v>100</v>
      </c>
      <c r="F712" s="27">
        <v>382</v>
      </c>
      <c r="G712" s="27">
        <v>1</v>
      </c>
      <c r="H712" s="28">
        <v>44447.441298854166</v>
      </c>
      <c r="I712" s="2" t="s">
        <v>929</v>
      </c>
      <c r="J712" s="27">
        <v>44.22509765625</v>
      </c>
      <c r="K712" s="27">
        <v>12.0469970703125</v>
      </c>
      <c r="L712" s="2" t="s">
        <v>15</v>
      </c>
      <c r="M712" s="2" t="s">
        <v>16</v>
      </c>
      <c r="N712" s="3">
        <v>6</v>
      </c>
      <c r="O712" s="27" t="s">
        <v>1427</v>
      </c>
      <c r="P712" s="27" t="s">
        <v>1427</v>
      </c>
      <c r="Q712" s="27" t="s">
        <v>1427</v>
      </c>
      <c r="R712" s="27">
        <f t="shared" si="48"/>
        <v>0</v>
      </c>
      <c r="S712" s="27"/>
      <c r="T712" s="27"/>
      <c r="U712" s="27"/>
      <c r="V712" s="27"/>
      <c r="W712" s="27"/>
      <c r="X712" s="27"/>
      <c r="Y712" s="27"/>
      <c r="Z712" s="27" t="s">
        <v>2188</v>
      </c>
      <c r="AA712" s="27" t="s">
        <v>2189</v>
      </c>
      <c r="AB712" s="27" t="s">
        <v>2190</v>
      </c>
      <c r="AC712" s="27">
        <f t="shared" si="49"/>
        <v>3</v>
      </c>
      <c r="AD712" s="27"/>
      <c r="AE712" s="27">
        <v>1</v>
      </c>
      <c r="AF712" s="27">
        <v>2</v>
      </c>
      <c r="AG712" s="27"/>
      <c r="AH712" s="27"/>
      <c r="AI712" s="27"/>
      <c r="AJ712" s="27"/>
      <c r="AK712" s="27"/>
      <c r="AL712" s="29">
        <v>0</v>
      </c>
      <c r="AM712" s="29">
        <v>0</v>
      </c>
      <c r="AN712" s="29">
        <v>6</v>
      </c>
      <c r="AO712" s="29">
        <v>8</v>
      </c>
      <c r="AP712" s="29">
        <v>7</v>
      </c>
      <c r="AQ712" s="29">
        <v>9</v>
      </c>
      <c r="AR712" s="29">
        <v>6</v>
      </c>
      <c r="AS712" s="29">
        <v>8</v>
      </c>
      <c r="AT712" s="29">
        <f t="shared" si="50"/>
        <v>7.333333333333333</v>
      </c>
      <c r="AU712" s="29">
        <v>6</v>
      </c>
      <c r="AV712" s="29">
        <v>9</v>
      </c>
      <c r="AW712" s="29">
        <v>1</v>
      </c>
      <c r="AX712" s="29">
        <v>66</v>
      </c>
      <c r="AY712" s="29">
        <v>1</v>
      </c>
      <c r="AZ712" s="27" t="s">
        <v>1427</v>
      </c>
      <c r="BA712" s="27">
        <v>87</v>
      </c>
      <c r="BB712" s="27">
        <v>1</v>
      </c>
      <c r="BC712" s="27">
        <v>0</v>
      </c>
      <c r="BD712" s="27">
        <v>0</v>
      </c>
      <c r="BE712" s="27">
        <v>0</v>
      </c>
      <c r="BF712" s="27" t="s">
        <v>2610</v>
      </c>
      <c r="BG712" s="27">
        <v>173</v>
      </c>
      <c r="BH712" s="27" t="s">
        <v>2738</v>
      </c>
      <c r="BI712" s="27">
        <v>3</v>
      </c>
      <c r="BJ712" s="27" t="s">
        <v>1427</v>
      </c>
      <c r="BK712" s="27" t="s">
        <v>1427</v>
      </c>
      <c r="BL712" s="27" t="s">
        <v>1427</v>
      </c>
      <c r="BM712" s="27" t="s">
        <v>1427</v>
      </c>
      <c r="BN712" s="27">
        <v>1</v>
      </c>
      <c r="BO712" s="29">
        <v>3</v>
      </c>
      <c r="BP712" s="27">
        <v>40</v>
      </c>
      <c r="BQ712" s="27">
        <v>0</v>
      </c>
      <c r="BR712" s="27" t="s">
        <v>1427</v>
      </c>
      <c r="BS712" s="27">
        <v>1</v>
      </c>
      <c r="BT712" s="27">
        <v>1</v>
      </c>
      <c r="BU712" s="29">
        <v>2</v>
      </c>
    </row>
    <row r="713" spans="1:73" ht="30" hidden="1" outlineLevel="2" x14ac:dyDescent="0.25">
      <c r="A713" s="27">
        <v>468</v>
      </c>
      <c r="B713" s="28">
        <v>44447.470370370371</v>
      </c>
      <c r="C713" s="28">
        <v>44447.474594907406</v>
      </c>
      <c r="D713" s="2" t="s">
        <v>934</v>
      </c>
      <c r="E713" s="27">
        <v>100</v>
      </c>
      <c r="F713" s="27">
        <v>365</v>
      </c>
      <c r="G713" s="27">
        <v>1</v>
      </c>
      <c r="H713" s="28">
        <v>44447.474609965277</v>
      </c>
      <c r="I713" s="2" t="s">
        <v>935</v>
      </c>
      <c r="J713" s="27">
        <v>45.474197387695313</v>
      </c>
      <c r="K713" s="27">
        <v>9.19940185546875</v>
      </c>
      <c r="L713" s="2" t="s">
        <v>15</v>
      </c>
      <c r="M713" s="2" t="s">
        <v>16</v>
      </c>
      <c r="N713" s="3">
        <v>6</v>
      </c>
      <c r="O713" s="27" t="s">
        <v>1427</v>
      </c>
      <c r="P713" s="27" t="s">
        <v>1427</v>
      </c>
      <c r="Q713" s="27" t="s">
        <v>1427</v>
      </c>
      <c r="R713" s="27">
        <f t="shared" si="48"/>
        <v>0</v>
      </c>
      <c r="S713" s="27"/>
      <c r="T713" s="27"/>
      <c r="U713" s="27"/>
      <c r="V713" s="27"/>
      <c r="W713" s="27"/>
      <c r="X713" s="27"/>
      <c r="Y713" s="27"/>
      <c r="Z713" s="27" t="s">
        <v>2194</v>
      </c>
      <c r="AA713" s="27" t="s">
        <v>2195</v>
      </c>
      <c r="AB713" s="27" t="s">
        <v>2196</v>
      </c>
      <c r="AC713" s="27">
        <f t="shared" si="49"/>
        <v>3</v>
      </c>
      <c r="AD713" s="27"/>
      <c r="AE713" s="27"/>
      <c r="AF713" s="27"/>
      <c r="AG713" s="27">
        <v>3</v>
      </c>
      <c r="AH713" s="27"/>
      <c r="AI713" s="27"/>
      <c r="AJ713" s="27"/>
      <c r="AK713" s="27"/>
      <c r="AL713" s="29">
        <v>0</v>
      </c>
      <c r="AM713" s="29">
        <v>0</v>
      </c>
      <c r="AN713" s="29">
        <v>7</v>
      </c>
      <c r="AO713" s="29">
        <v>10</v>
      </c>
      <c r="AP713" s="29">
        <v>8</v>
      </c>
      <c r="AQ713" s="29">
        <v>6</v>
      </c>
      <c r="AR713" s="29">
        <v>10</v>
      </c>
      <c r="AS713" s="29">
        <v>7</v>
      </c>
      <c r="AT713" s="29">
        <f t="shared" si="50"/>
        <v>8</v>
      </c>
      <c r="AU713" s="29">
        <v>9</v>
      </c>
      <c r="AV713" s="29">
        <v>9</v>
      </c>
      <c r="AW713" s="29">
        <v>1</v>
      </c>
      <c r="AX713" s="29">
        <v>46</v>
      </c>
      <c r="AY713" s="29">
        <v>1</v>
      </c>
      <c r="AZ713" s="27" t="s">
        <v>1427</v>
      </c>
      <c r="BA713" s="27">
        <v>67</v>
      </c>
      <c r="BB713" s="27">
        <v>1</v>
      </c>
      <c r="BC713" s="27">
        <v>0</v>
      </c>
      <c r="BD713" s="27">
        <v>0</v>
      </c>
      <c r="BE713" s="27">
        <v>0</v>
      </c>
      <c r="BF713" s="27" t="s">
        <v>2912</v>
      </c>
      <c r="BG713" s="27">
        <v>173</v>
      </c>
      <c r="BH713" s="27" t="s">
        <v>2698</v>
      </c>
      <c r="BI713" s="27">
        <v>3</v>
      </c>
      <c r="BJ713" s="27" t="s">
        <v>1427</v>
      </c>
      <c r="BK713" s="27" t="s">
        <v>1427</v>
      </c>
      <c r="BL713" s="27" t="s">
        <v>1427</v>
      </c>
      <c r="BM713" s="27" t="s">
        <v>1427</v>
      </c>
      <c r="BN713" s="27">
        <v>5</v>
      </c>
      <c r="BO713" s="29">
        <v>3</v>
      </c>
      <c r="BP713" s="27">
        <v>15</v>
      </c>
      <c r="BQ713" s="27">
        <v>0</v>
      </c>
      <c r="BR713" s="27" t="s">
        <v>1427</v>
      </c>
      <c r="BS713" s="27">
        <v>1</v>
      </c>
      <c r="BT713" s="27">
        <v>0</v>
      </c>
      <c r="BU713" s="29">
        <v>1</v>
      </c>
    </row>
    <row r="714" spans="1:73" ht="30" hidden="1" outlineLevel="2" x14ac:dyDescent="0.25">
      <c r="A714" s="27">
        <v>473</v>
      </c>
      <c r="B714" s="28">
        <v>44447.527314814812</v>
      </c>
      <c r="C714" s="28">
        <v>44447.530821759261</v>
      </c>
      <c r="D714" s="2" t="s">
        <v>944</v>
      </c>
      <c r="E714" s="27">
        <v>100</v>
      </c>
      <c r="F714" s="27">
        <v>302</v>
      </c>
      <c r="G714" s="27">
        <v>1</v>
      </c>
      <c r="H714" s="28">
        <v>44447.530829664349</v>
      </c>
      <c r="I714" s="2" t="s">
        <v>945</v>
      </c>
      <c r="J714" s="27">
        <v>45.40960693359375</v>
      </c>
      <c r="K714" s="27">
        <v>11.894699096679688</v>
      </c>
      <c r="L714" s="2" t="s">
        <v>15</v>
      </c>
      <c r="M714" s="2" t="s">
        <v>16</v>
      </c>
      <c r="N714" s="3">
        <v>6</v>
      </c>
      <c r="O714" s="27" t="s">
        <v>1427</v>
      </c>
      <c r="P714" s="27" t="s">
        <v>1427</v>
      </c>
      <c r="Q714" s="27" t="s">
        <v>1427</v>
      </c>
      <c r="R714" s="27">
        <f t="shared" si="48"/>
        <v>0</v>
      </c>
      <c r="S714" s="27"/>
      <c r="T714" s="27"/>
      <c r="U714" s="27"/>
      <c r="V714" s="27"/>
      <c r="W714" s="27"/>
      <c r="X714" s="27"/>
      <c r="Y714" s="27"/>
      <c r="Z714" s="27" t="s">
        <v>2203</v>
      </c>
      <c r="AA714" s="27" t="s">
        <v>2204</v>
      </c>
      <c r="AB714" s="27" t="s">
        <v>2205</v>
      </c>
      <c r="AC714" s="27">
        <f t="shared" si="49"/>
        <v>3</v>
      </c>
      <c r="AD714" s="27">
        <v>1</v>
      </c>
      <c r="AE714" s="27"/>
      <c r="AF714" s="27"/>
      <c r="AG714" s="27"/>
      <c r="AH714" s="27"/>
      <c r="AI714" s="27"/>
      <c r="AJ714" s="27"/>
      <c r="AK714" s="27">
        <v>2</v>
      </c>
      <c r="AL714" s="29">
        <v>0</v>
      </c>
      <c r="AM714" s="29">
        <v>0</v>
      </c>
      <c r="AN714" s="29">
        <v>8</v>
      </c>
      <c r="AO714" s="29">
        <v>9</v>
      </c>
      <c r="AP714" s="29">
        <v>9</v>
      </c>
      <c r="AQ714" s="29">
        <v>8</v>
      </c>
      <c r="AR714" s="29">
        <v>8</v>
      </c>
      <c r="AS714" s="29">
        <v>7</v>
      </c>
      <c r="AT714" s="29">
        <f t="shared" si="50"/>
        <v>8.1666666666666661</v>
      </c>
      <c r="AU714" s="29">
        <v>6</v>
      </c>
      <c r="AV714" s="29">
        <v>6</v>
      </c>
      <c r="AW714" s="29">
        <v>1</v>
      </c>
      <c r="AX714" s="29">
        <v>57</v>
      </c>
      <c r="AY714" s="29">
        <v>1</v>
      </c>
      <c r="AZ714" s="27" t="s">
        <v>1427</v>
      </c>
      <c r="BA714" s="27">
        <v>67</v>
      </c>
      <c r="BB714" s="27">
        <v>1</v>
      </c>
      <c r="BC714" s="27">
        <v>0</v>
      </c>
      <c r="BD714" s="27">
        <v>0</v>
      </c>
      <c r="BE714" s="27">
        <v>0</v>
      </c>
      <c r="BF714" s="27" t="s">
        <v>2817</v>
      </c>
      <c r="BG714" s="27">
        <v>173</v>
      </c>
      <c r="BH714" s="27" t="s">
        <v>2898</v>
      </c>
      <c r="BI714" s="27">
        <v>7</v>
      </c>
      <c r="BJ714" s="27" t="s">
        <v>1427</v>
      </c>
      <c r="BK714" s="27" t="s">
        <v>1427</v>
      </c>
      <c r="BL714" s="27" t="s">
        <v>1427</v>
      </c>
      <c r="BM714" s="27" t="s">
        <v>1427</v>
      </c>
      <c r="BN714" s="27">
        <v>3</v>
      </c>
      <c r="BO714" s="29">
        <v>3</v>
      </c>
      <c r="BP714" s="27">
        <v>90</v>
      </c>
      <c r="BQ714" s="27">
        <v>0</v>
      </c>
      <c r="BR714" s="27" t="s">
        <v>1427</v>
      </c>
      <c r="BS714" s="27">
        <v>1</v>
      </c>
      <c r="BT714" s="27">
        <v>1</v>
      </c>
      <c r="BU714" s="29">
        <v>3</v>
      </c>
    </row>
    <row r="715" spans="1:73" ht="45" hidden="1" outlineLevel="2" x14ac:dyDescent="0.25">
      <c r="A715" s="27">
        <v>481</v>
      </c>
      <c r="B715" s="28">
        <v>44448.068784722222</v>
      </c>
      <c r="C715" s="28">
        <v>44448.072326388887</v>
      </c>
      <c r="D715" s="2" t="s">
        <v>960</v>
      </c>
      <c r="E715" s="27">
        <v>100</v>
      </c>
      <c r="F715" s="27">
        <v>305</v>
      </c>
      <c r="G715" s="27">
        <v>1</v>
      </c>
      <c r="H715" s="28">
        <v>44448.072331493058</v>
      </c>
      <c r="I715" s="2" t="s">
        <v>961</v>
      </c>
      <c r="J715" s="27">
        <v>43.147903442382813</v>
      </c>
      <c r="K715" s="27">
        <v>12.109695434570313</v>
      </c>
      <c r="L715" s="2" t="s">
        <v>15</v>
      </c>
      <c r="M715" s="2" t="s">
        <v>16</v>
      </c>
      <c r="N715" s="3">
        <v>6</v>
      </c>
      <c r="O715" s="27" t="s">
        <v>1427</v>
      </c>
      <c r="P715" s="27" t="s">
        <v>1427</v>
      </c>
      <c r="Q715" s="27" t="s">
        <v>1427</v>
      </c>
      <c r="R715" s="27">
        <f t="shared" si="48"/>
        <v>0</v>
      </c>
      <c r="S715" s="27"/>
      <c r="T715" s="27"/>
      <c r="U715" s="27"/>
      <c r="V715" s="27"/>
      <c r="W715" s="27"/>
      <c r="X715" s="27"/>
      <c r="Y715" s="27"/>
      <c r="Z715" s="27" t="s">
        <v>2211</v>
      </c>
      <c r="AA715" s="27" t="s">
        <v>2212</v>
      </c>
      <c r="AB715" s="27" t="s">
        <v>2213</v>
      </c>
      <c r="AC715" s="27">
        <f t="shared" si="49"/>
        <v>3</v>
      </c>
      <c r="AD715" s="27"/>
      <c r="AE715" s="27"/>
      <c r="AF715" s="27">
        <v>1</v>
      </c>
      <c r="AG715" s="27">
        <v>1</v>
      </c>
      <c r="AH715" s="27"/>
      <c r="AI715" s="27">
        <v>1</v>
      </c>
      <c r="AJ715" s="27"/>
      <c r="AK715" s="27"/>
      <c r="AL715" s="29">
        <v>0</v>
      </c>
      <c r="AM715" s="29">
        <v>0</v>
      </c>
      <c r="AN715" s="29">
        <v>1</v>
      </c>
      <c r="AO715" s="29">
        <v>10</v>
      </c>
      <c r="AP715" s="29">
        <v>1</v>
      </c>
      <c r="AQ715" s="29">
        <v>10</v>
      </c>
      <c r="AR715" s="29">
        <v>1</v>
      </c>
      <c r="AS715" s="29">
        <v>10</v>
      </c>
      <c r="AT715" s="29">
        <f t="shared" si="50"/>
        <v>5.5</v>
      </c>
      <c r="AU715" s="29">
        <v>6</v>
      </c>
      <c r="AV715" s="29">
        <v>7</v>
      </c>
      <c r="AW715" s="29">
        <v>1</v>
      </c>
      <c r="AX715" s="29">
        <v>43</v>
      </c>
      <c r="AY715" s="29">
        <v>1</v>
      </c>
      <c r="AZ715" s="27" t="s">
        <v>1427</v>
      </c>
      <c r="BA715" s="27">
        <v>73</v>
      </c>
      <c r="BB715" s="27">
        <v>0</v>
      </c>
      <c r="BC715" s="27">
        <v>0</v>
      </c>
      <c r="BD715" s="27">
        <v>1</v>
      </c>
      <c r="BE715" s="27">
        <v>0</v>
      </c>
      <c r="BF715" s="27" t="s">
        <v>2915</v>
      </c>
      <c r="BG715" s="27">
        <v>171</v>
      </c>
      <c r="BH715" s="27" t="s">
        <v>1427</v>
      </c>
      <c r="BI715" s="27">
        <v>5</v>
      </c>
      <c r="BJ715" s="27">
        <v>15</v>
      </c>
      <c r="BK715" s="27" t="s">
        <v>1427</v>
      </c>
      <c r="BL715" s="27">
        <v>116</v>
      </c>
      <c r="BM715" s="27" t="s">
        <v>3157</v>
      </c>
      <c r="BN715" s="27">
        <v>4</v>
      </c>
      <c r="BO715" s="29">
        <v>3</v>
      </c>
      <c r="BP715" s="27">
        <v>60</v>
      </c>
      <c r="BQ715" s="27">
        <v>0</v>
      </c>
      <c r="BR715" s="27" t="s">
        <v>1427</v>
      </c>
      <c r="BS715" s="27">
        <v>1</v>
      </c>
      <c r="BT715" s="27">
        <v>0</v>
      </c>
      <c r="BU715" s="29">
        <v>2</v>
      </c>
    </row>
    <row r="716" spans="1:73" ht="30" hidden="1" outlineLevel="2" x14ac:dyDescent="0.25">
      <c r="A716" s="27">
        <v>484</v>
      </c>
      <c r="B716" s="28">
        <v>44448.107256944444</v>
      </c>
      <c r="C716" s="28">
        <v>44448.110324074078</v>
      </c>
      <c r="D716" s="2" t="s">
        <v>966</v>
      </c>
      <c r="E716" s="27">
        <v>100</v>
      </c>
      <c r="F716" s="27">
        <v>264</v>
      </c>
      <c r="G716" s="27">
        <v>1</v>
      </c>
      <c r="H716" s="28">
        <v>44448.110338379629</v>
      </c>
      <c r="I716" s="2" t="s">
        <v>967</v>
      </c>
      <c r="J716" s="27">
        <v>43.147903442382813</v>
      </c>
      <c r="K716" s="27">
        <v>12.109695434570313</v>
      </c>
      <c r="L716" s="2" t="s">
        <v>15</v>
      </c>
      <c r="M716" s="2" t="s">
        <v>16</v>
      </c>
      <c r="N716" s="3">
        <v>6</v>
      </c>
      <c r="O716" s="27" t="s">
        <v>1427</v>
      </c>
      <c r="P716" s="27" t="s">
        <v>1427</v>
      </c>
      <c r="Q716" s="27" t="s">
        <v>1427</v>
      </c>
      <c r="R716" s="27">
        <f t="shared" si="48"/>
        <v>0</v>
      </c>
      <c r="S716" s="27"/>
      <c r="T716" s="27"/>
      <c r="U716" s="27"/>
      <c r="V716" s="27"/>
      <c r="W716" s="27"/>
      <c r="X716" s="27"/>
      <c r="Y716" s="27"/>
      <c r="Z716" s="27" t="s">
        <v>2217</v>
      </c>
      <c r="AA716" s="27" t="s">
        <v>2218</v>
      </c>
      <c r="AB716" s="27" t="s">
        <v>2219</v>
      </c>
      <c r="AC716" s="27">
        <f t="shared" si="49"/>
        <v>3</v>
      </c>
      <c r="AD716" s="27"/>
      <c r="AE716" s="27"/>
      <c r="AF716" s="27">
        <v>1</v>
      </c>
      <c r="AG716" s="27"/>
      <c r="AH716" s="27"/>
      <c r="AI716" s="27">
        <v>1</v>
      </c>
      <c r="AJ716" s="27"/>
      <c r="AK716" s="27"/>
      <c r="AL716" s="29">
        <v>0</v>
      </c>
      <c r="AM716" s="29">
        <v>0</v>
      </c>
      <c r="AN716" s="29">
        <v>9</v>
      </c>
      <c r="AO716" s="29">
        <v>10</v>
      </c>
      <c r="AP716" s="29">
        <v>8</v>
      </c>
      <c r="AQ716" s="29">
        <v>8</v>
      </c>
      <c r="AR716" s="29">
        <v>10</v>
      </c>
      <c r="AS716" s="29">
        <v>7</v>
      </c>
      <c r="AT716" s="29">
        <f t="shared" si="50"/>
        <v>8.6666666666666661</v>
      </c>
      <c r="AU716" s="29">
        <v>8</v>
      </c>
      <c r="AV716" s="29">
        <v>7</v>
      </c>
      <c r="AW716" s="29">
        <v>1</v>
      </c>
      <c r="AX716" s="29">
        <v>51</v>
      </c>
      <c r="AY716" s="29">
        <v>1</v>
      </c>
      <c r="AZ716" s="27" t="s">
        <v>1427</v>
      </c>
      <c r="BA716" s="27">
        <v>67</v>
      </c>
      <c r="BB716" s="27">
        <v>1</v>
      </c>
      <c r="BC716" s="27">
        <v>0</v>
      </c>
      <c r="BD716" s="27">
        <v>0</v>
      </c>
      <c r="BE716" s="27">
        <v>0</v>
      </c>
      <c r="BF716" s="27" t="s">
        <v>2817</v>
      </c>
      <c r="BG716" s="27">
        <v>167</v>
      </c>
      <c r="BH716" s="27" t="s">
        <v>1427</v>
      </c>
      <c r="BI716" s="27">
        <v>3</v>
      </c>
      <c r="BJ716" s="27" t="s">
        <v>1427</v>
      </c>
      <c r="BK716" s="27" t="s">
        <v>1427</v>
      </c>
      <c r="BL716" s="27" t="s">
        <v>1427</v>
      </c>
      <c r="BM716" s="27" t="s">
        <v>1427</v>
      </c>
      <c r="BN716" s="27">
        <v>4</v>
      </c>
      <c r="BO716" s="29">
        <v>3</v>
      </c>
      <c r="BP716" s="27">
        <v>60</v>
      </c>
      <c r="BQ716" s="27">
        <v>0</v>
      </c>
      <c r="BR716" s="27" t="s">
        <v>1427</v>
      </c>
      <c r="BS716" s="27">
        <v>1</v>
      </c>
      <c r="BT716" s="27">
        <v>1</v>
      </c>
      <c r="BU716" s="29">
        <v>2</v>
      </c>
    </row>
    <row r="717" spans="1:73" ht="30" hidden="1" outlineLevel="2" x14ac:dyDescent="0.25">
      <c r="A717" s="27">
        <v>491</v>
      </c>
      <c r="B717" s="28">
        <v>44448.254895833335</v>
      </c>
      <c r="C717" s="28">
        <v>44448.262662037036</v>
      </c>
      <c r="D717" s="2" t="s">
        <v>980</v>
      </c>
      <c r="E717" s="27">
        <v>100</v>
      </c>
      <c r="F717" s="27">
        <v>670</v>
      </c>
      <c r="G717" s="27">
        <v>1</v>
      </c>
      <c r="H717" s="28">
        <v>44448.262676331018</v>
      </c>
      <c r="I717" s="2" t="s">
        <v>981</v>
      </c>
      <c r="J717" s="27">
        <v>45.472198486328125</v>
      </c>
      <c r="K717" s="27">
        <v>9.19219970703125</v>
      </c>
      <c r="L717" s="2" t="s">
        <v>15</v>
      </c>
      <c r="M717" s="2" t="s">
        <v>87</v>
      </c>
      <c r="N717" s="3">
        <v>6</v>
      </c>
      <c r="O717" s="27" t="s">
        <v>1427</v>
      </c>
      <c r="P717" s="27" t="s">
        <v>1427</v>
      </c>
      <c r="Q717" s="27" t="s">
        <v>1427</v>
      </c>
      <c r="R717" s="27">
        <f t="shared" si="48"/>
        <v>0</v>
      </c>
      <c r="S717" s="27"/>
      <c r="T717" s="27"/>
      <c r="U717" s="27"/>
      <c r="V717" s="27"/>
      <c r="W717" s="27"/>
      <c r="X717" s="27"/>
      <c r="Y717" s="27"/>
      <c r="Z717" s="27" t="s">
        <v>2229</v>
      </c>
      <c r="AA717" s="27" t="s">
        <v>2230</v>
      </c>
      <c r="AB717" s="27" t="s">
        <v>2231</v>
      </c>
      <c r="AC717" s="27">
        <f t="shared" si="49"/>
        <v>3</v>
      </c>
      <c r="AD717" s="27"/>
      <c r="AE717" s="27"/>
      <c r="AF717" s="27">
        <v>1</v>
      </c>
      <c r="AG717" s="27"/>
      <c r="AH717" s="27"/>
      <c r="AI717" s="27">
        <v>1</v>
      </c>
      <c r="AJ717" s="27">
        <v>1</v>
      </c>
      <c r="AK717" s="27"/>
      <c r="AL717" s="29">
        <v>0</v>
      </c>
      <c r="AM717" s="29">
        <v>0</v>
      </c>
      <c r="AN717" s="29">
        <v>6</v>
      </c>
      <c r="AO717" s="29">
        <v>8</v>
      </c>
      <c r="AP717" s="29">
        <v>8</v>
      </c>
      <c r="AQ717" s="29">
        <v>10</v>
      </c>
      <c r="AR717" s="29">
        <v>10</v>
      </c>
      <c r="AS717" s="29">
        <v>2</v>
      </c>
      <c r="AT717" s="29">
        <f t="shared" si="50"/>
        <v>7.333333333333333</v>
      </c>
      <c r="AU717" s="29">
        <v>5</v>
      </c>
      <c r="AV717" s="29">
        <v>7</v>
      </c>
      <c r="AW717" s="29">
        <v>1</v>
      </c>
      <c r="AX717" s="29">
        <v>26</v>
      </c>
      <c r="AY717" s="29">
        <v>1</v>
      </c>
      <c r="AZ717" s="27" t="s">
        <v>1427</v>
      </c>
      <c r="BA717" s="27">
        <v>104</v>
      </c>
      <c r="BB717" s="27">
        <v>1</v>
      </c>
      <c r="BC717" s="27">
        <v>0</v>
      </c>
      <c r="BD717" s="27">
        <v>0</v>
      </c>
      <c r="BE717" s="27">
        <v>0</v>
      </c>
      <c r="BF717" s="27">
        <v>30123</v>
      </c>
      <c r="BG717" s="27">
        <v>164</v>
      </c>
      <c r="BH717" s="27" t="s">
        <v>1427</v>
      </c>
      <c r="BI717" s="27">
        <v>4</v>
      </c>
      <c r="BJ717" s="27">
        <v>16</v>
      </c>
      <c r="BK717" s="27" t="s">
        <v>1427</v>
      </c>
      <c r="BL717" s="27">
        <v>110</v>
      </c>
      <c r="BM717" s="27" t="s">
        <v>1427</v>
      </c>
      <c r="BN717" s="27">
        <v>5</v>
      </c>
      <c r="BO717" s="29">
        <v>3</v>
      </c>
      <c r="BP717" s="27">
        <v>500</v>
      </c>
      <c r="BQ717" s="27">
        <v>0</v>
      </c>
      <c r="BR717" s="27" t="s">
        <v>1427</v>
      </c>
      <c r="BS717" s="27">
        <v>1</v>
      </c>
      <c r="BT717" s="27">
        <v>1</v>
      </c>
      <c r="BU717" s="29">
        <v>3</v>
      </c>
    </row>
    <row r="718" spans="1:73" ht="30" hidden="1" outlineLevel="2" x14ac:dyDescent="0.25">
      <c r="A718" s="27">
        <v>497</v>
      </c>
      <c r="B718" s="28">
        <v>44448.430694444447</v>
      </c>
      <c r="C718" s="28">
        <v>44448.433761574073</v>
      </c>
      <c r="D718" s="2" t="s">
        <v>992</v>
      </c>
      <c r="E718" s="27">
        <v>100</v>
      </c>
      <c r="F718" s="27">
        <v>265</v>
      </c>
      <c r="G718" s="27">
        <v>1</v>
      </c>
      <c r="H718" s="28">
        <v>44448.433776701386</v>
      </c>
      <c r="I718" s="2" t="s">
        <v>993</v>
      </c>
      <c r="J718" s="27">
        <v>45.403106689453125</v>
      </c>
      <c r="K718" s="27">
        <v>11.87469482421875</v>
      </c>
      <c r="L718" s="2" t="s">
        <v>15</v>
      </c>
      <c r="M718" s="2" t="s">
        <v>16</v>
      </c>
      <c r="N718" s="3">
        <v>6</v>
      </c>
      <c r="O718" s="27" t="s">
        <v>1427</v>
      </c>
      <c r="P718" s="27" t="s">
        <v>1427</v>
      </c>
      <c r="Q718" s="27" t="s">
        <v>1427</v>
      </c>
      <c r="R718" s="27">
        <f t="shared" si="48"/>
        <v>0</v>
      </c>
      <c r="S718" s="27"/>
      <c r="T718" s="27"/>
      <c r="U718" s="27"/>
      <c r="V718" s="27"/>
      <c r="W718" s="27"/>
      <c r="X718" s="27"/>
      <c r="Y718" s="27"/>
      <c r="Z718" s="27" t="s">
        <v>2234</v>
      </c>
      <c r="AA718" s="27" t="s">
        <v>2235</v>
      </c>
      <c r="AB718" s="27" t="s">
        <v>2236</v>
      </c>
      <c r="AC718" s="27">
        <f t="shared" si="49"/>
        <v>3</v>
      </c>
      <c r="AD718" s="27"/>
      <c r="AE718" s="27"/>
      <c r="AF718" s="27"/>
      <c r="AG718" s="27"/>
      <c r="AH718" s="27"/>
      <c r="AI718" s="27"/>
      <c r="AJ718" s="27"/>
      <c r="AK718" s="27"/>
      <c r="AL718" s="29">
        <v>0</v>
      </c>
      <c r="AM718" s="29">
        <v>0</v>
      </c>
      <c r="AN718" s="29">
        <v>8</v>
      </c>
      <c r="AO718" s="29">
        <v>10</v>
      </c>
      <c r="AP718" s="29">
        <v>9</v>
      </c>
      <c r="AQ718" s="29">
        <v>10</v>
      </c>
      <c r="AR718" s="29">
        <v>10</v>
      </c>
      <c r="AS718" s="29">
        <v>8</v>
      </c>
      <c r="AT718" s="29">
        <f t="shared" si="50"/>
        <v>9.1666666666666661</v>
      </c>
      <c r="AU718" s="29">
        <v>8</v>
      </c>
      <c r="AV718" s="29">
        <v>8</v>
      </c>
      <c r="AW718" s="29">
        <v>1</v>
      </c>
      <c r="AX718" s="29">
        <v>46</v>
      </c>
      <c r="AY718" s="29">
        <v>1</v>
      </c>
      <c r="AZ718" s="27" t="s">
        <v>1427</v>
      </c>
      <c r="BA718" s="27">
        <v>67</v>
      </c>
      <c r="BB718" s="27">
        <v>1</v>
      </c>
      <c r="BC718" s="27">
        <v>0</v>
      </c>
      <c r="BD718" s="27">
        <v>0</v>
      </c>
      <c r="BE718" s="27">
        <v>0</v>
      </c>
      <c r="BF718" s="27" t="s">
        <v>2752</v>
      </c>
      <c r="BG718" s="27">
        <v>167</v>
      </c>
      <c r="BH718" s="27" t="s">
        <v>1427</v>
      </c>
      <c r="BI718" s="27">
        <v>5</v>
      </c>
      <c r="BJ718" s="27">
        <v>8</v>
      </c>
      <c r="BK718" s="27" t="s">
        <v>1427</v>
      </c>
      <c r="BL718" s="27">
        <v>116</v>
      </c>
      <c r="BM718" s="27" t="s">
        <v>2604</v>
      </c>
      <c r="BN718" s="27">
        <v>3</v>
      </c>
      <c r="BO718" s="29">
        <v>3</v>
      </c>
      <c r="BP718" s="27">
        <v>60</v>
      </c>
      <c r="BQ718" s="27">
        <v>0</v>
      </c>
      <c r="BR718" s="27" t="s">
        <v>1427</v>
      </c>
      <c r="BS718" s="27">
        <v>1</v>
      </c>
      <c r="BT718" s="27">
        <v>1</v>
      </c>
      <c r="BU718" s="29">
        <v>5</v>
      </c>
    </row>
    <row r="719" spans="1:73" ht="30" hidden="1" outlineLevel="2" x14ac:dyDescent="0.25">
      <c r="A719" s="27">
        <v>502</v>
      </c>
      <c r="B719" s="28">
        <v>44448.561192129629</v>
      </c>
      <c r="C719" s="28">
        <v>44448.563831018517</v>
      </c>
      <c r="D719" s="2" t="s">
        <v>1002</v>
      </c>
      <c r="E719" s="27">
        <v>100</v>
      </c>
      <c r="F719" s="27">
        <v>228</v>
      </c>
      <c r="G719" s="27">
        <v>1</v>
      </c>
      <c r="H719" s="28">
        <v>44448.563838136572</v>
      </c>
      <c r="I719" s="2" t="s">
        <v>1003</v>
      </c>
      <c r="J719" s="27">
        <v>45.543106079101563</v>
      </c>
      <c r="K719" s="27">
        <v>11.54150390625</v>
      </c>
      <c r="L719" s="2" t="s">
        <v>15</v>
      </c>
      <c r="M719" s="2" t="s">
        <v>16</v>
      </c>
      <c r="N719" s="3">
        <v>6</v>
      </c>
      <c r="O719" s="27" t="s">
        <v>1427</v>
      </c>
      <c r="P719" s="27" t="s">
        <v>1427</v>
      </c>
      <c r="Q719" s="27" t="s">
        <v>1427</v>
      </c>
      <c r="R719" s="27">
        <f t="shared" si="48"/>
        <v>0</v>
      </c>
      <c r="S719" s="27"/>
      <c r="T719" s="27"/>
      <c r="U719" s="27"/>
      <c r="V719" s="27"/>
      <c r="W719" s="27"/>
      <c r="X719" s="27"/>
      <c r="Y719" s="27"/>
      <c r="Z719" s="27" t="s">
        <v>2243</v>
      </c>
      <c r="AA719" s="27" t="s">
        <v>2244</v>
      </c>
      <c r="AB719" s="27" t="s">
        <v>2245</v>
      </c>
      <c r="AC719" s="27">
        <f t="shared" si="49"/>
        <v>3</v>
      </c>
      <c r="AD719" s="27">
        <v>1</v>
      </c>
      <c r="AE719" s="27">
        <v>2</v>
      </c>
      <c r="AF719" s="27"/>
      <c r="AG719" s="27"/>
      <c r="AH719" s="27"/>
      <c r="AI719" s="27"/>
      <c r="AJ719" s="27"/>
      <c r="AK719" s="27"/>
      <c r="AL719" s="29">
        <v>0</v>
      </c>
      <c r="AM719" s="29">
        <v>0</v>
      </c>
      <c r="AN719" s="29">
        <v>9</v>
      </c>
      <c r="AO719" s="29">
        <v>8</v>
      </c>
      <c r="AP719" s="29">
        <v>7</v>
      </c>
      <c r="AQ719" s="29">
        <v>7</v>
      </c>
      <c r="AR719" s="29">
        <v>6</v>
      </c>
      <c r="AS719" s="29">
        <v>6</v>
      </c>
      <c r="AT719" s="29">
        <f t="shared" si="50"/>
        <v>7.166666666666667</v>
      </c>
      <c r="AU719" s="29">
        <v>7</v>
      </c>
      <c r="AV719" s="29">
        <v>7</v>
      </c>
      <c r="AW719" s="29">
        <v>1</v>
      </c>
      <c r="AX719" s="29">
        <v>57</v>
      </c>
      <c r="AY719" s="29">
        <v>1</v>
      </c>
      <c r="AZ719" s="27" t="s">
        <v>1427</v>
      </c>
      <c r="BA719" s="27">
        <v>67</v>
      </c>
      <c r="BB719" s="27">
        <v>1</v>
      </c>
      <c r="BC719" s="27">
        <v>0</v>
      </c>
      <c r="BD719" s="27">
        <v>0</v>
      </c>
      <c r="BE719" s="27">
        <v>0</v>
      </c>
      <c r="BF719" s="27" t="s">
        <v>2922</v>
      </c>
      <c r="BG719" s="27">
        <v>167</v>
      </c>
      <c r="BH719" s="27" t="s">
        <v>1427</v>
      </c>
      <c r="BI719" s="27">
        <v>7</v>
      </c>
      <c r="BJ719" s="27" t="s">
        <v>1427</v>
      </c>
      <c r="BK719" s="27" t="s">
        <v>1427</v>
      </c>
      <c r="BL719" s="27" t="s">
        <v>1427</v>
      </c>
      <c r="BM719" s="27" t="s">
        <v>1427</v>
      </c>
      <c r="BN719" s="27">
        <v>2</v>
      </c>
      <c r="BO719" s="29">
        <v>4</v>
      </c>
      <c r="BP719" s="27">
        <v>40</v>
      </c>
      <c r="BQ719" s="27">
        <v>0</v>
      </c>
      <c r="BR719" s="27" t="s">
        <v>1427</v>
      </c>
      <c r="BS719" s="27">
        <v>1</v>
      </c>
      <c r="BT719" s="27">
        <v>1</v>
      </c>
      <c r="BU719" s="29">
        <v>2</v>
      </c>
    </row>
    <row r="720" spans="1:73" ht="30" hidden="1" outlineLevel="2" x14ac:dyDescent="0.25">
      <c r="A720" s="27">
        <v>505</v>
      </c>
      <c r="B720" s="28">
        <v>44448.62976851852</v>
      </c>
      <c r="C720" s="28">
        <v>44448.633275462962</v>
      </c>
      <c r="D720" s="2" t="s">
        <v>1008</v>
      </c>
      <c r="E720" s="27">
        <v>100</v>
      </c>
      <c r="F720" s="27">
        <v>302</v>
      </c>
      <c r="G720" s="27">
        <v>1</v>
      </c>
      <c r="H720" s="28">
        <v>44448.633282118055</v>
      </c>
      <c r="I720" s="2" t="s">
        <v>1009</v>
      </c>
      <c r="J720" s="27">
        <v>45.543106079101563</v>
      </c>
      <c r="K720" s="27">
        <v>11.54150390625</v>
      </c>
      <c r="L720" s="2" t="s">
        <v>15</v>
      </c>
      <c r="M720" s="2" t="s">
        <v>16</v>
      </c>
      <c r="N720" s="3">
        <v>6</v>
      </c>
      <c r="O720" s="27" t="s">
        <v>1427</v>
      </c>
      <c r="P720" s="27" t="s">
        <v>1427</v>
      </c>
      <c r="Q720" s="27" t="s">
        <v>1427</v>
      </c>
      <c r="R720" s="27">
        <f t="shared" si="48"/>
        <v>0</v>
      </c>
      <c r="S720" s="27"/>
      <c r="T720" s="27"/>
      <c r="U720" s="27"/>
      <c r="V720" s="27"/>
      <c r="W720" s="27"/>
      <c r="X720" s="27"/>
      <c r="Y720" s="27"/>
      <c r="Z720" s="27" t="s">
        <v>2248</v>
      </c>
      <c r="AA720" s="27" t="s">
        <v>2249</v>
      </c>
      <c r="AB720" s="27" t="s">
        <v>2250</v>
      </c>
      <c r="AC720" s="27">
        <f t="shared" si="49"/>
        <v>3</v>
      </c>
      <c r="AD720" s="27">
        <v>2</v>
      </c>
      <c r="AE720" s="27"/>
      <c r="AF720" s="27">
        <v>1</v>
      </c>
      <c r="AG720" s="27"/>
      <c r="AH720" s="27"/>
      <c r="AI720" s="27"/>
      <c r="AJ720" s="27"/>
      <c r="AK720" s="27"/>
      <c r="AL720" s="29">
        <v>0</v>
      </c>
      <c r="AM720" s="29">
        <v>0</v>
      </c>
      <c r="AN720" s="29">
        <v>5</v>
      </c>
      <c r="AO720" s="29">
        <v>10</v>
      </c>
      <c r="AP720" s="29">
        <v>7</v>
      </c>
      <c r="AQ720" s="29">
        <v>7</v>
      </c>
      <c r="AR720" s="29">
        <v>9</v>
      </c>
      <c r="AS720" s="29">
        <v>6</v>
      </c>
      <c r="AT720" s="29">
        <f t="shared" si="50"/>
        <v>7.333333333333333</v>
      </c>
      <c r="AU720" s="29">
        <v>5</v>
      </c>
      <c r="AV720" s="29">
        <v>6</v>
      </c>
      <c r="AW720" s="29">
        <v>1</v>
      </c>
      <c r="AX720" s="29">
        <v>23</v>
      </c>
      <c r="AY720" s="29">
        <v>1</v>
      </c>
      <c r="AZ720" s="27" t="s">
        <v>1427</v>
      </c>
      <c r="BA720" s="27">
        <v>104</v>
      </c>
      <c r="BB720" s="27">
        <v>1</v>
      </c>
      <c r="BC720" s="27">
        <v>0</v>
      </c>
      <c r="BD720" s="27">
        <v>0</v>
      </c>
      <c r="BE720" s="27">
        <v>0</v>
      </c>
      <c r="BF720" s="27" t="s">
        <v>2923</v>
      </c>
      <c r="BG720" s="27">
        <v>164</v>
      </c>
      <c r="BH720" s="27" t="s">
        <v>1427</v>
      </c>
      <c r="BI720" s="27">
        <v>4</v>
      </c>
      <c r="BJ720" s="27">
        <v>18</v>
      </c>
      <c r="BK720" s="27" t="s">
        <v>3098</v>
      </c>
      <c r="BL720" s="27">
        <v>110</v>
      </c>
      <c r="BM720" s="27" t="s">
        <v>1427</v>
      </c>
      <c r="BN720" s="27">
        <v>5</v>
      </c>
      <c r="BO720" s="29">
        <v>2</v>
      </c>
      <c r="BP720" s="27">
        <v>180</v>
      </c>
      <c r="BQ720" s="27">
        <v>0</v>
      </c>
      <c r="BR720" s="27" t="s">
        <v>1427</v>
      </c>
      <c r="BS720" s="27">
        <v>1</v>
      </c>
      <c r="BT720" s="27">
        <v>1</v>
      </c>
      <c r="BU720" s="29">
        <v>3</v>
      </c>
    </row>
    <row r="721" spans="1:73" ht="30" hidden="1" outlineLevel="2" x14ac:dyDescent="0.25">
      <c r="A721" s="27">
        <v>513</v>
      </c>
      <c r="B721" s="28">
        <v>44449.062222222223</v>
      </c>
      <c r="C721" s="28">
        <v>44449.07671296296</v>
      </c>
      <c r="D721" s="2" t="s">
        <v>1023</v>
      </c>
      <c r="E721" s="27">
        <v>100</v>
      </c>
      <c r="F721" s="27">
        <v>1251</v>
      </c>
      <c r="G721" s="27">
        <v>1</v>
      </c>
      <c r="H721" s="28">
        <v>44449.076727002313</v>
      </c>
      <c r="I721" s="2" t="s">
        <v>1024</v>
      </c>
      <c r="J721" s="27">
        <v>43.147903442382813</v>
      </c>
      <c r="K721" s="27">
        <v>12.109695434570313</v>
      </c>
      <c r="L721" s="2" t="s">
        <v>15</v>
      </c>
      <c r="M721" s="2" t="s">
        <v>16</v>
      </c>
      <c r="N721" s="3">
        <v>6</v>
      </c>
      <c r="O721" s="27" t="s">
        <v>1427</v>
      </c>
      <c r="P721" s="27" t="s">
        <v>1427</v>
      </c>
      <c r="Q721" s="27" t="s">
        <v>1427</v>
      </c>
      <c r="R721" s="27">
        <f t="shared" si="48"/>
        <v>0</v>
      </c>
      <c r="S721" s="27"/>
      <c r="T721" s="27"/>
      <c r="U721" s="27"/>
      <c r="V721" s="27"/>
      <c r="W721" s="27"/>
      <c r="X721" s="27"/>
      <c r="Y721" s="27"/>
      <c r="Z721" s="27" t="s">
        <v>2262</v>
      </c>
      <c r="AA721" s="27" t="s">
        <v>2263</v>
      </c>
      <c r="AB721" s="27" t="s">
        <v>2264</v>
      </c>
      <c r="AC721" s="27">
        <f t="shared" si="49"/>
        <v>3</v>
      </c>
      <c r="AD721" s="27">
        <v>2</v>
      </c>
      <c r="AE721" s="27"/>
      <c r="AF721" s="27"/>
      <c r="AG721" s="27">
        <v>1</v>
      </c>
      <c r="AH721" s="27"/>
      <c r="AI721" s="27"/>
      <c r="AJ721" s="27"/>
      <c r="AK721" s="27"/>
      <c r="AL721" s="29">
        <v>0</v>
      </c>
      <c r="AM721" s="29">
        <v>0</v>
      </c>
      <c r="AN721" s="29">
        <v>5</v>
      </c>
      <c r="AO721" s="29">
        <v>7</v>
      </c>
      <c r="AP721" s="29">
        <v>4</v>
      </c>
      <c r="AQ721" s="29">
        <v>6</v>
      </c>
      <c r="AR721" s="29">
        <v>8</v>
      </c>
      <c r="AS721" s="29">
        <v>9</v>
      </c>
      <c r="AT721" s="29">
        <f t="shared" si="50"/>
        <v>6.5</v>
      </c>
      <c r="AU721" s="29">
        <v>6</v>
      </c>
      <c r="AV721" s="29">
        <v>5</v>
      </c>
      <c r="AW721" s="29">
        <v>0</v>
      </c>
      <c r="AX721" s="29">
        <v>35</v>
      </c>
      <c r="AY721" s="29">
        <v>1</v>
      </c>
      <c r="AZ721" s="27" t="s">
        <v>1427</v>
      </c>
      <c r="BA721" s="27">
        <v>100</v>
      </c>
      <c r="BB721" s="27">
        <v>1</v>
      </c>
      <c r="BC721" s="27">
        <v>0</v>
      </c>
      <c r="BD721" s="27">
        <v>0</v>
      </c>
      <c r="BE721" s="27">
        <v>0</v>
      </c>
      <c r="BF721" s="27" t="s">
        <v>2718</v>
      </c>
      <c r="BG721" s="27">
        <v>165</v>
      </c>
      <c r="BH721" s="27" t="s">
        <v>1427</v>
      </c>
      <c r="BI721" s="27">
        <v>3</v>
      </c>
      <c r="BJ721" s="27" t="s">
        <v>1427</v>
      </c>
      <c r="BK721" s="27" t="s">
        <v>1427</v>
      </c>
      <c r="BL721" s="27" t="s">
        <v>1427</v>
      </c>
      <c r="BM721" s="27" t="s">
        <v>1427</v>
      </c>
      <c r="BN721" s="27">
        <v>4</v>
      </c>
      <c r="BO721" s="29">
        <v>3</v>
      </c>
      <c r="BP721" s="27">
        <v>120</v>
      </c>
      <c r="BQ721" s="27">
        <v>0</v>
      </c>
      <c r="BR721" s="27" t="s">
        <v>1427</v>
      </c>
      <c r="BS721" s="27">
        <v>1</v>
      </c>
      <c r="BT721" s="27">
        <v>0</v>
      </c>
      <c r="BU721" s="29">
        <v>3</v>
      </c>
    </row>
    <row r="722" spans="1:73" ht="45" hidden="1" outlineLevel="2" x14ac:dyDescent="0.25">
      <c r="A722" s="27">
        <v>520</v>
      </c>
      <c r="B722" s="28">
        <v>44449.295694444445</v>
      </c>
      <c r="C722" s="28">
        <v>44449.300497685188</v>
      </c>
      <c r="D722" s="2" t="s">
        <v>1037</v>
      </c>
      <c r="E722" s="27">
        <v>100</v>
      </c>
      <c r="F722" s="27">
        <v>415</v>
      </c>
      <c r="G722" s="27">
        <v>1</v>
      </c>
      <c r="H722" s="28">
        <v>44449.30051228009</v>
      </c>
      <c r="I722" s="2" t="s">
        <v>1038</v>
      </c>
      <c r="J722" s="27">
        <v>43.147903442382813</v>
      </c>
      <c r="K722" s="27">
        <v>12.109695434570313</v>
      </c>
      <c r="L722" s="2" t="s">
        <v>15</v>
      </c>
      <c r="M722" s="2" t="s">
        <v>16</v>
      </c>
      <c r="N722" s="3">
        <v>6</v>
      </c>
      <c r="O722" s="27" t="s">
        <v>1427</v>
      </c>
      <c r="P722" s="27" t="s">
        <v>1427</v>
      </c>
      <c r="Q722" s="27" t="s">
        <v>1427</v>
      </c>
      <c r="R722" s="27">
        <f t="shared" si="48"/>
        <v>0</v>
      </c>
      <c r="S722" s="27"/>
      <c r="T722" s="27"/>
      <c r="U722" s="27"/>
      <c r="V722" s="27"/>
      <c r="W722" s="27"/>
      <c r="X722" s="27"/>
      <c r="Y722" s="27"/>
      <c r="Z722" s="27" t="s">
        <v>2273</v>
      </c>
      <c r="AA722" s="27" t="s">
        <v>2274</v>
      </c>
      <c r="AB722" s="27" t="s">
        <v>2275</v>
      </c>
      <c r="AC722" s="27">
        <f t="shared" si="49"/>
        <v>3</v>
      </c>
      <c r="AD722" s="27"/>
      <c r="AE722" s="27">
        <v>1</v>
      </c>
      <c r="AF722" s="27">
        <v>2</v>
      </c>
      <c r="AG722" s="27"/>
      <c r="AH722" s="27"/>
      <c r="AI722" s="27"/>
      <c r="AJ722" s="27"/>
      <c r="AK722" s="27"/>
      <c r="AL722" s="29">
        <v>0</v>
      </c>
      <c r="AM722" s="29">
        <v>0</v>
      </c>
      <c r="AN722" s="29">
        <v>4</v>
      </c>
      <c r="AO722" s="29">
        <v>8</v>
      </c>
      <c r="AP722" s="29">
        <v>6</v>
      </c>
      <c r="AQ722" s="29">
        <v>7</v>
      </c>
      <c r="AR722" s="29">
        <v>3</v>
      </c>
      <c r="AS722" s="29">
        <v>5</v>
      </c>
      <c r="AT722" s="29">
        <f t="shared" si="50"/>
        <v>5.5</v>
      </c>
      <c r="AU722" s="29">
        <v>3</v>
      </c>
      <c r="AV722" s="29">
        <v>4</v>
      </c>
      <c r="AW722" s="29">
        <v>1</v>
      </c>
      <c r="AX722" s="29">
        <v>52</v>
      </c>
      <c r="AY722" s="29">
        <v>1</v>
      </c>
      <c r="AZ722" s="27" t="s">
        <v>1427</v>
      </c>
      <c r="BA722" s="27">
        <v>31</v>
      </c>
      <c r="BB722" s="27">
        <v>0</v>
      </c>
      <c r="BC722" s="27">
        <v>0</v>
      </c>
      <c r="BD722" s="27">
        <v>1</v>
      </c>
      <c r="BE722" s="27">
        <v>0</v>
      </c>
      <c r="BF722" s="27" t="s">
        <v>2932</v>
      </c>
      <c r="BG722" s="27">
        <v>167</v>
      </c>
      <c r="BH722" s="27" t="s">
        <v>1427</v>
      </c>
      <c r="BI722" s="27">
        <v>3</v>
      </c>
      <c r="BJ722" s="27" t="s">
        <v>1427</v>
      </c>
      <c r="BK722" s="27" t="s">
        <v>1427</v>
      </c>
      <c r="BL722" s="27" t="s">
        <v>1427</v>
      </c>
      <c r="BM722" s="27" t="s">
        <v>1427</v>
      </c>
      <c r="BN722" s="27">
        <v>4</v>
      </c>
      <c r="BO722" s="29">
        <v>3</v>
      </c>
      <c r="BP722" s="27">
        <v>60</v>
      </c>
      <c r="BQ722" s="27">
        <v>0</v>
      </c>
      <c r="BR722" s="27" t="s">
        <v>1427</v>
      </c>
      <c r="BS722" s="27">
        <v>1</v>
      </c>
      <c r="BT722" s="27">
        <v>1</v>
      </c>
      <c r="BU722" s="29">
        <v>2</v>
      </c>
    </row>
    <row r="723" spans="1:73" ht="45" hidden="1" outlineLevel="2" x14ac:dyDescent="0.25">
      <c r="A723" s="27">
        <v>522</v>
      </c>
      <c r="B723" s="28">
        <v>44449.369814814818</v>
      </c>
      <c r="C723" s="28">
        <v>44449.37841435185</v>
      </c>
      <c r="D723" s="2" t="s">
        <v>1041</v>
      </c>
      <c r="E723" s="27">
        <v>100</v>
      </c>
      <c r="F723" s="27">
        <v>742</v>
      </c>
      <c r="G723" s="27">
        <v>1</v>
      </c>
      <c r="H723" s="28">
        <v>44449.378424722221</v>
      </c>
      <c r="I723" s="2" t="s">
        <v>1042</v>
      </c>
      <c r="J723" s="27">
        <v>45.40960693359375</v>
      </c>
      <c r="K723" s="27">
        <v>11.894699096679688</v>
      </c>
      <c r="L723" s="2" t="s">
        <v>15</v>
      </c>
      <c r="M723" s="2" t="s">
        <v>16</v>
      </c>
      <c r="N723" s="3">
        <v>6</v>
      </c>
      <c r="O723" s="27" t="s">
        <v>1427</v>
      </c>
      <c r="P723" s="27" t="s">
        <v>1427</v>
      </c>
      <c r="Q723" s="27" t="s">
        <v>1427</v>
      </c>
      <c r="R723" s="27">
        <f t="shared" si="48"/>
        <v>0</v>
      </c>
      <c r="S723" s="27"/>
      <c r="T723" s="27"/>
      <c r="U723" s="27"/>
      <c r="V723" s="27"/>
      <c r="W723" s="27"/>
      <c r="X723" s="27"/>
      <c r="Y723" s="27"/>
      <c r="Z723" s="27" t="s">
        <v>1443</v>
      </c>
      <c r="AA723" s="27" t="s">
        <v>2276</v>
      </c>
      <c r="AB723" s="27" t="s">
        <v>2277</v>
      </c>
      <c r="AC723" s="27">
        <f t="shared" si="49"/>
        <v>3</v>
      </c>
      <c r="AD723" s="27">
        <v>1</v>
      </c>
      <c r="AE723" s="27"/>
      <c r="AF723" s="27"/>
      <c r="AG723" s="27"/>
      <c r="AH723" s="27"/>
      <c r="AI723" s="27">
        <v>1</v>
      </c>
      <c r="AJ723" s="27"/>
      <c r="AK723" s="27">
        <v>1</v>
      </c>
      <c r="AL723" s="29">
        <v>0</v>
      </c>
      <c r="AM723" s="29">
        <v>0</v>
      </c>
      <c r="AN723" s="29">
        <v>7</v>
      </c>
      <c r="AO723" s="29">
        <v>8</v>
      </c>
      <c r="AP723" s="29">
        <v>7</v>
      </c>
      <c r="AQ723" s="29">
        <v>8</v>
      </c>
      <c r="AR723" s="29">
        <v>8</v>
      </c>
      <c r="AS723" s="29">
        <v>8</v>
      </c>
      <c r="AT723" s="29">
        <f t="shared" si="50"/>
        <v>7.666666666666667</v>
      </c>
      <c r="AU723" s="29">
        <v>6</v>
      </c>
      <c r="AV723" s="29">
        <v>7</v>
      </c>
      <c r="AW723" s="29">
        <v>1</v>
      </c>
      <c r="AX723" s="29">
        <v>45</v>
      </c>
      <c r="AY723" s="29">
        <v>1</v>
      </c>
      <c r="AZ723" s="27" t="s">
        <v>1427</v>
      </c>
      <c r="BA723" s="27">
        <v>67</v>
      </c>
      <c r="BB723" s="27">
        <v>1</v>
      </c>
      <c r="BC723" s="27">
        <v>0</v>
      </c>
      <c r="BD723" s="27">
        <v>0</v>
      </c>
      <c r="BE723" s="27">
        <v>0</v>
      </c>
      <c r="BF723" s="27" t="s">
        <v>2935</v>
      </c>
      <c r="BG723" s="27">
        <v>167</v>
      </c>
      <c r="BH723" s="27" t="s">
        <v>1427</v>
      </c>
      <c r="BI723" s="27">
        <v>3</v>
      </c>
      <c r="BJ723" s="27" t="s">
        <v>1427</v>
      </c>
      <c r="BK723" s="27" t="s">
        <v>1427</v>
      </c>
      <c r="BL723" s="27" t="s">
        <v>1427</v>
      </c>
      <c r="BM723" s="27" t="s">
        <v>1427</v>
      </c>
      <c r="BN723" s="27">
        <v>3</v>
      </c>
      <c r="BO723" s="29">
        <v>3</v>
      </c>
      <c r="BP723" s="27">
        <v>60</v>
      </c>
      <c r="BQ723" s="27">
        <v>0</v>
      </c>
      <c r="BR723" s="27" t="s">
        <v>1427</v>
      </c>
      <c r="BS723" s="27">
        <v>1</v>
      </c>
      <c r="BT723" s="27">
        <v>0</v>
      </c>
      <c r="BU723" s="29">
        <v>2</v>
      </c>
    </row>
    <row r="724" spans="1:73" ht="30" hidden="1" outlineLevel="2" x14ac:dyDescent="0.25">
      <c r="A724" s="27">
        <v>532</v>
      </c>
      <c r="B724" s="28">
        <v>44449.615347222221</v>
      </c>
      <c r="C724" s="28">
        <v>44449.618206018517</v>
      </c>
      <c r="D724" s="2" t="s">
        <v>1061</v>
      </c>
      <c r="E724" s="27">
        <v>100</v>
      </c>
      <c r="F724" s="27">
        <v>247</v>
      </c>
      <c r="G724" s="27">
        <v>1</v>
      </c>
      <c r="H724" s="28">
        <v>44449.61823104167</v>
      </c>
      <c r="I724" s="2" t="s">
        <v>1062</v>
      </c>
      <c r="J724" s="27">
        <v>45.436599731445313</v>
      </c>
      <c r="K724" s="27">
        <v>12.332992553710938</v>
      </c>
      <c r="L724" s="2" t="s">
        <v>15</v>
      </c>
      <c r="M724" s="2" t="s">
        <v>16</v>
      </c>
      <c r="N724" s="3">
        <v>6</v>
      </c>
      <c r="O724" s="27" t="s">
        <v>1427</v>
      </c>
      <c r="P724" s="27" t="s">
        <v>1427</v>
      </c>
      <c r="Q724" s="27" t="s">
        <v>1427</v>
      </c>
      <c r="R724" s="27">
        <f t="shared" si="48"/>
        <v>0</v>
      </c>
      <c r="S724" s="27"/>
      <c r="T724" s="27"/>
      <c r="U724" s="27"/>
      <c r="V724" s="27"/>
      <c r="W724" s="27"/>
      <c r="X724" s="27"/>
      <c r="Y724" s="27"/>
      <c r="Z724" s="27" t="s">
        <v>2299</v>
      </c>
      <c r="AA724" s="27" t="s">
        <v>2300</v>
      </c>
      <c r="AB724" s="27" t="s">
        <v>2301</v>
      </c>
      <c r="AC724" s="27">
        <f t="shared" si="49"/>
        <v>3</v>
      </c>
      <c r="AD724" s="27"/>
      <c r="AE724" s="27">
        <v>1</v>
      </c>
      <c r="AF724" s="27">
        <v>2</v>
      </c>
      <c r="AG724" s="27"/>
      <c r="AH724" s="27"/>
      <c r="AI724" s="27"/>
      <c r="AJ724" s="27"/>
      <c r="AK724" s="27"/>
      <c r="AL724" s="29">
        <v>0</v>
      </c>
      <c r="AM724" s="29">
        <v>0</v>
      </c>
      <c r="AN724" s="29">
        <v>5</v>
      </c>
      <c r="AO724" s="29">
        <v>8</v>
      </c>
      <c r="AP724" s="29">
        <v>9</v>
      </c>
      <c r="AQ724" s="29">
        <v>9</v>
      </c>
      <c r="AR724" s="29">
        <v>9</v>
      </c>
      <c r="AS724" s="29">
        <v>10</v>
      </c>
      <c r="AT724" s="29">
        <f t="shared" si="50"/>
        <v>8.3333333333333339</v>
      </c>
      <c r="AU724" s="29">
        <v>7</v>
      </c>
      <c r="AV724" s="29">
        <v>8</v>
      </c>
      <c r="AW724" s="29">
        <v>1</v>
      </c>
      <c r="AX724" s="29">
        <v>20</v>
      </c>
      <c r="AY724" s="29">
        <v>1</v>
      </c>
      <c r="AZ724" s="27" t="s">
        <v>1427</v>
      </c>
      <c r="BA724" s="27">
        <v>100</v>
      </c>
      <c r="BB724" s="27">
        <v>1</v>
      </c>
      <c r="BC724" s="27">
        <v>0</v>
      </c>
      <c r="BD724" s="27">
        <v>0</v>
      </c>
      <c r="BE724" s="27">
        <v>0</v>
      </c>
      <c r="BF724" s="27" t="s">
        <v>2861</v>
      </c>
      <c r="BG724" s="27">
        <v>164</v>
      </c>
      <c r="BH724" s="27" t="s">
        <v>1427</v>
      </c>
      <c r="BI724" s="27">
        <v>3</v>
      </c>
      <c r="BJ724" s="27">
        <v>18</v>
      </c>
      <c r="BK724" s="27" t="s">
        <v>3103</v>
      </c>
      <c r="BL724" s="27" t="s">
        <v>1427</v>
      </c>
      <c r="BM724" s="27" t="s">
        <v>1427</v>
      </c>
      <c r="BN724" s="27">
        <v>5</v>
      </c>
      <c r="BO724" s="29">
        <v>3</v>
      </c>
      <c r="BP724" s="27">
        <v>90</v>
      </c>
      <c r="BQ724" s="27">
        <v>0</v>
      </c>
      <c r="BR724" s="27" t="s">
        <v>1427</v>
      </c>
      <c r="BS724" s="27">
        <v>1</v>
      </c>
      <c r="BT724" s="27">
        <v>1</v>
      </c>
      <c r="BU724" s="29">
        <v>4</v>
      </c>
    </row>
    <row r="725" spans="1:73" ht="30" hidden="1" outlineLevel="2" x14ac:dyDescent="0.25">
      <c r="A725" s="27">
        <v>546</v>
      </c>
      <c r="B725" s="28">
        <v>44449.984120370369</v>
      </c>
      <c r="C725" s="28">
        <v>44449.986250000002</v>
      </c>
      <c r="D725" s="2" t="s">
        <v>1089</v>
      </c>
      <c r="E725" s="27">
        <v>100</v>
      </c>
      <c r="F725" s="27">
        <v>184</v>
      </c>
      <c r="G725" s="27">
        <v>1</v>
      </c>
      <c r="H725" s="28">
        <v>44449.986259502315</v>
      </c>
      <c r="I725" s="2" t="s">
        <v>1090</v>
      </c>
      <c r="J725" s="27">
        <v>45.472198486328125</v>
      </c>
      <c r="K725" s="27">
        <v>9.19219970703125</v>
      </c>
      <c r="L725" s="2" t="s">
        <v>15</v>
      </c>
      <c r="M725" s="2" t="s">
        <v>16</v>
      </c>
      <c r="N725" s="3">
        <v>6</v>
      </c>
      <c r="O725" s="27" t="s">
        <v>1427</v>
      </c>
      <c r="P725" s="27" t="s">
        <v>1427</v>
      </c>
      <c r="Q725" s="27" t="s">
        <v>1427</v>
      </c>
      <c r="R725" s="27">
        <f t="shared" si="48"/>
        <v>0</v>
      </c>
      <c r="S725" s="27"/>
      <c r="T725" s="27"/>
      <c r="U725" s="27"/>
      <c r="V725" s="27"/>
      <c r="W725" s="27"/>
      <c r="X725" s="27"/>
      <c r="Y725" s="27"/>
      <c r="Z725" s="27" t="s">
        <v>2319</v>
      </c>
      <c r="AA725" s="27" t="s">
        <v>2320</v>
      </c>
      <c r="AB725" s="27" t="s">
        <v>2321</v>
      </c>
      <c r="AC725" s="27">
        <f t="shared" si="49"/>
        <v>3</v>
      </c>
      <c r="AD725" s="27"/>
      <c r="AE725" s="27"/>
      <c r="AF725" s="27">
        <v>2</v>
      </c>
      <c r="AG725" s="27"/>
      <c r="AH725" s="27"/>
      <c r="AI725" s="27">
        <v>1</v>
      </c>
      <c r="AJ725" s="27"/>
      <c r="AK725" s="27"/>
      <c r="AL725" s="29">
        <v>0</v>
      </c>
      <c r="AM725" s="29">
        <v>0</v>
      </c>
      <c r="AN725" s="29">
        <v>1</v>
      </c>
      <c r="AO725" s="29">
        <v>4</v>
      </c>
      <c r="AP725" s="29">
        <v>4</v>
      </c>
      <c r="AQ725" s="29">
        <v>8</v>
      </c>
      <c r="AR725" s="29">
        <v>10</v>
      </c>
      <c r="AS725" s="29">
        <v>10</v>
      </c>
      <c r="AT725" s="29">
        <f t="shared" si="50"/>
        <v>6.166666666666667</v>
      </c>
      <c r="AU725" s="29">
        <v>7</v>
      </c>
      <c r="AV725" s="29">
        <v>9</v>
      </c>
      <c r="AW725" s="29">
        <v>1</v>
      </c>
      <c r="AX725" s="29">
        <v>32</v>
      </c>
      <c r="AY725" s="29">
        <v>1</v>
      </c>
      <c r="AZ725" s="27" t="s">
        <v>1427</v>
      </c>
      <c r="BA725" s="27">
        <v>67</v>
      </c>
      <c r="BB725" s="27">
        <v>1</v>
      </c>
      <c r="BC725" s="27">
        <v>0</v>
      </c>
      <c r="BD725" s="27">
        <v>0</v>
      </c>
      <c r="BE725" s="27">
        <v>0</v>
      </c>
      <c r="BF725" s="27" t="s">
        <v>2809</v>
      </c>
      <c r="BG725" s="27">
        <v>173</v>
      </c>
      <c r="BH725" s="27" t="s">
        <v>2949</v>
      </c>
      <c r="BI725" s="27">
        <v>3</v>
      </c>
      <c r="BJ725" s="27" t="s">
        <v>1427</v>
      </c>
      <c r="BK725" s="27" t="s">
        <v>1427</v>
      </c>
      <c r="BL725" s="27" t="s">
        <v>1427</v>
      </c>
      <c r="BM725" s="27" t="s">
        <v>1427</v>
      </c>
      <c r="BN725" s="27">
        <v>3</v>
      </c>
      <c r="BO725" s="29">
        <v>2</v>
      </c>
      <c r="BP725" s="27">
        <v>120</v>
      </c>
      <c r="BQ725" s="27">
        <v>0</v>
      </c>
      <c r="BR725" s="27" t="s">
        <v>1427</v>
      </c>
      <c r="BS725" s="27">
        <v>1</v>
      </c>
      <c r="BT725" s="27">
        <v>1</v>
      </c>
      <c r="BU725" s="29">
        <v>2</v>
      </c>
    </row>
    <row r="726" spans="1:73" ht="45" hidden="1" outlineLevel="2" x14ac:dyDescent="0.25">
      <c r="A726" s="27">
        <v>550</v>
      </c>
      <c r="B726" s="28">
        <v>44450.082777777781</v>
      </c>
      <c r="C726" s="28">
        <v>44450.084861111114</v>
      </c>
      <c r="D726" s="2" t="s">
        <v>1097</v>
      </c>
      <c r="E726" s="27">
        <v>100</v>
      </c>
      <c r="F726" s="27">
        <v>179</v>
      </c>
      <c r="G726" s="27">
        <v>1</v>
      </c>
      <c r="H726" s="28">
        <v>44450.08486934028</v>
      </c>
      <c r="I726" s="2" t="s">
        <v>1098</v>
      </c>
      <c r="J726" s="27">
        <v>38.130203247070313</v>
      </c>
      <c r="K726" s="27">
        <v>13.328994750976563</v>
      </c>
      <c r="L726" s="2" t="s">
        <v>15</v>
      </c>
      <c r="M726" s="2" t="s">
        <v>16</v>
      </c>
      <c r="N726" s="3">
        <v>6</v>
      </c>
      <c r="O726" s="27" t="s">
        <v>1427</v>
      </c>
      <c r="P726" s="27" t="s">
        <v>1427</v>
      </c>
      <c r="Q726" s="27" t="s">
        <v>1427</v>
      </c>
      <c r="R726" s="27">
        <f t="shared" si="48"/>
        <v>0</v>
      </c>
      <c r="S726" s="27"/>
      <c r="T726" s="27"/>
      <c r="U726" s="27"/>
      <c r="V726" s="27"/>
      <c r="W726" s="27"/>
      <c r="X726" s="27"/>
      <c r="Y726" s="27"/>
      <c r="Z726" s="27" t="s">
        <v>1441</v>
      </c>
      <c r="AA726" s="27" t="s">
        <v>1589</v>
      </c>
      <c r="AB726" s="27" t="s">
        <v>1442</v>
      </c>
      <c r="AC726" s="27">
        <f t="shared" si="49"/>
        <v>3</v>
      </c>
      <c r="AD726" s="27"/>
      <c r="AE726" s="27">
        <v>3</v>
      </c>
      <c r="AF726" s="27"/>
      <c r="AG726" s="27"/>
      <c r="AH726" s="27"/>
      <c r="AI726" s="27"/>
      <c r="AJ726" s="27"/>
      <c r="AK726" s="27"/>
      <c r="AL726" s="29">
        <v>0</v>
      </c>
      <c r="AM726" s="29">
        <v>0</v>
      </c>
      <c r="AN726" s="29">
        <v>8</v>
      </c>
      <c r="AO726" s="29">
        <v>8</v>
      </c>
      <c r="AP726" s="29">
        <v>8</v>
      </c>
      <c r="AQ726" s="29">
        <v>7</v>
      </c>
      <c r="AR726" s="29">
        <v>4</v>
      </c>
      <c r="AS726" s="29">
        <v>10</v>
      </c>
      <c r="AT726" s="29">
        <f t="shared" si="50"/>
        <v>7.5</v>
      </c>
      <c r="AU726" s="29">
        <v>5</v>
      </c>
      <c r="AV726" s="29">
        <v>5</v>
      </c>
      <c r="AW726" s="29">
        <v>0</v>
      </c>
      <c r="AX726" s="29">
        <v>35</v>
      </c>
      <c r="AY726" s="29">
        <v>1</v>
      </c>
      <c r="AZ726" s="27" t="s">
        <v>1427</v>
      </c>
      <c r="BA726" s="27">
        <v>1</v>
      </c>
      <c r="BB726" s="27">
        <v>0</v>
      </c>
      <c r="BC726" s="27">
        <v>0</v>
      </c>
      <c r="BD726" s="27">
        <v>0</v>
      </c>
      <c r="BE726" s="27">
        <v>1</v>
      </c>
      <c r="BF726" s="27" t="s">
        <v>2952</v>
      </c>
      <c r="BG726" s="27">
        <v>167</v>
      </c>
      <c r="BH726" s="27" t="s">
        <v>1427</v>
      </c>
      <c r="BI726" s="27">
        <v>5</v>
      </c>
      <c r="BJ726" s="27">
        <v>13</v>
      </c>
      <c r="BK726" s="27" t="s">
        <v>1427</v>
      </c>
      <c r="BL726" s="27">
        <v>116</v>
      </c>
      <c r="BM726" s="27" t="s">
        <v>3158</v>
      </c>
      <c r="BN726" s="27">
        <v>4</v>
      </c>
      <c r="BO726" s="29">
        <v>3</v>
      </c>
      <c r="BP726" s="27">
        <v>120</v>
      </c>
      <c r="BQ726" s="27">
        <v>0</v>
      </c>
      <c r="BR726" s="27" t="s">
        <v>1427</v>
      </c>
      <c r="BS726" s="27">
        <v>1</v>
      </c>
      <c r="BT726" s="27">
        <v>1</v>
      </c>
      <c r="BU726" s="29">
        <v>3</v>
      </c>
    </row>
    <row r="727" spans="1:73" ht="30" hidden="1" outlineLevel="2" x14ac:dyDescent="0.25">
      <c r="A727" s="27">
        <v>566</v>
      </c>
      <c r="B727" s="28">
        <v>44450.191111111111</v>
      </c>
      <c r="C727" s="28">
        <v>44450.1953587963</v>
      </c>
      <c r="D727" s="2" t="s">
        <v>1129</v>
      </c>
      <c r="E727" s="27">
        <v>100</v>
      </c>
      <c r="F727" s="27">
        <v>366</v>
      </c>
      <c r="G727" s="27">
        <v>1</v>
      </c>
      <c r="H727" s="28">
        <v>44450.195366377317</v>
      </c>
      <c r="I727" s="2" t="s">
        <v>1130</v>
      </c>
      <c r="J727" s="27">
        <v>45.40960693359375</v>
      </c>
      <c r="K727" s="27">
        <v>11.894699096679688</v>
      </c>
      <c r="L727" s="2" t="s">
        <v>15</v>
      </c>
      <c r="M727" s="2" t="s">
        <v>16</v>
      </c>
      <c r="N727" s="3">
        <v>6</v>
      </c>
      <c r="O727" s="27" t="s">
        <v>1427</v>
      </c>
      <c r="P727" s="27" t="s">
        <v>1427</v>
      </c>
      <c r="Q727" s="27" t="s">
        <v>1427</v>
      </c>
      <c r="R727" s="27">
        <f t="shared" si="48"/>
        <v>0</v>
      </c>
      <c r="S727" s="27"/>
      <c r="T727" s="27"/>
      <c r="U727" s="27"/>
      <c r="V727" s="27"/>
      <c r="W727" s="27"/>
      <c r="X727" s="27"/>
      <c r="Y727" s="27"/>
      <c r="Z727" s="27" t="s">
        <v>2347</v>
      </c>
      <c r="AA727" s="27" t="s">
        <v>2348</v>
      </c>
      <c r="AB727" s="27" t="s">
        <v>2349</v>
      </c>
      <c r="AC727" s="27">
        <f t="shared" si="49"/>
        <v>3</v>
      </c>
      <c r="AD727" s="27">
        <v>1</v>
      </c>
      <c r="AE727" s="27"/>
      <c r="AF727" s="27"/>
      <c r="AG727" s="27"/>
      <c r="AH727" s="27"/>
      <c r="AI727" s="27">
        <v>1</v>
      </c>
      <c r="AJ727" s="27"/>
      <c r="AK727" s="27">
        <v>1</v>
      </c>
      <c r="AL727" s="29">
        <v>0</v>
      </c>
      <c r="AM727" s="29">
        <v>0</v>
      </c>
      <c r="AN727" s="29">
        <v>6</v>
      </c>
      <c r="AO727" s="29">
        <v>4</v>
      </c>
      <c r="AP727" s="29">
        <v>10</v>
      </c>
      <c r="AQ727" s="29">
        <v>7</v>
      </c>
      <c r="AR727" s="29">
        <v>5</v>
      </c>
      <c r="AS727" s="29">
        <v>3</v>
      </c>
      <c r="AT727" s="29">
        <f t="shared" si="50"/>
        <v>5.833333333333333</v>
      </c>
      <c r="AU727" s="29">
        <v>8</v>
      </c>
      <c r="AV727" s="29">
        <v>8</v>
      </c>
      <c r="AW727" s="29">
        <v>1</v>
      </c>
      <c r="AX727" s="29">
        <v>19</v>
      </c>
      <c r="AY727" s="29">
        <v>1</v>
      </c>
      <c r="AZ727" s="27" t="s">
        <v>1427</v>
      </c>
      <c r="BA727" s="27">
        <v>67</v>
      </c>
      <c r="BB727" s="27">
        <v>1</v>
      </c>
      <c r="BC727" s="27">
        <v>0</v>
      </c>
      <c r="BD727" s="27">
        <v>0</v>
      </c>
      <c r="BE727" s="27">
        <v>0</v>
      </c>
      <c r="BF727" s="27" t="s">
        <v>2602</v>
      </c>
      <c r="BG727" s="27">
        <v>164</v>
      </c>
      <c r="BH727" s="27" t="s">
        <v>1427</v>
      </c>
      <c r="BI727" s="27">
        <v>3</v>
      </c>
      <c r="BJ727" s="27">
        <v>16</v>
      </c>
      <c r="BK727" s="27" t="s">
        <v>1427</v>
      </c>
      <c r="BL727" s="27" t="s">
        <v>1427</v>
      </c>
      <c r="BM727" s="27" t="s">
        <v>1427</v>
      </c>
      <c r="BN727" s="27">
        <v>3</v>
      </c>
      <c r="BO727" s="29">
        <v>2</v>
      </c>
      <c r="BP727" s="27">
        <v>100</v>
      </c>
      <c r="BQ727" s="27">
        <v>0</v>
      </c>
      <c r="BR727" s="27" t="s">
        <v>1427</v>
      </c>
      <c r="BS727" s="27">
        <v>1</v>
      </c>
      <c r="BT727" s="27">
        <v>0</v>
      </c>
      <c r="BU727" s="29">
        <v>2</v>
      </c>
    </row>
    <row r="728" spans="1:73" ht="30" hidden="1" outlineLevel="2" x14ac:dyDescent="0.25">
      <c r="A728" s="27">
        <v>568</v>
      </c>
      <c r="B728" s="28">
        <v>44450.223553240743</v>
      </c>
      <c r="C728" s="28">
        <v>44450.227222222224</v>
      </c>
      <c r="D728" s="2" t="s">
        <v>1133</v>
      </c>
      <c r="E728" s="27">
        <v>100</v>
      </c>
      <c r="F728" s="27">
        <v>317</v>
      </c>
      <c r="G728" s="27">
        <v>1</v>
      </c>
      <c r="H728" s="28">
        <v>44450.227232430552</v>
      </c>
      <c r="I728" s="2" t="s">
        <v>1134</v>
      </c>
      <c r="J728" s="27">
        <v>43.147903442382813</v>
      </c>
      <c r="K728" s="27">
        <v>12.109695434570313</v>
      </c>
      <c r="L728" s="2" t="s">
        <v>15</v>
      </c>
      <c r="M728" s="2" t="s">
        <v>16</v>
      </c>
      <c r="N728" s="3">
        <v>6</v>
      </c>
      <c r="O728" s="27" t="s">
        <v>1427</v>
      </c>
      <c r="P728" s="27" t="s">
        <v>1427</v>
      </c>
      <c r="Q728" s="27" t="s">
        <v>1427</v>
      </c>
      <c r="R728" s="27">
        <f t="shared" si="48"/>
        <v>0</v>
      </c>
      <c r="S728" s="27"/>
      <c r="T728" s="27"/>
      <c r="U728" s="27"/>
      <c r="V728" s="27"/>
      <c r="W728" s="27"/>
      <c r="X728" s="27"/>
      <c r="Y728" s="27"/>
      <c r="Z728" s="27" t="s">
        <v>1946</v>
      </c>
      <c r="AA728" s="27" t="s">
        <v>2353</v>
      </c>
      <c r="AB728" s="27" t="s">
        <v>2354</v>
      </c>
      <c r="AC728" s="27">
        <f t="shared" si="49"/>
        <v>3</v>
      </c>
      <c r="AD728" s="27">
        <v>1</v>
      </c>
      <c r="AE728" s="27"/>
      <c r="AF728" s="27"/>
      <c r="AG728" s="27"/>
      <c r="AH728" s="27"/>
      <c r="AI728" s="27"/>
      <c r="AJ728" s="27">
        <v>1</v>
      </c>
      <c r="AK728" s="27">
        <v>1</v>
      </c>
      <c r="AL728" s="29">
        <v>0</v>
      </c>
      <c r="AM728" s="29">
        <v>0</v>
      </c>
      <c r="AN728" s="29">
        <v>1</v>
      </c>
      <c r="AO728" s="29">
        <v>3</v>
      </c>
      <c r="AP728" s="29">
        <v>1</v>
      </c>
      <c r="AQ728" s="29">
        <v>2</v>
      </c>
      <c r="AR728" s="29">
        <v>1</v>
      </c>
      <c r="AS728" s="29">
        <v>10</v>
      </c>
      <c r="AT728" s="29">
        <f t="shared" si="50"/>
        <v>3</v>
      </c>
      <c r="AU728" s="29">
        <v>2</v>
      </c>
      <c r="AV728" s="29">
        <v>5</v>
      </c>
      <c r="AW728" s="29">
        <v>0</v>
      </c>
      <c r="AX728" s="29">
        <v>49</v>
      </c>
      <c r="AY728" s="29">
        <v>1</v>
      </c>
      <c r="AZ728" s="27" t="s">
        <v>1427</v>
      </c>
      <c r="BA728" s="27">
        <v>107</v>
      </c>
      <c r="BB728" s="27">
        <v>1</v>
      </c>
      <c r="BC728" s="27">
        <v>0</v>
      </c>
      <c r="BD728" s="27">
        <v>0</v>
      </c>
      <c r="BE728" s="27">
        <v>0</v>
      </c>
      <c r="BF728" s="27" t="s">
        <v>2620</v>
      </c>
      <c r="BG728" s="27">
        <v>166</v>
      </c>
      <c r="BH728" s="27" t="s">
        <v>1427</v>
      </c>
      <c r="BI728" s="27">
        <v>7</v>
      </c>
      <c r="BJ728" s="27" t="s">
        <v>1427</v>
      </c>
      <c r="BK728" s="27" t="s">
        <v>1427</v>
      </c>
      <c r="BL728" s="27" t="s">
        <v>1427</v>
      </c>
      <c r="BM728" s="27" t="s">
        <v>1427</v>
      </c>
      <c r="BN728" s="27">
        <v>2</v>
      </c>
      <c r="BO728" s="29">
        <v>2</v>
      </c>
      <c r="BP728" s="27">
        <v>60</v>
      </c>
      <c r="BQ728" s="27">
        <v>0</v>
      </c>
      <c r="BR728" s="27" t="s">
        <v>1427</v>
      </c>
      <c r="BS728" s="27">
        <v>1</v>
      </c>
      <c r="BT728" s="27">
        <v>1</v>
      </c>
      <c r="BU728" s="29">
        <v>2</v>
      </c>
    </row>
    <row r="729" spans="1:73" ht="30" hidden="1" outlineLevel="2" x14ac:dyDescent="0.25">
      <c r="A729" s="27">
        <v>575</v>
      </c>
      <c r="B729" s="28">
        <v>44450.271261574075</v>
      </c>
      <c r="C729" s="28">
        <v>44450.303263888891</v>
      </c>
      <c r="D729" s="2" t="s">
        <v>1147</v>
      </c>
      <c r="E729" s="27">
        <v>100</v>
      </c>
      <c r="F729" s="27">
        <v>2765</v>
      </c>
      <c r="G729" s="27">
        <v>1</v>
      </c>
      <c r="H729" s="28">
        <v>44450.303272141202</v>
      </c>
      <c r="I729" s="2" t="s">
        <v>1148</v>
      </c>
      <c r="J729" s="27">
        <v>41.919906616210938</v>
      </c>
      <c r="K729" s="27">
        <v>-88.307502746582031</v>
      </c>
      <c r="L729" s="2" t="s">
        <v>15</v>
      </c>
      <c r="M729" s="2" t="s">
        <v>87</v>
      </c>
      <c r="N729" s="3">
        <v>6</v>
      </c>
      <c r="O729" s="27" t="s">
        <v>1427</v>
      </c>
      <c r="P729" s="27" t="s">
        <v>1427</v>
      </c>
      <c r="Q729" s="27" t="s">
        <v>1427</v>
      </c>
      <c r="R729" s="27">
        <f t="shared" si="48"/>
        <v>0</v>
      </c>
      <c r="S729" s="27"/>
      <c r="T729" s="27"/>
      <c r="U729" s="27"/>
      <c r="V729" s="27"/>
      <c r="W729" s="27"/>
      <c r="X729" s="27"/>
      <c r="Y729" s="27"/>
      <c r="Z729" s="27" t="s">
        <v>2361</v>
      </c>
      <c r="AA729" s="27" t="s">
        <v>2362</v>
      </c>
      <c r="AB729" s="27" t="s">
        <v>2363</v>
      </c>
      <c r="AC729" s="27">
        <f t="shared" si="49"/>
        <v>3</v>
      </c>
      <c r="AD729" s="27"/>
      <c r="AE729" s="27">
        <v>1</v>
      </c>
      <c r="AF729" s="27"/>
      <c r="AG729" s="27"/>
      <c r="AH729" s="27"/>
      <c r="AI729" s="27">
        <v>1</v>
      </c>
      <c r="AJ729" s="27">
        <v>1</v>
      </c>
      <c r="AK729" s="27"/>
      <c r="AL729" s="29">
        <v>0</v>
      </c>
      <c r="AM729" s="29">
        <v>0</v>
      </c>
      <c r="AN729" s="29">
        <v>9</v>
      </c>
      <c r="AO729" s="29">
        <v>9</v>
      </c>
      <c r="AP729" s="29">
        <v>7</v>
      </c>
      <c r="AQ729" s="29">
        <v>9</v>
      </c>
      <c r="AR729" s="29">
        <v>9</v>
      </c>
      <c r="AS729" s="29">
        <v>9</v>
      </c>
      <c r="AT729" s="29">
        <f t="shared" si="50"/>
        <v>8.6666666666666661</v>
      </c>
      <c r="AU729" s="29">
        <v>8</v>
      </c>
      <c r="AV729" s="29">
        <v>8</v>
      </c>
      <c r="AW729" s="29">
        <v>0</v>
      </c>
      <c r="AX729" s="29">
        <v>45</v>
      </c>
      <c r="AY729" s="29">
        <v>0</v>
      </c>
      <c r="AZ729" s="27" t="s">
        <v>3204</v>
      </c>
      <c r="BA729" s="27" t="s">
        <v>1427</v>
      </c>
      <c r="BB729" s="27">
        <v>0</v>
      </c>
      <c r="BC729" s="27">
        <v>0</v>
      </c>
      <c r="BD729" s="27">
        <v>0</v>
      </c>
      <c r="BE729" s="27">
        <v>0</v>
      </c>
      <c r="BF729" s="27" t="s">
        <v>1427</v>
      </c>
      <c r="BG729" s="27">
        <v>167</v>
      </c>
      <c r="BH729" s="27" t="s">
        <v>1427</v>
      </c>
      <c r="BI729" s="27">
        <v>3</v>
      </c>
      <c r="BJ729" s="27" t="s">
        <v>1427</v>
      </c>
      <c r="BK729" s="27" t="s">
        <v>1427</v>
      </c>
      <c r="BL729" s="27" t="s">
        <v>1427</v>
      </c>
      <c r="BM729" s="27" t="s">
        <v>1427</v>
      </c>
      <c r="BN729" s="27">
        <v>2</v>
      </c>
      <c r="BO729" s="29">
        <v>4</v>
      </c>
      <c r="BP729" s="27">
        <v>120</v>
      </c>
      <c r="BQ729" s="27">
        <v>0</v>
      </c>
      <c r="BR729" s="27" t="s">
        <v>1427</v>
      </c>
      <c r="BS729" s="27">
        <v>1</v>
      </c>
      <c r="BT729" s="27">
        <v>1</v>
      </c>
      <c r="BU729" s="29">
        <v>3</v>
      </c>
    </row>
    <row r="730" spans="1:73" ht="45" hidden="1" outlineLevel="2" x14ac:dyDescent="0.25">
      <c r="A730" s="27">
        <v>584</v>
      </c>
      <c r="B730" s="28">
        <v>44450.407442129632</v>
      </c>
      <c r="C730" s="28">
        <v>44450.413287037038</v>
      </c>
      <c r="D730" s="2" t="s">
        <v>1165</v>
      </c>
      <c r="E730" s="27">
        <v>100</v>
      </c>
      <c r="F730" s="27">
        <v>504</v>
      </c>
      <c r="G730" s="27">
        <v>1</v>
      </c>
      <c r="H730" s="28">
        <v>44450.413290046294</v>
      </c>
      <c r="I730" s="2" t="s">
        <v>1166</v>
      </c>
      <c r="J730" s="27">
        <v>45.559295654296875</v>
      </c>
      <c r="K730" s="27">
        <v>12.242904663085938</v>
      </c>
      <c r="L730" s="2" t="s">
        <v>15</v>
      </c>
      <c r="M730" s="2" t="s">
        <v>16</v>
      </c>
      <c r="N730" s="3">
        <v>6</v>
      </c>
      <c r="O730" s="27" t="s">
        <v>1427</v>
      </c>
      <c r="P730" s="27" t="s">
        <v>1427</v>
      </c>
      <c r="Q730" s="27" t="s">
        <v>1427</v>
      </c>
      <c r="R730" s="27">
        <f t="shared" si="48"/>
        <v>0</v>
      </c>
      <c r="S730" s="27"/>
      <c r="T730" s="27"/>
      <c r="U730" s="27"/>
      <c r="V730" s="27"/>
      <c r="W730" s="27"/>
      <c r="X730" s="27"/>
      <c r="Y730" s="27"/>
      <c r="Z730" s="27" t="s">
        <v>2373</v>
      </c>
      <c r="AA730" s="27" t="s">
        <v>2374</v>
      </c>
      <c r="AB730" s="27" t="s">
        <v>2375</v>
      </c>
      <c r="AC730" s="27">
        <f t="shared" si="49"/>
        <v>3</v>
      </c>
      <c r="AD730" s="27">
        <v>1</v>
      </c>
      <c r="AE730" s="27"/>
      <c r="AF730" s="27">
        <v>1</v>
      </c>
      <c r="AG730" s="27"/>
      <c r="AH730" s="27"/>
      <c r="AI730" s="27">
        <v>1</v>
      </c>
      <c r="AJ730" s="27"/>
      <c r="AK730" s="27"/>
      <c r="AL730" s="29">
        <v>0</v>
      </c>
      <c r="AM730" s="29">
        <v>0</v>
      </c>
      <c r="AN730" s="29">
        <v>6</v>
      </c>
      <c r="AO730" s="29">
        <v>10</v>
      </c>
      <c r="AP730" s="29">
        <v>7</v>
      </c>
      <c r="AQ730" s="29">
        <v>7</v>
      </c>
      <c r="AR730" s="29">
        <v>4</v>
      </c>
      <c r="AS730" s="29">
        <v>9</v>
      </c>
      <c r="AT730" s="29">
        <f t="shared" si="50"/>
        <v>7.166666666666667</v>
      </c>
      <c r="AU730" s="29">
        <v>7</v>
      </c>
      <c r="AV730" s="29">
        <v>8</v>
      </c>
      <c r="AW730" s="29">
        <v>1</v>
      </c>
      <c r="AX730" s="29">
        <v>24</v>
      </c>
      <c r="AY730" s="29">
        <v>1</v>
      </c>
      <c r="AZ730" s="27" t="s">
        <v>1427</v>
      </c>
      <c r="BA730" s="27">
        <v>100</v>
      </c>
      <c r="BB730" s="27">
        <v>1</v>
      </c>
      <c r="BC730" s="27">
        <v>0</v>
      </c>
      <c r="BD730" s="27">
        <v>0</v>
      </c>
      <c r="BE730" s="27">
        <v>0</v>
      </c>
      <c r="BF730" s="27" t="s">
        <v>2718</v>
      </c>
      <c r="BG730" s="27">
        <v>164</v>
      </c>
      <c r="BH730" s="27" t="s">
        <v>1427</v>
      </c>
      <c r="BI730" s="27">
        <v>4</v>
      </c>
      <c r="BJ730" s="27">
        <v>16</v>
      </c>
      <c r="BK730" s="27" t="s">
        <v>1427</v>
      </c>
      <c r="BL730" s="27">
        <v>110</v>
      </c>
      <c r="BM730" s="27" t="s">
        <v>1427</v>
      </c>
      <c r="BN730" s="27">
        <v>3</v>
      </c>
      <c r="BO730" s="29">
        <v>3</v>
      </c>
      <c r="BP730" s="27">
        <v>30</v>
      </c>
      <c r="BQ730" s="27">
        <v>0</v>
      </c>
      <c r="BR730" s="27" t="s">
        <v>1427</v>
      </c>
      <c r="BS730" s="27">
        <v>1</v>
      </c>
      <c r="BT730" s="27">
        <v>0</v>
      </c>
      <c r="BU730" s="29">
        <v>1</v>
      </c>
    </row>
    <row r="731" spans="1:73" ht="45" hidden="1" outlineLevel="2" x14ac:dyDescent="0.25">
      <c r="A731" s="27">
        <v>590</v>
      </c>
      <c r="B731" s="28">
        <v>44450.456400462965</v>
      </c>
      <c r="C731" s="28">
        <v>44450.461064814815</v>
      </c>
      <c r="D731" s="2" t="s">
        <v>1177</v>
      </c>
      <c r="E731" s="27">
        <v>100</v>
      </c>
      <c r="F731" s="27">
        <v>402</v>
      </c>
      <c r="G731" s="27">
        <v>1</v>
      </c>
      <c r="H731" s="28">
        <v>44450.461067523145</v>
      </c>
      <c r="I731" s="2" t="s">
        <v>1178</v>
      </c>
      <c r="J731" s="27">
        <v>45.403106689453125</v>
      </c>
      <c r="K731" s="27">
        <v>11.87469482421875</v>
      </c>
      <c r="L731" s="2" t="s">
        <v>15</v>
      </c>
      <c r="M731" s="2" t="s">
        <v>16</v>
      </c>
      <c r="N731" s="3">
        <v>6</v>
      </c>
      <c r="O731" s="27" t="s">
        <v>1427</v>
      </c>
      <c r="P731" s="27" t="s">
        <v>1427</v>
      </c>
      <c r="Q731" s="27" t="s">
        <v>1427</v>
      </c>
      <c r="R731" s="27">
        <f t="shared" si="48"/>
        <v>0</v>
      </c>
      <c r="S731" s="27"/>
      <c r="T731" s="27"/>
      <c r="U731" s="27"/>
      <c r="V731" s="27"/>
      <c r="W731" s="27"/>
      <c r="X731" s="27"/>
      <c r="Y731" s="27"/>
      <c r="Z731" s="27" t="s">
        <v>2384</v>
      </c>
      <c r="AA731" s="27" t="s">
        <v>2385</v>
      </c>
      <c r="AB731" s="27" t="s">
        <v>2386</v>
      </c>
      <c r="AC731" s="27">
        <f t="shared" si="49"/>
        <v>3</v>
      </c>
      <c r="AD731" s="27"/>
      <c r="AE731" s="27">
        <v>2</v>
      </c>
      <c r="AF731" s="27"/>
      <c r="AG731" s="27"/>
      <c r="AH731" s="27"/>
      <c r="AI731" s="27"/>
      <c r="AJ731" s="27"/>
      <c r="AK731" s="27">
        <v>1</v>
      </c>
      <c r="AL731" s="29">
        <v>0</v>
      </c>
      <c r="AM731" s="29">
        <v>0</v>
      </c>
      <c r="AN731" s="29">
        <v>8</v>
      </c>
      <c r="AO731" s="29">
        <v>10</v>
      </c>
      <c r="AP731" s="29">
        <v>10</v>
      </c>
      <c r="AQ731" s="29">
        <v>8</v>
      </c>
      <c r="AR731" s="29">
        <v>10</v>
      </c>
      <c r="AS731" s="29">
        <v>9</v>
      </c>
      <c r="AT731" s="29">
        <f t="shared" si="50"/>
        <v>9.1666666666666661</v>
      </c>
      <c r="AU731" s="29">
        <v>9</v>
      </c>
      <c r="AV731" s="29">
        <v>8</v>
      </c>
      <c r="AW731" s="29">
        <v>0</v>
      </c>
      <c r="AX731" s="29">
        <v>50</v>
      </c>
      <c r="AY731" s="29">
        <v>1</v>
      </c>
      <c r="AZ731" s="27" t="s">
        <v>1427</v>
      </c>
      <c r="BA731" s="27">
        <v>67</v>
      </c>
      <c r="BB731" s="27">
        <v>1</v>
      </c>
      <c r="BC731" s="27">
        <v>0</v>
      </c>
      <c r="BD731" s="27">
        <v>0</v>
      </c>
      <c r="BE731" s="27">
        <v>0</v>
      </c>
      <c r="BF731" s="27" t="s">
        <v>2970</v>
      </c>
      <c r="BG731" s="27">
        <v>167</v>
      </c>
      <c r="BH731" s="27" t="s">
        <v>1427</v>
      </c>
      <c r="BI731" s="27">
        <v>5</v>
      </c>
      <c r="BJ731" s="27">
        <v>7</v>
      </c>
      <c r="BK731" s="27" t="s">
        <v>1427</v>
      </c>
      <c r="BL731" s="27">
        <v>116</v>
      </c>
      <c r="BM731" s="27" t="s">
        <v>3162</v>
      </c>
      <c r="BN731" s="27">
        <v>4</v>
      </c>
      <c r="BO731" s="29">
        <v>3</v>
      </c>
      <c r="BP731" s="27">
        <v>60</v>
      </c>
      <c r="BQ731" s="27">
        <v>0</v>
      </c>
      <c r="BR731" s="27" t="s">
        <v>1427</v>
      </c>
      <c r="BS731" s="27">
        <v>1</v>
      </c>
      <c r="BT731" s="27">
        <v>1</v>
      </c>
      <c r="BU731" s="29">
        <v>1</v>
      </c>
    </row>
    <row r="732" spans="1:73" ht="30" hidden="1" outlineLevel="2" x14ac:dyDescent="0.25">
      <c r="A732" s="27">
        <v>593</v>
      </c>
      <c r="B732" s="28">
        <v>44450.471574074072</v>
      </c>
      <c r="C732" s="28">
        <v>44450.475358796299</v>
      </c>
      <c r="D732" s="2" t="s">
        <v>1183</v>
      </c>
      <c r="E732" s="27">
        <v>100</v>
      </c>
      <c r="F732" s="27">
        <v>327</v>
      </c>
      <c r="G732" s="27">
        <v>1</v>
      </c>
      <c r="H732" s="28">
        <v>44450.475365868057</v>
      </c>
      <c r="I732" s="2" t="s">
        <v>1184</v>
      </c>
      <c r="J732" s="27">
        <v>44.488006591796875</v>
      </c>
      <c r="K732" s="27">
        <v>11.375198364257813</v>
      </c>
      <c r="L732" s="2" t="s">
        <v>15</v>
      </c>
      <c r="M732" s="2" t="s">
        <v>16</v>
      </c>
      <c r="N732" s="3">
        <v>6</v>
      </c>
      <c r="O732" s="27" t="s">
        <v>1427</v>
      </c>
      <c r="P732" s="27" t="s">
        <v>1427</v>
      </c>
      <c r="Q732" s="27" t="s">
        <v>1427</v>
      </c>
      <c r="R732" s="27">
        <f t="shared" si="48"/>
        <v>0</v>
      </c>
      <c r="S732" s="27"/>
      <c r="T732" s="27"/>
      <c r="U732" s="27"/>
      <c r="V732" s="27"/>
      <c r="W732" s="27"/>
      <c r="X732" s="27"/>
      <c r="Y732" s="27"/>
      <c r="Z732" s="27" t="s">
        <v>2393</v>
      </c>
      <c r="AA732" s="27" t="s">
        <v>2394</v>
      </c>
      <c r="AB732" s="27" t="s">
        <v>2395</v>
      </c>
      <c r="AC732" s="27">
        <f t="shared" si="49"/>
        <v>3</v>
      </c>
      <c r="AD732" s="27"/>
      <c r="AE732" s="27"/>
      <c r="AF732" s="27"/>
      <c r="AG732" s="27"/>
      <c r="AH732" s="27"/>
      <c r="AI732" s="27"/>
      <c r="AJ732" s="27"/>
      <c r="AK732" s="27"/>
      <c r="AL732" s="29">
        <v>0</v>
      </c>
      <c r="AM732" s="29">
        <v>0</v>
      </c>
      <c r="AN732" s="29">
        <v>5</v>
      </c>
      <c r="AO732" s="29">
        <v>7</v>
      </c>
      <c r="AP732" s="29">
        <v>6</v>
      </c>
      <c r="AQ732" s="29">
        <v>7</v>
      </c>
      <c r="AR732" s="29">
        <v>5</v>
      </c>
      <c r="AS732" s="29">
        <v>5</v>
      </c>
      <c r="AT732" s="29">
        <f t="shared" si="50"/>
        <v>5.833333333333333</v>
      </c>
      <c r="AU732" s="29">
        <v>5</v>
      </c>
      <c r="AV732" s="29">
        <v>5</v>
      </c>
      <c r="AW732" s="29">
        <v>1</v>
      </c>
      <c r="AX732" s="29">
        <v>27</v>
      </c>
      <c r="AY732" s="29">
        <v>1</v>
      </c>
      <c r="AZ732" s="27" t="s">
        <v>1427</v>
      </c>
      <c r="BA732" s="27">
        <v>104</v>
      </c>
      <c r="BB732" s="27">
        <v>1</v>
      </c>
      <c r="BC732" s="27">
        <v>0</v>
      </c>
      <c r="BD732" s="27">
        <v>0</v>
      </c>
      <c r="BE732" s="27">
        <v>0</v>
      </c>
      <c r="BF732" s="27" t="s">
        <v>2971</v>
      </c>
      <c r="BG732" s="27">
        <v>173</v>
      </c>
      <c r="BH732" s="27" t="s">
        <v>2972</v>
      </c>
      <c r="BI732" s="27">
        <v>3</v>
      </c>
      <c r="BJ732" s="27" t="s">
        <v>1427</v>
      </c>
      <c r="BK732" s="27" t="s">
        <v>1427</v>
      </c>
      <c r="BL732" s="27" t="s">
        <v>1427</v>
      </c>
      <c r="BM732" s="27" t="s">
        <v>1427</v>
      </c>
      <c r="BN732" s="27">
        <v>1</v>
      </c>
      <c r="BO732" s="29">
        <v>2</v>
      </c>
      <c r="BP732" s="27">
        <v>60</v>
      </c>
      <c r="BQ732" s="27">
        <v>0</v>
      </c>
      <c r="BR732" s="27" t="s">
        <v>1427</v>
      </c>
      <c r="BS732" s="27">
        <v>1</v>
      </c>
      <c r="BT732" s="27">
        <v>1</v>
      </c>
      <c r="BU732" s="29">
        <v>2</v>
      </c>
    </row>
    <row r="733" spans="1:73" ht="30" hidden="1" outlineLevel="2" x14ac:dyDescent="0.25">
      <c r="A733" s="27">
        <v>606</v>
      </c>
      <c r="B733" s="28">
        <v>44450.596643518518</v>
      </c>
      <c r="C733" s="28">
        <v>44450.601921296293</v>
      </c>
      <c r="D733" s="2" t="s">
        <v>1209</v>
      </c>
      <c r="E733" s="27">
        <v>100</v>
      </c>
      <c r="F733" s="27">
        <v>456</v>
      </c>
      <c r="G733" s="27">
        <v>1</v>
      </c>
      <c r="H733" s="28">
        <v>44450.601932638892</v>
      </c>
      <c r="I733" s="2" t="s">
        <v>1210</v>
      </c>
      <c r="J733" s="27">
        <v>43.147903442382813</v>
      </c>
      <c r="K733" s="27">
        <v>12.109695434570313</v>
      </c>
      <c r="L733" s="2" t="s">
        <v>15</v>
      </c>
      <c r="M733" s="2" t="s">
        <v>16</v>
      </c>
      <c r="N733" s="3">
        <v>6</v>
      </c>
      <c r="O733" s="27" t="s">
        <v>1427</v>
      </c>
      <c r="P733" s="27" t="s">
        <v>1427</v>
      </c>
      <c r="Q733" s="27" t="s">
        <v>1427</v>
      </c>
      <c r="R733" s="27">
        <f t="shared" si="48"/>
        <v>0</v>
      </c>
      <c r="S733" s="27"/>
      <c r="T733" s="27"/>
      <c r="U733" s="27"/>
      <c r="V733" s="27"/>
      <c r="W733" s="27"/>
      <c r="X733" s="27"/>
      <c r="Y733" s="27"/>
      <c r="Z733" s="27" t="s">
        <v>2410</v>
      </c>
      <c r="AA733" s="27" t="s">
        <v>2411</v>
      </c>
      <c r="AB733" s="27" t="s">
        <v>2412</v>
      </c>
      <c r="AC733" s="27">
        <f t="shared" si="49"/>
        <v>3</v>
      </c>
      <c r="AD733" s="27">
        <v>2</v>
      </c>
      <c r="AE733" s="27"/>
      <c r="AF733" s="27">
        <v>1</v>
      </c>
      <c r="AG733" s="27"/>
      <c r="AH733" s="27"/>
      <c r="AI733" s="27"/>
      <c r="AJ733" s="27"/>
      <c r="AK733" s="27"/>
      <c r="AL733" s="29">
        <v>0</v>
      </c>
      <c r="AM733" s="29">
        <v>0</v>
      </c>
      <c r="AN733" s="29">
        <v>7</v>
      </c>
      <c r="AO733" s="29">
        <v>9</v>
      </c>
      <c r="AP733" s="29">
        <v>7</v>
      </c>
      <c r="AQ733" s="29">
        <v>8</v>
      </c>
      <c r="AR733" s="29">
        <v>10</v>
      </c>
      <c r="AS733" s="29">
        <v>8</v>
      </c>
      <c r="AT733" s="29">
        <f t="shared" si="50"/>
        <v>8.1666666666666661</v>
      </c>
      <c r="AU733" s="29">
        <v>6</v>
      </c>
      <c r="AV733" s="29">
        <v>7</v>
      </c>
      <c r="AW733" s="29">
        <v>1</v>
      </c>
      <c r="AX733" s="29">
        <v>29</v>
      </c>
      <c r="AY733" s="29">
        <v>1</v>
      </c>
      <c r="AZ733" s="27" t="s">
        <v>1427</v>
      </c>
      <c r="BA733" s="27">
        <v>67</v>
      </c>
      <c r="BB733" s="27">
        <v>1</v>
      </c>
      <c r="BC733" s="27">
        <v>0</v>
      </c>
      <c r="BD733" s="27">
        <v>0</v>
      </c>
      <c r="BE733" s="27">
        <v>0</v>
      </c>
      <c r="BF733" s="27" t="s">
        <v>2759</v>
      </c>
      <c r="BG733" s="27">
        <v>167</v>
      </c>
      <c r="BH733" s="27" t="s">
        <v>1427</v>
      </c>
      <c r="BI733" s="27">
        <v>7</v>
      </c>
      <c r="BJ733" s="27" t="s">
        <v>1427</v>
      </c>
      <c r="BK733" s="27" t="s">
        <v>1427</v>
      </c>
      <c r="BL733" s="27" t="s">
        <v>1427</v>
      </c>
      <c r="BM733" s="27" t="s">
        <v>1427</v>
      </c>
      <c r="BN733" s="27">
        <v>2</v>
      </c>
      <c r="BO733" s="29">
        <v>3</v>
      </c>
      <c r="BP733" s="27">
        <v>60</v>
      </c>
      <c r="BQ733" s="27">
        <v>0</v>
      </c>
      <c r="BR733" s="27" t="s">
        <v>1427</v>
      </c>
      <c r="BS733" s="27">
        <v>0</v>
      </c>
      <c r="BT733" s="27">
        <v>0</v>
      </c>
      <c r="BU733" s="29">
        <v>2</v>
      </c>
    </row>
    <row r="734" spans="1:73" ht="45" hidden="1" outlineLevel="2" x14ac:dyDescent="0.25">
      <c r="A734" s="27">
        <v>614</v>
      </c>
      <c r="B734" s="28">
        <v>44450.731956018521</v>
      </c>
      <c r="C734" s="28">
        <v>44450.734074074076</v>
      </c>
      <c r="D734" s="2" t="s">
        <v>1225</v>
      </c>
      <c r="E734" s="27">
        <v>100</v>
      </c>
      <c r="F734" s="27">
        <v>182</v>
      </c>
      <c r="G734" s="27">
        <v>1</v>
      </c>
      <c r="H734" s="28">
        <v>44450.734080671296</v>
      </c>
      <c r="I734" s="2" t="s">
        <v>1226</v>
      </c>
      <c r="J734" s="27">
        <v>51.253402709960938</v>
      </c>
      <c r="K734" s="27">
        <v>-1.18780517578125</v>
      </c>
      <c r="L734" s="2" t="s">
        <v>15</v>
      </c>
      <c r="M734" s="2" t="s">
        <v>87</v>
      </c>
      <c r="N734" s="3">
        <v>6</v>
      </c>
      <c r="O734" s="27" t="s">
        <v>1427</v>
      </c>
      <c r="P734" s="27" t="s">
        <v>1427</v>
      </c>
      <c r="Q734" s="27" t="s">
        <v>1427</v>
      </c>
      <c r="R734" s="27">
        <f t="shared" si="48"/>
        <v>0</v>
      </c>
      <c r="S734" s="27"/>
      <c r="T734" s="27"/>
      <c r="U734" s="27"/>
      <c r="V734" s="27"/>
      <c r="W734" s="27"/>
      <c r="X734" s="27"/>
      <c r="Y734" s="27"/>
      <c r="Z734" s="27" t="s">
        <v>2421</v>
      </c>
      <c r="AA734" s="27" t="s">
        <v>2422</v>
      </c>
      <c r="AB734" s="27" t="s">
        <v>2423</v>
      </c>
      <c r="AC734" s="27">
        <f t="shared" si="49"/>
        <v>3</v>
      </c>
      <c r="AD734" s="27">
        <v>1</v>
      </c>
      <c r="AE734" s="27"/>
      <c r="AF734" s="27"/>
      <c r="AG734" s="27">
        <v>1</v>
      </c>
      <c r="AH734" s="27"/>
      <c r="AI734" s="27"/>
      <c r="AJ734" s="27"/>
      <c r="AK734" s="27">
        <v>1</v>
      </c>
      <c r="AL734" s="29">
        <v>0</v>
      </c>
      <c r="AM734" s="29">
        <v>0</v>
      </c>
      <c r="AN734" s="29">
        <v>7</v>
      </c>
      <c r="AO734" s="29">
        <v>9</v>
      </c>
      <c r="AP734" s="29">
        <v>8</v>
      </c>
      <c r="AQ734" s="29">
        <v>8</v>
      </c>
      <c r="AR734" s="29">
        <v>8</v>
      </c>
      <c r="AS734" s="29">
        <v>4</v>
      </c>
      <c r="AT734" s="29">
        <f t="shared" si="50"/>
        <v>7.333333333333333</v>
      </c>
      <c r="AU734" s="29">
        <v>6</v>
      </c>
      <c r="AV734" s="29">
        <v>6</v>
      </c>
      <c r="AW734" s="29">
        <v>0</v>
      </c>
      <c r="AX734" s="29">
        <v>34</v>
      </c>
      <c r="AY734" s="29">
        <v>0</v>
      </c>
      <c r="AZ734" s="27" t="s">
        <v>3207</v>
      </c>
      <c r="BA734" s="27" t="s">
        <v>1427</v>
      </c>
      <c r="BB734" s="27">
        <v>0</v>
      </c>
      <c r="BC734" s="27">
        <v>0</v>
      </c>
      <c r="BD734" s="27">
        <v>0</v>
      </c>
      <c r="BE734" s="27">
        <v>0</v>
      </c>
      <c r="BF734" s="27" t="s">
        <v>1427</v>
      </c>
      <c r="BG734" s="27">
        <v>166</v>
      </c>
      <c r="BH734" s="27" t="s">
        <v>1427</v>
      </c>
      <c r="BI734" s="27">
        <v>5</v>
      </c>
      <c r="BJ734" s="27">
        <v>17</v>
      </c>
      <c r="BK734" s="27" t="s">
        <v>1427</v>
      </c>
      <c r="BL734" s="27">
        <v>116</v>
      </c>
      <c r="BM734" s="27" t="s">
        <v>3166</v>
      </c>
      <c r="BN734" s="27">
        <v>3</v>
      </c>
      <c r="BO734" s="29">
        <v>3</v>
      </c>
      <c r="BP734" s="27">
        <v>180</v>
      </c>
      <c r="BQ734" s="27">
        <v>1</v>
      </c>
      <c r="BR734" s="27">
        <v>1</v>
      </c>
      <c r="BS734" s="27">
        <v>1</v>
      </c>
      <c r="BT734" s="27">
        <v>1</v>
      </c>
      <c r="BU734" s="29">
        <v>3</v>
      </c>
    </row>
    <row r="735" spans="1:73" ht="30" hidden="1" outlineLevel="2" x14ac:dyDescent="0.25">
      <c r="A735" s="27">
        <v>620</v>
      </c>
      <c r="B735" s="28">
        <v>44451.124236111114</v>
      </c>
      <c r="C735" s="28">
        <v>44451.126261574071</v>
      </c>
      <c r="D735" s="2" t="s">
        <v>1237</v>
      </c>
      <c r="E735" s="27">
        <v>100</v>
      </c>
      <c r="F735" s="27">
        <v>175</v>
      </c>
      <c r="G735" s="27">
        <v>1</v>
      </c>
      <c r="H735" s="28">
        <v>44451.126270717592</v>
      </c>
      <c r="I735" s="2" t="s">
        <v>1238</v>
      </c>
      <c r="J735" s="27">
        <v>45.493698120117188</v>
      </c>
      <c r="K735" s="27">
        <v>12.2449951171875</v>
      </c>
      <c r="L735" s="2" t="s">
        <v>15</v>
      </c>
      <c r="M735" s="2" t="s">
        <v>16</v>
      </c>
      <c r="N735" s="3">
        <v>6</v>
      </c>
      <c r="O735" s="27" t="s">
        <v>1427</v>
      </c>
      <c r="P735" s="27" t="s">
        <v>1427</v>
      </c>
      <c r="Q735" s="27" t="s">
        <v>1427</v>
      </c>
      <c r="R735" s="27">
        <f t="shared" si="48"/>
        <v>0</v>
      </c>
      <c r="S735" s="27"/>
      <c r="T735" s="27"/>
      <c r="U735" s="27"/>
      <c r="V735" s="27"/>
      <c r="W735" s="27"/>
      <c r="X735" s="27"/>
      <c r="Y735" s="27"/>
      <c r="Z735" s="27" t="s">
        <v>2432</v>
      </c>
      <c r="AA735" s="27" t="s">
        <v>2433</v>
      </c>
      <c r="AB735" s="27" t="s">
        <v>2434</v>
      </c>
      <c r="AC735" s="27">
        <f t="shared" si="49"/>
        <v>3</v>
      </c>
      <c r="AD735" s="27"/>
      <c r="AE735" s="27"/>
      <c r="AF735" s="27"/>
      <c r="AG735" s="27">
        <v>3</v>
      </c>
      <c r="AH735" s="27"/>
      <c r="AI735" s="27"/>
      <c r="AJ735" s="27"/>
      <c r="AK735" s="27"/>
      <c r="AL735" s="29">
        <v>0</v>
      </c>
      <c r="AM735" s="29">
        <v>0</v>
      </c>
      <c r="AN735" s="29">
        <v>5</v>
      </c>
      <c r="AO735" s="29">
        <v>8</v>
      </c>
      <c r="AP735" s="29">
        <v>5</v>
      </c>
      <c r="AQ735" s="29">
        <v>9</v>
      </c>
      <c r="AR735" s="29">
        <v>9</v>
      </c>
      <c r="AS735" s="29">
        <v>8</v>
      </c>
      <c r="AT735" s="29">
        <f t="shared" si="50"/>
        <v>7.333333333333333</v>
      </c>
      <c r="AU735" s="29">
        <v>4</v>
      </c>
      <c r="AV735" s="29">
        <v>3</v>
      </c>
      <c r="AW735" s="29">
        <v>1</v>
      </c>
      <c r="AX735" s="29">
        <v>26</v>
      </c>
      <c r="AY735" s="29">
        <v>1</v>
      </c>
      <c r="AZ735" s="27" t="s">
        <v>1427</v>
      </c>
      <c r="BA735" s="27">
        <v>34</v>
      </c>
      <c r="BB735" s="27">
        <v>0</v>
      </c>
      <c r="BC735" s="27">
        <v>1</v>
      </c>
      <c r="BD735" s="27">
        <v>0</v>
      </c>
      <c r="BE735" s="27">
        <v>0</v>
      </c>
      <c r="BF735" s="27" t="s">
        <v>2985</v>
      </c>
      <c r="BG735" s="27">
        <v>166</v>
      </c>
      <c r="BH735" s="27" t="s">
        <v>1427</v>
      </c>
      <c r="BI735" s="27">
        <v>7</v>
      </c>
      <c r="BJ735" s="27" t="s">
        <v>1427</v>
      </c>
      <c r="BK735" s="27" t="s">
        <v>1427</v>
      </c>
      <c r="BL735" s="27" t="s">
        <v>1427</v>
      </c>
      <c r="BM735" s="27" t="s">
        <v>1427</v>
      </c>
      <c r="BN735" s="27">
        <v>5</v>
      </c>
      <c r="BO735" s="29">
        <v>3</v>
      </c>
      <c r="BP735" s="27">
        <v>240</v>
      </c>
      <c r="BQ735" s="27">
        <v>0</v>
      </c>
      <c r="BR735" s="27" t="s">
        <v>1427</v>
      </c>
      <c r="BS735" s="27">
        <v>1</v>
      </c>
      <c r="BT735" s="27">
        <v>1</v>
      </c>
      <c r="BU735" s="29">
        <v>2</v>
      </c>
    </row>
    <row r="736" spans="1:73" ht="45" hidden="1" outlineLevel="2" x14ac:dyDescent="0.25">
      <c r="A736" s="27">
        <v>623</v>
      </c>
      <c r="B736" s="28">
        <v>44451.145810185182</v>
      </c>
      <c r="C736" s="28">
        <v>44451.147893518515</v>
      </c>
      <c r="D736" s="2" t="s">
        <v>1243</v>
      </c>
      <c r="E736" s="27">
        <v>100</v>
      </c>
      <c r="F736" s="27">
        <v>180</v>
      </c>
      <c r="G736" s="27">
        <v>1</v>
      </c>
      <c r="H736" s="28">
        <v>44451.147905740741</v>
      </c>
      <c r="I736" s="2" t="s">
        <v>1244</v>
      </c>
      <c r="J736" s="27">
        <v>45.40960693359375</v>
      </c>
      <c r="K736" s="27">
        <v>11.894699096679688</v>
      </c>
      <c r="L736" s="2" t="s">
        <v>15</v>
      </c>
      <c r="M736" s="2" t="s">
        <v>16</v>
      </c>
      <c r="N736" s="3">
        <v>6</v>
      </c>
      <c r="O736" s="27" t="s">
        <v>1427</v>
      </c>
      <c r="P736" s="27" t="s">
        <v>1427</v>
      </c>
      <c r="Q736" s="27" t="s">
        <v>1427</v>
      </c>
      <c r="R736" s="27">
        <f t="shared" si="48"/>
        <v>0</v>
      </c>
      <c r="S736" s="27"/>
      <c r="T736" s="27"/>
      <c r="U736" s="27"/>
      <c r="V736" s="27"/>
      <c r="W736" s="27"/>
      <c r="X736" s="27"/>
      <c r="Y736" s="27"/>
      <c r="Z736" s="27" t="s">
        <v>2437</v>
      </c>
      <c r="AA736" s="27" t="s">
        <v>2438</v>
      </c>
      <c r="AB736" s="27" t="s">
        <v>2439</v>
      </c>
      <c r="AC736" s="27">
        <f t="shared" si="49"/>
        <v>3</v>
      </c>
      <c r="AD736" s="27"/>
      <c r="AE736" s="27">
        <v>1</v>
      </c>
      <c r="AF736" s="27"/>
      <c r="AG736" s="27"/>
      <c r="AH736" s="27"/>
      <c r="AI736" s="27">
        <v>2</v>
      </c>
      <c r="AJ736" s="27"/>
      <c r="AK736" s="27"/>
      <c r="AL736" s="29">
        <v>0</v>
      </c>
      <c r="AM736" s="29">
        <v>0</v>
      </c>
      <c r="AN736" s="29">
        <v>3</v>
      </c>
      <c r="AO736" s="29">
        <v>2</v>
      </c>
      <c r="AP736" s="29">
        <v>4</v>
      </c>
      <c r="AQ736" s="29">
        <v>5</v>
      </c>
      <c r="AR736" s="29">
        <v>2</v>
      </c>
      <c r="AS736" s="29">
        <v>6</v>
      </c>
      <c r="AT736" s="29">
        <f t="shared" si="50"/>
        <v>3.6666666666666665</v>
      </c>
      <c r="AU736" s="29">
        <v>3</v>
      </c>
      <c r="AV736" s="29">
        <v>6</v>
      </c>
      <c r="AW736" s="29">
        <v>1</v>
      </c>
      <c r="AX736" s="29">
        <v>29</v>
      </c>
      <c r="AY736" s="29">
        <v>1</v>
      </c>
      <c r="AZ736" s="27" t="s">
        <v>1427</v>
      </c>
      <c r="BA736" s="27">
        <v>67</v>
      </c>
      <c r="BB736" s="27">
        <v>1</v>
      </c>
      <c r="BC736" s="27">
        <v>0</v>
      </c>
      <c r="BD736" s="27">
        <v>0</v>
      </c>
      <c r="BE736" s="27">
        <v>0</v>
      </c>
      <c r="BF736" s="27" t="s">
        <v>2988</v>
      </c>
      <c r="BG736" s="27">
        <v>166</v>
      </c>
      <c r="BH736" s="27" t="s">
        <v>1427</v>
      </c>
      <c r="BI736" s="27">
        <v>7</v>
      </c>
      <c r="BJ736" s="27" t="s">
        <v>1427</v>
      </c>
      <c r="BK736" s="27" t="s">
        <v>1427</v>
      </c>
      <c r="BL736" s="27" t="s">
        <v>1427</v>
      </c>
      <c r="BM736" s="27" t="s">
        <v>1427</v>
      </c>
      <c r="BN736" s="27">
        <v>3</v>
      </c>
      <c r="BO736" s="29">
        <v>3</v>
      </c>
      <c r="BP736" s="27">
        <v>180</v>
      </c>
      <c r="BQ736" s="27">
        <v>0</v>
      </c>
      <c r="BR736" s="27" t="s">
        <v>1427</v>
      </c>
      <c r="BS736" s="27">
        <v>1</v>
      </c>
      <c r="BT736" s="27">
        <v>0</v>
      </c>
      <c r="BU736" s="29">
        <v>2</v>
      </c>
    </row>
    <row r="737" spans="1:73" ht="30" hidden="1" outlineLevel="2" x14ac:dyDescent="0.25">
      <c r="A737" s="27">
        <v>634</v>
      </c>
      <c r="B737" s="28">
        <v>44451.189768518518</v>
      </c>
      <c r="C737" s="28">
        <v>44451.196261574078</v>
      </c>
      <c r="D737" s="2" t="s">
        <v>1265</v>
      </c>
      <c r="E737" s="27">
        <v>100</v>
      </c>
      <c r="F737" s="27">
        <v>560</v>
      </c>
      <c r="G737" s="27">
        <v>1</v>
      </c>
      <c r="H737" s="28">
        <v>44451.196273055553</v>
      </c>
      <c r="I737" s="2" t="s">
        <v>1266</v>
      </c>
      <c r="J737" s="27">
        <v>45.472198486328125</v>
      </c>
      <c r="K737" s="27">
        <v>9.19219970703125</v>
      </c>
      <c r="L737" s="2" t="s">
        <v>15</v>
      </c>
      <c r="M737" s="2" t="s">
        <v>16</v>
      </c>
      <c r="N737" s="3">
        <v>6</v>
      </c>
      <c r="O737" s="27" t="s">
        <v>1427</v>
      </c>
      <c r="P737" s="27" t="s">
        <v>1427</v>
      </c>
      <c r="Q737" s="27" t="s">
        <v>1427</v>
      </c>
      <c r="R737" s="27">
        <f t="shared" si="48"/>
        <v>0</v>
      </c>
      <c r="S737" s="27"/>
      <c r="T737" s="27"/>
      <c r="U737" s="27"/>
      <c r="V737" s="27"/>
      <c r="W737" s="27"/>
      <c r="X737" s="27"/>
      <c r="Y737" s="27"/>
      <c r="Z737" s="27" t="s">
        <v>2446</v>
      </c>
      <c r="AA737" s="27" t="s">
        <v>2447</v>
      </c>
      <c r="AB737" s="27" t="s">
        <v>2448</v>
      </c>
      <c r="AC737" s="27">
        <f t="shared" si="49"/>
        <v>3</v>
      </c>
      <c r="AD737" s="27">
        <v>1</v>
      </c>
      <c r="AE737" s="27">
        <v>2</v>
      </c>
      <c r="AF737" s="27"/>
      <c r="AG737" s="27"/>
      <c r="AH737" s="27"/>
      <c r="AI737" s="27"/>
      <c r="AJ737" s="27"/>
      <c r="AK737" s="27"/>
      <c r="AL737" s="29">
        <v>0</v>
      </c>
      <c r="AM737" s="29">
        <v>0</v>
      </c>
      <c r="AN737" s="29">
        <v>7</v>
      </c>
      <c r="AO737" s="29">
        <v>7</v>
      </c>
      <c r="AP737" s="29">
        <v>5</v>
      </c>
      <c r="AQ737" s="29">
        <v>5</v>
      </c>
      <c r="AR737" s="29">
        <v>7</v>
      </c>
      <c r="AS737" s="29">
        <v>7</v>
      </c>
      <c r="AT737" s="29">
        <f t="shared" si="50"/>
        <v>6.333333333333333</v>
      </c>
      <c r="AU737" s="29">
        <v>5</v>
      </c>
      <c r="AV737" s="29">
        <v>4</v>
      </c>
      <c r="AW737" s="29">
        <v>1</v>
      </c>
      <c r="AX737" s="29">
        <v>48</v>
      </c>
      <c r="AY737" s="29">
        <v>1</v>
      </c>
      <c r="AZ737" s="27" t="s">
        <v>1427</v>
      </c>
      <c r="BA737" s="27">
        <v>104</v>
      </c>
      <c r="BB737" s="27">
        <v>1</v>
      </c>
      <c r="BC737" s="27">
        <v>0</v>
      </c>
      <c r="BD737" s="27">
        <v>0</v>
      </c>
      <c r="BE737" s="27">
        <v>0</v>
      </c>
      <c r="BF737" s="27" t="s">
        <v>2618</v>
      </c>
      <c r="BG737" s="27">
        <v>173</v>
      </c>
      <c r="BH737" s="27" t="s">
        <v>2996</v>
      </c>
      <c r="BI737" s="27">
        <v>5</v>
      </c>
      <c r="BJ737" s="27">
        <v>9</v>
      </c>
      <c r="BK737" s="27" t="s">
        <v>1427</v>
      </c>
      <c r="BL737" s="27">
        <v>111</v>
      </c>
      <c r="BM737" s="27" t="s">
        <v>1427</v>
      </c>
      <c r="BN737" s="27">
        <v>4</v>
      </c>
      <c r="BO737" s="29">
        <v>3</v>
      </c>
      <c r="BP737" s="27">
        <v>120</v>
      </c>
      <c r="BQ737" s="27">
        <v>0</v>
      </c>
      <c r="BR737" s="27" t="s">
        <v>1427</v>
      </c>
      <c r="BS737" s="27">
        <v>1</v>
      </c>
      <c r="BT737" s="27">
        <v>0</v>
      </c>
      <c r="BU737" s="29">
        <v>2</v>
      </c>
    </row>
    <row r="738" spans="1:73" ht="30" hidden="1" outlineLevel="2" x14ac:dyDescent="0.25">
      <c r="A738" s="27">
        <v>644</v>
      </c>
      <c r="B738" s="28">
        <v>44451.218298611115</v>
      </c>
      <c r="C738" s="28">
        <v>44451.221238425926</v>
      </c>
      <c r="D738" s="2" t="s">
        <v>1285</v>
      </c>
      <c r="E738" s="27">
        <v>100</v>
      </c>
      <c r="F738" s="27">
        <v>254</v>
      </c>
      <c r="G738" s="27">
        <v>1</v>
      </c>
      <c r="H738" s="28">
        <v>44451.221251157411</v>
      </c>
      <c r="I738" s="2" t="s">
        <v>1286</v>
      </c>
      <c r="J738" s="27">
        <v>45.70489501953125</v>
      </c>
      <c r="K738" s="27">
        <v>9.6697998046875</v>
      </c>
      <c r="L738" s="2" t="s">
        <v>15</v>
      </c>
      <c r="M738" s="2" t="s">
        <v>16</v>
      </c>
      <c r="N738" s="3">
        <v>6</v>
      </c>
      <c r="O738" s="27" t="s">
        <v>1427</v>
      </c>
      <c r="P738" s="27" t="s">
        <v>1427</v>
      </c>
      <c r="Q738" s="27" t="s">
        <v>1427</v>
      </c>
      <c r="R738" s="27">
        <f t="shared" si="48"/>
        <v>0</v>
      </c>
      <c r="S738" s="27"/>
      <c r="T738" s="27"/>
      <c r="U738" s="27"/>
      <c r="V738" s="27"/>
      <c r="W738" s="27"/>
      <c r="X738" s="27"/>
      <c r="Y738" s="27"/>
      <c r="Z738" s="27" t="s">
        <v>2466</v>
      </c>
      <c r="AA738" s="27" t="s">
        <v>2467</v>
      </c>
      <c r="AB738" s="27" t="s">
        <v>2468</v>
      </c>
      <c r="AC738" s="27">
        <f t="shared" si="49"/>
        <v>3</v>
      </c>
      <c r="AD738" s="27">
        <v>1</v>
      </c>
      <c r="AE738" s="27"/>
      <c r="AF738" s="27"/>
      <c r="AG738" s="27">
        <v>1</v>
      </c>
      <c r="AH738" s="27"/>
      <c r="AI738" s="27"/>
      <c r="AJ738" s="27"/>
      <c r="AK738" s="27"/>
      <c r="AL738" s="29">
        <v>0</v>
      </c>
      <c r="AM738" s="29">
        <v>0</v>
      </c>
      <c r="AN738" s="29">
        <v>4</v>
      </c>
      <c r="AO738" s="29">
        <v>7</v>
      </c>
      <c r="AP738" s="29">
        <v>8</v>
      </c>
      <c r="AQ738" s="29">
        <v>9</v>
      </c>
      <c r="AR738" s="29">
        <v>8</v>
      </c>
      <c r="AS738" s="29">
        <v>10</v>
      </c>
      <c r="AT738" s="29">
        <f t="shared" si="50"/>
        <v>7.666666666666667</v>
      </c>
      <c r="AU738" s="29">
        <v>5</v>
      </c>
      <c r="AV738" s="29">
        <v>8</v>
      </c>
      <c r="AW738" s="29">
        <v>0</v>
      </c>
      <c r="AX738" s="29">
        <v>34</v>
      </c>
      <c r="AY738" s="29">
        <v>1</v>
      </c>
      <c r="AZ738" s="27" t="s">
        <v>1427</v>
      </c>
      <c r="BA738" s="27">
        <v>18</v>
      </c>
      <c r="BB738" s="27">
        <v>1</v>
      </c>
      <c r="BC738" s="27">
        <v>0</v>
      </c>
      <c r="BD738" s="27">
        <v>0</v>
      </c>
      <c r="BE738" s="27">
        <v>0</v>
      </c>
      <c r="BF738" s="27" t="s">
        <v>2581</v>
      </c>
      <c r="BG738" s="27">
        <v>167</v>
      </c>
      <c r="BH738" s="27" t="s">
        <v>1427</v>
      </c>
      <c r="BI738" s="27">
        <v>4</v>
      </c>
      <c r="BJ738" s="27">
        <v>8</v>
      </c>
      <c r="BK738" s="27" t="s">
        <v>1427</v>
      </c>
      <c r="BL738" s="27" t="s">
        <v>1427</v>
      </c>
      <c r="BM738" s="27" t="s">
        <v>1427</v>
      </c>
      <c r="BN738" s="27">
        <v>2</v>
      </c>
      <c r="BO738" s="29">
        <v>2</v>
      </c>
      <c r="BP738" s="27">
        <v>100</v>
      </c>
      <c r="BQ738" s="27">
        <v>0</v>
      </c>
      <c r="BR738" s="27" t="s">
        <v>1427</v>
      </c>
      <c r="BS738" s="27">
        <v>1</v>
      </c>
      <c r="BT738" s="27">
        <v>1</v>
      </c>
      <c r="BU738" s="29">
        <v>2</v>
      </c>
    </row>
    <row r="739" spans="1:73" ht="45" hidden="1" outlineLevel="2" x14ac:dyDescent="0.25">
      <c r="A739" s="27">
        <v>650</v>
      </c>
      <c r="B739" s="28">
        <v>44451.232152777775</v>
      </c>
      <c r="C739" s="28">
        <v>44451.23541666667</v>
      </c>
      <c r="D739" s="2" t="s">
        <v>1297</v>
      </c>
      <c r="E739" s="27">
        <v>100</v>
      </c>
      <c r="F739" s="27">
        <v>281</v>
      </c>
      <c r="G739" s="27">
        <v>1</v>
      </c>
      <c r="H739" s="28">
        <v>44451.235424236111</v>
      </c>
      <c r="I739" s="2" t="s">
        <v>1298</v>
      </c>
      <c r="J739" s="27">
        <v>44.4071044921875</v>
      </c>
      <c r="K739" s="27">
        <v>8.9499969482421875</v>
      </c>
      <c r="L739" s="2" t="s">
        <v>15</v>
      </c>
      <c r="M739" s="2" t="s">
        <v>16</v>
      </c>
      <c r="N739" s="3">
        <v>6</v>
      </c>
      <c r="O739" s="27" t="s">
        <v>1427</v>
      </c>
      <c r="P739" s="27" t="s">
        <v>1427</v>
      </c>
      <c r="Q739" s="27" t="s">
        <v>1427</v>
      </c>
      <c r="R739" s="27">
        <f t="shared" si="48"/>
        <v>0</v>
      </c>
      <c r="S739" s="27"/>
      <c r="T739" s="27"/>
      <c r="U739" s="27"/>
      <c r="V739" s="27"/>
      <c r="W739" s="27"/>
      <c r="X739" s="27"/>
      <c r="Y739" s="27"/>
      <c r="Z739" s="27" t="s">
        <v>2477</v>
      </c>
      <c r="AA739" s="27" t="s">
        <v>2478</v>
      </c>
      <c r="AB739" s="27" t="s">
        <v>2479</v>
      </c>
      <c r="AC739" s="27">
        <f t="shared" si="49"/>
        <v>3</v>
      </c>
      <c r="AD739" s="27">
        <v>1</v>
      </c>
      <c r="AE739" s="27"/>
      <c r="AF739" s="27">
        <v>1</v>
      </c>
      <c r="AG739" s="27"/>
      <c r="AH739" s="27"/>
      <c r="AI739" s="27"/>
      <c r="AJ739" s="27"/>
      <c r="AK739" s="27">
        <v>1</v>
      </c>
      <c r="AL739" s="29">
        <v>0</v>
      </c>
      <c r="AM739" s="29">
        <v>0</v>
      </c>
      <c r="AN739" s="29">
        <v>8</v>
      </c>
      <c r="AO739" s="29">
        <v>8</v>
      </c>
      <c r="AP739" s="29">
        <v>8</v>
      </c>
      <c r="AQ739" s="29">
        <v>10</v>
      </c>
      <c r="AR739" s="29">
        <v>10</v>
      </c>
      <c r="AS739" s="29">
        <v>10</v>
      </c>
      <c r="AT739" s="29">
        <f t="shared" si="50"/>
        <v>9</v>
      </c>
      <c r="AU739" s="29">
        <v>9</v>
      </c>
      <c r="AV739" s="29">
        <v>8</v>
      </c>
      <c r="AW739" s="29">
        <v>1</v>
      </c>
      <c r="AX739" s="29">
        <v>31</v>
      </c>
      <c r="AY739" s="29">
        <v>1</v>
      </c>
      <c r="AZ739" s="27" t="s">
        <v>1427</v>
      </c>
      <c r="BA739" s="27">
        <v>40</v>
      </c>
      <c r="BB739" s="27">
        <v>1</v>
      </c>
      <c r="BC739" s="27">
        <v>0</v>
      </c>
      <c r="BD739" s="27">
        <v>0</v>
      </c>
      <c r="BE739" s="27">
        <v>0</v>
      </c>
      <c r="BF739" s="27" t="s">
        <v>2832</v>
      </c>
      <c r="BG739" s="27">
        <v>167</v>
      </c>
      <c r="BH739" s="27" t="s">
        <v>1427</v>
      </c>
      <c r="BI739" s="27">
        <v>7</v>
      </c>
      <c r="BJ739" s="27" t="s">
        <v>1427</v>
      </c>
      <c r="BK739" s="27" t="s">
        <v>1427</v>
      </c>
      <c r="BL739" s="27" t="s">
        <v>1427</v>
      </c>
      <c r="BM739" s="27" t="s">
        <v>1427</v>
      </c>
      <c r="BN739" s="27">
        <v>2</v>
      </c>
      <c r="BO739" s="29">
        <v>4</v>
      </c>
      <c r="BP739" s="27">
        <v>120</v>
      </c>
      <c r="BQ739" s="27">
        <v>0</v>
      </c>
      <c r="BR739" s="27" t="s">
        <v>1427</v>
      </c>
      <c r="BS739" s="27">
        <v>1</v>
      </c>
      <c r="BT739" s="27">
        <v>1</v>
      </c>
      <c r="BU739" s="29">
        <v>3</v>
      </c>
    </row>
    <row r="740" spans="1:73" ht="45" hidden="1" outlineLevel="2" x14ac:dyDescent="0.25">
      <c r="A740" s="27">
        <v>653</v>
      </c>
      <c r="B740" s="28">
        <v>44451.23646990741</v>
      </c>
      <c r="C740" s="28">
        <v>44451.241076388891</v>
      </c>
      <c r="D740" s="2" t="s">
        <v>1303</v>
      </c>
      <c r="E740" s="27">
        <v>100</v>
      </c>
      <c r="F740" s="27">
        <v>398</v>
      </c>
      <c r="G740" s="27">
        <v>1</v>
      </c>
      <c r="H740" s="28">
        <v>44451.241085092595</v>
      </c>
      <c r="I740" s="2" t="s">
        <v>1304</v>
      </c>
      <c r="J740" s="27">
        <v>41.890396118164063</v>
      </c>
      <c r="K740" s="27">
        <v>12.512603759765625</v>
      </c>
      <c r="L740" s="2" t="s">
        <v>15</v>
      </c>
      <c r="M740" s="2" t="s">
        <v>16</v>
      </c>
      <c r="N740" s="3">
        <v>6</v>
      </c>
      <c r="O740" s="27" t="s">
        <v>1427</v>
      </c>
      <c r="P740" s="27" t="s">
        <v>1427</v>
      </c>
      <c r="Q740" s="27" t="s">
        <v>1427</v>
      </c>
      <c r="R740" s="27">
        <f t="shared" si="48"/>
        <v>0</v>
      </c>
      <c r="S740" s="27"/>
      <c r="T740" s="27"/>
      <c r="U740" s="27"/>
      <c r="V740" s="27"/>
      <c r="W740" s="27"/>
      <c r="X740" s="27"/>
      <c r="Y740" s="27"/>
      <c r="Z740" s="27" t="s">
        <v>2482</v>
      </c>
      <c r="AA740" s="27" t="s">
        <v>2483</v>
      </c>
      <c r="AB740" s="27" t="s">
        <v>2484</v>
      </c>
      <c r="AC740" s="27">
        <f t="shared" si="49"/>
        <v>3</v>
      </c>
      <c r="AD740" s="27">
        <v>1</v>
      </c>
      <c r="AE740" s="27"/>
      <c r="AF740" s="27">
        <v>1</v>
      </c>
      <c r="AG740" s="27"/>
      <c r="AH740" s="27"/>
      <c r="AI740" s="27"/>
      <c r="AJ740" s="27"/>
      <c r="AK740" s="27">
        <v>1</v>
      </c>
      <c r="AL740" s="29">
        <v>0</v>
      </c>
      <c r="AM740" s="29">
        <v>0</v>
      </c>
      <c r="AN740" s="29">
        <v>6</v>
      </c>
      <c r="AO740" s="29">
        <v>6</v>
      </c>
      <c r="AP740" s="29">
        <v>6</v>
      </c>
      <c r="AQ740" s="29">
        <v>5</v>
      </c>
      <c r="AR740" s="29">
        <v>4</v>
      </c>
      <c r="AS740" s="29">
        <v>4</v>
      </c>
      <c r="AT740" s="29">
        <f t="shared" si="50"/>
        <v>5.166666666666667</v>
      </c>
      <c r="AU740" s="29">
        <v>5</v>
      </c>
      <c r="AV740" s="29">
        <v>6</v>
      </c>
      <c r="AW740" s="29">
        <v>1</v>
      </c>
      <c r="AX740" s="29">
        <v>35</v>
      </c>
      <c r="AY740" s="29">
        <v>1</v>
      </c>
      <c r="AZ740" s="27" t="s">
        <v>1427</v>
      </c>
      <c r="BA740" s="27">
        <v>46</v>
      </c>
      <c r="BB740" s="27">
        <v>0</v>
      </c>
      <c r="BC740" s="27">
        <v>1</v>
      </c>
      <c r="BD740" s="27">
        <v>0</v>
      </c>
      <c r="BE740" s="27">
        <v>0</v>
      </c>
      <c r="BF740" s="27" t="s">
        <v>3009</v>
      </c>
      <c r="BG740" s="27">
        <v>166</v>
      </c>
      <c r="BH740" s="27" t="s">
        <v>1427</v>
      </c>
      <c r="BI740" s="27">
        <v>4</v>
      </c>
      <c r="BJ740" s="27">
        <v>9</v>
      </c>
      <c r="BK740" s="27" t="s">
        <v>1427</v>
      </c>
      <c r="BL740" s="27" t="s">
        <v>1427</v>
      </c>
      <c r="BM740" s="27" t="s">
        <v>1427</v>
      </c>
      <c r="BN740" s="27">
        <v>4</v>
      </c>
      <c r="BO740" s="29">
        <v>3</v>
      </c>
      <c r="BP740" s="27">
        <v>20</v>
      </c>
      <c r="BQ740" s="27">
        <v>1</v>
      </c>
      <c r="BR740" s="27">
        <v>1</v>
      </c>
      <c r="BS740" s="27">
        <v>0</v>
      </c>
      <c r="BT740" s="27">
        <v>1</v>
      </c>
      <c r="BU740" s="29">
        <v>3</v>
      </c>
    </row>
    <row r="741" spans="1:73" ht="30" hidden="1" outlineLevel="2" x14ac:dyDescent="0.25">
      <c r="A741" s="27">
        <v>658</v>
      </c>
      <c r="B741" s="28">
        <v>44451.256423611114</v>
      </c>
      <c r="C741" s="28">
        <v>44451.259583333333</v>
      </c>
      <c r="D741" s="2" t="s">
        <v>1313</v>
      </c>
      <c r="E741" s="27">
        <v>100</v>
      </c>
      <c r="F741" s="27">
        <v>272</v>
      </c>
      <c r="G741" s="27">
        <v>1</v>
      </c>
      <c r="H741" s="28">
        <v>44451.259592465278</v>
      </c>
      <c r="I741" s="2" t="s">
        <v>1314</v>
      </c>
      <c r="J741" s="27">
        <v>45.651702880859375</v>
      </c>
      <c r="K741" s="27">
        <v>8.8773040771484375</v>
      </c>
      <c r="L741" s="2" t="s">
        <v>15</v>
      </c>
      <c r="M741" s="2" t="s">
        <v>16</v>
      </c>
      <c r="N741" s="3">
        <v>6</v>
      </c>
      <c r="O741" s="27" t="s">
        <v>1427</v>
      </c>
      <c r="P741" s="27" t="s">
        <v>1427</v>
      </c>
      <c r="Q741" s="27" t="s">
        <v>1427</v>
      </c>
      <c r="R741" s="27">
        <f t="shared" si="48"/>
        <v>0</v>
      </c>
      <c r="S741" s="27"/>
      <c r="T741" s="27"/>
      <c r="U741" s="27"/>
      <c r="V741" s="27"/>
      <c r="W741" s="27"/>
      <c r="X741" s="27"/>
      <c r="Y741" s="27"/>
      <c r="Z741" s="27" t="s">
        <v>2491</v>
      </c>
      <c r="AA741" s="27" t="s">
        <v>2492</v>
      </c>
      <c r="AB741" s="27" t="s">
        <v>1589</v>
      </c>
      <c r="AC741" s="27">
        <f t="shared" si="49"/>
        <v>3</v>
      </c>
      <c r="AD741" s="27">
        <v>1</v>
      </c>
      <c r="AE741" s="27">
        <v>1</v>
      </c>
      <c r="AF741" s="27"/>
      <c r="AG741" s="27"/>
      <c r="AH741" s="27"/>
      <c r="AI741" s="27"/>
      <c r="AJ741" s="27"/>
      <c r="AK741" s="27">
        <v>1</v>
      </c>
      <c r="AL741" s="29">
        <v>0</v>
      </c>
      <c r="AM741" s="29">
        <v>0</v>
      </c>
      <c r="AN741" s="29">
        <v>5</v>
      </c>
      <c r="AO741" s="29">
        <v>8</v>
      </c>
      <c r="AP741" s="29">
        <v>7</v>
      </c>
      <c r="AQ741" s="29">
        <v>7</v>
      </c>
      <c r="AR741" s="29">
        <v>8</v>
      </c>
      <c r="AS741" s="29">
        <v>10</v>
      </c>
      <c r="AT741" s="29">
        <f t="shared" si="50"/>
        <v>7.5</v>
      </c>
      <c r="AU741" s="29">
        <v>7</v>
      </c>
      <c r="AV741" s="29">
        <v>8</v>
      </c>
      <c r="AW741" s="29">
        <v>1</v>
      </c>
      <c r="AX741" s="29">
        <v>42</v>
      </c>
      <c r="AY741" s="29">
        <v>1</v>
      </c>
      <c r="AZ741" s="27" t="s">
        <v>1427</v>
      </c>
      <c r="BA741" s="27">
        <v>58</v>
      </c>
      <c r="BB741" s="27">
        <v>1</v>
      </c>
      <c r="BC741" s="27">
        <v>0</v>
      </c>
      <c r="BD741" s="27">
        <v>0</v>
      </c>
      <c r="BE741" s="27">
        <v>0</v>
      </c>
      <c r="BF741" s="27" t="s">
        <v>2599</v>
      </c>
      <c r="BG741" s="27">
        <v>167</v>
      </c>
      <c r="BH741" s="27" t="s">
        <v>1427</v>
      </c>
      <c r="BI741" s="27">
        <v>4</v>
      </c>
      <c r="BJ741" s="27">
        <v>9</v>
      </c>
      <c r="BK741" s="27" t="s">
        <v>1427</v>
      </c>
      <c r="BL741" s="27" t="s">
        <v>1427</v>
      </c>
      <c r="BM741" s="27" t="s">
        <v>1427</v>
      </c>
      <c r="BN741" s="27">
        <v>4</v>
      </c>
      <c r="BO741" s="29">
        <v>3</v>
      </c>
      <c r="BP741" s="27">
        <v>60</v>
      </c>
      <c r="BQ741" s="27">
        <v>0</v>
      </c>
      <c r="BR741" s="27" t="s">
        <v>1427</v>
      </c>
      <c r="BS741" s="27">
        <v>1</v>
      </c>
      <c r="BT741" s="27">
        <v>1</v>
      </c>
      <c r="BU741" s="29">
        <v>2</v>
      </c>
    </row>
    <row r="742" spans="1:73" ht="30" hidden="1" outlineLevel="2" x14ac:dyDescent="0.25">
      <c r="A742" s="27">
        <v>664</v>
      </c>
      <c r="B742" s="28">
        <v>44451.263726851852</v>
      </c>
      <c r="C742" s="28">
        <v>44451.27270833333</v>
      </c>
      <c r="D742" s="2" t="s">
        <v>1325</v>
      </c>
      <c r="E742" s="27">
        <v>100</v>
      </c>
      <c r="F742" s="27">
        <v>776</v>
      </c>
      <c r="G742" s="27">
        <v>1</v>
      </c>
      <c r="H742" s="28">
        <v>44451.272721122688</v>
      </c>
      <c r="I742" s="2" t="s">
        <v>1326</v>
      </c>
      <c r="J742" s="27">
        <v>39.211105346679688</v>
      </c>
      <c r="K742" s="27">
        <v>9.1110992431640625</v>
      </c>
      <c r="L742" s="2" t="s">
        <v>15</v>
      </c>
      <c r="M742" s="2" t="s">
        <v>16</v>
      </c>
      <c r="N742" s="3">
        <v>6</v>
      </c>
      <c r="O742" s="27" t="s">
        <v>1427</v>
      </c>
      <c r="P742" s="27" t="s">
        <v>1427</v>
      </c>
      <c r="Q742" s="27" t="s">
        <v>1427</v>
      </c>
      <c r="R742" s="27">
        <f t="shared" si="48"/>
        <v>0</v>
      </c>
      <c r="S742" s="27"/>
      <c r="T742" s="27"/>
      <c r="U742" s="27"/>
      <c r="V742" s="27"/>
      <c r="W742" s="27"/>
      <c r="X742" s="27"/>
      <c r="Y742" s="27"/>
      <c r="Z742" s="27" t="s">
        <v>2504</v>
      </c>
      <c r="AA742" s="27" t="s">
        <v>2505</v>
      </c>
      <c r="AB742" s="27" t="s">
        <v>2506</v>
      </c>
      <c r="AC742" s="27">
        <f t="shared" si="49"/>
        <v>3</v>
      </c>
      <c r="AD742" s="27">
        <v>1</v>
      </c>
      <c r="AE742" s="27"/>
      <c r="AF742" s="27"/>
      <c r="AG742" s="27"/>
      <c r="AH742" s="27"/>
      <c r="AI742" s="27">
        <v>2</v>
      </c>
      <c r="AJ742" s="27"/>
      <c r="AK742" s="27"/>
      <c r="AL742" s="29">
        <v>0</v>
      </c>
      <c r="AM742" s="29">
        <v>0</v>
      </c>
      <c r="AN742" s="29">
        <v>6</v>
      </c>
      <c r="AO742" s="29">
        <v>6</v>
      </c>
      <c r="AP742" s="29">
        <v>5</v>
      </c>
      <c r="AQ742" s="29">
        <v>8</v>
      </c>
      <c r="AR742" s="29">
        <v>2</v>
      </c>
      <c r="AS742" s="29">
        <v>7</v>
      </c>
      <c r="AT742" s="29">
        <f t="shared" si="50"/>
        <v>5.666666666666667</v>
      </c>
      <c r="AU742" s="29">
        <v>6</v>
      </c>
      <c r="AV742" s="29">
        <v>6</v>
      </c>
      <c r="AW742" s="29">
        <v>0</v>
      </c>
      <c r="AX742" s="29">
        <v>20</v>
      </c>
      <c r="AY742" s="29">
        <v>1</v>
      </c>
      <c r="AZ742" s="27" t="s">
        <v>1427</v>
      </c>
      <c r="BA742" s="27">
        <v>58</v>
      </c>
      <c r="BB742" s="27">
        <v>1</v>
      </c>
      <c r="BC742" s="27">
        <v>0</v>
      </c>
      <c r="BD742" s="27">
        <v>0</v>
      </c>
      <c r="BE742" s="27">
        <v>0</v>
      </c>
      <c r="BF742" s="27" t="s">
        <v>2599</v>
      </c>
      <c r="BG742" s="27">
        <v>164</v>
      </c>
      <c r="BH742" s="27" t="s">
        <v>1427</v>
      </c>
      <c r="BI742" s="27">
        <v>3</v>
      </c>
      <c r="BJ742" s="27">
        <v>16</v>
      </c>
      <c r="BK742" s="27" t="s">
        <v>1427</v>
      </c>
      <c r="BL742" s="27" t="s">
        <v>1427</v>
      </c>
      <c r="BM742" s="27" t="s">
        <v>1427</v>
      </c>
      <c r="BN742" s="27">
        <v>4</v>
      </c>
      <c r="BO742" s="29">
        <v>3</v>
      </c>
      <c r="BP742" s="27">
        <v>3</v>
      </c>
      <c r="BQ742" s="27">
        <v>0</v>
      </c>
      <c r="BR742" s="27" t="s">
        <v>1427</v>
      </c>
      <c r="BS742" s="27">
        <v>1</v>
      </c>
      <c r="BT742" s="27">
        <v>1</v>
      </c>
      <c r="BU742" s="29">
        <v>3</v>
      </c>
    </row>
    <row r="743" spans="1:73" ht="30" hidden="1" outlineLevel="2" x14ac:dyDescent="0.25">
      <c r="A743" s="27">
        <v>667</v>
      </c>
      <c r="B743" s="28">
        <v>44451.282754629632</v>
      </c>
      <c r="C743" s="28">
        <v>44451.285752314812</v>
      </c>
      <c r="D743" s="2" t="s">
        <v>1331</v>
      </c>
      <c r="E743" s="27">
        <v>100</v>
      </c>
      <c r="F743" s="27">
        <v>258</v>
      </c>
      <c r="G743" s="27">
        <v>1</v>
      </c>
      <c r="H743" s="28">
        <v>44451.285756863428</v>
      </c>
      <c r="I743" s="2" t="s">
        <v>1332</v>
      </c>
      <c r="J743" s="27">
        <v>-27.614700317382813</v>
      </c>
      <c r="K743" s="27">
        <v>-48.497604370117188</v>
      </c>
      <c r="L743" s="2" t="s">
        <v>15</v>
      </c>
      <c r="M743" s="2" t="s">
        <v>16</v>
      </c>
      <c r="N743" s="3">
        <v>6</v>
      </c>
      <c r="O743" s="27" t="s">
        <v>1427</v>
      </c>
      <c r="P743" s="27" t="s">
        <v>1427</v>
      </c>
      <c r="Q743" s="27" t="s">
        <v>1427</v>
      </c>
      <c r="R743" s="27">
        <f t="shared" si="48"/>
        <v>0</v>
      </c>
      <c r="S743" s="27"/>
      <c r="T743" s="27"/>
      <c r="U743" s="27"/>
      <c r="V743" s="27"/>
      <c r="W743" s="27"/>
      <c r="X743" s="27"/>
      <c r="Y743" s="27"/>
      <c r="Z743" s="27" t="s">
        <v>2507</v>
      </c>
      <c r="AA743" s="27" t="s">
        <v>2508</v>
      </c>
      <c r="AB743" s="27" t="s">
        <v>2509</v>
      </c>
      <c r="AC743" s="27">
        <f t="shared" si="49"/>
        <v>3</v>
      </c>
      <c r="AD743" s="27">
        <v>2</v>
      </c>
      <c r="AE743" s="27"/>
      <c r="AF743" s="27"/>
      <c r="AG743" s="27"/>
      <c r="AH743" s="27">
        <v>1</v>
      </c>
      <c r="AI743" s="27"/>
      <c r="AJ743" s="27"/>
      <c r="AK743" s="27"/>
      <c r="AL743" s="29">
        <v>0</v>
      </c>
      <c r="AM743" s="29">
        <v>0</v>
      </c>
      <c r="AN743" s="29">
        <v>3</v>
      </c>
      <c r="AO743" s="29">
        <v>10</v>
      </c>
      <c r="AP743" s="29">
        <v>4</v>
      </c>
      <c r="AQ743" s="29">
        <v>8</v>
      </c>
      <c r="AR743" s="29">
        <v>10</v>
      </c>
      <c r="AS743" s="29">
        <v>10</v>
      </c>
      <c r="AT743" s="29">
        <f t="shared" si="50"/>
        <v>7.5</v>
      </c>
      <c r="AU743" s="29">
        <v>8</v>
      </c>
      <c r="AV743" s="29">
        <v>9</v>
      </c>
      <c r="AW743" s="29">
        <v>0</v>
      </c>
      <c r="AX743" s="29">
        <v>50</v>
      </c>
      <c r="AY743" s="29">
        <v>0</v>
      </c>
      <c r="AZ743" s="27" t="s">
        <v>3208</v>
      </c>
      <c r="BA743" s="27" t="s">
        <v>1427</v>
      </c>
      <c r="BB743" s="27">
        <v>0</v>
      </c>
      <c r="BC743" s="27">
        <v>0</v>
      </c>
      <c r="BD743" s="27">
        <v>0</v>
      </c>
      <c r="BE743" s="27">
        <v>0</v>
      </c>
      <c r="BF743" s="27" t="s">
        <v>1427</v>
      </c>
      <c r="BG743" s="27">
        <v>173</v>
      </c>
      <c r="BH743" s="27" t="s">
        <v>3014</v>
      </c>
      <c r="BI743" s="27">
        <v>4</v>
      </c>
      <c r="BJ743" s="27">
        <v>16</v>
      </c>
      <c r="BK743" s="27" t="s">
        <v>1427</v>
      </c>
      <c r="BL743" s="27" t="s">
        <v>1427</v>
      </c>
      <c r="BM743" s="27" t="s">
        <v>1427</v>
      </c>
      <c r="BN743" s="27">
        <v>4</v>
      </c>
      <c r="BO743" s="29">
        <v>4</v>
      </c>
      <c r="BP743" s="27">
        <v>40</v>
      </c>
      <c r="BQ743" s="27">
        <v>0</v>
      </c>
      <c r="BR743" s="27" t="s">
        <v>1427</v>
      </c>
      <c r="BS743" s="27">
        <v>0</v>
      </c>
      <c r="BT743" s="27">
        <v>1</v>
      </c>
      <c r="BU743" s="29">
        <v>2</v>
      </c>
    </row>
    <row r="744" spans="1:73" ht="45" hidden="1" outlineLevel="2" x14ac:dyDescent="0.25">
      <c r="A744" s="27">
        <v>677</v>
      </c>
      <c r="B744" s="28">
        <v>44451.347557870373</v>
      </c>
      <c r="C744" s="28">
        <v>44451.351712962962</v>
      </c>
      <c r="D744" s="2" t="s">
        <v>1351</v>
      </c>
      <c r="E744" s="27">
        <v>100</v>
      </c>
      <c r="F744" s="27">
        <v>358</v>
      </c>
      <c r="G744" s="27">
        <v>1</v>
      </c>
      <c r="H744" s="28">
        <v>44451.351719375001</v>
      </c>
      <c r="I744" s="2" t="s">
        <v>1352</v>
      </c>
      <c r="J744" s="27">
        <v>43.147903442382813</v>
      </c>
      <c r="K744" s="27">
        <v>12.109695434570313</v>
      </c>
      <c r="L744" s="2" t="s">
        <v>15</v>
      </c>
      <c r="M744" s="2" t="s">
        <v>16</v>
      </c>
      <c r="N744" s="3">
        <v>6</v>
      </c>
      <c r="O744" s="27" t="s">
        <v>1427</v>
      </c>
      <c r="P744" s="27" t="s">
        <v>1427</v>
      </c>
      <c r="Q744" s="27" t="s">
        <v>1427</v>
      </c>
      <c r="R744" s="27">
        <f t="shared" si="48"/>
        <v>0</v>
      </c>
      <c r="S744" s="27"/>
      <c r="T744" s="27"/>
      <c r="U744" s="27"/>
      <c r="V744" s="27"/>
      <c r="W744" s="27"/>
      <c r="X744" s="27"/>
      <c r="Y744" s="27"/>
      <c r="Z744" s="27" t="s">
        <v>2527</v>
      </c>
      <c r="AA744" s="27" t="s">
        <v>2528</v>
      </c>
      <c r="AB744" s="27" t="s">
        <v>2529</v>
      </c>
      <c r="AC744" s="27">
        <f t="shared" si="49"/>
        <v>3</v>
      </c>
      <c r="AD744" s="27">
        <v>1</v>
      </c>
      <c r="AE744" s="27"/>
      <c r="AF744" s="27">
        <v>1</v>
      </c>
      <c r="AG744" s="27"/>
      <c r="AH744" s="27"/>
      <c r="AI744" s="27">
        <v>1</v>
      </c>
      <c r="AJ744" s="27"/>
      <c r="AK744" s="27"/>
      <c r="AL744" s="29">
        <v>0</v>
      </c>
      <c r="AM744" s="29">
        <v>0</v>
      </c>
      <c r="AN744" s="29">
        <v>8</v>
      </c>
      <c r="AO744" s="29">
        <v>9</v>
      </c>
      <c r="AP744" s="29">
        <v>7</v>
      </c>
      <c r="AQ744" s="29">
        <v>10</v>
      </c>
      <c r="AR744" s="29">
        <v>8</v>
      </c>
      <c r="AS744" s="29">
        <v>9</v>
      </c>
      <c r="AT744" s="29">
        <f t="shared" si="50"/>
        <v>8.5</v>
      </c>
      <c r="AU744" s="29">
        <v>7</v>
      </c>
      <c r="AV744" s="29">
        <v>7</v>
      </c>
      <c r="AW744" s="29">
        <v>0</v>
      </c>
      <c r="AX744" s="29">
        <v>51</v>
      </c>
      <c r="AY744" s="29">
        <v>1</v>
      </c>
      <c r="AZ744" s="27" t="s">
        <v>1427</v>
      </c>
      <c r="BA744" s="27">
        <v>49</v>
      </c>
      <c r="BB744" s="27">
        <v>0</v>
      </c>
      <c r="BC744" s="27">
        <v>1</v>
      </c>
      <c r="BD744" s="27">
        <v>0</v>
      </c>
      <c r="BE744" s="27">
        <v>0</v>
      </c>
      <c r="BF744" s="27" t="s">
        <v>3019</v>
      </c>
      <c r="BG744" s="27">
        <v>173</v>
      </c>
      <c r="BH744" s="27" t="s">
        <v>3020</v>
      </c>
      <c r="BI744" s="27">
        <v>3</v>
      </c>
      <c r="BJ744" s="27" t="s">
        <v>1427</v>
      </c>
      <c r="BK744" s="27" t="s">
        <v>1427</v>
      </c>
      <c r="BL744" s="27" t="s">
        <v>1427</v>
      </c>
      <c r="BM744" s="27" t="s">
        <v>1427</v>
      </c>
      <c r="BN744" s="27">
        <v>4</v>
      </c>
      <c r="BO744" s="29">
        <v>3</v>
      </c>
      <c r="BP744" s="27">
        <v>80</v>
      </c>
      <c r="BQ744" s="27">
        <v>0</v>
      </c>
      <c r="BR744" s="27" t="s">
        <v>1427</v>
      </c>
      <c r="BS744" s="27">
        <v>1</v>
      </c>
      <c r="BT744" s="27">
        <v>1</v>
      </c>
      <c r="BU744" s="29">
        <v>3</v>
      </c>
    </row>
    <row r="745" spans="1:73" ht="45" hidden="1" outlineLevel="2" x14ac:dyDescent="0.25">
      <c r="A745" s="27">
        <v>689</v>
      </c>
      <c r="B745" s="28">
        <v>44451.471782407411</v>
      </c>
      <c r="C745" s="28">
        <v>44451.474999999999</v>
      </c>
      <c r="D745" s="2" t="s">
        <v>1375</v>
      </c>
      <c r="E745" s="27">
        <v>100</v>
      </c>
      <c r="F745" s="27">
        <v>278</v>
      </c>
      <c r="G745" s="27">
        <v>1</v>
      </c>
      <c r="H745" s="28">
        <v>44451.475006319444</v>
      </c>
      <c r="I745" s="2" t="s">
        <v>1376</v>
      </c>
      <c r="J745" s="27">
        <v>45.091400146484375</v>
      </c>
      <c r="K745" s="27">
        <v>7.6638946533203125</v>
      </c>
      <c r="L745" s="2" t="s">
        <v>15</v>
      </c>
      <c r="M745" s="2" t="s">
        <v>16</v>
      </c>
      <c r="N745" s="3">
        <v>6</v>
      </c>
      <c r="O745" s="27" t="s">
        <v>1427</v>
      </c>
      <c r="P745" s="27" t="s">
        <v>1427</v>
      </c>
      <c r="Q745" s="27" t="s">
        <v>1427</v>
      </c>
      <c r="R745" s="27">
        <f t="shared" si="48"/>
        <v>0</v>
      </c>
      <c r="S745" s="27"/>
      <c r="T745" s="27"/>
      <c r="U745" s="27"/>
      <c r="V745" s="27"/>
      <c r="W745" s="27"/>
      <c r="X745" s="27"/>
      <c r="Y745" s="27"/>
      <c r="Z745" s="27" t="s">
        <v>1814</v>
      </c>
      <c r="AA745" s="27" t="s">
        <v>2542</v>
      </c>
      <c r="AB745" s="27" t="s">
        <v>2543</v>
      </c>
      <c r="AC745" s="27">
        <f t="shared" si="49"/>
        <v>3</v>
      </c>
      <c r="AD745" s="27"/>
      <c r="AE745" s="27">
        <v>1</v>
      </c>
      <c r="AF745" s="27">
        <v>1</v>
      </c>
      <c r="AG745" s="27">
        <v>1</v>
      </c>
      <c r="AH745" s="27"/>
      <c r="AI745" s="27"/>
      <c r="AJ745" s="27"/>
      <c r="AK745" s="27"/>
      <c r="AL745" s="29">
        <v>0</v>
      </c>
      <c r="AM745" s="29">
        <v>0</v>
      </c>
      <c r="AN745" s="29">
        <v>5</v>
      </c>
      <c r="AO745" s="29">
        <v>8</v>
      </c>
      <c r="AP745" s="29">
        <v>7</v>
      </c>
      <c r="AQ745" s="29">
        <v>8</v>
      </c>
      <c r="AR745" s="29">
        <v>8</v>
      </c>
      <c r="AS745" s="29">
        <v>10</v>
      </c>
      <c r="AT745" s="29">
        <f t="shared" si="50"/>
        <v>7.666666666666667</v>
      </c>
      <c r="AU745" s="29">
        <v>7</v>
      </c>
      <c r="AV745" s="29">
        <v>7</v>
      </c>
      <c r="AW745" s="29">
        <v>1</v>
      </c>
      <c r="AX745" s="29">
        <v>36</v>
      </c>
      <c r="AY745" s="29">
        <v>1</v>
      </c>
      <c r="AZ745" s="27" t="s">
        <v>1427</v>
      </c>
      <c r="BA745" s="27">
        <v>97</v>
      </c>
      <c r="BB745" s="27">
        <v>1</v>
      </c>
      <c r="BC745" s="27">
        <v>0</v>
      </c>
      <c r="BD745" s="27">
        <v>0</v>
      </c>
      <c r="BE745" s="27">
        <v>0</v>
      </c>
      <c r="BF745" s="27" t="s">
        <v>3027</v>
      </c>
      <c r="BG745" s="27">
        <v>167</v>
      </c>
      <c r="BH745" s="27" t="s">
        <v>1427</v>
      </c>
      <c r="BI745" s="27">
        <v>4</v>
      </c>
      <c r="BJ745" s="27">
        <v>9</v>
      </c>
      <c r="BK745" s="27" t="s">
        <v>1427</v>
      </c>
      <c r="BL745" s="27" t="s">
        <v>1427</v>
      </c>
      <c r="BM745" s="27" t="s">
        <v>1427</v>
      </c>
      <c r="BN745" s="27">
        <v>3</v>
      </c>
      <c r="BO745" s="29">
        <v>3</v>
      </c>
      <c r="BP745" s="27">
        <v>60</v>
      </c>
      <c r="BQ745" s="27">
        <v>0</v>
      </c>
      <c r="BR745" s="27" t="s">
        <v>1427</v>
      </c>
      <c r="BS745" s="27">
        <v>1</v>
      </c>
      <c r="BT745" s="27">
        <v>1</v>
      </c>
      <c r="BU745" s="29">
        <v>6</v>
      </c>
    </row>
    <row r="746" spans="1:73" ht="30" hidden="1" outlineLevel="2" x14ac:dyDescent="0.25">
      <c r="A746" s="27">
        <v>694</v>
      </c>
      <c r="B746" s="28">
        <v>44451.537326388891</v>
      </c>
      <c r="C746" s="28">
        <v>44451.541435185187</v>
      </c>
      <c r="D746" s="2" t="s">
        <v>1385</v>
      </c>
      <c r="E746" s="27">
        <v>100</v>
      </c>
      <c r="F746" s="27">
        <v>355</v>
      </c>
      <c r="G746" s="27">
        <v>1</v>
      </c>
      <c r="H746" s="28">
        <v>44451.541449131946</v>
      </c>
      <c r="I746" s="2" t="s">
        <v>1386</v>
      </c>
      <c r="J746" s="27">
        <v>45.139297485351563</v>
      </c>
      <c r="K746" s="27">
        <v>8.4449005126953125</v>
      </c>
      <c r="L746" s="2" t="s">
        <v>15</v>
      </c>
      <c r="M746" s="2" t="s">
        <v>16</v>
      </c>
      <c r="N746" s="3">
        <v>6</v>
      </c>
      <c r="O746" s="27" t="s">
        <v>1427</v>
      </c>
      <c r="P746" s="27" t="s">
        <v>1427</v>
      </c>
      <c r="Q746" s="27" t="s">
        <v>1427</v>
      </c>
      <c r="R746" s="27">
        <f t="shared" si="48"/>
        <v>0</v>
      </c>
      <c r="S746" s="27"/>
      <c r="T746" s="27"/>
      <c r="U746" s="27"/>
      <c r="V746" s="27"/>
      <c r="W746" s="27"/>
      <c r="X746" s="27"/>
      <c r="Y746" s="27"/>
      <c r="Z746" s="27" t="s">
        <v>2547</v>
      </c>
      <c r="AA746" s="27" t="s">
        <v>2548</v>
      </c>
      <c r="AB746" s="27" t="s">
        <v>2549</v>
      </c>
      <c r="AC746" s="27">
        <f t="shared" si="49"/>
        <v>3</v>
      </c>
      <c r="AD746" s="27">
        <v>1</v>
      </c>
      <c r="AE746" s="27"/>
      <c r="AF746" s="27"/>
      <c r="AG746" s="27"/>
      <c r="AH746" s="27"/>
      <c r="AI746" s="27">
        <v>2</v>
      </c>
      <c r="AJ746" s="27"/>
      <c r="AK746" s="27"/>
      <c r="AL746" s="29">
        <v>0</v>
      </c>
      <c r="AM746" s="29">
        <v>0</v>
      </c>
      <c r="AN746" s="29">
        <v>8</v>
      </c>
      <c r="AO746" s="29">
        <v>7</v>
      </c>
      <c r="AP746" s="29">
        <v>8</v>
      </c>
      <c r="AQ746" s="29">
        <v>9</v>
      </c>
      <c r="AR746" s="29">
        <v>8</v>
      </c>
      <c r="AS746" s="29">
        <v>8</v>
      </c>
      <c r="AT746" s="29">
        <f t="shared" si="50"/>
        <v>8</v>
      </c>
      <c r="AU746" s="29">
        <v>7</v>
      </c>
      <c r="AV746" s="29">
        <v>7</v>
      </c>
      <c r="AW746" s="29">
        <v>1</v>
      </c>
      <c r="AX746" s="29">
        <v>51</v>
      </c>
      <c r="AY746" s="29">
        <v>1</v>
      </c>
      <c r="AZ746" s="27" t="s">
        <v>1427</v>
      </c>
      <c r="BA746" s="27">
        <v>62</v>
      </c>
      <c r="BB746" s="27">
        <v>1</v>
      </c>
      <c r="BC746" s="27">
        <v>0</v>
      </c>
      <c r="BD746" s="27">
        <v>0</v>
      </c>
      <c r="BE746" s="27">
        <v>0</v>
      </c>
      <c r="BF746" s="27" t="s">
        <v>3030</v>
      </c>
      <c r="BG746" s="27">
        <v>167</v>
      </c>
      <c r="BH746" s="27" t="s">
        <v>1427</v>
      </c>
      <c r="BI746" s="27">
        <v>4</v>
      </c>
      <c r="BJ746" s="27">
        <v>18</v>
      </c>
      <c r="BK746" s="27" t="s">
        <v>3024</v>
      </c>
      <c r="BL746" s="27" t="s">
        <v>1427</v>
      </c>
      <c r="BM746" s="27" t="s">
        <v>1427</v>
      </c>
      <c r="BN746" s="27">
        <v>2</v>
      </c>
      <c r="BO746" s="29">
        <v>3</v>
      </c>
      <c r="BP746" s="27">
        <v>90</v>
      </c>
      <c r="BQ746" s="27">
        <v>0</v>
      </c>
      <c r="BR746" s="27" t="s">
        <v>1427</v>
      </c>
      <c r="BS746" s="27">
        <v>1</v>
      </c>
      <c r="BT746" s="27">
        <v>1</v>
      </c>
      <c r="BU746" s="29">
        <v>1</v>
      </c>
    </row>
    <row r="747" spans="1:73" ht="45" hidden="1" outlineLevel="2" x14ac:dyDescent="0.25">
      <c r="A747" s="27">
        <v>703</v>
      </c>
      <c r="B747" s="28">
        <v>44451.718402777777</v>
      </c>
      <c r="C747" s="28">
        <v>44451.723240740743</v>
      </c>
      <c r="D747" s="2" t="s">
        <v>1403</v>
      </c>
      <c r="E747" s="27">
        <v>100</v>
      </c>
      <c r="F747" s="27">
        <v>417</v>
      </c>
      <c r="G747" s="27">
        <v>1</v>
      </c>
      <c r="H747" s="28">
        <v>44451.723254560187</v>
      </c>
      <c r="I747" s="2" t="s">
        <v>1404</v>
      </c>
      <c r="J747" s="27">
        <v>41.890396118164063</v>
      </c>
      <c r="K747" s="27">
        <v>12.512603759765625</v>
      </c>
      <c r="L747" s="2" t="s">
        <v>15</v>
      </c>
      <c r="M747" s="2" t="s">
        <v>16</v>
      </c>
      <c r="N747" s="3">
        <v>6</v>
      </c>
      <c r="O747" s="27" t="s">
        <v>1427</v>
      </c>
      <c r="P747" s="27" t="s">
        <v>1427</v>
      </c>
      <c r="Q747" s="27" t="s">
        <v>1427</v>
      </c>
      <c r="R747" s="27">
        <f t="shared" si="48"/>
        <v>0</v>
      </c>
      <c r="S747" s="27"/>
      <c r="T747" s="27"/>
      <c r="U747" s="27"/>
      <c r="V747" s="27"/>
      <c r="W747" s="27"/>
      <c r="X747" s="27"/>
      <c r="Y747" s="27"/>
      <c r="Z747" s="27" t="s">
        <v>2561</v>
      </c>
      <c r="AA747" s="27" t="s">
        <v>1441</v>
      </c>
      <c r="AB747" s="27" t="s">
        <v>2562</v>
      </c>
      <c r="AC747" s="27">
        <f t="shared" si="49"/>
        <v>3</v>
      </c>
      <c r="AD747" s="27"/>
      <c r="AE747" s="27">
        <v>2</v>
      </c>
      <c r="AF747" s="27">
        <v>1</v>
      </c>
      <c r="AG747" s="27"/>
      <c r="AH747" s="27"/>
      <c r="AI747" s="27"/>
      <c r="AJ747" s="27"/>
      <c r="AK747" s="27"/>
      <c r="AL747" s="29">
        <v>0</v>
      </c>
      <c r="AM747" s="29">
        <v>0</v>
      </c>
      <c r="AN747" s="29">
        <v>7</v>
      </c>
      <c r="AO747" s="29">
        <v>10</v>
      </c>
      <c r="AP747" s="29">
        <v>8</v>
      </c>
      <c r="AQ747" s="29">
        <v>5</v>
      </c>
      <c r="AR747" s="29">
        <v>10</v>
      </c>
      <c r="AS747" s="29">
        <v>10</v>
      </c>
      <c r="AT747" s="29">
        <f t="shared" si="50"/>
        <v>8.3333333333333339</v>
      </c>
      <c r="AU747" s="29">
        <v>6</v>
      </c>
      <c r="AV747" s="29">
        <v>7</v>
      </c>
      <c r="AW747" s="29">
        <v>1</v>
      </c>
      <c r="AX747" s="29">
        <v>33</v>
      </c>
      <c r="AY747" s="29">
        <v>1</v>
      </c>
      <c r="AZ747" s="27" t="s">
        <v>1427</v>
      </c>
      <c r="BA747" s="27">
        <v>86</v>
      </c>
      <c r="BB747" s="27">
        <v>0</v>
      </c>
      <c r="BC747" s="27">
        <v>1</v>
      </c>
      <c r="BD747" s="27">
        <v>0</v>
      </c>
      <c r="BE747" s="27">
        <v>0</v>
      </c>
      <c r="BF747" s="27" t="s">
        <v>2609</v>
      </c>
      <c r="BG747" s="27">
        <v>173</v>
      </c>
      <c r="BH747" s="27" t="s">
        <v>2780</v>
      </c>
      <c r="BI747" s="27">
        <v>4</v>
      </c>
      <c r="BJ747" s="27">
        <v>18</v>
      </c>
      <c r="BK747" s="27" t="s">
        <v>3119</v>
      </c>
      <c r="BL747" s="27" t="s">
        <v>1427</v>
      </c>
      <c r="BM747" s="27" t="s">
        <v>1427</v>
      </c>
      <c r="BN747" s="27">
        <v>2</v>
      </c>
      <c r="BO747" s="29">
        <v>3</v>
      </c>
      <c r="BP747" s="27">
        <v>45</v>
      </c>
      <c r="BQ747" s="27">
        <v>0</v>
      </c>
      <c r="BR747" s="27" t="s">
        <v>1427</v>
      </c>
      <c r="BS747" s="27">
        <v>1</v>
      </c>
      <c r="BT747" s="27">
        <v>1</v>
      </c>
      <c r="BU747" s="29">
        <v>4</v>
      </c>
    </row>
    <row r="748" spans="1:73" ht="105" hidden="1" outlineLevel="2" x14ac:dyDescent="0.25">
      <c r="A748" s="27">
        <v>728</v>
      </c>
      <c r="B748" s="28">
        <v>44452.609456018516</v>
      </c>
      <c r="C748" s="28">
        <v>44452.611875000002</v>
      </c>
      <c r="D748" s="2" t="s">
        <v>3297</v>
      </c>
      <c r="E748" s="27">
        <v>100</v>
      </c>
      <c r="F748" s="27">
        <v>209</v>
      </c>
      <c r="G748" s="27">
        <v>1</v>
      </c>
      <c r="H748" s="28">
        <v>44452.61188892361</v>
      </c>
      <c r="I748" s="2" t="s">
        <v>3298</v>
      </c>
      <c r="J748" s="27">
        <v>45.708694458007813</v>
      </c>
      <c r="K748" s="27">
        <v>12.229400634765625</v>
      </c>
      <c r="L748" s="2" t="s">
        <v>15</v>
      </c>
      <c r="M748" s="2" t="s">
        <v>16</v>
      </c>
      <c r="N748" s="3">
        <v>6</v>
      </c>
      <c r="O748" s="3" t="s">
        <v>1427</v>
      </c>
      <c r="P748" s="3" t="s">
        <v>1427</v>
      </c>
      <c r="Q748" s="3" t="s">
        <v>1427</v>
      </c>
      <c r="R748" s="27">
        <f t="shared" si="48"/>
        <v>0</v>
      </c>
      <c r="S748" s="3">
        <v>1</v>
      </c>
      <c r="T748" s="3"/>
      <c r="U748" s="3"/>
      <c r="V748" s="3"/>
      <c r="W748" s="3"/>
      <c r="X748" s="3"/>
      <c r="Y748" s="3"/>
      <c r="Z748" s="3" t="s">
        <v>3299</v>
      </c>
      <c r="AA748" s="3" t="s">
        <v>1427</v>
      </c>
      <c r="AB748" s="3" t="s">
        <v>3300</v>
      </c>
      <c r="AC748" s="27">
        <f t="shared" si="49"/>
        <v>2</v>
      </c>
      <c r="AD748" s="3"/>
      <c r="AE748" s="3"/>
      <c r="AF748" s="3"/>
      <c r="AG748" s="3">
        <v>1</v>
      </c>
      <c r="AH748" s="3"/>
      <c r="AI748" s="3"/>
      <c r="AJ748" s="3"/>
      <c r="AK748" s="3"/>
      <c r="AL748" s="21">
        <v>0</v>
      </c>
      <c r="AM748" s="21">
        <v>0</v>
      </c>
      <c r="AN748" s="21">
        <v>7</v>
      </c>
      <c r="AO748" s="21">
        <v>8</v>
      </c>
      <c r="AP748" s="21">
        <v>7</v>
      </c>
      <c r="AQ748" s="21">
        <v>6</v>
      </c>
      <c r="AR748" s="21">
        <v>6</v>
      </c>
      <c r="AS748" s="21">
        <v>8</v>
      </c>
      <c r="AT748" s="29">
        <f t="shared" si="50"/>
        <v>7</v>
      </c>
      <c r="AU748" s="29">
        <v>6</v>
      </c>
      <c r="AV748" s="29">
        <v>7</v>
      </c>
      <c r="AW748" s="29">
        <v>0</v>
      </c>
      <c r="AX748" s="21">
        <v>24</v>
      </c>
      <c r="AY748" s="29">
        <v>1</v>
      </c>
      <c r="AZ748" s="27" t="s">
        <v>1427</v>
      </c>
      <c r="BA748" s="27">
        <v>104</v>
      </c>
      <c r="BB748" s="27">
        <v>1</v>
      </c>
      <c r="BC748" s="27">
        <v>0</v>
      </c>
      <c r="BD748" s="27">
        <v>0</v>
      </c>
      <c r="BE748" s="27">
        <v>0</v>
      </c>
      <c r="BF748" s="27" t="s">
        <v>3301</v>
      </c>
      <c r="BG748" s="27">
        <v>164</v>
      </c>
      <c r="BH748" s="27" t="s">
        <v>1427</v>
      </c>
      <c r="BI748" s="27">
        <v>4</v>
      </c>
      <c r="BJ748" s="27">
        <v>16</v>
      </c>
      <c r="BK748" s="27" t="s">
        <v>1427</v>
      </c>
      <c r="BL748" s="27">
        <v>110</v>
      </c>
      <c r="BM748" s="2" t="s">
        <v>1427</v>
      </c>
      <c r="BN748" s="3">
        <v>4</v>
      </c>
      <c r="BO748" s="27">
        <v>4</v>
      </c>
      <c r="BP748" s="3">
        <v>0</v>
      </c>
      <c r="BQ748" s="3">
        <v>0</v>
      </c>
      <c r="BR748" s="3" t="s">
        <v>1427</v>
      </c>
      <c r="BS748" s="27">
        <v>1</v>
      </c>
      <c r="BT748" s="27">
        <v>0</v>
      </c>
      <c r="BU748" s="27">
        <v>1</v>
      </c>
    </row>
    <row r="749" spans="1:73" ht="135" hidden="1" outlineLevel="2" x14ac:dyDescent="0.25">
      <c r="A749" s="27">
        <v>734</v>
      </c>
      <c r="B749" s="28">
        <v>44453.191874999997</v>
      </c>
      <c r="C749" s="28">
        <v>44453.196250000001</v>
      </c>
      <c r="D749" s="2" t="s">
        <v>3323</v>
      </c>
      <c r="E749" s="27">
        <v>100</v>
      </c>
      <c r="F749" s="27">
        <v>377</v>
      </c>
      <c r="G749" s="27">
        <v>1</v>
      </c>
      <c r="H749" s="28">
        <v>44453.196258495373</v>
      </c>
      <c r="I749" s="2" t="s">
        <v>3324</v>
      </c>
      <c r="J749" s="27">
        <v>43.147903442382813</v>
      </c>
      <c r="K749" s="27">
        <v>12.109695434570313</v>
      </c>
      <c r="L749" s="2" t="s">
        <v>15</v>
      </c>
      <c r="M749" s="2" t="s">
        <v>16</v>
      </c>
      <c r="N749" s="3">
        <v>6</v>
      </c>
      <c r="O749" s="3" t="s">
        <v>1427</v>
      </c>
      <c r="P749" s="3" t="s">
        <v>1427</v>
      </c>
      <c r="Q749" s="3" t="s">
        <v>1427</v>
      </c>
      <c r="R749" s="27">
        <f t="shared" si="48"/>
        <v>0</v>
      </c>
      <c r="S749" s="3"/>
      <c r="T749" s="3"/>
      <c r="U749" s="3"/>
      <c r="V749" s="3"/>
      <c r="W749" s="3"/>
      <c r="X749" s="3"/>
      <c r="Y749" s="3"/>
      <c r="Z749" s="3" t="s">
        <v>3325</v>
      </c>
      <c r="AA749" s="3" t="s">
        <v>3326</v>
      </c>
      <c r="AB749" s="3" t="s">
        <v>3327</v>
      </c>
      <c r="AC749" s="27">
        <f t="shared" si="49"/>
        <v>3</v>
      </c>
      <c r="AD749" s="3"/>
      <c r="AE749" s="3"/>
      <c r="AF749" s="3">
        <v>2</v>
      </c>
      <c r="AG749" s="3"/>
      <c r="AH749" s="3"/>
      <c r="AI749" s="3"/>
      <c r="AJ749" s="3"/>
      <c r="AK749" s="3">
        <v>1</v>
      </c>
      <c r="AL749" s="21">
        <v>0</v>
      </c>
      <c r="AM749" s="21">
        <v>0</v>
      </c>
      <c r="AN749" s="21">
        <v>7</v>
      </c>
      <c r="AO749" s="21">
        <v>10</v>
      </c>
      <c r="AP749" s="21">
        <v>6</v>
      </c>
      <c r="AQ749" s="21">
        <v>8</v>
      </c>
      <c r="AR749" s="21">
        <v>8</v>
      </c>
      <c r="AS749" s="21">
        <v>9</v>
      </c>
      <c r="AT749" s="29">
        <f t="shared" si="50"/>
        <v>8</v>
      </c>
      <c r="AU749" s="29">
        <v>7</v>
      </c>
      <c r="AV749" s="29">
        <v>7</v>
      </c>
      <c r="AW749" s="29">
        <v>1</v>
      </c>
      <c r="AX749" s="21">
        <v>23</v>
      </c>
      <c r="AY749" s="29">
        <v>1</v>
      </c>
      <c r="AZ749" s="27" t="s">
        <v>1427</v>
      </c>
      <c r="BA749" s="27">
        <v>104</v>
      </c>
      <c r="BB749" s="27">
        <v>1</v>
      </c>
      <c r="BC749" s="27">
        <v>0</v>
      </c>
      <c r="BD749" s="27">
        <v>0</v>
      </c>
      <c r="BE749" s="27">
        <v>0</v>
      </c>
      <c r="BF749" s="27" t="s">
        <v>3301</v>
      </c>
      <c r="BG749" s="27">
        <v>164</v>
      </c>
      <c r="BH749" s="27" t="s">
        <v>1427</v>
      </c>
      <c r="BI749" s="27">
        <v>4</v>
      </c>
      <c r="BJ749" s="27">
        <v>16</v>
      </c>
      <c r="BK749" s="27" t="s">
        <v>1427</v>
      </c>
      <c r="BL749" s="27">
        <v>110</v>
      </c>
      <c r="BM749" s="2" t="s">
        <v>1427</v>
      </c>
      <c r="BN749" s="3">
        <v>4</v>
      </c>
      <c r="BO749" s="27">
        <v>3</v>
      </c>
      <c r="BP749" s="3">
        <v>150</v>
      </c>
      <c r="BQ749" s="3">
        <v>0</v>
      </c>
      <c r="BR749" s="3" t="s">
        <v>1427</v>
      </c>
      <c r="BS749" s="27">
        <v>1</v>
      </c>
      <c r="BT749" s="27">
        <v>1</v>
      </c>
      <c r="BU749" s="27">
        <v>4</v>
      </c>
    </row>
    <row r="750" spans="1:73" ht="60" hidden="1" outlineLevel="2" x14ac:dyDescent="0.25">
      <c r="A750" s="27">
        <v>743</v>
      </c>
      <c r="B750" s="28">
        <v>44454.075578703705</v>
      </c>
      <c r="C750" s="28">
        <v>44454.077384259261</v>
      </c>
      <c r="D750" s="2" t="s">
        <v>3365</v>
      </c>
      <c r="E750" s="27">
        <v>100</v>
      </c>
      <c r="F750" s="27">
        <v>155</v>
      </c>
      <c r="G750" s="27">
        <v>1</v>
      </c>
      <c r="H750" s="28">
        <v>44454.077393101848</v>
      </c>
      <c r="I750" s="2" t="s">
        <v>3366</v>
      </c>
      <c r="J750" s="27">
        <v>43.732406616210938</v>
      </c>
      <c r="K750" s="27">
        <v>11.012298583984375</v>
      </c>
      <c r="L750" s="2" t="s">
        <v>15</v>
      </c>
      <c r="M750" s="2" t="s">
        <v>16</v>
      </c>
      <c r="N750" s="3">
        <v>6</v>
      </c>
      <c r="O750" s="3" t="s">
        <v>1427</v>
      </c>
      <c r="P750" s="3" t="s">
        <v>1427</v>
      </c>
      <c r="Q750" s="3" t="s">
        <v>1427</v>
      </c>
      <c r="R750" s="27">
        <f t="shared" si="48"/>
        <v>0</v>
      </c>
      <c r="S750" s="3"/>
      <c r="T750" s="3"/>
      <c r="U750" s="3"/>
      <c r="V750" s="3"/>
      <c r="W750" s="3"/>
      <c r="X750" s="3"/>
      <c r="Y750" s="3"/>
      <c r="Z750" s="3" t="s">
        <v>1443</v>
      </c>
      <c r="AA750" s="3" t="s">
        <v>3367</v>
      </c>
      <c r="AB750" s="3" t="s">
        <v>3368</v>
      </c>
      <c r="AC750" s="27">
        <f t="shared" si="49"/>
        <v>3</v>
      </c>
      <c r="AD750" s="3">
        <v>1</v>
      </c>
      <c r="AE750" s="3"/>
      <c r="AF750" s="3">
        <v>1</v>
      </c>
      <c r="AG750" s="3">
        <v>1</v>
      </c>
      <c r="AH750" s="3"/>
      <c r="AI750" s="3"/>
      <c r="AJ750" s="3"/>
      <c r="AK750" s="3"/>
      <c r="AL750" s="21">
        <v>0</v>
      </c>
      <c r="AM750" s="21">
        <v>0</v>
      </c>
      <c r="AN750" s="21">
        <v>7</v>
      </c>
      <c r="AO750" s="21">
        <v>7</v>
      </c>
      <c r="AP750" s="21">
        <v>6</v>
      </c>
      <c r="AQ750" s="21">
        <v>8</v>
      </c>
      <c r="AR750" s="21">
        <v>7</v>
      </c>
      <c r="AS750" s="21">
        <v>7</v>
      </c>
      <c r="AT750" s="29">
        <f t="shared" si="50"/>
        <v>7</v>
      </c>
      <c r="AU750" s="29">
        <v>6</v>
      </c>
      <c r="AV750" s="29">
        <v>6</v>
      </c>
      <c r="AW750" s="29">
        <v>1</v>
      </c>
      <c r="AX750" s="21">
        <v>24</v>
      </c>
      <c r="AY750" s="29">
        <v>1</v>
      </c>
      <c r="AZ750" s="27" t="s">
        <v>1427</v>
      </c>
      <c r="BA750" s="27">
        <v>79</v>
      </c>
      <c r="BB750" s="27">
        <v>0</v>
      </c>
      <c r="BC750" s="27">
        <v>1</v>
      </c>
      <c r="BD750" s="27">
        <v>0</v>
      </c>
      <c r="BE750" s="27">
        <v>0</v>
      </c>
      <c r="BF750" s="27" t="s">
        <v>3369</v>
      </c>
      <c r="BG750" s="27">
        <v>164</v>
      </c>
      <c r="BH750" s="27" t="s">
        <v>1427</v>
      </c>
      <c r="BI750" s="27">
        <v>4</v>
      </c>
      <c r="BJ750" s="27">
        <v>14</v>
      </c>
      <c r="BK750" s="27" t="s">
        <v>1427</v>
      </c>
      <c r="BL750" s="27">
        <v>120</v>
      </c>
      <c r="BM750" s="2" t="s">
        <v>1427</v>
      </c>
      <c r="BN750" s="3">
        <v>4</v>
      </c>
      <c r="BO750" s="27">
        <v>3</v>
      </c>
      <c r="BP750" s="3">
        <v>180</v>
      </c>
      <c r="BQ750" s="3">
        <v>0</v>
      </c>
      <c r="BR750" s="3" t="s">
        <v>1427</v>
      </c>
      <c r="BS750" s="27">
        <v>1</v>
      </c>
      <c r="BT750" s="27">
        <v>1</v>
      </c>
      <c r="BU750" s="27">
        <v>4</v>
      </c>
    </row>
    <row r="751" spans="1:73" ht="75" hidden="1" outlineLevel="2" x14ac:dyDescent="0.25">
      <c r="A751" s="27">
        <v>744</v>
      </c>
      <c r="B751" s="28">
        <v>44454.112129629626</v>
      </c>
      <c r="C751" s="28">
        <v>44454.117962962962</v>
      </c>
      <c r="D751" s="2" t="s">
        <v>3370</v>
      </c>
      <c r="E751" s="27">
        <v>100</v>
      </c>
      <c r="F751" s="27">
        <v>503</v>
      </c>
      <c r="G751" s="27">
        <v>1</v>
      </c>
      <c r="H751" s="28">
        <v>44454.117970879626</v>
      </c>
      <c r="I751" s="2" t="s">
        <v>3371</v>
      </c>
      <c r="J751" s="27">
        <v>46.067398071289063</v>
      </c>
      <c r="K751" s="27">
        <v>13.236404418945313</v>
      </c>
      <c r="L751" s="2" t="s">
        <v>15</v>
      </c>
      <c r="M751" s="2" t="s">
        <v>16</v>
      </c>
      <c r="N751" s="3">
        <v>6</v>
      </c>
      <c r="O751" s="3" t="s">
        <v>1427</v>
      </c>
      <c r="P751" s="3" t="s">
        <v>1427</v>
      </c>
      <c r="Q751" s="3" t="s">
        <v>1427</v>
      </c>
      <c r="R751" s="27">
        <f t="shared" si="48"/>
        <v>0</v>
      </c>
      <c r="S751" s="3"/>
      <c r="T751" s="3"/>
      <c r="U751" s="3"/>
      <c r="V751" s="3"/>
      <c r="W751" s="3"/>
      <c r="X751" s="3"/>
      <c r="Y751" s="3"/>
      <c r="Z751" s="3" t="s">
        <v>1662</v>
      </c>
      <c r="AA751" s="3" t="s">
        <v>3372</v>
      </c>
      <c r="AB751" s="3" t="s">
        <v>3373</v>
      </c>
      <c r="AC751" s="27">
        <f t="shared" si="49"/>
        <v>3</v>
      </c>
      <c r="AD751" s="3">
        <v>1</v>
      </c>
      <c r="AE751" s="3">
        <v>1</v>
      </c>
      <c r="AF751" s="3"/>
      <c r="AG751" s="3"/>
      <c r="AH751" s="3"/>
      <c r="AI751" s="3">
        <v>1</v>
      </c>
      <c r="AJ751" s="3"/>
      <c r="AK751" s="3"/>
      <c r="AL751" s="21">
        <v>0</v>
      </c>
      <c r="AM751" s="21">
        <v>0</v>
      </c>
      <c r="AN751" s="21">
        <v>6</v>
      </c>
      <c r="AO751" s="21">
        <v>10</v>
      </c>
      <c r="AP751" s="21">
        <v>10</v>
      </c>
      <c r="AQ751" s="21">
        <v>9</v>
      </c>
      <c r="AR751" s="21">
        <v>9</v>
      </c>
      <c r="AS751" s="21">
        <v>9</v>
      </c>
      <c r="AT751" s="29">
        <f t="shared" si="50"/>
        <v>8.8333333333333339</v>
      </c>
      <c r="AU751" s="29">
        <v>6</v>
      </c>
      <c r="AV751" s="29">
        <v>7</v>
      </c>
      <c r="AW751" s="29">
        <v>0</v>
      </c>
      <c r="AX751" s="21">
        <v>20</v>
      </c>
      <c r="AY751" s="29">
        <v>1</v>
      </c>
      <c r="AZ751" s="27" t="s">
        <v>1427</v>
      </c>
      <c r="BA751" s="27">
        <v>12</v>
      </c>
      <c r="BB751" s="27">
        <v>1</v>
      </c>
      <c r="BC751" s="27">
        <v>0</v>
      </c>
      <c r="BD751" s="27">
        <v>0</v>
      </c>
      <c r="BE751" s="27">
        <v>0</v>
      </c>
      <c r="BF751" s="27" t="s">
        <v>3374</v>
      </c>
      <c r="BG751" s="27">
        <v>164</v>
      </c>
      <c r="BH751" s="27" t="s">
        <v>1427</v>
      </c>
      <c r="BI751" s="27">
        <v>3</v>
      </c>
      <c r="BJ751" s="27">
        <v>5</v>
      </c>
      <c r="BK751" s="27" t="s">
        <v>1427</v>
      </c>
      <c r="BL751" s="27" t="s">
        <v>1427</v>
      </c>
      <c r="BM751" s="2" t="s">
        <v>1427</v>
      </c>
      <c r="BN751" s="3">
        <v>4</v>
      </c>
      <c r="BO751" s="27">
        <v>3</v>
      </c>
      <c r="BP751" s="3">
        <v>60</v>
      </c>
      <c r="BQ751" s="3">
        <v>1</v>
      </c>
      <c r="BR751" s="3">
        <v>1</v>
      </c>
      <c r="BS751" s="27">
        <v>1</v>
      </c>
      <c r="BT751" s="27">
        <v>0</v>
      </c>
      <c r="BU751" s="27">
        <v>6</v>
      </c>
    </row>
    <row r="752" spans="1:73" s="4" customFormat="1" outlineLevel="1" collapsed="1" x14ac:dyDescent="0.25">
      <c r="A752" s="27"/>
      <c r="B752" s="28"/>
      <c r="C752" s="28"/>
      <c r="D752" s="2"/>
      <c r="E752" s="27"/>
      <c r="F752" s="27">
        <f>SUBTOTAL(1,F642:F751)</f>
        <v>419.42727272727274</v>
      </c>
      <c r="G752" s="27">
        <f>SUBTOTAL(9,G642:G751)</f>
        <v>110</v>
      </c>
      <c r="H752" s="28"/>
      <c r="I752" s="2"/>
      <c r="J752" s="27"/>
      <c r="K752" s="27"/>
      <c r="L752" s="2"/>
      <c r="M752" s="2"/>
      <c r="N752" s="31" t="s">
        <v>3434</v>
      </c>
      <c r="O752" s="3"/>
      <c r="P752" s="3"/>
      <c r="Q752" s="3"/>
      <c r="R752" s="27">
        <f t="shared" ref="R752:Y752" si="51">SUBTOTAL(9,R642:R751)</f>
        <v>0</v>
      </c>
      <c r="S752" s="3">
        <f t="shared" si="51"/>
        <v>1</v>
      </c>
      <c r="T752" s="3">
        <f t="shared" si="51"/>
        <v>0</v>
      </c>
      <c r="U752" s="3">
        <f t="shared" si="51"/>
        <v>0</v>
      </c>
      <c r="V752" s="3">
        <f t="shared" si="51"/>
        <v>0</v>
      </c>
      <c r="W752" s="3">
        <f t="shared" si="51"/>
        <v>0</v>
      </c>
      <c r="X752" s="3">
        <f t="shared" si="51"/>
        <v>0</v>
      </c>
      <c r="Y752" s="3">
        <f t="shared" si="51"/>
        <v>0</v>
      </c>
      <c r="Z752" s="3"/>
      <c r="AA752" s="3"/>
      <c r="AB752" s="3"/>
      <c r="AC752" s="27">
        <f t="shared" ref="AC752:AY752" si="52">SUBTOTAL(9,AC642:AC751)</f>
        <v>329</v>
      </c>
      <c r="AD752" s="3">
        <f t="shared" si="52"/>
        <v>63</v>
      </c>
      <c r="AE752" s="3">
        <f t="shared" si="52"/>
        <v>63</v>
      </c>
      <c r="AF752" s="3">
        <f t="shared" si="52"/>
        <v>67</v>
      </c>
      <c r="AG752" s="3">
        <f t="shared" si="52"/>
        <v>28</v>
      </c>
      <c r="AH752" s="3">
        <f t="shared" si="52"/>
        <v>4</v>
      </c>
      <c r="AI752" s="3">
        <f t="shared" si="52"/>
        <v>47</v>
      </c>
      <c r="AJ752" s="3">
        <f t="shared" si="52"/>
        <v>6</v>
      </c>
      <c r="AK752" s="3">
        <f t="shared" si="52"/>
        <v>30</v>
      </c>
      <c r="AL752" s="21">
        <f t="shared" si="52"/>
        <v>2</v>
      </c>
      <c r="AM752" s="21">
        <f t="shared" si="52"/>
        <v>2</v>
      </c>
      <c r="AN752" s="21">
        <f t="shared" si="52"/>
        <v>733</v>
      </c>
      <c r="AO752" s="21">
        <f t="shared" si="52"/>
        <v>867</v>
      </c>
      <c r="AP752" s="21">
        <f t="shared" si="52"/>
        <v>750</v>
      </c>
      <c r="AQ752" s="21">
        <f t="shared" si="52"/>
        <v>818</v>
      </c>
      <c r="AR752" s="21">
        <f t="shared" si="52"/>
        <v>784</v>
      </c>
      <c r="AS752" s="21">
        <f t="shared" si="52"/>
        <v>868</v>
      </c>
      <c r="AT752" s="29">
        <f>SUBTOTAL(1,AT642:AT751)</f>
        <v>7.3030303030303001</v>
      </c>
      <c r="AU752" s="29">
        <f t="shared" si="52"/>
        <v>680</v>
      </c>
      <c r="AV752" s="29">
        <f t="shared" si="52"/>
        <v>739</v>
      </c>
      <c r="AW752" s="29">
        <f t="shared" si="52"/>
        <v>62</v>
      </c>
      <c r="AX752" s="21">
        <f>SUBTOTAL(1,AX642:AX751)</f>
        <v>38.918181818181822</v>
      </c>
      <c r="AY752" s="29">
        <f t="shared" si="52"/>
        <v>101</v>
      </c>
      <c r="AZ752" s="27"/>
      <c r="BA752" s="27"/>
      <c r="BB752" s="27">
        <f>SUBTOTAL(9,BB642:BB751)</f>
        <v>85</v>
      </c>
      <c r="BC752" s="27">
        <f>SUBTOTAL(9,BC642:BC751)</f>
        <v>7</v>
      </c>
      <c r="BD752" s="27">
        <f>SUBTOTAL(9,BD642:BD751)</f>
        <v>6</v>
      </c>
      <c r="BE752" s="27">
        <f>SUBTOTAL(9,BE642:BE751)</f>
        <v>3</v>
      </c>
      <c r="BF752" s="27"/>
      <c r="BG752" s="27"/>
      <c r="BH752" s="27"/>
      <c r="BI752" s="27"/>
      <c r="BJ752" s="27"/>
      <c r="BK752" s="27"/>
      <c r="BL752" s="27"/>
      <c r="BM752" s="2"/>
      <c r="BN752" s="3">
        <f>SUBTOTAL(1,BN642:BN751)</f>
        <v>3.3636363636363638</v>
      </c>
      <c r="BO752" s="27"/>
      <c r="BP752" s="3">
        <f>SUBTOTAL(1,BP642:BP751)</f>
        <v>94.227272727272734</v>
      </c>
      <c r="BQ752" s="3">
        <f t="shared" ref="BQ752:BT752" si="53">SUBTOTAL(9,BQ642:BQ751)</f>
        <v>7</v>
      </c>
      <c r="BR752" s="3">
        <f t="shared" si="53"/>
        <v>7</v>
      </c>
      <c r="BS752" s="27">
        <f t="shared" si="53"/>
        <v>107</v>
      </c>
      <c r="BT752" s="27">
        <f t="shared" si="53"/>
        <v>79</v>
      </c>
      <c r="BU752" s="27">
        <f>SUBTOTAL(1,BU642:BU751)</f>
        <v>2.7272727272727271</v>
      </c>
    </row>
    <row r="753" spans="1:73" s="4" customFormat="1" x14ac:dyDescent="0.25">
      <c r="A753" s="27"/>
      <c r="B753" s="28"/>
      <c r="C753" s="28"/>
      <c r="D753" s="2"/>
      <c r="E753" s="27"/>
      <c r="F753" s="27">
        <f>SUBTOTAL(1,F2:F751)</f>
        <v>1050.9543624161074</v>
      </c>
      <c r="G753" s="27">
        <f>SUBTOTAL(9,G2:G751)</f>
        <v>745</v>
      </c>
      <c r="H753" s="28"/>
      <c r="I753" s="2"/>
      <c r="J753" s="27"/>
      <c r="K753" s="27"/>
      <c r="L753" s="2"/>
      <c r="M753" s="2"/>
      <c r="N753" s="31" t="s">
        <v>3432</v>
      </c>
      <c r="O753" s="3"/>
      <c r="P753" s="3"/>
      <c r="Q753" s="3"/>
      <c r="R753" s="27">
        <f t="shared" ref="R753:Y753" si="54">SUBTOTAL(9,R2:R751)</f>
        <v>705</v>
      </c>
      <c r="S753" s="3">
        <f t="shared" si="54"/>
        <v>121</v>
      </c>
      <c r="T753" s="3">
        <f t="shared" si="54"/>
        <v>49</v>
      </c>
      <c r="U753" s="3">
        <f t="shared" si="54"/>
        <v>230</v>
      </c>
      <c r="V753" s="3">
        <f t="shared" si="54"/>
        <v>37</v>
      </c>
      <c r="W753" s="3">
        <f t="shared" si="54"/>
        <v>4</v>
      </c>
      <c r="X753" s="3">
        <f t="shared" si="54"/>
        <v>199</v>
      </c>
      <c r="Y753" s="3">
        <f t="shared" si="54"/>
        <v>11</v>
      </c>
      <c r="Z753" s="3"/>
      <c r="AA753" s="3"/>
      <c r="AB753" s="3"/>
      <c r="AC753" s="27">
        <f t="shared" ref="AC753:AW753" si="55">SUBTOTAL(9,AC2:AC751)</f>
        <v>650</v>
      </c>
      <c r="AD753" s="3">
        <f t="shared" si="55"/>
        <v>112</v>
      </c>
      <c r="AE753" s="3">
        <f t="shared" si="55"/>
        <v>141</v>
      </c>
      <c r="AF753" s="3">
        <f t="shared" si="55"/>
        <v>140</v>
      </c>
      <c r="AG753" s="3">
        <f t="shared" si="55"/>
        <v>49</v>
      </c>
      <c r="AH753" s="3">
        <f t="shared" si="55"/>
        <v>7</v>
      </c>
      <c r="AI753" s="3">
        <f t="shared" si="55"/>
        <v>87</v>
      </c>
      <c r="AJ753" s="3">
        <f t="shared" si="55"/>
        <v>17</v>
      </c>
      <c r="AK753" s="3">
        <f t="shared" si="55"/>
        <v>64</v>
      </c>
      <c r="AL753" s="21">
        <f t="shared" si="55"/>
        <v>16</v>
      </c>
      <c r="AM753" s="21">
        <f t="shared" si="55"/>
        <v>10</v>
      </c>
      <c r="AN753" s="21">
        <f t="shared" si="55"/>
        <v>2280</v>
      </c>
      <c r="AO753" s="21">
        <f t="shared" si="55"/>
        <v>2812</v>
      </c>
      <c r="AP753" s="21">
        <f t="shared" si="55"/>
        <v>2443</v>
      </c>
      <c r="AQ753" s="21">
        <f t="shared" si="55"/>
        <v>2678</v>
      </c>
      <c r="AR753" s="21">
        <f t="shared" si="55"/>
        <v>2618</v>
      </c>
      <c r="AS753" s="21">
        <f t="shared" si="55"/>
        <v>2840</v>
      </c>
      <c r="AT753" s="29">
        <f>SUBTOTAL(1,AT2:AT751)</f>
        <v>7.1753663003662966</v>
      </c>
      <c r="AU753" s="29">
        <f t="shared" si="55"/>
        <v>4389</v>
      </c>
      <c r="AV753" s="29">
        <f t="shared" si="55"/>
        <v>4915</v>
      </c>
      <c r="AW753" s="29">
        <f t="shared" si="55"/>
        <v>513</v>
      </c>
      <c r="AX753" s="21">
        <f>SUBTOTAL(1,AX2:AX751)</f>
        <v>38.931543624161073</v>
      </c>
      <c r="AY753" s="29">
        <f>SUBTOTAL(9,AY2:AY751)</f>
        <v>696</v>
      </c>
      <c r="AZ753" s="27"/>
      <c r="BA753" s="27"/>
      <c r="BB753" s="27">
        <f>SUBTOTAL(9,BB2:BB751)</f>
        <v>559</v>
      </c>
      <c r="BC753" s="27">
        <f>SUBTOTAL(9,BC2:BC751)</f>
        <v>51</v>
      </c>
      <c r="BD753" s="27">
        <f>SUBTOTAL(9,BD2:BD751)</f>
        <v>53</v>
      </c>
      <c r="BE753" s="27">
        <f>SUBTOTAL(9,BE2:BE751)</f>
        <v>32</v>
      </c>
      <c r="BF753" s="27"/>
      <c r="BG753" s="27"/>
      <c r="BH753" s="27"/>
      <c r="BI753" s="27"/>
      <c r="BJ753" s="27"/>
      <c r="BK753" s="27"/>
      <c r="BL753" s="27"/>
      <c r="BM753" s="2"/>
      <c r="BN753" s="3">
        <f>SUBTOTAL(1,BN2:BN751)</f>
        <v>3.1906040268456377</v>
      </c>
      <c r="BO753" s="27"/>
      <c r="BP753" s="3">
        <f>SUBTOTAL(1,BP2:BP751)</f>
        <v>95.762416107382549</v>
      </c>
      <c r="BQ753" s="3">
        <f t="shared" ref="BQ753:BT753" si="56">SUBTOTAL(9,BQ2:BQ751)</f>
        <v>82</v>
      </c>
      <c r="BR753" s="3">
        <f t="shared" si="56"/>
        <v>77</v>
      </c>
      <c r="BS753" s="27">
        <f t="shared" si="56"/>
        <v>689</v>
      </c>
      <c r="BT753" s="27">
        <f t="shared" si="56"/>
        <v>528</v>
      </c>
      <c r="BU753" s="27">
        <f>SUBTOTAL(1,BU2:BU751)</f>
        <v>2.6912751677852347</v>
      </c>
    </row>
    <row r="754" spans="1:73" x14ac:dyDescent="0.25">
      <c r="Q754" s="3"/>
      <c r="R754" s="3"/>
      <c r="Z754" s="4"/>
      <c r="AA754" s="4"/>
      <c r="AB754" s="4"/>
      <c r="AY754" s="4"/>
      <c r="BA754" s="4"/>
    </row>
    <row r="759" spans="1:73" x14ac:dyDescent="0.25">
      <c r="S759" s="4" t="s">
        <v>3428</v>
      </c>
      <c r="U759" s="4" t="s">
        <v>3428</v>
      </c>
      <c r="X759" s="4" t="s">
        <v>3427</v>
      </c>
      <c r="Y759" s="4" t="s">
        <v>3427</v>
      </c>
    </row>
    <row r="760" spans="1:73" x14ac:dyDescent="0.25">
      <c r="P760" s="35" t="s">
        <v>3409</v>
      </c>
      <c r="Q760" s="4" t="s">
        <v>3414</v>
      </c>
      <c r="S760" s="4" t="s">
        <v>3415</v>
      </c>
      <c r="T760" s="4">
        <f>SUM($S$1:$S$751)</f>
        <v>241</v>
      </c>
      <c r="U760" s="15">
        <f>T760/$T$768</f>
        <v>0.18524212144504226</v>
      </c>
      <c r="W760" s="4" t="s">
        <v>3420</v>
      </c>
      <c r="X760" s="4">
        <f>SUM($AD$1:$AD$751)</f>
        <v>161</v>
      </c>
      <c r="Y760" s="15">
        <f>X760/$X$769</f>
        <v>0.17386609071274298</v>
      </c>
    </row>
    <row r="761" spans="1:73" x14ac:dyDescent="0.25">
      <c r="P761" s="35"/>
      <c r="Q761" s="4" t="s">
        <v>3398</v>
      </c>
      <c r="S761" s="4" t="s">
        <v>3416</v>
      </c>
      <c r="T761" s="4">
        <f>SUM($T$1:$T$751)</f>
        <v>98</v>
      </c>
      <c r="U761" s="15">
        <f t="shared" ref="U761:U766" si="57">T761/$T$768</f>
        <v>7.5326671790930055E-2</v>
      </c>
      <c r="W761" s="4" t="s">
        <v>3421</v>
      </c>
      <c r="X761" s="4">
        <f>SUM($AE$1:$AE$751)</f>
        <v>219</v>
      </c>
      <c r="Y761" s="15">
        <f t="shared" ref="Y761:Y767" si="58">X761/$X$769</f>
        <v>0.23650107991360692</v>
      </c>
    </row>
    <row r="762" spans="1:73" x14ac:dyDescent="0.25">
      <c r="P762" s="35"/>
      <c r="Q762" s="4" t="s">
        <v>3399</v>
      </c>
      <c r="S762" s="4" t="s">
        <v>3422</v>
      </c>
      <c r="T762" s="4">
        <f>SUM($U$1:$U$751)</f>
        <v>460</v>
      </c>
      <c r="U762" s="15">
        <f t="shared" si="57"/>
        <v>0.35357417371252881</v>
      </c>
      <c r="W762" s="4" t="s">
        <v>3422</v>
      </c>
      <c r="X762" s="4">
        <f>SUM($AF$1:$AF$751)</f>
        <v>213</v>
      </c>
      <c r="Y762" s="15">
        <f t="shared" si="58"/>
        <v>0.23002159827213822</v>
      </c>
    </row>
    <row r="763" spans="1:73" x14ac:dyDescent="0.25">
      <c r="P763" s="35"/>
      <c r="Q763" s="4" t="s">
        <v>3394</v>
      </c>
      <c r="S763" s="4" t="s">
        <v>3423</v>
      </c>
      <c r="T763" s="4">
        <f>SUM($V$1:$V$751)</f>
        <v>74</v>
      </c>
      <c r="U763" s="15">
        <f t="shared" si="57"/>
        <v>5.6879323597232898E-2</v>
      </c>
      <c r="W763" s="4" t="s">
        <v>3423</v>
      </c>
      <c r="X763" s="4">
        <f>SUM($AG$1:$AG$751)</f>
        <v>70</v>
      </c>
      <c r="Y763" s="15">
        <f t="shared" si="58"/>
        <v>7.5593952483801297E-2</v>
      </c>
    </row>
    <row r="764" spans="1:73" x14ac:dyDescent="0.25">
      <c r="P764" s="35"/>
      <c r="Q764" s="4" t="s">
        <v>3401</v>
      </c>
      <c r="S764" s="4" t="s">
        <v>3417</v>
      </c>
      <c r="T764" s="4">
        <f>SUM($W$1:$W$751)</f>
        <v>8</v>
      </c>
      <c r="U764" s="15">
        <f t="shared" si="57"/>
        <v>6.1491160645657187E-3</v>
      </c>
      <c r="W764" s="4" t="s">
        <v>3417</v>
      </c>
      <c r="X764" s="4">
        <f>SUM($AH$1:$AH$751)</f>
        <v>10</v>
      </c>
      <c r="Y764" s="15">
        <f t="shared" si="58"/>
        <v>1.079913606911447E-2</v>
      </c>
    </row>
    <row r="765" spans="1:73" x14ac:dyDescent="0.25">
      <c r="P765" s="35"/>
      <c r="Q765" s="4" t="s">
        <v>3408</v>
      </c>
      <c r="S765" s="4" t="s">
        <v>3418</v>
      </c>
      <c r="T765" s="4">
        <f>SUM($X$1:$X$751)</f>
        <v>398</v>
      </c>
      <c r="U765" s="15">
        <f t="shared" si="57"/>
        <v>0.30591852421214449</v>
      </c>
      <c r="W765" s="4" t="s">
        <v>3424</v>
      </c>
      <c r="X765" s="4">
        <f>SUM($AI$1:$AI$751)</f>
        <v>127</v>
      </c>
      <c r="Y765" s="15">
        <f t="shared" si="58"/>
        <v>0.13714902807775378</v>
      </c>
    </row>
    <row r="766" spans="1:73" x14ac:dyDescent="0.25">
      <c r="P766" s="35"/>
      <c r="Q766" s="4" t="s">
        <v>3405</v>
      </c>
      <c r="S766" s="4" t="s">
        <v>3419</v>
      </c>
      <c r="T766" s="4">
        <f>SUM($Y$1:$Y$751)</f>
        <v>22</v>
      </c>
      <c r="U766" s="15">
        <f t="shared" si="57"/>
        <v>1.6910069177555727E-2</v>
      </c>
      <c r="W766" s="4" t="s">
        <v>3425</v>
      </c>
      <c r="X766" s="4">
        <f>SUM($AJ$1:$AJ$751)</f>
        <v>28</v>
      </c>
      <c r="Y766" s="15">
        <f t="shared" si="58"/>
        <v>3.0237580993520519E-2</v>
      </c>
    </row>
    <row r="767" spans="1:73" s="4" customFormat="1" ht="15.75" thickBot="1" x14ac:dyDescent="0.3">
      <c r="P767" s="22"/>
      <c r="S767" s="4" t="s">
        <v>3426</v>
      </c>
      <c r="T767" s="4">
        <v>0</v>
      </c>
      <c r="U767" s="15">
        <v>0</v>
      </c>
      <c r="W767" s="4" t="s">
        <v>3426</v>
      </c>
      <c r="X767" s="4">
        <f>SUM($AK$1:$AK$751)</f>
        <v>98</v>
      </c>
      <c r="Y767" s="15">
        <f t="shared" si="58"/>
        <v>0.10583153347732181</v>
      </c>
      <c r="BO767" s="8"/>
      <c r="BU767" s="8"/>
    </row>
    <row r="768" spans="1:73" ht="15.75" thickBot="1" x14ac:dyDescent="0.3">
      <c r="S768" s="23" t="s">
        <v>3231</v>
      </c>
      <c r="T768" s="24">
        <f>SUM(T760:T766)</f>
        <v>1301</v>
      </c>
      <c r="U768" s="16">
        <f>SUM(U760:U766)</f>
        <v>1</v>
      </c>
      <c r="Y768" s="15"/>
    </row>
    <row r="769" spans="16:73" x14ac:dyDescent="0.25">
      <c r="P769" s="35" t="s">
        <v>3410</v>
      </c>
      <c r="Q769" s="4" t="s">
        <v>3404</v>
      </c>
      <c r="S769" s="4" t="s">
        <v>3420</v>
      </c>
      <c r="T769" s="4">
        <f>SUM($AD$1:$AD$751)</f>
        <v>161</v>
      </c>
      <c r="U769" s="25">
        <f>T769/$T$777</f>
        <v>0.17386609071274298</v>
      </c>
      <c r="X769" s="4">
        <f>SUM(X760:X768)</f>
        <v>926</v>
      </c>
    </row>
    <row r="770" spans="16:73" x14ac:dyDescent="0.25">
      <c r="P770" s="35"/>
      <c r="Q770" s="4" t="s">
        <v>3403</v>
      </c>
      <c r="S770" s="4" t="s">
        <v>3421</v>
      </c>
      <c r="T770" s="4">
        <f>SUM($AE$1:$AE$751)</f>
        <v>219</v>
      </c>
      <c r="U770" s="25">
        <f t="shared" ref="U770:U776" si="59">T770/$T$777</f>
        <v>0.23650107991360692</v>
      </c>
    </row>
    <row r="771" spans="16:73" x14ac:dyDescent="0.25">
      <c r="P771" s="35"/>
      <c r="Q771" s="4" t="s">
        <v>3406</v>
      </c>
      <c r="S771" s="4" t="s">
        <v>3422</v>
      </c>
      <c r="T771" s="4">
        <f>SUM($AF$1:$AF$751)</f>
        <v>213</v>
      </c>
      <c r="U771" s="25">
        <f t="shared" si="59"/>
        <v>0.23002159827213822</v>
      </c>
    </row>
    <row r="772" spans="16:73" x14ac:dyDescent="0.25">
      <c r="P772" s="35"/>
      <c r="Q772" s="4" t="s">
        <v>3400</v>
      </c>
      <c r="S772" s="4" t="s">
        <v>3423</v>
      </c>
      <c r="T772" s="4">
        <f>SUM($AG$1:$AG$751)</f>
        <v>70</v>
      </c>
      <c r="U772" s="25">
        <f t="shared" si="59"/>
        <v>7.5593952483801297E-2</v>
      </c>
    </row>
    <row r="773" spans="16:73" x14ac:dyDescent="0.25">
      <c r="P773" s="35"/>
      <c r="Q773" s="4" t="s">
        <v>3396</v>
      </c>
      <c r="S773" s="4" t="s">
        <v>3417</v>
      </c>
      <c r="T773" s="4">
        <f>SUM($AH$1:$AH$751)</f>
        <v>10</v>
      </c>
      <c r="U773" s="25">
        <f t="shared" si="59"/>
        <v>1.079913606911447E-2</v>
      </c>
    </row>
    <row r="774" spans="16:73" x14ac:dyDescent="0.25">
      <c r="P774" s="35"/>
      <c r="Q774" s="4" t="s">
        <v>3395</v>
      </c>
      <c r="S774" s="4" t="s">
        <v>3424</v>
      </c>
      <c r="T774" s="4">
        <f>SUM($AI$1:$AI$751)</f>
        <v>127</v>
      </c>
      <c r="U774" s="25">
        <f>T774/$T$777</f>
        <v>0.13714902807775378</v>
      </c>
    </row>
    <row r="775" spans="16:73" s="4" customFormat="1" x14ac:dyDescent="0.25">
      <c r="P775" s="35"/>
      <c r="Q775" s="4" t="s">
        <v>3397</v>
      </c>
      <c r="S775" s="4" t="s">
        <v>3425</v>
      </c>
      <c r="T775" s="4">
        <f>SUM($AJ$1:$AJ$751)</f>
        <v>28</v>
      </c>
      <c r="U775" s="25">
        <f t="shared" si="59"/>
        <v>3.0237580993520519E-2</v>
      </c>
      <c r="BO775" s="8"/>
      <c r="BU775" s="8"/>
    </row>
    <row r="776" spans="16:73" s="4" customFormat="1" ht="15.75" thickBot="1" x14ac:dyDescent="0.3">
      <c r="P776" s="35"/>
      <c r="Q776" s="4" t="s">
        <v>3407</v>
      </c>
      <c r="S776" s="4" t="s">
        <v>3426</v>
      </c>
      <c r="T776" s="4">
        <f>SUM($AK$1:$AK$751)</f>
        <v>98</v>
      </c>
      <c r="U776" s="25">
        <f t="shared" si="59"/>
        <v>0.10583153347732181</v>
      </c>
      <c r="BO776" s="8"/>
      <c r="BU776" s="8"/>
    </row>
    <row r="777" spans="16:73" ht="15.75" thickBot="1" x14ac:dyDescent="0.3">
      <c r="S777" s="23" t="s">
        <v>3231</v>
      </c>
      <c r="T777" s="24">
        <f>SUM(T769:T776)</f>
        <v>926</v>
      </c>
      <c r="U777" s="16">
        <f>SUM(U769:U776)</f>
        <v>0.99999999999999978</v>
      </c>
    </row>
    <row r="779" spans="16:73" x14ac:dyDescent="0.25">
      <c r="S779" s="26" t="s">
        <v>3412</v>
      </c>
      <c r="T779" s="4">
        <f>729*2</f>
        <v>1458</v>
      </c>
    </row>
    <row r="780" spans="16:73" x14ac:dyDescent="0.25">
      <c r="S780" s="26" t="s">
        <v>3413</v>
      </c>
      <c r="T780" s="4">
        <f>T768+T777</f>
        <v>2227</v>
      </c>
    </row>
    <row r="781" spans="16:73" x14ac:dyDescent="0.25">
      <c r="S781" s="4" t="s">
        <v>3411</v>
      </c>
      <c r="T781" s="4">
        <f>T779-T780</f>
        <v>-769</v>
      </c>
    </row>
    <row r="784" spans="16:73" x14ac:dyDescent="0.25">
      <c r="Q784" s="4"/>
    </row>
    <row r="785" spans="16:73" x14ac:dyDescent="0.25">
      <c r="P785" s="4"/>
      <c r="Q785" s="4"/>
    </row>
    <row r="786" spans="16:73" s="4" customFormat="1" x14ac:dyDescent="0.25">
      <c r="Q786" s="15"/>
      <c r="R786" s="15"/>
      <c r="S786" s="15"/>
      <c r="T786" s="15"/>
      <c r="U786" s="15"/>
      <c r="V786" s="15"/>
      <c r="W786" s="15"/>
      <c r="X786" s="15"/>
      <c r="Y786" s="15"/>
      <c r="BO786" s="8"/>
      <c r="BU786" s="8"/>
    </row>
    <row r="787" spans="16:73" x14ac:dyDescent="0.25">
      <c r="P787" s="4"/>
      <c r="Q787" s="4"/>
    </row>
    <row r="788" spans="16:73" x14ac:dyDescent="0.25">
      <c r="Q788" s="15"/>
      <c r="R788" s="15"/>
      <c r="S788" s="15"/>
      <c r="T788" s="15"/>
      <c r="U788" s="15"/>
      <c r="V788" s="15"/>
      <c r="W788" s="15"/>
      <c r="X788" s="15"/>
      <c r="Y788" s="15"/>
    </row>
  </sheetData>
  <sortState xmlns:xlrd2="http://schemas.microsoft.com/office/spreadsheetml/2017/richdata2" ref="A2:BU751">
    <sortCondition ref="N2:N751"/>
  </sortState>
  <mergeCells count="2">
    <mergeCell ref="P760:P766"/>
    <mergeCell ref="P769:P77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1E94-D8F6-45C3-BB1F-236DFD8B5734}">
  <dimension ref="A1:H38"/>
  <sheetViews>
    <sheetView topLeftCell="A4" workbookViewId="0">
      <selection activeCell="A30" sqref="A30:D38"/>
    </sheetView>
  </sheetViews>
  <sheetFormatPr defaultRowHeight="15" x14ac:dyDescent="0.25"/>
  <cols>
    <col min="1" max="1" width="33.28515625" bestFit="1" customWidth="1"/>
    <col min="2" max="2" width="37.28515625" bestFit="1" customWidth="1"/>
    <col min="3" max="3" width="33.28515625" bestFit="1" customWidth="1"/>
    <col min="4" max="4" width="32.28515625" bestFit="1" customWidth="1"/>
    <col min="5" max="5" width="18.28515625" bestFit="1" customWidth="1"/>
    <col min="6" max="6" width="31.28515625" bestFit="1" customWidth="1"/>
    <col min="7" max="7" width="46.7109375" bestFit="1" customWidth="1"/>
    <col min="8" max="8" width="31.140625" bestFit="1" customWidth="1"/>
  </cols>
  <sheetData>
    <row r="1" spans="1:8" s="4" customFormat="1" x14ac:dyDescent="0.25">
      <c r="B1" s="4" t="s">
        <v>3482</v>
      </c>
    </row>
    <row r="2" spans="1:8" s="4" customFormat="1" x14ac:dyDescent="0.25"/>
    <row r="3" spans="1:8" x14ac:dyDescent="0.25">
      <c r="A3" s="32" t="s">
        <v>3439</v>
      </c>
      <c r="B3" s="4" t="s">
        <v>3449</v>
      </c>
      <c r="C3" s="4" t="s">
        <v>3450</v>
      </c>
      <c r="D3" s="4" t="s">
        <v>3451</v>
      </c>
      <c r="E3" s="4" t="s">
        <v>3452</v>
      </c>
      <c r="F3" s="4" t="s">
        <v>3453</v>
      </c>
      <c r="G3" s="4" t="s">
        <v>3454</v>
      </c>
      <c r="H3" s="4" t="s">
        <v>3479</v>
      </c>
    </row>
    <row r="4" spans="1:8" x14ac:dyDescent="0.25">
      <c r="A4" s="33" t="s">
        <v>3436</v>
      </c>
      <c r="B4" s="34">
        <v>2</v>
      </c>
      <c r="C4" s="34">
        <v>2</v>
      </c>
      <c r="D4" s="34">
        <v>4</v>
      </c>
      <c r="E4" s="34"/>
      <c r="F4" s="34"/>
      <c r="G4" s="34">
        <v>4</v>
      </c>
      <c r="H4" s="34"/>
    </row>
    <row r="5" spans="1:8" x14ac:dyDescent="0.25">
      <c r="A5" s="33" t="s">
        <v>3435</v>
      </c>
      <c r="B5" s="34">
        <v>2</v>
      </c>
      <c r="C5" s="34"/>
      <c r="D5" s="34">
        <v>1</v>
      </c>
      <c r="E5" s="34">
        <v>1</v>
      </c>
      <c r="F5" s="34"/>
      <c r="G5" s="34">
        <v>2</v>
      </c>
      <c r="H5" s="34"/>
    </row>
    <row r="6" spans="1:8" x14ac:dyDescent="0.25">
      <c r="A6" s="33" t="s">
        <v>3432</v>
      </c>
      <c r="B6" s="34">
        <v>4</v>
      </c>
      <c r="C6" s="34">
        <v>2</v>
      </c>
      <c r="D6" s="34">
        <v>5</v>
      </c>
      <c r="E6" s="34">
        <v>1</v>
      </c>
      <c r="F6" s="34"/>
      <c r="G6" s="34">
        <v>6</v>
      </c>
      <c r="H6" s="34"/>
    </row>
    <row r="9" spans="1:8" x14ac:dyDescent="0.25">
      <c r="A9" t="s">
        <v>3480</v>
      </c>
    </row>
    <row r="18" spans="1:7" x14ac:dyDescent="0.25">
      <c r="D18" s="9" t="s">
        <v>3216</v>
      </c>
      <c r="E18" s="4"/>
      <c r="F18" s="6" t="s">
        <v>3043</v>
      </c>
      <c r="G18" s="20"/>
    </row>
    <row r="19" spans="1:7" x14ac:dyDescent="0.25">
      <c r="D19" s="2" t="s">
        <v>3217</v>
      </c>
      <c r="E19" s="4">
        <v>1</v>
      </c>
      <c r="F19" s="2" t="s">
        <v>3044</v>
      </c>
      <c r="G19" s="4">
        <v>164</v>
      </c>
    </row>
    <row r="20" spans="1:7" x14ac:dyDescent="0.25">
      <c r="D20" s="2" t="s">
        <v>3218</v>
      </c>
      <c r="E20" s="4">
        <v>2</v>
      </c>
      <c r="F20" s="2" t="s">
        <v>3045</v>
      </c>
      <c r="G20" s="4">
        <v>165</v>
      </c>
    </row>
    <row r="21" spans="1:7" x14ac:dyDescent="0.25">
      <c r="D21" s="2" t="s">
        <v>3219</v>
      </c>
      <c r="E21" s="4">
        <v>3</v>
      </c>
      <c r="F21" s="2" t="s">
        <v>3046</v>
      </c>
      <c r="G21" s="4">
        <v>166</v>
      </c>
    </row>
    <row r="22" spans="1:7" x14ac:dyDescent="0.25">
      <c r="D22" s="2" t="s">
        <v>3220</v>
      </c>
      <c r="E22" s="4">
        <v>4</v>
      </c>
      <c r="F22" s="2" t="s">
        <v>3047</v>
      </c>
      <c r="G22" s="4">
        <v>167</v>
      </c>
    </row>
    <row r="23" spans="1:7" x14ac:dyDescent="0.25">
      <c r="D23" s="2" t="s">
        <v>3221</v>
      </c>
      <c r="E23" s="4">
        <v>5</v>
      </c>
      <c r="F23" s="2" t="s">
        <v>3048</v>
      </c>
      <c r="G23" s="4">
        <v>168</v>
      </c>
    </row>
    <row r="24" spans="1:7" x14ac:dyDescent="0.25">
      <c r="D24" s="4"/>
      <c r="E24" s="4"/>
      <c r="F24" s="2" t="s">
        <v>3049</v>
      </c>
      <c r="G24" s="4">
        <v>169</v>
      </c>
    </row>
    <row r="25" spans="1:7" x14ac:dyDescent="0.25">
      <c r="D25" s="4"/>
      <c r="E25" s="4"/>
      <c r="F25" s="2" t="s">
        <v>3050</v>
      </c>
      <c r="G25" s="4">
        <v>170</v>
      </c>
    </row>
    <row r="26" spans="1:7" x14ac:dyDescent="0.25">
      <c r="D26" s="4"/>
      <c r="E26" s="4"/>
      <c r="F26" s="2" t="s">
        <v>3051</v>
      </c>
      <c r="G26" s="4">
        <v>171</v>
      </c>
    </row>
    <row r="27" spans="1:7" x14ac:dyDescent="0.25">
      <c r="D27" s="4"/>
      <c r="E27" s="4"/>
      <c r="F27" s="2" t="s">
        <v>3052</v>
      </c>
      <c r="G27" s="4">
        <v>172</v>
      </c>
    </row>
    <row r="28" spans="1:7" x14ac:dyDescent="0.25">
      <c r="D28" s="4"/>
      <c r="E28" s="4"/>
      <c r="F28" s="2" t="s">
        <v>3053</v>
      </c>
      <c r="G28" s="4">
        <v>173</v>
      </c>
    </row>
    <row r="30" spans="1:7" x14ac:dyDescent="0.25">
      <c r="B30" s="32" t="s">
        <v>3440</v>
      </c>
    </row>
    <row r="31" spans="1:7" x14ac:dyDescent="0.25">
      <c r="A31" s="32" t="s">
        <v>3456</v>
      </c>
      <c r="B31" s="4" t="s">
        <v>3436</v>
      </c>
      <c r="C31" s="4" t="s">
        <v>3435</v>
      </c>
      <c r="D31" s="4" t="s">
        <v>3432</v>
      </c>
    </row>
    <row r="32" spans="1:7" x14ac:dyDescent="0.25">
      <c r="A32" s="33" t="s">
        <v>3457</v>
      </c>
      <c r="B32" s="34">
        <v>366</v>
      </c>
      <c r="C32" s="34">
        <v>339</v>
      </c>
      <c r="D32" s="34">
        <v>705</v>
      </c>
    </row>
    <row r="33" spans="1:4" x14ac:dyDescent="0.25">
      <c r="A33" s="33" t="s">
        <v>3449</v>
      </c>
      <c r="B33" s="34">
        <v>57</v>
      </c>
      <c r="C33" s="34">
        <v>63</v>
      </c>
      <c r="D33" s="34">
        <v>120</v>
      </c>
    </row>
    <row r="34" spans="1:4" x14ac:dyDescent="0.25">
      <c r="A34" s="33" t="s">
        <v>3451</v>
      </c>
      <c r="B34" s="34">
        <v>125</v>
      </c>
      <c r="C34" s="34">
        <v>105</v>
      </c>
      <c r="D34" s="34">
        <v>230</v>
      </c>
    </row>
    <row r="35" spans="1:4" x14ac:dyDescent="0.25">
      <c r="A35" s="33" t="s">
        <v>3450</v>
      </c>
      <c r="B35" s="34">
        <v>30</v>
      </c>
      <c r="C35" s="34">
        <v>19</v>
      </c>
      <c r="D35" s="34">
        <v>49</v>
      </c>
    </row>
    <row r="36" spans="1:4" x14ac:dyDescent="0.25">
      <c r="A36" s="33" t="s">
        <v>3452</v>
      </c>
      <c r="B36" s="34">
        <v>21</v>
      </c>
      <c r="C36" s="34">
        <v>16</v>
      </c>
      <c r="D36" s="34">
        <v>37</v>
      </c>
    </row>
    <row r="37" spans="1:4" x14ac:dyDescent="0.25">
      <c r="A37" s="33" t="s">
        <v>3453</v>
      </c>
      <c r="B37" s="34">
        <v>1</v>
      </c>
      <c r="C37" s="34">
        <v>3</v>
      </c>
      <c r="D37" s="34">
        <v>4</v>
      </c>
    </row>
    <row r="38" spans="1:4" x14ac:dyDescent="0.25">
      <c r="A38" s="33" t="s">
        <v>3455</v>
      </c>
      <c r="B38" s="34">
        <v>108</v>
      </c>
      <c r="C38" s="34">
        <v>88</v>
      </c>
      <c r="D38" s="34">
        <v>196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E051-8AAE-4902-8791-95168CE851F4}">
  <dimension ref="A1:H39"/>
  <sheetViews>
    <sheetView workbookViewId="0">
      <selection activeCell="D36" sqref="D36"/>
    </sheetView>
  </sheetViews>
  <sheetFormatPr defaultRowHeight="15" x14ac:dyDescent="0.25"/>
  <cols>
    <col min="1" max="1" width="34.140625" bestFit="1" customWidth="1"/>
    <col min="2" max="2" width="33" bestFit="1" customWidth="1"/>
    <col min="3" max="3" width="37.7109375" bestFit="1" customWidth="1"/>
    <col min="4" max="4" width="31.85546875" bestFit="1" customWidth="1"/>
    <col min="5" max="5" width="22.5703125" bestFit="1" customWidth="1"/>
    <col min="6" max="6" width="31.28515625" bestFit="1" customWidth="1"/>
    <col min="7" max="7" width="28.5703125" bestFit="1" customWidth="1"/>
    <col min="8" max="8" width="31.85546875" bestFit="1" customWidth="1"/>
    <col min="9" max="14" width="37.7109375" bestFit="1" customWidth="1"/>
    <col min="15" max="15" width="39" bestFit="1" customWidth="1"/>
    <col min="16" max="16" width="43.7109375" bestFit="1" customWidth="1"/>
    <col min="17" max="17" width="37.7109375" bestFit="1" customWidth="1"/>
    <col min="18" max="18" width="28.42578125" bestFit="1" customWidth="1"/>
    <col min="19" max="19" width="37.140625" bestFit="1" customWidth="1"/>
    <col min="20" max="20" width="34.5703125" bestFit="1" customWidth="1"/>
    <col min="21" max="21" width="37.7109375" bestFit="1" customWidth="1"/>
  </cols>
  <sheetData>
    <row r="1" spans="1:8" s="4" customFormat="1" x14ac:dyDescent="0.25">
      <c r="B1" s="4" t="s">
        <v>3481</v>
      </c>
    </row>
    <row r="2" spans="1:8" s="4" customFormat="1" x14ac:dyDescent="0.25"/>
    <row r="3" spans="1:8" x14ac:dyDescent="0.25">
      <c r="A3" s="32" t="s">
        <v>3439</v>
      </c>
      <c r="B3" s="4" t="s">
        <v>3449</v>
      </c>
      <c r="C3" s="4" t="s">
        <v>3477</v>
      </c>
      <c r="D3" s="4" t="s">
        <v>3478</v>
      </c>
      <c r="E3" s="4" t="s">
        <v>3461</v>
      </c>
      <c r="F3" s="4" t="s">
        <v>3462</v>
      </c>
      <c r="G3" s="4" t="s">
        <v>3463</v>
      </c>
      <c r="H3" s="4" t="s">
        <v>3464</v>
      </c>
    </row>
    <row r="4" spans="1:8" x14ac:dyDescent="0.25">
      <c r="A4" s="33" t="s">
        <v>3433</v>
      </c>
      <c r="B4" s="34">
        <v>5</v>
      </c>
      <c r="C4" s="34">
        <v>7</v>
      </c>
      <c r="D4" s="34">
        <v>4</v>
      </c>
      <c r="E4" s="34">
        <v>2</v>
      </c>
      <c r="F4" s="34"/>
      <c r="G4" s="34">
        <v>6</v>
      </c>
      <c r="H4" s="34"/>
    </row>
    <row r="5" spans="1:8" x14ac:dyDescent="0.25">
      <c r="A5" s="33" t="s">
        <v>3434</v>
      </c>
      <c r="B5" s="34">
        <v>6</v>
      </c>
      <c r="C5" s="34">
        <v>2</v>
      </c>
      <c r="D5" s="34">
        <v>4</v>
      </c>
      <c r="E5" s="34">
        <v>3</v>
      </c>
      <c r="F5" s="34"/>
      <c r="G5" s="34">
        <v>3</v>
      </c>
      <c r="H5" s="34">
        <v>2</v>
      </c>
    </row>
    <row r="6" spans="1:8" x14ac:dyDescent="0.25">
      <c r="A6" s="33" t="s">
        <v>3432</v>
      </c>
      <c r="B6" s="34">
        <v>11</v>
      </c>
      <c r="C6" s="34">
        <v>9</v>
      </c>
      <c r="D6" s="34">
        <v>8</v>
      </c>
      <c r="E6" s="34">
        <v>5</v>
      </c>
      <c r="F6" s="34"/>
      <c r="G6" s="34">
        <v>9</v>
      </c>
      <c r="H6" s="34">
        <v>2</v>
      </c>
    </row>
    <row r="7" spans="1:8" s="4" customFormat="1" x14ac:dyDescent="0.25">
      <c r="A7" s="33"/>
      <c r="B7" s="34"/>
      <c r="C7" s="34"/>
      <c r="D7" s="34"/>
      <c r="E7" s="34"/>
      <c r="F7" s="34"/>
      <c r="G7" s="34"/>
      <c r="H7" s="34"/>
    </row>
    <row r="8" spans="1:8" s="4" customFormat="1" x14ac:dyDescent="0.25">
      <c r="A8" s="33"/>
      <c r="B8" s="34"/>
      <c r="C8" s="34"/>
      <c r="D8" s="34"/>
      <c r="E8" s="34"/>
      <c r="F8" s="34"/>
      <c r="G8" s="34"/>
      <c r="H8" s="34"/>
    </row>
    <row r="9" spans="1:8" x14ac:dyDescent="0.25">
      <c r="A9" t="s">
        <v>3480</v>
      </c>
    </row>
    <row r="16" spans="1:8" x14ac:dyDescent="0.25">
      <c r="D16" s="9" t="s">
        <v>3216</v>
      </c>
      <c r="E16" s="4"/>
      <c r="F16" s="6" t="s">
        <v>3043</v>
      </c>
      <c r="G16" s="20"/>
    </row>
    <row r="17" spans="1:7" x14ac:dyDescent="0.25">
      <c r="D17" s="2" t="s">
        <v>3217</v>
      </c>
      <c r="E17" s="4">
        <v>1</v>
      </c>
      <c r="F17" s="2" t="s">
        <v>3044</v>
      </c>
      <c r="G17" s="4">
        <v>164</v>
      </c>
    </row>
    <row r="18" spans="1:7" x14ac:dyDescent="0.25">
      <c r="D18" s="2" t="s">
        <v>3218</v>
      </c>
      <c r="E18" s="4">
        <v>2</v>
      </c>
      <c r="F18" s="2" t="s">
        <v>3045</v>
      </c>
      <c r="G18" s="4">
        <v>165</v>
      </c>
    </row>
    <row r="19" spans="1:7" x14ac:dyDescent="0.25">
      <c r="D19" s="2" t="s">
        <v>3219</v>
      </c>
      <c r="E19" s="4">
        <v>3</v>
      </c>
      <c r="F19" s="2" t="s">
        <v>3046</v>
      </c>
      <c r="G19" s="4">
        <v>166</v>
      </c>
    </row>
    <row r="20" spans="1:7" x14ac:dyDescent="0.25">
      <c r="D20" s="2" t="s">
        <v>3220</v>
      </c>
      <c r="E20" s="4">
        <v>4</v>
      </c>
      <c r="F20" s="2" t="s">
        <v>3047</v>
      </c>
      <c r="G20" s="4">
        <v>167</v>
      </c>
    </row>
    <row r="21" spans="1:7" x14ac:dyDescent="0.25">
      <c r="D21" s="2" t="s">
        <v>3221</v>
      </c>
      <c r="E21" s="4">
        <v>5</v>
      </c>
      <c r="F21" s="2" t="s">
        <v>3048</v>
      </c>
      <c r="G21" s="4">
        <v>168</v>
      </c>
    </row>
    <row r="22" spans="1:7" x14ac:dyDescent="0.25">
      <c r="F22" s="2" t="s">
        <v>3049</v>
      </c>
      <c r="G22" s="4">
        <v>169</v>
      </c>
    </row>
    <row r="23" spans="1:7" x14ac:dyDescent="0.25">
      <c r="F23" s="2" t="s">
        <v>3050</v>
      </c>
      <c r="G23" s="4">
        <v>170</v>
      </c>
    </row>
    <row r="24" spans="1:7" x14ac:dyDescent="0.25">
      <c r="F24" s="2" t="s">
        <v>3051</v>
      </c>
      <c r="G24" s="4">
        <v>171</v>
      </c>
    </row>
    <row r="25" spans="1:7" x14ac:dyDescent="0.25">
      <c r="F25" s="2" t="s">
        <v>3052</v>
      </c>
      <c r="G25" s="4">
        <v>172</v>
      </c>
    </row>
    <row r="26" spans="1:7" x14ac:dyDescent="0.25">
      <c r="F26" s="2" t="s">
        <v>3053</v>
      </c>
      <c r="G26" s="4">
        <v>173</v>
      </c>
    </row>
    <row r="29" spans="1:7" x14ac:dyDescent="0.25">
      <c r="A29" s="4"/>
      <c r="B29" s="32" t="s">
        <v>3440</v>
      </c>
      <c r="C29" s="4"/>
      <c r="D29" s="4"/>
    </row>
    <row r="30" spans="1:7" x14ac:dyDescent="0.25">
      <c r="A30" s="32" t="s">
        <v>3456</v>
      </c>
      <c r="B30" s="4" t="s">
        <v>3433</v>
      </c>
      <c r="C30" s="4" t="s">
        <v>3434</v>
      </c>
      <c r="D30" s="4" t="s">
        <v>3432</v>
      </c>
    </row>
    <row r="31" spans="1:7" x14ac:dyDescent="0.25">
      <c r="A31" s="33" t="s">
        <v>3476</v>
      </c>
      <c r="B31" s="34">
        <v>321</v>
      </c>
      <c r="C31" s="34">
        <v>329</v>
      </c>
      <c r="D31" s="34">
        <v>650</v>
      </c>
    </row>
    <row r="32" spans="1:7" x14ac:dyDescent="0.25">
      <c r="A32" s="33" t="s">
        <v>3458</v>
      </c>
      <c r="B32" s="34">
        <v>49</v>
      </c>
      <c r="C32" s="34">
        <v>63</v>
      </c>
      <c r="D32" s="34">
        <v>112</v>
      </c>
    </row>
    <row r="33" spans="1:4" x14ac:dyDescent="0.25">
      <c r="A33" s="33" t="s">
        <v>3459</v>
      </c>
      <c r="B33" s="34">
        <v>77</v>
      </c>
      <c r="C33" s="34">
        <v>63</v>
      </c>
      <c r="D33" s="34">
        <v>140</v>
      </c>
    </row>
    <row r="34" spans="1:4" x14ac:dyDescent="0.25">
      <c r="A34" s="33" t="s">
        <v>3460</v>
      </c>
      <c r="B34" s="34">
        <v>73</v>
      </c>
      <c r="C34" s="34">
        <v>67</v>
      </c>
      <c r="D34" s="34">
        <v>140</v>
      </c>
    </row>
    <row r="35" spans="1:4" x14ac:dyDescent="0.25">
      <c r="A35" s="33" t="s">
        <v>3461</v>
      </c>
      <c r="B35" s="34">
        <v>21</v>
      </c>
      <c r="C35" s="34">
        <v>28</v>
      </c>
      <c r="D35" s="34">
        <v>49</v>
      </c>
    </row>
    <row r="36" spans="1:4" x14ac:dyDescent="0.25">
      <c r="A36" s="33" t="s">
        <v>3462</v>
      </c>
      <c r="B36" s="34">
        <v>3</v>
      </c>
      <c r="C36" s="34">
        <v>4</v>
      </c>
      <c r="D36" s="34">
        <v>7</v>
      </c>
    </row>
    <row r="37" spans="1:4" x14ac:dyDescent="0.25">
      <c r="A37" s="33" t="s">
        <v>3463</v>
      </c>
      <c r="B37" s="34">
        <v>38</v>
      </c>
      <c r="C37" s="34">
        <v>47</v>
      </c>
      <c r="D37" s="34">
        <v>85</v>
      </c>
    </row>
    <row r="38" spans="1:4" x14ac:dyDescent="0.25">
      <c r="A38" s="33" t="s">
        <v>3464</v>
      </c>
      <c r="B38" s="34">
        <v>11</v>
      </c>
      <c r="C38" s="34">
        <v>6</v>
      </c>
      <c r="D38" s="34">
        <v>17</v>
      </c>
    </row>
    <row r="39" spans="1:4" x14ac:dyDescent="0.25">
      <c r="A39" s="33" t="s">
        <v>3465</v>
      </c>
      <c r="B39" s="34">
        <v>34</v>
      </c>
      <c r="C39" s="34">
        <v>30</v>
      </c>
      <c r="D39" s="34">
        <v>64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CABC-23D6-49A0-978F-24F67A83E6B7}">
  <dimension ref="A1:J49"/>
  <sheetViews>
    <sheetView workbookViewId="0">
      <selection activeCell="A39" sqref="A39"/>
    </sheetView>
  </sheetViews>
  <sheetFormatPr defaultRowHeight="15" x14ac:dyDescent="0.25"/>
  <cols>
    <col min="1" max="1" width="32.28515625" customWidth="1"/>
    <col min="2" max="2" width="29.7109375" bestFit="1" customWidth="1"/>
    <col min="3" max="3" width="26.5703125" bestFit="1" customWidth="1"/>
    <col min="4" max="4" width="30.5703125" bestFit="1" customWidth="1"/>
    <col min="5" max="5" width="26.42578125" bestFit="1" customWidth="1"/>
    <col min="6" max="6" width="35.42578125" bestFit="1" customWidth="1"/>
    <col min="7" max="7" width="26.7109375" bestFit="1" customWidth="1"/>
    <col min="8" max="8" width="22" bestFit="1" customWidth="1"/>
    <col min="9" max="9" width="23.85546875" bestFit="1" customWidth="1"/>
    <col min="10" max="10" width="36.7109375" bestFit="1" customWidth="1"/>
  </cols>
  <sheetData>
    <row r="1" spans="1:10" x14ac:dyDescent="0.25">
      <c r="A1" s="32" t="s">
        <v>3439</v>
      </c>
      <c r="B1" s="4" t="s">
        <v>3468</v>
      </c>
      <c r="C1" s="4" t="s">
        <v>3467</v>
      </c>
      <c r="D1" s="4" t="s">
        <v>3466</v>
      </c>
      <c r="E1" s="4" t="s">
        <v>3469</v>
      </c>
      <c r="F1" s="4" t="s">
        <v>3472</v>
      </c>
      <c r="G1" s="4" t="s">
        <v>3470</v>
      </c>
      <c r="H1" s="4" t="s">
        <v>3471</v>
      </c>
      <c r="I1" s="4" t="s">
        <v>3444</v>
      </c>
      <c r="J1" s="4" t="s">
        <v>3445</v>
      </c>
    </row>
    <row r="2" spans="1:10" x14ac:dyDescent="0.25">
      <c r="A2" s="33">
        <v>2</v>
      </c>
      <c r="B2" s="34">
        <v>5.8297872340425529</v>
      </c>
      <c r="C2" s="34">
        <v>7.6524822695035457</v>
      </c>
      <c r="D2" s="34">
        <v>6.5390070921985819</v>
      </c>
      <c r="E2" s="34">
        <v>7.24822695035461</v>
      </c>
      <c r="F2" s="34">
        <v>7.1843971631205674</v>
      </c>
      <c r="G2" s="34">
        <v>7.6312056737588652</v>
      </c>
      <c r="H2" s="34">
        <v>7.0141843971631177</v>
      </c>
      <c r="I2" s="34">
        <v>6.0070921985815602</v>
      </c>
      <c r="J2" s="34">
        <v>6.5177304964539005</v>
      </c>
    </row>
    <row r="3" spans="1:10" x14ac:dyDescent="0.25">
      <c r="A3" s="33">
        <v>4</v>
      </c>
      <c r="B3" s="34">
        <v>6.4159292035398234</v>
      </c>
      <c r="C3" s="34">
        <v>7.663716814159292</v>
      </c>
      <c r="D3" s="34">
        <v>6.8230088495575218</v>
      </c>
      <c r="E3" s="34">
        <v>7.4159292035398234</v>
      </c>
      <c r="F3" s="34">
        <v>7.2654867256637168</v>
      </c>
      <c r="G3" s="34">
        <v>7.9292035398230087</v>
      </c>
      <c r="H3" s="34">
        <v>7.2522123893805341</v>
      </c>
      <c r="I3" s="34">
        <v>6.1504424778761058</v>
      </c>
      <c r="J3" s="34">
        <v>6.9115044247787614</v>
      </c>
    </row>
    <row r="4" spans="1:10" x14ac:dyDescent="0.25">
      <c r="A4" s="33">
        <v>6</v>
      </c>
      <c r="B4" s="34">
        <v>6.663636363636364</v>
      </c>
      <c r="C4" s="34">
        <v>7.8818181818181818</v>
      </c>
      <c r="D4" s="34">
        <v>6.8181818181818183</v>
      </c>
      <c r="E4" s="34">
        <v>7.4363636363636365</v>
      </c>
      <c r="F4" s="34">
        <v>7.127272727272727</v>
      </c>
      <c r="G4" s="34">
        <v>7.8909090909090907</v>
      </c>
      <c r="H4" s="34">
        <v>7.3030303030303028</v>
      </c>
      <c r="I4" s="34">
        <v>6.1818181818181817</v>
      </c>
      <c r="J4" s="34">
        <v>6.7181818181818178</v>
      </c>
    </row>
    <row r="5" spans="1:10" x14ac:dyDescent="0.25">
      <c r="A5" s="33" t="s">
        <v>3432</v>
      </c>
      <c r="B5" s="34">
        <v>6.2637362637362637</v>
      </c>
      <c r="C5" s="34">
        <v>7.7252747252747254</v>
      </c>
      <c r="D5" s="34">
        <v>6.7115384615384617</v>
      </c>
      <c r="E5" s="34">
        <v>7.3571428571428568</v>
      </c>
      <c r="F5" s="34">
        <v>7.1923076923076925</v>
      </c>
      <c r="G5" s="34">
        <v>7.802197802197802</v>
      </c>
      <c r="H5" s="34">
        <v>7.1753663003662966</v>
      </c>
      <c r="I5" s="34">
        <v>6.104395604395604</v>
      </c>
      <c r="J5" s="34">
        <v>6.7005494505494507</v>
      </c>
    </row>
    <row r="32" spans="1:5" x14ac:dyDescent="0.25">
      <c r="A32" s="4" t="s">
        <v>3483</v>
      </c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32" t="s">
        <v>3178</v>
      </c>
      <c r="B34" s="4" t="s">
        <v>3442</v>
      </c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32" t="s">
        <v>3440</v>
      </c>
      <c r="C36" s="4"/>
      <c r="D36" s="4"/>
      <c r="E36" s="4"/>
    </row>
    <row r="37" spans="1:5" x14ac:dyDescent="0.25">
      <c r="A37" s="32" t="s">
        <v>3456</v>
      </c>
      <c r="B37" s="4" t="s">
        <v>3473</v>
      </c>
      <c r="C37" s="4" t="s">
        <v>3474</v>
      </c>
      <c r="D37" s="4" t="s">
        <v>3475</v>
      </c>
      <c r="E37" s="4" t="s">
        <v>3432</v>
      </c>
    </row>
    <row r="38" spans="1:5" x14ac:dyDescent="0.25">
      <c r="A38" s="33" t="s">
        <v>3468</v>
      </c>
      <c r="B38" s="37">
        <v>5.8297872340425529</v>
      </c>
      <c r="C38" s="37">
        <v>6.4159292035398234</v>
      </c>
      <c r="D38" s="37">
        <v>6.663636363636364</v>
      </c>
      <c r="E38" s="37">
        <v>6.2637362637362637</v>
      </c>
    </row>
    <row r="39" spans="1:5" x14ac:dyDescent="0.25">
      <c r="A39" s="33" t="s">
        <v>3467</v>
      </c>
      <c r="B39" s="37">
        <v>7.6524822695035457</v>
      </c>
      <c r="C39" s="37">
        <v>7.663716814159292</v>
      </c>
      <c r="D39" s="37">
        <v>7.8818181818181818</v>
      </c>
      <c r="E39" s="37">
        <v>7.7252747252747254</v>
      </c>
    </row>
    <row r="40" spans="1:5" x14ac:dyDescent="0.25">
      <c r="A40" s="33" t="s">
        <v>3466</v>
      </c>
      <c r="B40" s="37">
        <v>6.5390070921985819</v>
      </c>
      <c r="C40" s="37">
        <v>6.8230088495575218</v>
      </c>
      <c r="D40" s="37">
        <v>6.8181818181818183</v>
      </c>
      <c r="E40" s="37">
        <v>6.7115384615384617</v>
      </c>
    </row>
    <row r="41" spans="1:5" x14ac:dyDescent="0.25">
      <c r="A41" s="33" t="s">
        <v>3469</v>
      </c>
      <c r="B41" s="37">
        <v>7.24822695035461</v>
      </c>
      <c r="C41" s="37">
        <v>7.4159292035398234</v>
      </c>
      <c r="D41" s="37">
        <v>7.4363636363636365</v>
      </c>
      <c r="E41" s="37">
        <v>7.3571428571428568</v>
      </c>
    </row>
    <row r="42" spans="1:5" x14ac:dyDescent="0.25">
      <c r="A42" s="33" t="s">
        <v>3472</v>
      </c>
      <c r="B42" s="37">
        <v>7.1843971631205674</v>
      </c>
      <c r="C42" s="37">
        <v>7.2654867256637168</v>
      </c>
      <c r="D42" s="37">
        <v>7.127272727272727</v>
      </c>
      <c r="E42" s="37">
        <v>7.1923076923076925</v>
      </c>
    </row>
    <row r="43" spans="1:5" x14ac:dyDescent="0.25">
      <c r="A43" s="33" t="s">
        <v>3470</v>
      </c>
      <c r="B43" s="37">
        <v>7.6312056737588652</v>
      </c>
      <c r="C43" s="37">
        <v>7.9292035398230087</v>
      </c>
      <c r="D43" s="37">
        <v>7.8909090909090907</v>
      </c>
      <c r="E43" s="37">
        <v>7.802197802197802</v>
      </c>
    </row>
    <row r="44" spans="1:5" x14ac:dyDescent="0.25">
      <c r="A44" s="33" t="s">
        <v>3471</v>
      </c>
      <c r="B44" s="37">
        <v>7.0141843971631177</v>
      </c>
      <c r="C44" s="37">
        <v>7.2522123893805341</v>
      </c>
      <c r="D44" s="37">
        <v>7.3030303030303028</v>
      </c>
      <c r="E44" s="37">
        <v>7.1753663003662966</v>
      </c>
    </row>
    <row r="45" spans="1:5" x14ac:dyDescent="0.25">
      <c r="A45" s="33" t="s">
        <v>3445</v>
      </c>
      <c r="B45" s="36">
        <v>6.5177304964539005</v>
      </c>
      <c r="C45" s="37">
        <v>6.9115044247787614</v>
      </c>
      <c r="D45" s="37">
        <v>6.7181818181818178</v>
      </c>
      <c r="E45" s="37">
        <v>6.7005494505494507</v>
      </c>
    </row>
    <row r="46" spans="1:5" x14ac:dyDescent="0.25">
      <c r="A46" s="33" t="s">
        <v>3444</v>
      </c>
      <c r="B46" s="36">
        <v>6.0070921985815602</v>
      </c>
      <c r="C46" s="37">
        <v>6.1504424778761058</v>
      </c>
      <c r="D46" s="37">
        <v>6.1818181818181817</v>
      </c>
      <c r="E46" s="37">
        <v>6.104395604395604</v>
      </c>
    </row>
    <row r="47" spans="1:5" x14ac:dyDescent="0.25">
      <c r="A47" s="33" t="s">
        <v>3446</v>
      </c>
      <c r="B47" s="34">
        <v>141</v>
      </c>
      <c r="C47" s="34">
        <v>113</v>
      </c>
      <c r="D47" s="34">
        <v>110</v>
      </c>
      <c r="E47" s="34">
        <v>364</v>
      </c>
    </row>
    <row r="48" spans="1:5" x14ac:dyDescent="0.25">
      <c r="A48" s="33" t="s">
        <v>3447</v>
      </c>
      <c r="B48" s="34">
        <v>0</v>
      </c>
      <c r="C48" s="34">
        <v>10</v>
      </c>
      <c r="D48" s="34">
        <v>2</v>
      </c>
      <c r="E48" s="34">
        <v>12</v>
      </c>
    </row>
    <row r="49" spans="1:5" x14ac:dyDescent="0.25">
      <c r="A49" s="33" t="s">
        <v>3448</v>
      </c>
      <c r="B49" s="34">
        <v>0</v>
      </c>
      <c r="C49" s="34">
        <v>6</v>
      </c>
      <c r="D49" s="34">
        <v>2</v>
      </c>
      <c r="E49" s="34">
        <v>8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9"/>
  <sheetViews>
    <sheetView zoomScale="80" zoomScaleNormal="80" workbookViewId="0">
      <selection activeCell="F23" sqref="F23"/>
    </sheetView>
  </sheetViews>
  <sheetFormatPr defaultRowHeight="15" x14ac:dyDescent="0.25"/>
  <cols>
    <col min="1" max="1" width="22" customWidth="1"/>
    <col min="2" max="2" width="20.7109375" customWidth="1"/>
    <col min="3" max="6" width="20.7109375" style="4" customWidth="1"/>
    <col min="9" max="9" width="34.42578125" customWidth="1"/>
    <col min="12" max="12" width="28.85546875" customWidth="1"/>
    <col min="15" max="15" width="36.5703125" customWidth="1"/>
    <col min="18" max="18" width="45.140625" customWidth="1"/>
    <col min="24" max="24" width="33.140625" customWidth="1"/>
    <col min="27" max="27" width="32.7109375" customWidth="1"/>
  </cols>
  <sheetData>
    <row r="1" spans="1:34" x14ac:dyDescent="0.25">
      <c r="A1" s="5" t="s">
        <v>2622</v>
      </c>
      <c r="B1" s="19"/>
      <c r="C1" s="19" t="s">
        <v>3390</v>
      </c>
      <c r="D1" s="19" t="s">
        <v>3391</v>
      </c>
      <c r="E1" s="19" t="s">
        <v>3392</v>
      </c>
      <c r="F1" s="19" t="s">
        <v>3389</v>
      </c>
      <c r="I1" s="6" t="s">
        <v>3043</v>
      </c>
      <c r="J1" s="20"/>
      <c r="L1" s="7" t="s">
        <v>3054</v>
      </c>
      <c r="M1" s="7"/>
      <c r="O1" s="10" t="s">
        <v>3075</v>
      </c>
      <c r="P1" s="10"/>
      <c r="R1" s="11" t="s">
        <v>3128</v>
      </c>
      <c r="S1" s="11"/>
      <c r="U1" s="12" t="s">
        <v>3210</v>
      </c>
      <c r="V1" s="12"/>
      <c r="X1" s="9" t="s">
        <v>3216</v>
      </c>
      <c r="AA1" s="14" t="s">
        <v>3222</v>
      </c>
      <c r="AB1" s="14"/>
    </row>
    <row r="2" spans="1:34" x14ac:dyDescent="0.25">
      <c r="A2" s="2" t="s">
        <v>2623</v>
      </c>
      <c r="B2" s="4">
        <v>1</v>
      </c>
      <c r="F2" s="4">
        <v>1</v>
      </c>
      <c r="I2" s="2" t="s">
        <v>3044</v>
      </c>
      <c r="J2" s="4">
        <v>164</v>
      </c>
      <c r="L2" s="2" t="s">
        <v>3387</v>
      </c>
      <c r="M2" s="4">
        <v>1</v>
      </c>
      <c r="O2" s="2" t="s">
        <v>3062</v>
      </c>
      <c r="P2" s="4">
        <v>4</v>
      </c>
      <c r="R2" s="2" t="s">
        <v>3122</v>
      </c>
      <c r="S2" s="4">
        <v>110</v>
      </c>
      <c r="U2">
        <v>5</v>
      </c>
      <c r="V2" t="s">
        <v>3177</v>
      </c>
      <c r="X2" s="2" t="s">
        <v>3217</v>
      </c>
      <c r="Y2" s="4">
        <v>1</v>
      </c>
      <c r="AA2" s="13" t="s">
        <v>1682</v>
      </c>
      <c r="AB2" s="8">
        <v>1</v>
      </c>
      <c r="AH2" t="s">
        <v>1427</v>
      </c>
    </row>
    <row r="3" spans="1:34" x14ac:dyDescent="0.25">
      <c r="A3" s="2" t="s">
        <v>2624</v>
      </c>
      <c r="B3" s="4">
        <v>2</v>
      </c>
      <c r="C3" s="4">
        <v>2</v>
      </c>
      <c r="I3" s="2" t="s">
        <v>3045</v>
      </c>
      <c r="J3" s="4">
        <v>165</v>
      </c>
      <c r="L3" s="2" t="s">
        <v>3055</v>
      </c>
      <c r="M3" s="4">
        <v>2</v>
      </c>
      <c r="O3" s="2" t="s">
        <v>3063</v>
      </c>
      <c r="P3" s="4">
        <v>5</v>
      </c>
      <c r="R3" s="2" t="s">
        <v>3123</v>
      </c>
      <c r="S3" s="4">
        <v>111</v>
      </c>
      <c r="X3" s="2" t="s">
        <v>3218</v>
      </c>
      <c r="Y3" s="4">
        <v>2</v>
      </c>
      <c r="AA3" s="13" t="s">
        <v>3223</v>
      </c>
      <c r="AB3" s="8">
        <v>2</v>
      </c>
    </row>
    <row r="4" spans="1:34" x14ac:dyDescent="0.25">
      <c r="A4" s="2" t="s">
        <v>2625</v>
      </c>
      <c r="B4" s="4">
        <v>3</v>
      </c>
      <c r="D4" s="4">
        <v>3</v>
      </c>
      <c r="I4" s="2" t="s">
        <v>3046</v>
      </c>
      <c r="J4" s="4">
        <v>166</v>
      </c>
      <c r="L4" s="2" t="s">
        <v>3056</v>
      </c>
      <c r="M4" s="4">
        <v>3</v>
      </c>
      <c r="O4" s="2" t="s">
        <v>3064</v>
      </c>
      <c r="P4" s="4">
        <v>6</v>
      </c>
      <c r="R4" s="2" t="s">
        <v>3121</v>
      </c>
      <c r="S4" s="4">
        <v>112</v>
      </c>
      <c r="X4" s="2" t="s">
        <v>3219</v>
      </c>
      <c r="Y4" s="4">
        <v>3</v>
      </c>
      <c r="AA4" s="13" t="s">
        <v>3224</v>
      </c>
      <c r="AB4" s="8">
        <v>3</v>
      </c>
    </row>
    <row r="5" spans="1:34" x14ac:dyDescent="0.25">
      <c r="A5" s="2" t="s">
        <v>2626</v>
      </c>
      <c r="B5" s="4">
        <v>5</v>
      </c>
      <c r="E5" s="4">
        <v>5</v>
      </c>
      <c r="I5" s="2" t="s">
        <v>3047</v>
      </c>
      <c r="J5" s="4">
        <v>167</v>
      </c>
      <c r="L5" s="2" t="s">
        <v>3057</v>
      </c>
      <c r="M5" s="4">
        <v>4</v>
      </c>
      <c r="O5" s="2" t="s">
        <v>3065</v>
      </c>
      <c r="P5" s="4">
        <v>7</v>
      </c>
      <c r="R5" s="2" t="s">
        <v>3053</v>
      </c>
      <c r="S5" s="4">
        <v>116</v>
      </c>
      <c r="X5" s="2" t="s">
        <v>3220</v>
      </c>
      <c r="Y5" s="4">
        <v>4</v>
      </c>
      <c r="AA5" s="13" t="s">
        <v>3225</v>
      </c>
      <c r="AB5" s="8">
        <v>4</v>
      </c>
    </row>
    <row r="6" spans="1:34" x14ac:dyDescent="0.25">
      <c r="A6" s="2" t="s">
        <v>2627</v>
      </c>
      <c r="B6" s="4">
        <v>6</v>
      </c>
      <c r="D6" s="4">
        <v>6</v>
      </c>
      <c r="I6" s="2" t="s">
        <v>3048</v>
      </c>
      <c r="J6" s="4">
        <v>168</v>
      </c>
      <c r="L6" s="2" t="s">
        <v>3058</v>
      </c>
      <c r="M6" s="4">
        <v>5</v>
      </c>
      <c r="O6" s="2" t="s">
        <v>3066</v>
      </c>
      <c r="P6" s="4">
        <v>8</v>
      </c>
      <c r="R6" s="2" t="s">
        <v>3124</v>
      </c>
      <c r="S6" s="4">
        <v>120</v>
      </c>
      <c r="X6" s="2" t="s">
        <v>3221</v>
      </c>
      <c r="Y6" s="4">
        <v>5</v>
      </c>
      <c r="AA6" s="13" t="s">
        <v>3226</v>
      </c>
      <c r="AB6" s="8">
        <v>5</v>
      </c>
    </row>
    <row r="7" spans="1:34" x14ac:dyDescent="0.25">
      <c r="A7" s="2" t="s">
        <v>2628</v>
      </c>
      <c r="B7" s="4">
        <v>7</v>
      </c>
      <c r="D7" s="4">
        <v>7</v>
      </c>
      <c r="I7" s="2" t="s">
        <v>3049</v>
      </c>
      <c r="J7" s="4">
        <v>169</v>
      </c>
      <c r="L7" s="2" t="s">
        <v>3059</v>
      </c>
      <c r="M7" s="4">
        <v>6</v>
      </c>
      <c r="O7" s="2" t="s">
        <v>3067</v>
      </c>
      <c r="P7" s="4">
        <v>9</v>
      </c>
      <c r="R7" s="2" t="s">
        <v>3125</v>
      </c>
      <c r="S7" s="4">
        <v>122</v>
      </c>
      <c r="AA7" s="13" t="s">
        <v>3227</v>
      </c>
      <c r="AB7" s="8">
        <v>6</v>
      </c>
    </row>
    <row r="8" spans="1:34" x14ac:dyDescent="0.25">
      <c r="A8" s="2" t="s">
        <v>2629</v>
      </c>
      <c r="B8" s="4">
        <v>8</v>
      </c>
      <c r="C8" s="4">
        <v>8</v>
      </c>
      <c r="I8" s="2" t="s">
        <v>3050</v>
      </c>
      <c r="J8" s="4">
        <v>170</v>
      </c>
      <c r="L8" s="2" t="s">
        <v>3060</v>
      </c>
      <c r="M8" s="4">
        <v>7</v>
      </c>
      <c r="O8" s="2" t="s">
        <v>3068</v>
      </c>
      <c r="P8" s="4">
        <v>10</v>
      </c>
      <c r="R8" s="2" t="s">
        <v>3126</v>
      </c>
      <c r="S8" s="4">
        <v>125</v>
      </c>
    </row>
    <row r="9" spans="1:34" x14ac:dyDescent="0.25">
      <c r="A9" s="2" t="s">
        <v>2630</v>
      </c>
      <c r="B9" s="4">
        <v>10</v>
      </c>
      <c r="E9" s="4">
        <v>10</v>
      </c>
      <c r="I9" s="2" t="s">
        <v>3051</v>
      </c>
      <c r="J9" s="4">
        <v>171</v>
      </c>
      <c r="O9" s="2" t="s">
        <v>3069</v>
      </c>
      <c r="P9" s="4">
        <v>11</v>
      </c>
      <c r="R9" s="2" t="s">
        <v>3127</v>
      </c>
      <c r="S9" s="4">
        <v>126</v>
      </c>
    </row>
    <row r="10" spans="1:34" ht="30" x14ac:dyDescent="0.25">
      <c r="A10" s="2" t="s">
        <v>2631</v>
      </c>
      <c r="B10" s="4">
        <v>12</v>
      </c>
      <c r="C10" s="4">
        <v>12</v>
      </c>
      <c r="I10" s="2" t="s">
        <v>3052</v>
      </c>
      <c r="J10" s="4">
        <v>172</v>
      </c>
      <c r="O10" s="2" t="s">
        <v>3070</v>
      </c>
      <c r="P10" s="4">
        <v>12</v>
      </c>
    </row>
    <row r="11" spans="1:34" ht="30" x14ac:dyDescent="0.25">
      <c r="A11" s="2" t="s">
        <v>2632</v>
      </c>
      <c r="B11" s="4">
        <v>14</v>
      </c>
      <c r="C11" s="4">
        <v>14</v>
      </c>
      <c r="I11" s="2" t="s">
        <v>3053</v>
      </c>
      <c r="J11" s="4">
        <v>173</v>
      </c>
      <c r="O11" s="2" t="s">
        <v>3071</v>
      </c>
      <c r="P11" s="4">
        <v>13</v>
      </c>
      <c r="R11" s="2"/>
      <c r="S11" s="4"/>
    </row>
    <row r="12" spans="1:34" ht="30" x14ac:dyDescent="0.25">
      <c r="A12" s="2" t="s">
        <v>2633</v>
      </c>
      <c r="B12" s="4">
        <v>16</v>
      </c>
      <c r="C12" s="4">
        <v>16</v>
      </c>
      <c r="O12" s="2" t="s">
        <v>3072</v>
      </c>
      <c r="P12" s="4">
        <v>14</v>
      </c>
      <c r="R12" s="2"/>
      <c r="S12" s="4"/>
    </row>
    <row r="13" spans="1:34" x14ac:dyDescent="0.25">
      <c r="A13" s="2" t="s">
        <v>2634</v>
      </c>
      <c r="B13" s="4">
        <v>17</v>
      </c>
      <c r="C13" s="4">
        <v>17</v>
      </c>
      <c r="O13" s="2" t="s">
        <v>3073</v>
      </c>
      <c r="P13" s="4">
        <v>15</v>
      </c>
      <c r="R13" s="2"/>
      <c r="S13" s="4"/>
    </row>
    <row r="14" spans="1:34" x14ac:dyDescent="0.25">
      <c r="A14" s="2" t="s">
        <v>2635</v>
      </c>
      <c r="B14" s="4">
        <v>18</v>
      </c>
      <c r="C14" s="4">
        <v>18</v>
      </c>
      <c r="O14" s="2" t="s">
        <v>3061</v>
      </c>
      <c r="P14" s="4">
        <v>16</v>
      </c>
      <c r="R14" s="2"/>
      <c r="S14" s="4"/>
    </row>
    <row r="15" spans="1:34" x14ac:dyDescent="0.25">
      <c r="A15" s="2" t="s">
        <v>2636</v>
      </c>
      <c r="B15" s="4">
        <v>19</v>
      </c>
      <c r="E15" s="4">
        <v>19</v>
      </c>
      <c r="O15" s="2" t="s">
        <v>3074</v>
      </c>
      <c r="P15" s="4">
        <v>17</v>
      </c>
      <c r="R15" s="2"/>
      <c r="S15" s="4"/>
    </row>
    <row r="16" spans="1:34" s="8" customFormat="1" x14ac:dyDescent="0.25">
      <c r="A16" s="13" t="s">
        <v>3382</v>
      </c>
      <c r="B16" s="8">
        <v>20</v>
      </c>
      <c r="F16" s="8">
        <v>20</v>
      </c>
      <c r="O16" s="13" t="s">
        <v>3053</v>
      </c>
      <c r="P16" s="8">
        <v>18</v>
      </c>
      <c r="R16" s="13"/>
    </row>
    <row r="17" spans="1:19" x14ac:dyDescent="0.25">
      <c r="A17" s="2" t="s">
        <v>2637</v>
      </c>
      <c r="B17" s="4">
        <v>22</v>
      </c>
      <c r="E17" s="4">
        <v>22</v>
      </c>
      <c r="R17" s="2"/>
      <c r="S17" s="4"/>
    </row>
    <row r="18" spans="1:19" x14ac:dyDescent="0.25">
      <c r="A18" s="2" t="s">
        <v>2638</v>
      </c>
      <c r="B18" s="4">
        <v>24</v>
      </c>
      <c r="E18" s="4">
        <v>24</v>
      </c>
      <c r="R18" s="2"/>
      <c r="S18" s="4"/>
    </row>
    <row r="19" spans="1:19" x14ac:dyDescent="0.25">
      <c r="A19" s="2" t="s">
        <v>2639</v>
      </c>
      <c r="B19" s="4">
        <v>25</v>
      </c>
      <c r="F19" s="4">
        <v>25</v>
      </c>
    </row>
    <row r="20" spans="1:19" x14ac:dyDescent="0.25">
      <c r="A20" s="2" t="s">
        <v>2640</v>
      </c>
      <c r="B20" s="4">
        <v>26</v>
      </c>
      <c r="E20" s="4">
        <v>26</v>
      </c>
    </row>
    <row r="21" spans="1:19" x14ac:dyDescent="0.25">
      <c r="A21" s="2" t="s">
        <v>2641</v>
      </c>
      <c r="B21" s="4">
        <v>27</v>
      </c>
      <c r="E21" s="4">
        <v>27</v>
      </c>
    </row>
    <row r="22" spans="1:19" x14ac:dyDescent="0.25">
      <c r="A22" s="2" t="s">
        <v>2642</v>
      </c>
      <c r="B22" s="4">
        <v>28</v>
      </c>
      <c r="C22" s="4">
        <v>28</v>
      </c>
    </row>
    <row r="23" spans="1:19" x14ac:dyDescent="0.25">
      <c r="A23" s="2" t="s">
        <v>2643</v>
      </c>
      <c r="B23" s="4">
        <v>30</v>
      </c>
      <c r="C23" s="4">
        <v>30</v>
      </c>
    </row>
    <row r="24" spans="1:19" x14ac:dyDescent="0.25">
      <c r="A24" s="2" t="s">
        <v>2644</v>
      </c>
      <c r="B24" s="4">
        <v>31</v>
      </c>
      <c r="E24" s="4">
        <v>31</v>
      </c>
    </row>
    <row r="25" spans="1:19" x14ac:dyDescent="0.25">
      <c r="A25" s="2" t="s">
        <v>2645</v>
      </c>
      <c r="B25" s="4">
        <v>32</v>
      </c>
      <c r="C25" s="4">
        <v>32</v>
      </c>
    </row>
    <row r="26" spans="1:19" x14ac:dyDescent="0.25">
      <c r="A26" s="2" t="s">
        <v>2646</v>
      </c>
      <c r="B26" s="4">
        <v>33</v>
      </c>
      <c r="F26" s="4">
        <v>33</v>
      </c>
    </row>
    <row r="27" spans="1:19" x14ac:dyDescent="0.25">
      <c r="A27" s="2" t="s">
        <v>2647</v>
      </c>
      <c r="B27" s="4">
        <v>34</v>
      </c>
      <c r="D27" s="4">
        <v>34</v>
      </c>
    </row>
    <row r="28" spans="1:19" x14ac:dyDescent="0.25">
      <c r="A28" s="2" t="s">
        <v>2648</v>
      </c>
      <c r="B28" s="4">
        <v>35</v>
      </c>
      <c r="C28" s="4">
        <v>35</v>
      </c>
    </row>
    <row r="29" spans="1:19" x14ac:dyDescent="0.25">
      <c r="A29" s="2" t="s">
        <v>2649</v>
      </c>
      <c r="B29" s="4">
        <v>36</v>
      </c>
      <c r="D29" s="4">
        <v>36</v>
      </c>
    </row>
    <row r="30" spans="1:19" x14ac:dyDescent="0.25">
      <c r="A30" s="2" t="s">
        <v>2650</v>
      </c>
      <c r="B30" s="4">
        <v>37</v>
      </c>
      <c r="E30" s="4">
        <v>37</v>
      </c>
    </row>
    <row r="31" spans="1:19" x14ac:dyDescent="0.25">
      <c r="A31" s="2" t="s">
        <v>2651</v>
      </c>
      <c r="B31" s="4">
        <v>38</v>
      </c>
      <c r="C31" s="4">
        <v>38</v>
      </c>
    </row>
    <row r="32" spans="1:19" x14ac:dyDescent="0.25">
      <c r="A32" s="2" t="s">
        <v>2652</v>
      </c>
      <c r="B32" s="4">
        <v>40</v>
      </c>
      <c r="C32" s="4">
        <v>40</v>
      </c>
    </row>
    <row r="33" spans="1:6" x14ac:dyDescent="0.25">
      <c r="A33" s="2" t="s">
        <v>3383</v>
      </c>
      <c r="B33" s="4">
        <v>41</v>
      </c>
      <c r="C33" s="4">
        <v>41</v>
      </c>
    </row>
    <row r="34" spans="1:6" s="8" customFormat="1" x14ac:dyDescent="0.25">
      <c r="A34" s="13" t="s">
        <v>2653</v>
      </c>
      <c r="B34" s="8">
        <v>42</v>
      </c>
      <c r="D34" s="8">
        <v>42</v>
      </c>
    </row>
    <row r="35" spans="1:6" s="8" customFormat="1" x14ac:dyDescent="0.25">
      <c r="A35" s="13" t="s">
        <v>2654</v>
      </c>
      <c r="B35" s="8">
        <v>44</v>
      </c>
      <c r="E35" s="8">
        <v>44</v>
      </c>
    </row>
    <row r="36" spans="1:6" s="8" customFormat="1" x14ac:dyDescent="0.25">
      <c r="A36" s="13" t="s">
        <v>2655</v>
      </c>
      <c r="B36" s="8">
        <v>46</v>
      </c>
      <c r="D36" s="8">
        <v>46</v>
      </c>
    </row>
    <row r="37" spans="1:6" x14ac:dyDescent="0.25">
      <c r="A37" s="2" t="s">
        <v>2656</v>
      </c>
      <c r="B37" s="4">
        <v>47</v>
      </c>
      <c r="E37" s="4">
        <v>47</v>
      </c>
    </row>
    <row r="38" spans="1:6" x14ac:dyDescent="0.25">
      <c r="A38" s="2" t="s">
        <v>2657</v>
      </c>
      <c r="B38" s="4">
        <v>48</v>
      </c>
      <c r="C38" s="4">
        <v>48</v>
      </c>
    </row>
    <row r="39" spans="1:6" x14ac:dyDescent="0.25">
      <c r="A39" s="2" t="s">
        <v>2658</v>
      </c>
      <c r="B39" s="4">
        <v>49</v>
      </c>
      <c r="D39" s="4">
        <v>49</v>
      </c>
    </row>
    <row r="40" spans="1:6" x14ac:dyDescent="0.25">
      <c r="A40" s="2" t="s">
        <v>2659</v>
      </c>
      <c r="B40" s="4">
        <v>50</v>
      </c>
      <c r="C40" s="4">
        <v>50</v>
      </c>
    </row>
    <row r="41" spans="1:6" x14ac:dyDescent="0.25">
      <c r="A41" s="2" t="s">
        <v>2660</v>
      </c>
      <c r="B41" s="4">
        <v>52</v>
      </c>
      <c r="D41" s="4">
        <v>52</v>
      </c>
    </row>
    <row r="42" spans="1:6" x14ac:dyDescent="0.25">
      <c r="A42" s="2" t="s">
        <v>2661</v>
      </c>
      <c r="B42" s="4">
        <v>53</v>
      </c>
      <c r="C42" s="4">
        <v>53</v>
      </c>
    </row>
    <row r="43" spans="1:6" x14ac:dyDescent="0.25">
      <c r="A43" s="2" t="s">
        <v>2662</v>
      </c>
      <c r="B43" s="4">
        <v>57</v>
      </c>
      <c r="F43" s="4">
        <v>57</v>
      </c>
    </row>
    <row r="44" spans="1:6" x14ac:dyDescent="0.25">
      <c r="A44" s="2" t="s">
        <v>2663</v>
      </c>
      <c r="B44" s="4">
        <v>58</v>
      </c>
      <c r="C44" s="4">
        <v>58</v>
      </c>
    </row>
    <row r="45" spans="1:6" x14ac:dyDescent="0.25">
      <c r="A45" s="2" t="s">
        <v>2664</v>
      </c>
      <c r="B45" s="4">
        <v>59</v>
      </c>
      <c r="C45" s="4">
        <v>59</v>
      </c>
    </row>
    <row r="46" spans="1:6" x14ac:dyDescent="0.25">
      <c r="A46" s="2" t="s">
        <v>2665</v>
      </c>
      <c r="B46" s="4">
        <v>60</v>
      </c>
      <c r="C46" s="4">
        <v>60</v>
      </c>
    </row>
    <row r="47" spans="1:6" x14ac:dyDescent="0.25">
      <c r="A47" s="2" t="s">
        <v>2666</v>
      </c>
      <c r="B47" s="4">
        <v>61</v>
      </c>
      <c r="E47" s="4">
        <v>61</v>
      </c>
    </row>
    <row r="48" spans="1:6" x14ac:dyDescent="0.25">
      <c r="A48" s="2" t="s">
        <v>2667</v>
      </c>
      <c r="B48" s="4">
        <v>62</v>
      </c>
      <c r="C48" s="4">
        <v>62</v>
      </c>
    </row>
    <row r="49" spans="1:6" x14ac:dyDescent="0.25">
      <c r="A49" s="2" t="s">
        <v>2668</v>
      </c>
      <c r="B49" s="4">
        <v>67</v>
      </c>
      <c r="C49" s="4">
        <v>67</v>
      </c>
    </row>
    <row r="50" spans="1:6" x14ac:dyDescent="0.25">
      <c r="A50" s="2" t="s">
        <v>2669</v>
      </c>
      <c r="B50" s="4">
        <v>68</v>
      </c>
      <c r="F50" s="4">
        <v>68</v>
      </c>
    </row>
    <row r="51" spans="1:6" x14ac:dyDescent="0.25">
      <c r="A51" s="2" t="s">
        <v>2670</v>
      </c>
      <c r="B51" s="4">
        <v>69</v>
      </c>
      <c r="C51" s="4">
        <v>69</v>
      </c>
    </row>
    <row r="52" spans="1:6" x14ac:dyDescent="0.25">
      <c r="A52" s="2" t="s">
        <v>2671</v>
      </c>
      <c r="B52" s="4">
        <v>70</v>
      </c>
      <c r="C52" s="4">
        <v>70</v>
      </c>
    </row>
    <row r="53" spans="1:6" x14ac:dyDescent="0.25">
      <c r="A53" s="2" t="s">
        <v>3384</v>
      </c>
      <c r="B53" s="4">
        <v>71</v>
      </c>
      <c r="D53" s="4">
        <v>71</v>
      </c>
    </row>
    <row r="54" spans="1:6" x14ac:dyDescent="0.25">
      <c r="A54" s="2" t="s">
        <v>2672</v>
      </c>
      <c r="B54" s="4">
        <v>72</v>
      </c>
      <c r="D54" s="4">
        <v>72</v>
      </c>
    </row>
    <row r="55" spans="1:6" x14ac:dyDescent="0.25">
      <c r="A55" s="2" t="s">
        <v>2673</v>
      </c>
      <c r="B55" s="4">
        <v>73</v>
      </c>
      <c r="E55" s="4">
        <v>73</v>
      </c>
    </row>
    <row r="56" spans="1:6" x14ac:dyDescent="0.25">
      <c r="A56" s="2" t="s">
        <v>3385</v>
      </c>
      <c r="B56" s="4">
        <v>74</v>
      </c>
      <c r="C56" s="4">
        <v>74</v>
      </c>
    </row>
    <row r="57" spans="1:6" x14ac:dyDescent="0.25">
      <c r="A57" s="2" t="s">
        <v>2674</v>
      </c>
      <c r="B57" s="4">
        <v>77</v>
      </c>
      <c r="C57" s="4">
        <v>77</v>
      </c>
    </row>
    <row r="58" spans="1:6" x14ac:dyDescent="0.25">
      <c r="A58" s="2" t="s">
        <v>2675</v>
      </c>
      <c r="B58" s="4">
        <v>78</v>
      </c>
      <c r="E58" s="4">
        <v>78</v>
      </c>
    </row>
    <row r="59" spans="1:6" x14ac:dyDescent="0.25">
      <c r="A59" s="2" t="s">
        <v>3386</v>
      </c>
      <c r="B59" s="4">
        <v>79</v>
      </c>
      <c r="D59" s="4">
        <v>79</v>
      </c>
    </row>
    <row r="60" spans="1:6" x14ac:dyDescent="0.25">
      <c r="A60" s="2" t="s">
        <v>2676</v>
      </c>
      <c r="B60" s="4">
        <v>81</v>
      </c>
      <c r="C60" s="4">
        <v>81</v>
      </c>
    </row>
    <row r="61" spans="1:6" x14ac:dyDescent="0.25">
      <c r="A61" s="2" t="s">
        <v>2677</v>
      </c>
      <c r="B61" s="4">
        <v>82</v>
      </c>
      <c r="E61" s="4">
        <v>82</v>
      </c>
    </row>
    <row r="62" spans="1:6" x14ac:dyDescent="0.25">
      <c r="A62" s="2" t="s">
        <v>2678</v>
      </c>
      <c r="B62" s="4">
        <v>85</v>
      </c>
      <c r="C62" s="4">
        <v>85</v>
      </c>
    </row>
    <row r="63" spans="1:6" x14ac:dyDescent="0.25">
      <c r="A63" s="2" t="s">
        <v>2679</v>
      </c>
      <c r="B63" s="4">
        <v>86</v>
      </c>
      <c r="D63" s="4">
        <v>86</v>
      </c>
    </row>
    <row r="64" spans="1:6" x14ac:dyDescent="0.25">
      <c r="A64" s="2" t="s">
        <v>2680</v>
      </c>
      <c r="B64" s="4">
        <v>87</v>
      </c>
      <c r="C64" s="4">
        <v>87</v>
      </c>
    </row>
    <row r="65" spans="1:6" x14ac:dyDescent="0.25">
      <c r="A65" s="2" t="s">
        <v>2681</v>
      </c>
      <c r="B65" s="4">
        <v>88</v>
      </c>
      <c r="E65" s="4">
        <v>88</v>
      </c>
    </row>
    <row r="66" spans="1:6" x14ac:dyDescent="0.25">
      <c r="A66" s="2" t="s">
        <v>2682</v>
      </c>
      <c r="B66" s="4">
        <v>90</v>
      </c>
      <c r="C66" s="4">
        <v>90</v>
      </c>
    </row>
    <row r="67" spans="1:6" x14ac:dyDescent="0.25">
      <c r="A67" s="2" t="s">
        <v>2683</v>
      </c>
      <c r="B67" s="4">
        <v>95</v>
      </c>
      <c r="E67" s="4">
        <v>95</v>
      </c>
    </row>
    <row r="68" spans="1:6" x14ac:dyDescent="0.25">
      <c r="A68" s="2" t="s">
        <v>2684</v>
      </c>
      <c r="B68" s="4">
        <v>97</v>
      </c>
      <c r="C68" s="4">
        <v>97</v>
      </c>
    </row>
    <row r="69" spans="1:6" x14ac:dyDescent="0.25">
      <c r="A69" s="2" t="s">
        <v>2685</v>
      </c>
      <c r="B69" s="4">
        <v>98</v>
      </c>
      <c r="F69" s="4">
        <v>98</v>
      </c>
    </row>
    <row r="70" spans="1:6" x14ac:dyDescent="0.25">
      <c r="A70" s="2" t="s">
        <v>2686</v>
      </c>
      <c r="B70" s="4">
        <v>99</v>
      </c>
      <c r="C70" s="4">
        <v>99</v>
      </c>
    </row>
    <row r="71" spans="1:6" x14ac:dyDescent="0.25">
      <c r="A71" s="2" t="s">
        <v>2687</v>
      </c>
      <c r="B71" s="4">
        <v>100</v>
      </c>
      <c r="C71" s="4">
        <v>100</v>
      </c>
    </row>
    <row r="72" spans="1:6" x14ac:dyDescent="0.25">
      <c r="A72" s="2" t="s">
        <v>2688</v>
      </c>
      <c r="B72" s="4">
        <v>101</v>
      </c>
      <c r="C72" s="4">
        <v>101</v>
      </c>
    </row>
    <row r="73" spans="1:6" x14ac:dyDescent="0.25">
      <c r="A73" s="2" t="s">
        <v>2689</v>
      </c>
      <c r="B73" s="4">
        <v>102</v>
      </c>
      <c r="C73" s="4">
        <v>102</v>
      </c>
    </row>
    <row r="74" spans="1:6" x14ac:dyDescent="0.25">
      <c r="A74" s="2" t="s">
        <v>2690</v>
      </c>
      <c r="B74" s="4">
        <v>103</v>
      </c>
      <c r="C74" s="4">
        <v>103</v>
      </c>
    </row>
    <row r="75" spans="1:6" x14ac:dyDescent="0.25">
      <c r="A75" s="2" t="s">
        <v>2691</v>
      </c>
      <c r="B75" s="4">
        <v>104</v>
      </c>
      <c r="C75" s="4">
        <v>104</v>
      </c>
    </row>
    <row r="76" spans="1:6" x14ac:dyDescent="0.25">
      <c r="A76" s="2" t="s">
        <v>2692</v>
      </c>
      <c r="B76" s="4">
        <v>106</v>
      </c>
      <c r="C76" s="4">
        <v>106</v>
      </c>
    </row>
    <row r="77" spans="1:6" x14ac:dyDescent="0.25">
      <c r="A77" s="2" t="s">
        <v>2693</v>
      </c>
      <c r="B77" s="4">
        <v>107</v>
      </c>
      <c r="C77" s="4">
        <v>107</v>
      </c>
    </row>
    <row r="78" spans="1:6" x14ac:dyDescent="0.25">
      <c r="A78" s="2" t="s">
        <v>2694</v>
      </c>
      <c r="B78" s="4">
        <v>123</v>
      </c>
      <c r="C78" s="4">
        <v>123</v>
      </c>
    </row>
    <row r="79" spans="1:6" x14ac:dyDescent="0.25">
      <c r="A79" s="2" t="s">
        <v>2695</v>
      </c>
      <c r="B79" s="4">
        <v>124</v>
      </c>
      <c r="D79" s="4">
        <v>124</v>
      </c>
    </row>
  </sheetData>
  <sortState xmlns:xlrd2="http://schemas.microsoft.com/office/spreadsheetml/2017/richdata2" ref="O2:P16">
    <sortCondition ref="P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Dati</vt:lpstr>
      <vt:lpstr>Dati con subtotali</vt:lpstr>
      <vt:lpstr>Grafico Pivot ricordi felici</vt:lpstr>
      <vt:lpstr>Grafico Pivot ricordi infelici</vt:lpstr>
      <vt:lpstr>Livello di soddisfazione nei se</vt:lpstr>
      <vt:lpstr>Definione etichette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2021-12-03T15:45:20Z</dcterms:modified>
</cp:coreProperties>
</file>